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autoCompressPictures="0"/>
  <mc:AlternateContent xmlns:mc="http://schemas.openxmlformats.org/markup-compatibility/2006">
    <mc:Choice Requires="x15">
      <x15ac:absPath xmlns:x15ac="http://schemas.microsoft.com/office/spreadsheetml/2010/11/ac" url="C:\Users\dyhwang\Dropbox\Dave - UNC\NCS\NCS-DGNI Prognosis Guideline\ICH manuscript\23.02.27 Final Draft\"/>
    </mc:Choice>
  </mc:AlternateContent>
  <xr:revisionPtr revIDLastSave="0" documentId="8_{DE03CC0C-55DD-45F2-BB78-4649CE4D3459}" xr6:coauthVersionLast="47" xr6:coauthVersionMax="47" xr10:uidLastSave="{00000000-0000-0000-0000-000000000000}"/>
  <bookViews>
    <workbookView xWindow="-110" yWindow="-110" windowWidth="19420" windowHeight="11500" tabRatio="871" firstSheet="5" activeTab="12" xr2:uid="{00000000-000D-0000-FFFF-FFFF00000000}"/>
  </bookViews>
  <sheets>
    <sheet name="Risk Factors" sheetId="2" r:id="rId1"/>
    <sheet name="Age-M" sheetId="14" r:id="rId2"/>
    <sheet name="Clinical Exam-M" sheetId="15" r:id="rId3"/>
    <sheet name="ICH Volume-M" sheetId="16" r:id="rId4"/>
    <sheet name="Infratentorial location-M" sheetId="17" r:id="rId5"/>
    <sheet name="IVH-M" sheetId="18" r:id="rId6"/>
    <sheet name="AC-M" sheetId="19" r:id="rId7"/>
    <sheet name="Age-FO" sheetId="3" r:id="rId8"/>
    <sheet name="Clinical Exam-FO" sheetId="5" r:id="rId9"/>
    <sheet name="ICH volume-FO" sheetId="6" r:id="rId10"/>
    <sheet name="Infratentorial location-FO" sheetId="7" r:id="rId11"/>
    <sheet name="IVH-FO" sheetId="8" r:id="rId12"/>
    <sheet name="AC-FO" sheetId="9" r:id="rId1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4" i="18" l="1"/>
  <c r="E12" i="19"/>
  <c r="H5" i="18"/>
  <c r="H4" i="18"/>
  <c r="H3" i="18"/>
  <c r="H2" i="18"/>
  <c r="H5" i="17"/>
  <c r="H4" i="17"/>
  <c r="H3" i="17"/>
  <c r="H2" i="17"/>
  <c r="H3" i="16"/>
  <c r="H2" i="16"/>
  <c r="H4" i="16"/>
  <c r="H5" i="16"/>
  <c r="H3" i="15"/>
  <c r="H2" i="15"/>
  <c r="H5" i="15"/>
  <c r="H4" i="15"/>
  <c r="H5" i="14"/>
  <c r="H4" i="14"/>
  <c r="E8" i="18"/>
  <c r="H3" i="14"/>
  <c r="H2" i="14"/>
  <c r="E4" i="8"/>
  <c r="H8" i="9"/>
  <c r="E8" i="9"/>
  <c r="H10" i="3"/>
  <c r="H9" i="3"/>
  <c r="E10" i="3"/>
  <c r="E9" i="3"/>
  <c r="H18" i="3"/>
  <c r="H17" i="3"/>
  <c r="E14" i="8"/>
  <c r="H14" i="8"/>
  <c r="H11" i="6"/>
  <c r="H11" i="3"/>
  <c r="H10" i="5"/>
  <c r="H10" i="6"/>
  <c r="H8" i="3"/>
  <c r="H7" i="3"/>
  <c r="H6" i="6"/>
  <c r="H7" i="5"/>
  <c r="E2" i="7"/>
  <c r="H2" i="7"/>
  <c r="E17" i="6"/>
  <c r="E18" i="6"/>
  <c r="H18" i="6"/>
  <c r="H17" i="6"/>
  <c r="H20" i="5"/>
  <c r="H20" i="3"/>
  <c r="H19" i="3"/>
  <c r="H15" i="8"/>
  <c r="H14" i="5"/>
  <c r="H14" i="6"/>
  <c r="H15" i="3"/>
  <c r="H13" i="8"/>
  <c r="E3" i="7"/>
  <c r="H3" i="7"/>
  <c r="H12" i="5"/>
  <c r="H13" i="3"/>
  <c r="E11" i="8"/>
  <c r="H12" i="6"/>
  <c r="H11" i="8"/>
  <c r="H12" i="3"/>
  <c r="H11" i="5"/>
  <c r="E10" i="8"/>
  <c r="H10" i="8"/>
  <c r="E9" i="8"/>
  <c r="H9" i="8"/>
  <c r="H9" i="6"/>
  <c r="E8" i="8"/>
  <c r="H8" i="8"/>
  <c r="H8" i="6"/>
  <c r="H9" i="5"/>
  <c r="H8" i="5"/>
  <c r="H7" i="8"/>
  <c r="E7" i="8"/>
  <c r="H6" i="5"/>
  <c r="H5" i="5"/>
  <c r="H4" i="6"/>
  <c r="H3" i="6"/>
  <c r="H5" i="3"/>
  <c r="H6" i="8"/>
  <c r="E6" i="8"/>
  <c r="E5" i="8"/>
  <c r="H2" i="6"/>
  <c r="H3" i="3"/>
  <c r="H2" i="8"/>
  <c r="E2" i="8"/>
  <c r="H4" i="8"/>
  <c r="H3" i="8"/>
  <c r="H7" i="9"/>
  <c r="E7" i="9"/>
  <c r="H4" i="9"/>
  <c r="E4" i="9"/>
  <c r="E3" i="9"/>
  <c r="E2" i="9"/>
  <c r="H16" i="8"/>
  <c r="E16" i="8"/>
  <c r="E15" i="8"/>
  <c r="H19" i="5"/>
  <c r="H18" i="5"/>
  <c r="H17" i="5"/>
  <c r="H16" i="5"/>
  <c r="H16" i="6"/>
  <c r="H7" i="6"/>
  <c r="H5" i="6"/>
  <c r="H5" i="8"/>
  <c r="E3" i="8"/>
  <c r="H4" i="5"/>
  <c r="H4" i="3"/>
</calcChain>
</file>

<file path=xl/sharedStrings.xml><?xml version="1.0" encoding="utf-8"?>
<sst xmlns="http://schemas.openxmlformats.org/spreadsheetml/2006/main" count="6361" uniqueCount="1813">
  <si>
    <t>RefID</t>
  </si>
  <si>
    <t>Prevalence % of the predictor</t>
  </si>
  <si>
    <t>Sample size for the outcome</t>
  </si>
  <si>
    <t>Prevalence % of the outcome</t>
  </si>
  <si>
    <t>EFFECT SIZE WITH 95% CI as reported in the study (False Positive Rate, Sensitivity, Specificity, Odds Ratio, Relative Risk)</t>
  </si>
  <si>
    <t>OVERALL RISK OF BIAS FOR THE STUDY</t>
  </si>
  <si>
    <t>Overall risk of bias: Comments</t>
  </si>
  <si>
    <t>M @ 30-day</t>
  </si>
  <si>
    <t>Low</t>
  </si>
  <si>
    <t>Age</t>
  </si>
  <si>
    <t>NA</t>
  </si>
  <si>
    <t>ICH volume</t>
  </si>
  <si>
    <t>GCS score</t>
  </si>
  <si>
    <t>Infratentorial hemorrhage</t>
  </si>
  <si>
    <t>Concurrent ventricular
hemorrhage</t>
  </si>
  <si>
    <t>GCS (per level)</t>
  </si>
  <si>
    <t>N=229 (Conscious on admission (GCS 10-15): 123 (54%); Unconscious on admission (GCS 3-8): 103 (45%); Unknown level of consciousness: 3 (1%))</t>
  </si>
  <si>
    <t>61 (IQR 53-68, range 18-83)</t>
  </si>
  <si>
    <t>1.029 (0.983-1.078)</t>
  </si>
  <si>
    <t>IVH (per Graeb score)</t>
  </si>
  <si>
    <t>Mild (Graeb 1-4): 60 (26%);  Moderate (Graeb 5-8): 74 (32%); Severe (Graeb 9-12): 13 (6%)</t>
  </si>
  <si>
    <t>Location (infratentorial)</t>
  </si>
  <si>
    <t>Volume (per 10 mL)</t>
  </si>
  <si>
    <t>M @ 1-YR</t>
  </si>
  <si>
    <t>1.035 (0.995-1.075)</t>
  </si>
  <si>
    <t>Long-term M</t>
  </si>
  <si>
    <t>High</t>
  </si>
  <si>
    <t>Moderate</t>
  </si>
  <si>
    <t>M @ 5-YR</t>
  </si>
  <si>
    <t>1.05 (1.04-1.05)</t>
  </si>
  <si>
    <t>LOC at admission: drowsy</t>
  </si>
  <si>
    <t>LOC at admission: comatose</t>
  </si>
  <si>
    <t>1.06 (1.04-1.08)</t>
  </si>
  <si>
    <t>3.11 (2.06-4.72)</t>
  </si>
  <si>
    <t>2.98 (1.67-7.61)</t>
  </si>
  <si>
    <t>mean 40 (35–47)</t>
  </si>
  <si>
    <t>Mortality @ 3-month</t>
  </si>
  <si>
    <t>Infratentorial ICH</t>
  </si>
  <si>
    <t>IVH</t>
  </si>
  <si>
    <t>Long-term Mortality: median follow-up was 12 years (9.65–14.7)
(range 6.82–17 years)</t>
  </si>
  <si>
    <t>GCS score on admission</t>
  </si>
  <si>
    <t>9 (6-13)</t>
  </si>
  <si>
    <t>28.81 +/- 17.59</t>
  </si>
  <si>
    <t>presence of IVH</t>
  </si>
  <si>
    <t>Mortality @ 1-YR</t>
  </si>
  <si>
    <t>age</t>
  </si>
  <si>
    <t>GCS</t>
  </si>
  <si>
    <t>Mortality @ 3-months</t>
  </si>
  <si>
    <t>hematoma size, mL</t>
  </si>
  <si>
    <t>baseline HICH volume, mL</t>
  </si>
  <si>
    <t>10.47 mL (IQR, 6.31-28.9 mL)</t>
  </si>
  <si>
    <t>baseline GCS score</t>
  </si>
  <si>
    <t>mRS 4-6 at discharge</t>
  </si>
  <si>
    <t>65 (5.5)</t>
  </si>
  <si>
    <t>Mortality @ 5-YR</t>
  </si>
  <si>
    <t>1.039 (1.010-1.069)</t>
  </si>
  <si>
    <t>1.043 (1.009-1.079)</t>
  </si>
  <si>
    <t>NIHHSS on admission</t>
  </si>
  <si>
    <t>GCS on admission</t>
  </si>
  <si>
    <t>Baseline hematoma volume, mL</t>
  </si>
  <si>
    <t>Mortality</t>
  </si>
  <si>
    <t>Mortality @ 30-day</t>
  </si>
  <si>
    <r>
      <rPr>
        <sz val="12"/>
        <color theme="1"/>
        <rFont val="Calibri"/>
        <family val="2"/>
      </rPr>
      <t xml:space="preserve">ICH volume </t>
    </r>
    <r>
      <rPr>
        <sz val="12"/>
        <color theme="1"/>
        <rFont val="Calibri"/>
        <family val="2"/>
      </rPr>
      <t>≥</t>
    </r>
    <r>
      <rPr>
        <sz val="14"/>
        <color theme="1"/>
        <rFont val="Calibri"/>
        <family val="2"/>
      </rPr>
      <t>30 cm3</t>
    </r>
  </si>
  <si>
    <t>23.8 ± 35.2 (Range 2.3~180.8)</t>
  </si>
  <si>
    <t>11.5 ± 4.2 (Range 3~15)</t>
  </si>
  <si>
    <t>40 (22.1%)</t>
  </si>
  <si>
    <t>NOAC vs Warfarin (refence) [Adjusting for patient and hospital
characteristics as follows:
demographics (age, sex, and
race/ethnicity [black, Hispanic,
Asian, and other vs white]),
insurance (Medicare, Medicaid,
and private insurance/Veterans
Affairs/other vs no insurance),
medical history (atrial fibrillation or
flutter, prior coronary artery disease
ormyocardial infarction, carotid
stenosis, diabetes, peripheral
vascular disease, hypertension,
smoker, dyslipidemia, prior stroke or
transient ischemic attack, heart
failure, drug or alcohol abuse,
obesity or overweight, and renal
insufficiency), arrival and admission
information (emergency medical
services arrival and transfer in
[vs private transportation], arrived
off hours), medications prior to
admission (antihypertensive,
lipid-lowering, and diabetic agents),
and hospital characteristics (rural
vs urban setting, number of beds,
teaching hospital, regions, and
certified primary stroke center)}</t>
  </si>
  <si>
    <t>Mortality in-hospital</t>
  </si>
  <si>
    <t>Age &gt;=65 vs &lt;65 (reference)</t>
  </si>
  <si>
    <t>Hematoma Volume &gt;60 vs &lt;30 (reference)</t>
  </si>
  <si>
    <t>Model 1: very elerely ICH patients vs younger ICh patients (reference) [adjusted for sex, dyslipidemia, intraventricular bleeding, hematoma growth, surgical procedure, aspartate transaminase,
alanine aminotransferase, blood glucose, and hemoglobin that were automatically selected in a backward stepwise selection method
(not including initial NIHSS score and hematoma volume)]</t>
  </si>
  <si>
    <t>Model 2: very elerely ICH patients vs younger ICh patients (reference) [further adjusted for initial NIHSS score and hematoma volume.]</t>
  </si>
  <si>
    <t>Model 1: very elerely ICH patients vs younger ICh patients (reference) [adjusted for sex, history of ischemic heart disease, liver dysfunction, intraventricular bleeding, hematoma growth, systolic
blood pressure, aspartate transaminase, and hemoglobin that were automatically selected in a backward stepwise selection method (not
including initial NIHSS score and hematoma volume).]</t>
  </si>
  <si>
    <t>death @ 30-day</t>
  </si>
  <si>
    <t>Onset to INR &lt;= 1.4 within 6 h [Adjusted for age, admission GCS, and baseline ICH volume]</t>
  </si>
  <si>
    <t>Baseline to INR &lt;= 1.4 within 6 h [Adjusted for age, admission GCS, and baseline ICH volume]</t>
  </si>
  <si>
    <t>1.13 (1.08-1.17)</t>
  </si>
  <si>
    <t>23.0 (IQR 8.5–42.7)</t>
  </si>
  <si>
    <t>hematoma volume &gt;60mL</t>
  </si>
  <si>
    <t>Peak perihemorrhagic edema volume, mL</t>
  </si>
  <si>
    <t>NIHSS on admission</t>
  </si>
  <si>
    <t>GCS on admission [adjusted fro age, sex, HTN, AC therapy, AP therapy, ICH volume, intratentoial location, intraventricular location, neuromonitoring, surgical clot removal]</t>
  </si>
  <si>
    <t>Mortality @ 180-day</t>
  </si>
  <si>
    <t>Admission GCS scre</t>
  </si>
  <si>
    <t>Presence of IVH</t>
  </si>
  <si>
    <t>Baselin ICH volume, ML</t>
  </si>
  <si>
    <t>ICH volume at admission</t>
  </si>
  <si>
    <t>NIHSS score at admission</t>
  </si>
  <si>
    <t>1.05 (1.02-1.07)</t>
  </si>
  <si>
    <t>Baseline IVH volume</t>
  </si>
  <si>
    <t>1.04 (1.01-1.07)</t>
  </si>
  <si>
    <t>Baseline GCS score</t>
  </si>
  <si>
    <t>admission GCS scre</t>
  </si>
  <si>
    <t>1.08 (1.06–1.09)</t>
  </si>
  <si>
    <t>NIHSS at admission</t>
  </si>
  <si>
    <t>1.58 (1.39–1.79)</t>
  </si>
  <si>
    <t>hemorrhage size, mL</t>
  </si>
  <si>
    <t>NOAC ( vs VKA-reference) [age, sex, baseline GCS, log baseline ICH volume, baseline IVH volume, ICH location, and acute neurosurgery and addressing heterogeneity by site (using a shared frailty term)]</t>
  </si>
  <si>
    <t>morality @ 90 days</t>
  </si>
  <si>
    <t>97 vs 403</t>
  </si>
  <si>
    <t>0.93 (0.52–1.64)</t>
  </si>
  <si>
    <t>international collaborative multicenter pooled analysis</t>
  </si>
  <si>
    <t>antithrombotic pretreatment [adjusted for age]</t>
  </si>
  <si>
    <t>very early death (24 HR after ER admission)</t>
  </si>
  <si>
    <t>1.05 (1.02–1.09)</t>
  </si>
  <si>
    <t>Mortality from 25 hours to 3month</t>
  </si>
  <si>
    <t>1.05 (1.03–1.07)</t>
  </si>
  <si>
    <t>Mortality @ 3 months</t>
  </si>
  <si>
    <t>1.06 (1.04–1.07)</t>
  </si>
  <si>
    <t>NOAC [age, sex, hypertension, diabetes, GCS on admission as well as haemorrhage volume]</t>
  </si>
  <si>
    <t>in-hospital mortality</t>
  </si>
  <si>
    <t>182 (25NOAC, 50 AP, 47 VKA, 60 no AC)</t>
  </si>
  <si>
    <t>VKA [age, sex, hypertension, diabetes, GCS on admission as well as haemorrhage volume]</t>
  </si>
  <si>
    <t>NIHSSS</t>
  </si>
  <si>
    <t>death @ 90 days</t>
  </si>
  <si>
    <t>IVH [adjusted for DM, current smoking, antiplatelet use, GCS score, ICH score, NIHSS score, lobar hemorrhage, IVH, hemorrhage vol &gt;=30ml, midline shift, hydrocephalus]</t>
  </si>
  <si>
    <t>mortality @ 30 days</t>
  </si>
  <si>
    <t>hematoma volume &gt;=30mL [adjusted for DM, current smoking, antiplatelet use, GCS score, ICH score, NIHSS score, lobar hemorrhage, IVH, hemorrhage vol &gt;=30ml, midline shift, hydrocephalus]</t>
  </si>
  <si>
    <t>mortlity @ 1 YR</t>
  </si>
  <si>
    <t>3-month functional status (mRS&gt;=3)</t>
  </si>
  <si>
    <t>1.01 (0.97-1.04)</t>
  </si>
  <si>
    <t>Moderate b/c of weaknesses in analysis portion and potential of overfitting. For confounding variables, they didn't control for WLST or DNR status, which could have a big effect on mortality rates and poor outcome. Also retrospective, small sample size, single site study.</t>
  </si>
  <si>
    <t>not i.e. in multi</t>
  </si>
  <si>
    <t>Oral anticoagulants</t>
  </si>
  <si>
    <t>18 (10.2)</t>
  </si>
  <si>
    <t>NIHSS</t>
  </si>
  <si>
    <t>9 (6-14)</t>
  </si>
  <si>
    <t>1.16 (1.01-1.33) - model 1</t>
  </si>
  <si>
    <t>ICH Location</t>
  </si>
  <si>
    <t>Lobar - 55 (31.1), deep - 113 (63.8), brain stem - 1 (0.6), cerebellum - 8 (4.5)</t>
  </si>
  <si>
    <t>0.67 (0.32-1.40) - model 1</t>
  </si>
  <si>
    <t>41 (23.2)</t>
  </si>
  <si>
    <t>0.79 (0.28-2.24) - model 1</t>
  </si>
  <si>
    <t>8.1 avg</t>
  </si>
  <si>
    <t>1.13 (0.47- 2.74)</t>
  </si>
  <si>
    <t>56 in survivors vs. 73 in non-survivors</t>
  </si>
  <si>
    <t>30 day mortality</t>
  </si>
  <si>
    <t>0.948 OR (0.902-0.996)</t>
  </si>
  <si>
    <t>Moderate b/c of weakness in analysis portion and high possibility of overfitting. Didn't account for DNR or WLST which could affect mortality rates. Single site retrospective study w/ small sample size.</t>
  </si>
  <si>
    <t>13 (7-15) in survivors vs. 7 (5-11) in nonsurvivors</t>
  </si>
  <si>
    <t>1.445 (1.132 - 1.845)</t>
  </si>
  <si>
    <t>ICH location</t>
  </si>
  <si>
    <t>Lobar:thalamic - 48:15 for survivors vs. 34: 9 for nonsurvivors</t>
  </si>
  <si>
    <t>2.14 cm^3 in survivors vs. 18.73 cm^3 in non-survivors</t>
  </si>
  <si>
    <t>0.931 OR (0.879- 0.985)</t>
  </si>
  <si>
    <t>functional outcome @ 90 days after stroke onset</t>
  </si>
  <si>
    <t>1.084 OR (1.06- 1.11)</t>
  </si>
  <si>
    <t>No notable weaknesses other than not controlling for DNR and not assessing calibration. Large n, and clear methodology</t>
  </si>
  <si>
    <t>18 (10-32) in LOA vs. 13 (5-24) in no LOA</t>
  </si>
  <si>
    <t>1.132 (1.094-1.171)</t>
  </si>
  <si>
    <t>11 (3-14) in LOA vs. 13 (6-15) in no LOA</t>
  </si>
  <si>
    <t>lobar - 102 (43.8) in LOA vs. 281 (45.2) in no LOA</t>
  </si>
  <si>
    <t>18.5 for LOA vs. 12.8 for no LOA</t>
  </si>
  <si>
    <t>1.027 (1.013-1.041)</t>
  </si>
  <si>
    <t>146 (62.7) in LOA vs. 278 (44.7) in no LOA</t>
  </si>
  <si>
    <t>62.2 in males vs. 66.3 in females</t>
  </si>
  <si>
    <t>adjusted for in multivariate analysis but actual ORs not given</t>
  </si>
  <si>
    <t>Unclear who assessed ICH clot volume, and about inclusion/ exclusion critera (were secondary ICH excluded?), did not control for DNR (+) large n</t>
  </si>
  <si>
    <t>Warfarin (oral anticoagulant)</t>
  </si>
  <si>
    <t>40 (3.0) in males vs. 39 (4.1) in females</t>
  </si>
  <si>
    <t>11.4 +- 4.04 in males vs. 10.9 +- 4.03 in females</t>
  </si>
  <si>
    <t>29.1 in males vs. 26.1 in females</t>
  </si>
  <si>
    <t>Lobar: 98 (14.2) in males vs. 84 (16.6) in females</t>
  </si>
  <si>
    <t>16 (2.3) in males vs. 8 (1.6) in females</t>
  </si>
  <si>
    <t>Functional outcome (no specified time pt)</t>
  </si>
  <si>
    <t>1.03 (0.98-1.08)</t>
  </si>
  <si>
    <t>small n, outcomes measured @ diff timepoints, did not control for n, retrospective study, no blinding/ interrater use to assess ICH volume</t>
  </si>
  <si>
    <t>34.4 (IVH-/Hydrocephalus-) ; 44.4 (IVH+/hydrocephalus-); 133 (IVH+/hydrocephalus+)</t>
  </si>
  <si>
    <t>5.78 (1.67- 20)</t>
  </si>
  <si>
    <t>GCS 13-15: 60 (83%) for ICH (IVH-/Hydrocephalus-), 21 (68%) for ICH (IVH+/Hydrocephalus-), 7 (11%) for ICH (IVH+/Hydrocephalus+) | 5-12: 12 (17%) for ICH (IVH-/Hydrocephalus-), 9 (29%) for ICH (IVH+/Hydrocephalus-), 28 (46%) for ICH (IVH+/Hydrocephalus+) | 3-4: 0 (0%) for ICH (IVH-/Hydrocephalus-), 1 (3%) for ICH (IVH+/Hydrocephalus-), 26 (43%) for ICH (IVH+/Hydrocephalus+)</t>
  </si>
  <si>
    <t>2.48 (0.87-7.04)</t>
  </si>
  <si>
    <t>Lobar: 32 (43%) for ICH (IVH-/Hydrocephalus-), 11 (35%) for ICH (IVH+/Hydrocephalus-), 12 (20%) for ICH (IVH+/Hydrocephalus+)</t>
  </si>
  <si>
    <t>5.56 (0.01-534)</t>
  </si>
  <si>
    <t>61 (19-94)</t>
  </si>
  <si>
    <t>discharge modified rankin scale (mRS 4-6)</t>
  </si>
  <si>
    <t>not i.e. in multivariate analysis</t>
  </si>
  <si>
    <t>retrospective, small sample size w/ only 1 academic center. Infections not assessed in systematic manner.</t>
  </si>
  <si>
    <t>not i.e. in multi analysis</t>
  </si>
  <si>
    <t>15 (3-15) for no SIRS vs. 10 (3-15) for SIRS</t>
  </si>
  <si>
    <t>6 (0-41) for no SIRS vs. 17 (0-40) for SIRS</t>
  </si>
  <si>
    <t>9 (1-214) for no SIRS vs. 18 (3-177) for SIRS</t>
  </si>
  <si>
    <t>64.1 mean (21-96)</t>
  </si>
  <si>
    <t>Discharge excellent outcome (mRS 0-1)</t>
  </si>
  <si>
    <t>Hematoma location</t>
  </si>
  <si>
    <t>Lobar: Q1 - 10 (2.74), Q2 - 17 (4.66), Q3 - 12 (3.29), Q4 - 12 (3.29)</t>
  </si>
  <si>
    <t>Q1: 9.0 (4.0-15.0), Q2: 7.0 (3.0-11.0), Q3: 6.0 (3.0-12.0), Q4: 6.0 (3.0-14.0)</t>
  </si>
  <si>
    <t>3-month excellent outcome (mRS 0-1)</t>
  </si>
  <si>
    <t>71.7 (18.0-99.7)</t>
  </si>
  <si>
    <t>Hospital mortality</t>
  </si>
  <si>
    <t>110 (34.8%)</t>
  </si>
  <si>
    <t>1.02 (0.99-1.05)</t>
  </si>
  <si>
    <t>retrospective design, didn't assess for limitation of care.</t>
  </si>
  <si>
    <t>65 (20.6%)</t>
  </si>
  <si>
    <t>9.79 (3.39-28.27)</t>
  </si>
  <si>
    <t>Lobar: 174 (55.1%)</t>
  </si>
  <si>
    <t>34.5 ml (0.02- 189.80)</t>
  </si>
  <si>
    <t>1.05 (1.03-1.06)</t>
  </si>
  <si>
    <t>71.1 (12.8)</t>
  </si>
  <si>
    <t>90 day mortality</t>
  </si>
  <si>
    <t>30 (21.6)</t>
  </si>
  <si>
    <t>they adjusted for baseline ICH severity in multivariate analysis (ICH score) of which age, IVH, GCS, ICH volume are included in, but did not adjust for variables seperately</t>
  </si>
  <si>
    <t>(-) retrospective, small sample size, obtained CT scans at diff times (although adjusted for time to scan), used discharge mRS for pts who didn't have 90 day mRS scores (although did analysis comparing these 2 groups), lacked data on osmotherapy (pot. confounding variable) (+) primary analysis excluded many confounding variables, &amp; controlled for DNR in analysis.</t>
  </si>
  <si>
    <t>14 (11-15)</t>
  </si>
  <si>
    <t>Lobar: 69 (49.6)</t>
  </si>
  <si>
    <t>IVE (for IVH variable)</t>
  </si>
  <si>
    <t>52 (37.4)</t>
  </si>
  <si>
    <t>n/a</t>
  </si>
  <si>
    <t>they adjusted for baseline ICH severity in multivariate analysis (ICH score) of which age and ICH volume are included in, but did not adjust for age and ICH seperately</t>
  </si>
  <si>
    <t>90 day mRS</t>
  </si>
  <si>
    <t>60 (52-69)</t>
  </si>
  <si>
    <t>6-month mortality</t>
  </si>
  <si>
    <t>large multi-center study; largest study of this type published so far. Used logistic mixed-effects regression model to account for interhospital differences. Database covers all hospital districts in finland. (-) retrospective, didn't include limitiation of treatment bias, no radiological variables.</t>
  </si>
  <si>
    <t>3-5: 1501 (50), 6-8: 463 (15), 9-15: 1069 (35)</t>
  </si>
  <si>
    <t>30-day mortality</t>
  </si>
  <si>
    <t>OR 0.203 (CI 0.055-0.750) for dich &gt;=80 yrs.</t>
  </si>
  <si>
    <t>(-) small sample size and single center, did not assess for limitation of care bias.</t>
  </si>
  <si>
    <t>52 (23.2)</t>
  </si>
  <si>
    <t>0.681 (0.204-2.277)</t>
  </si>
  <si>
    <t>12.64 +- 3.49 (3-15)</t>
  </si>
  <si>
    <t>0.805 (0.661- 0.979)</t>
  </si>
  <si>
    <t>(+) longer f/u period for PHE compared to similar studies, use of semiautomatic volumetric assessment method for determining edema, relatively large sample size (-) didn't control for limitation of care bias, single site</t>
  </si>
  <si>
    <t>Poor clinical outcome at discharge (mRS)</t>
  </si>
  <si>
    <t>0.965 (0.935 to 0.996)</t>
  </si>
  <si>
    <t>14 (10-15)</t>
  </si>
  <si>
    <t>1.324 (1.154 to 1.519)</t>
  </si>
  <si>
    <t>Phenprocoumon (oral anticoagulant)</t>
  </si>
  <si>
    <t>35 (16)</t>
  </si>
  <si>
    <t>100 (45)</t>
  </si>
  <si>
    <t>Lobar: 105 (48)</t>
  </si>
  <si>
    <t>0.144 (0.062 to 0.334)</t>
  </si>
  <si>
    <t>0.948 (0.919 to 0.977)</t>
  </si>
  <si>
    <t>brain death</t>
  </si>
  <si>
    <t>1.047 (1.002-1.093)</t>
  </si>
  <si>
    <t>Not much information given on each section. However, one + is it was a prospective study</t>
  </si>
  <si>
    <t>Anticoagulants (doesn't specify oral)</t>
  </si>
  <si>
    <t>BD patients had greater proportion of anticoagulant treatment (33%; p=0.0005)</t>
  </si>
  <si>
    <t>3.561 (CI 0.999-12.694)</t>
  </si>
  <si>
    <t>BD had higher rate of IVH (91.7%; p=0.039)</t>
  </si>
  <si>
    <t>36.5 (no BD) vs. 64.5 (BD)</t>
  </si>
  <si>
    <t>65 (40%)</t>
  </si>
  <si>
    <t>1.01 (0.98-1.03)</t>
  </si>
  <si>
    <t>(+) prospective, standard acquisition of delayed CTAs, addressed WLST and had blinded assessors, looked @ 3 outcomes (-) single site, small sample</t>
  </si>
  <si>
    <t>31 (19)</t>
  </si>
  <si>
    <t>1.70 (0.28-14.00)</t>
  </si>
  <si>
    <t>12 (6-15)</t>
  </si>
  <si>
    <t>Lobar: 81 (50)</t>
  </si>
  <si>
    <t>7 (2-16)</t>
  </si>
  <si>
    <t>23 mL</t>
  </si>
  <si>
    <t>90 Day mortality</t>
  </si>
  <si>
    <t>table for this outcome not listed in paper</t>
  </si>
  <si>
    <t>73 (END) vs. 70 (no END), not given as total cohort</t>
  </si>
  <si>
    <t>90-day functional outcome (good, mRS &lt;=3)</t>
  </si>
  <si>
    <t>0.96 (0.93 - 0.99)</t>
  </si>
  <si>
    <t>generalisability is high, b/c consecutive patients w/ as little selection as possible. Only few lost to f/u. accounted for DNR. (-) only 1/2 had f/u imaging avaliable, could have selection bias in analysis of f/u images, retrospective and single site study</t>
  </si>
  <si>
    <t>20 (22.7%) END vs. 20 (9.5%) no END</t>
  </si>
  <si>
    <t>17 (11-22) END vs. 10 (5-16) no END</t>
  </si>
  <si>
    <t>0.85 (0.79-0.92)</t>
  </si>
  <si>
    <t>12 (10-14) END vs. 15 (13-15) no END</t>
  </si>
  <si>
    <t>Lobar - 41 (46.1%) END vs. 78 (37.1%) no END</t>
  </si>
  <si>
    <t>reference one; basal ganglia 0.19 (0.07-0.54), and posterior fossa 0.22 (0.04-1.18)</t>
  </si>
  <si>
    <t>46 (51.7%) END vs. 52 (24.8%) no END</t>
  </si>
  <si>
    <t>1.01 (0.42-2.44)</t>
  </si>
  <si>
    <t>45.1 (END) vs. 10.1 (no END)</t>
  </si>
  <si>
    <t>0.97 (0.95-0.98)</t>
  </si>
  <si>
    <t>long-term mortality</t>
  </si>
  <si>
    <t>only given as 60.5% of ND vs. 9.2% of those who remain stable in first 7 days died</t>
  </si>
  <si>
    <t>1.04 (1.02-1.06)</t>
  </si>
  <si>
    <t>1.09 (1.04-1.14)</t>
  </si>
  <si>
    <t>lobar is reference, basal ganglia 1.17 (0.69-1.99), posterior fossa 3.30 (1.25-8.7)</t>
  </si>
  <si>
    <t>1.66 (0.99-2.78)</t>
  </si>
  <si>
    <t>1.01 (1.00-1.01)</t>
  </si>
  <si>
    <t>1.01 (0.99-1.03)</t>
  </si>
  <si>
    <t>early mortality</t>
  </si>
  <si>
    <t>not given</t>
  </si>
  <si>
    <t>1.00 (0.99-1.00)</t>
  </si>
  <si>
    <t>(+) prospective study, high power, did adjust for some confounders (-) small proportion of pts in cohort had diabetes, no data on other possible confounders, didn't i.e. WLST</t>
  </si>
  <si>
    <t>3-8: 70 (59.3%) in pts w/ diabetes vs 824 (62.4%) in pts w/o diabetes; 9-12: 19 (16.1%) in pts w/ diabetes vs. 196 (14.9%) in pts w/o diabetes; 13-15: 29 (24.6%) in pts w/ diabetes vs. 300 (22.7%) in pts w/o diabetes</t>
  </si>
  <si>
    <t>1.01 (0.99-1.00)</t>
  </si>
  <si>
    <t>Deep: 75 (63.6%) in pts w/ diabetes vs. 931 (70.5%) in pts w/o diabetes</t>
  </si>
  <si>
    <t>1.01 (1.00-1.02)</t>
  </si>
  <si>
    <t>long-term mortality (1 month survivors)</t>
  </si>
  <si>
    <t>0.99 (0.98-1.01)</t>
  </si>
  <si>
    <t>1.02 (1.00-1.03)</t>
  </si>
  <si>
    <t>90-day mortality</t>
  </si>
  <si>
    <t>22% in diabetic pts and 22.2% in non-diabetic pts</t>
  </si>
  <si>
    <t>in-hospital mortality &lt; or = to 7 days</t>
  </si>
  <si>
    <t>stratified age into 4 categories. &lt;80 w/o multimorbidity is reference. &lt;80 with multimorbidity is OR 1.46 (0.68-3.11). &gt;=80 without multimorbitiy is 1.64 (0.85-3.17). &gt;= 80 with multimorbidity is 1.68 (0.81-3.51)</t>
  </si>
  <si>
    <t>I think they just didn't have the space to include a lot of necessary information in their letter, such as table 1. (+) large n, prospective study, addressed WLST bias (-) lot of missing information (see prev. boxes), lack of data on ICH vol, cause of death, postdischarge mortality.</t>
  </si>
  <si>
    <t>in-hospital mortality &gt;7 days</t>
  </si>
  <si>
    <t>&lt;80 without multimorbidity is reference. &lt;80 with multimorbidity is OR 6.34 (1.65-24.35). &gt;=80 without multimorbidity is 6.27 (1.72-22.85). &gt;=80 with multimorbidity is 5.96 (1.61-22.07).</t>
  </si>
  <si>
    <t>poor 3-month functional status</t>
  </si>
  <si>
    <t>(-) single site, small sample size, retrospective, no WLST control (+) statistical analysis, BP is objective</t>
  </si>
  <si>
    <t>10 (7-15)</t>
  </si>
  <si>
    <t>Deep: 94 (68.1)</t>
  </si>
  <si>
    <t>34 (24.6)</t>
  </si>
  <si>
    <t>divided into 16-29: 22 (32.8); 30-39: 17 (25.4); 40-49: 28 (41.8) - FAVORABLE OUTCOME | 16-29: 6 (9.4); 30-39: 9 (14.1); 40-49: 49 (76.6) UNFAVORABLE OUTCOME</t>
  </si>
  <si>
    <t>unfavorable functional outcome</t>
  </si>
  <si>
    <t>1.09 (1.03-1.15)</t>
  </si>
  <si>
    <t>(-) half the survivors failed to participate in in-person f/u. also some symptoms may have gone unrecorded in pts not examined in person. Pts who declined had more severe baseline deficits - probably being disabled was reason for declining. So may have less disabled ppl included in study. (overestimation of proportion of young ICH pts with favorable outcome). (+) prospective, v long term data collected</t>
  </si>
  <si>
    <t>FAVORABLE OUTCOME: 0-6 group: 56 (83.6), 7-14: 10 (14.9), &gt;14: 1 (1.5) | UNFAVORABLE OUTCOME: 0-6 group: 30 (46.9), 7-14: 11 (17.2), &gt;14: 23 (35.9)</t>
  </si>
  <si>
    <t>1.17 (1.08-1.27)</t>
  </si>
  <si>
    <t>infrantentorial location: 8 (11.9) for favorable outcome, 12 (18.8) for unfavorable outcome</t>
  </si>
  <si>
    <t>10 (14.9) for favorable outcome, 21 (32.8) for unfavorable outcome</t>
  </si>
  <si>
    <t>3.26 (1.11-9.55)</t>
  </si>
  <si>
    <t>FAVORABLE OUTCOME: 0-30 ml: 58 (86.6), 30-60: 7 (10.4), &gt;60: 2 (3.0) | UNFAVORABLE OUTCOME: 0-30: 48 (75.0), 30-60: 7 (10.9), &gt;60: 9 (14.1)</t>
  </si>
  <si>
    <t>1.00 (0.77-1.29)</t>
  </si>
  <si>
    <t>cumulative mortality present (%): 16-29 years: 6.0, 30-39 years: 14.5, 40-49 years: 23.6</t>
  </si>
  <si>
    <t>mortality</t>
  </si>
  <si>
    <t>1.04 (0.99-1.09)</t>
  </si>
  <si>
    <t>cumulative mortality - present (%)- 0-6 : 14.2; 7-14: 16.5, &gt;14: 23.4</t>
  </si>
  <si>
    <t>1.02 (0.99-1.06)</t>
  </si>
  <si>
    <t>infratentorial location: cumulative mortality - present (%): 10.5, absent (%): 18.8</t>
  </si>
  <si>
    <t>cumulative mortality - present (%): 20.3, absent (%): 16.1</t>
  </si>
  <si>
    <t>1.89 (0.93-3.84)</t>
  </si>
  <si>
    <t>cumulative mortality - present (%): 0-30: 16.4, 30-60: 21.0, &gt;60: 17.6</t>
  </si>
  <si>
    <t>not i.e. in multivariate analysis due to non-significance</t>
  </si>
  <si>
    <t>Poor 3-month functional outcome (bedridden or death)</t>
  </si>
  <si>
    <t>(+) prospective, multicenter cohort (-) small sample size, missing details, didn't control for WLST and other confounders</t>
  </si>
  <si>
    <t>had 3 subgroups; 64 in initial IVH, 74 in delayed IVH, 65 in no IVH. (did not have age for overall)</t>
  </si>
  <si>
    <t>14-day mortality</t>
  </si>
  <si>
    <t>(+) prospective mode of data collection, decently large sample size, use of imputation for missing data, accounted for bias arising from timing of imaging studies by documenting onset time, history information for each pt. (-) single site, unclear how much missing data - but they imputed so should be fine, didnt account for WLST</t>
  </si>
  <si>
    <t>Anticoagulantion at admission (doesn’t specify oral)</t>
  </si>
  <si>
    <t>20 (13.2) for initial IVH, 6 (31.6) for delayed IVH, 14 (12.5) for no IVH</t>
  </si>
  <si>
    <t>7 (4-13) for initial IVH, 9 (4-13) for delayed IVH, 13 (9-15) for no IVH</t>
  </si>
  <si>
    <t>Deep: 86 (57.0) for initial IVH, 10 (52.6) for delayed IVH, 42 (37.5) for no IVH</t>
  </si>
  <si>
    <t>only list ICH score in table</t>
  </si>
  <si>
    <t>79 in lobar vs. 76 in non-lobar ICH</t>
  </si>
  <si>
    <t>death at one year</t>
  </si>
  <si>
    <t>72 (56%)</t>
  </si>
  <si>
    <t>1.07 (1.03-1.11)</t>
  </si>
  <si>
    <t>(+) prospective, population based design, used multiple sources to determine outcome data (-) small sample size, short f/u period, did not adjust for some cofounders - premorbid conditions, presence of subarachnoid extension, or WLST</t>
  </si>
  <si>
    <t>Anticoagulant</t>
  </si>
  <si>
    <t>8 (12) for lobar vs. 10 (17) for nonlobar</t>
  </si>
  <si>
    <t>1.56 (0.30-7.97)</t>
  </si>
  <si>
    <t>13 (9-14) for lobar vs. 14 (10-15) for nonlobar</t>
  </si>
  <si>
    <t>0.81 (0.67-0.97)</t>
  </si>
  <si>
    <t>IVH (y/n)</t>
  </si>
  <si>
    <t>33 (51) for lobar vs. 31 (53) for nonlobar</t>
  </si>
  <si>
    <t>0.61 (0.22-1.75)</t>
  </si>
  <si>
    <t>38 in lobar vs. 11 in non-lobar</t>
  </si>
  <si>
    <t>1.05 (1.02-1.08)</t>
  </si>
  <si>
    <t>three-month mortality</t>
  </si>
  <si>
    <t>314 (33%)</t>
  </si>
  <si>
    <t>1.05 (1.03-1.07)</t>
  </si>
  <si>
    <t>(+) large sample size (-) didn’t measure exact IVH or ICH volumes, but did use volumetric analysis; addressed DNR in limitations section - see self fulfilling prophecy section</t>
  </si>
  <si>
    <t>11 (4-20)</t>
  </si>
  <si>
    <t>1.14 (1.11-1.17)</t>
  </si>
  <si>
    <t>infratentorial: 139 (14)</t>
  </si>
  <si>
    <t>2.43 (1.33-4.45)</t>
  </si>
  <si>
    <t>398 (41%)</t>
  </si>
  <si>
    <t>2.05 (1.36-3.09)</t>
  </si>
  <si>
    <t>10 (3.9-10)</t>
  </si>
  <si>
    <t>1.03 (1.02-1.04)</t>
  </si>
  <si>
    <t>(+) big n, prospective multicenter trial, no glaring issues</t>
  </si>
  <si>
    <t>death 3 mo</t>
  </si>
  <si>
    <t>12mo mortality</t>
  </si>
  <si>
    <t>60 (49;66)</t>
  </si>
  <si>
    <t>mortality in ICU</t>
  </si>
  <si>
    <t>(+) prospective trial, blinded radiologists assessed radiological variables (-) single site, small n, didn't control for DNR</t>
  </si>
  <si>
    <t>no multivariate analysis</t>
  </si>
  <si>
    <t>25 (13.4)</t>
  </si>
  <si>
    <t>9 (7; 12)</t>
  </si>
  <si>
    <t>Brainstem 20 (10.8)</t>
  </si>
  <si>
    <t>3.734 (1.807- 7.716)</t>
  </si>
  <si>
    <t>140 (75.3)</t>
  </si>
  <si>
    <t>2.358 (1.323- 6.350)</t>
  </si>
  <si>
    <t>1.992 (1.147- 3.461)</t>
  </si>
  <si>
    <t>mortality in hospital</t>
  </si>
  <si>
    <t>2.263 (1.234- 4.152)</t>
  </si>
  <si>
    <t>3.215 (1.549-6.673)</t>
  </si>
  <si>
    <t>had 2 cohorts for age, one was 16-49, median age 42. other is greater than 50 (not given median)</t>
  </si>
  <si>
    <t>50 (14.9%)</t>
  </si>
  <si>
    <t>did not conduct a multi analysis w/ this outcome (only used for univariate)</t>
  </si>
  <si>
    <t>(-) single site retrospective study based on hospital records, used two diff cohorts that could have variability btwn them other than age (+) Very large n, one of the largest young ICH studies</t>
  </si>
  <si>
    <t>mortality at 3 months</t>
  </si>
  <si>
    <t>57 (17%)</t>
  </si>
  <si>
    <t>n/a not in analysis - they conducted a multivariate analysis that analyzed factors associated with 3-month mortality according to age at onset (aka age was used to create the subgroups)</t>
  </si>
  <si>
    <t>1.16 (1.11-1.20) for Age 16-49; 1.12 (1.07-1.17) for Age 50-59; 1.12 (1.07-1.17) for Age 60-69; 1.21 (1.14-1.29) for Age 70-79; 1.19 (1.12-1.27) for Age 80-99</t>
  </si>
  <si>
    <t>age 16-49, ICH vol 1.03 (0.93-1.15); age 50-59, ICH vol 1.42 (1.14-1.77); age 60-69, ICH vol 1.37 (1.14-1.65); age 70-79, ICH vol 1.25 (1.03-1.52); age 80-99, ICH 1.29 (1.03-1.61)</t>
  </si>
  <si>
    <t>while large sample, there are many important confounders (i.e. ICH vol, WLST) that were not controlled for</t>
  </si>
  <si>
    <t>controlled in multi, no OR given</t>
  </si>
  <si>
    <t>mortality at 30 days</t>
  </si>
  <si>
    <t>873/2406 (36.3%)</t>
  </si>
  <si>
    <t>mortality at 6mo</t>
  </si>
  <si>
    <t>1025/2406 (42.6%)</t>
  </si>
  <si>
    <t>mortality at 1 yr</t>
  </si>
  <si>
    <t>1101/2406 (46%)</t>
  </si>
  <si>
    <t>1.03 (1.03-1.04)</t>
  </si>
  <si>
    <t>(+) prospective design, 12 mo f/u, high f/u rate and decently large sample size (-) single center teaching hospital. No info on ICH vol or WLST or management/care of patients</t>
  </si>
  <si>
    <t>death at 3mo</t>
  </si>
  <si>
    <t>death at 6mo</t>
  </si>
  <si>
    <t>death at 12mo</t>
  </si>
  <si>
    <t>case fatality- 16-29y: 10/57 (17.5%), 30-39y: 5/65 (7.7%), 40-49y: 40/203 (19.7%)</t>
  </si>
  <si>
    <t>3-month mortality</t>
  </si>
  <si>
    <t>broke age into 3 groups; 16-29 (reference); 30-39 OR 0.06 (CI 0.01-0.35); 40-49 OR 0.19 (0.05-0.75)</t>
  </si>
  <si>
    <t>(+) rather large sample (-) retrospective, single site, didn't have uniform guidelines on initiaion of surgical treatment</t>
  </si>
  <si>
    <t>case fatality- 0-6: 4/146 (2.7%), 6-14: 6/64 (9.4), &gt;14: 45/115 (39.1%)</t>
  </si>
  <si>
    <t>0-6 (reference); 7-14: 6.25 (1.23-31.78); &gt;14: 39.00 (7.77-195.73)</t>
  </si>
  <si>
    <t>Case fatality: 4/68 (5.9%)</t>
  </si>
  <si>
    <t>Lobar (reference); Deep: 1.74 (0.35-8.65); Infratentorial: 13.89 (2.33-82.84); Mixed: 3.21 (0.60-17.27)</t>
  </si>
  <si>
    <t>case fatality: 36/117 (30.8%)</t>
  </si>
  <si>
    <t>0-29mL (reference); 30-60 mL: 1.84 (0.56-6.02); &gt;60mL 1.84 (0.38-8.88)</t>
  </si>
  <si>
    <t>case fatality: 0-29mL: 31/231 (13.4%), 30-60mL: 13/51 (25.5%), &gt;60 mL: 11/43 (25.6%)</t>
  </si>
  <si>
    <t>broke volume into 3 groups; 0-29 mL (reference); 30-60 mL OR 1.84 (0.56-6.02); &gt;60mL OR 1.84 (0.38-8.88)</t>
  </si>
  <si>
    <t>poor functional outcome at 3 months (mRS 5-6)</t>
  </si>
  <si>
    <t>small sample and retrospective study design</t>
  </si>
  <si>
    <t>28 (8-34, 18)</t>
  </si>
  <si>
    <t>ICH w/ IVH (for IVH variable)</t>
  </si>
  <si>
    <t>101 (83.5)</t>
  </si>
  <si>
    <t>Deep: 97 (80.2%)</t>
  </si>
  <si>
    <t>30-day case fatality rate</t>
  </si>
  <si>
    <t>small sample &amp; retrospective, single site study.</t>
  </si>
  <si>
    <t>Anticoagulant use (doesn't specify oral)</t>
  </si>
  <si>
    <t>29 (15.2)</t>
  </si>
  <si>
    <t>2.659 (0.347-20.357)</t>
  </si>
  <si>
    <t>12.5 (3.7)</t>
  </si>
  <si>
    <t>1.319 (1.118-1.557)</t>
  </si>
  <si>
    <t>infratentorial location: 31 (16.2)</t>
  </si>
  <si>
    <t>6.122 (1.341-27.936)</t>
  </si>
  <si>
    <t>80 (41.9)</t>
  </si>
  <si>
    <t>4.690 (1.335-16.468)</t>
  </si>
  <si>
    <t>hyponatremia: 69.8 +- 13.6 vs. nonhyponatremia: 69.6 +-11.7</t>
  </si>
  <si>
    <t>1.033 (1.003-1.065)</t>
  </si>
  <si>
    <t>(-) retrospective, single site design (+) rather large sample size, survival curve analysis and subanalysis w/ exclusion of DNR patients, blinded radiologists assessed radiology data</t>
  </si>
  <si>
    <t>hyponatremia: 19 (11-32) vs. nonhyponatremia: 16 (6-26)</t>
  </si>
  <si>
    <t>hyponatremia: 10 (3-14) vs. nonhyponatremia: 13 (5-15)</t>
  </si>
  <si>
    <t>hyponatremia: 48 (72.7%) vs. nonhyponatremia: 198 (55.6%)</t>
  </si>
  <si>
    <t>1.137 (1.032-1.253)</t>
  </si>
  <si>
    <t>hyponatremia: 23.4 (7.93-60.68) vs. nonhyponatremia: 17.7 (5.83-50.13)</t>
  </si>
  <si>
    <t>1.015 (1.006- 1.024)</t>
  </si>
  <si>
    <t>Death @ discharge</t>
  </si>
  <si>
    <t>large sample size, multicenter study, prospective cohort</t>
  </si>
  <si>
    <t>9 (3-16) (2513)</t>
  </si>
  <si>
    <t>0-2: 1158/2434 (47.6%); 3-8: 328/2434 (13.5%); 9-12: 389/2434 (16%); 13-14: 559/2434 (23%)</t>
  </si>
  <si>
    <t>Anticoagulants before stroke (doesn't specify oral)</t>
  </si>
  <si>
    <t>31/2513 (1.2%)</t>
  </si>
  <si>
    <t>Infratentorial location: 298/2513 (11.9%)</t>
  </si>
  <si>
    <t>722/2513 (28.7%)</t>
  </si>
  <si>
    <t>not included in multivariate</t>
  </si>
  <si>
    <t>Supratentorial hematoma volume: 14.8 (6.15-30) &amp; infratentorial hematoma volume: 5.54 (2.25-12)</t>
  </si>
  <si>
    <t>Death at 30 d</t>
  </si>
  <si>
    <t>Death at 3 mo</t>
  </si>
  <si>
    <t>Dependency at 3 mo</t>
  </si>
  <si>
    <t>Death at 6 mo</t>
  </si>
  <si>
    <t>Dependency at 6 mo</t>
  </si>
  <si>
    <t>Death at 1 y</t>
  </si>
  <si>
    <t>Dependency at 1 y</t>
  </si>
  <si>
    <t>72 (for spot sign) vs. 69 (for no spot sign)</t>
  </si>
  <si>
    <t>Good outcome 3 mo after stroke (mRS 0-2)</t>
  </si>
  <si>
    <t>0.68 (0.53-0.87)</t>
  </si>
  <si>
    <t>small, single site study. Strengths- prospective, survivor only analysis, blinded radiologists to clinicial data</t>
  </si>
  <si>
    <t>8 (22%) with spot sign vs. 9 (10%) w/ no spot sign</t>
  </si>
  <si>
    <t>19 (12-23) w/ spot sign vs. 10 (6-16) w/ no spot sign</t>
  </si>
  <si>
    <t>0.82 (0.74-0.90)</t>
  </si>
  <si>
    <t>16 (43%) with spot sign vs. 24 (27%) w/o spot sign</t>
  </si>
  <si>
    <t>0.21 (0.05-0.83)</t>
  </si>
  <si>
    <t>lobar: 16 (43%) with spot sign vs. 28 (31%) without spot sign</t>
  </si>
  <si>
    <t>38 mL for those w/ spot sign, 12.0 mL for those w/o spot sign</t>
  </si>
  <si>
    <t>Poor outcome 3 mo after stroke (mRS 5-6)</t>
  </si>
  <si>
    <t>1.70 (1.26-2.31)</t>
  </si>
  <si>
    <t>1.21 (1.10-1.32)</t>
  </si>
  <si>
    <t>1.02 (1.00–1.04)</t>
  </si>
  <si>
    <t>1 month functional outcome (using GOS)</t>
  </si>
  <si>
    <t>no multivariate analysis conducted for this outcome</t>
  </si>
  <si>
    <t>retrospective nature; limited sample size; did not control for WLST</t>
  </si>
  <si>
    <t>Use of anticoagulant (no specified oral)</t>
  </si>
  <si>
    <t>7 for survived vs. 7 for death</t>
  </si>
  <si>
    <t>12.4 for survived vs. 6.7 for death</t>
  </si>
  <si>
    <t>Lobar: 57 for survived vs. 10 for death</t>
  </si>
  <si>
    <t>1 month mortality</t>
  </si>
  <si>
    <t>not in multi</t>
  </si>
  <si>
    <t>0.76 (0.66-0.87)</t>
  </si>
  <si>
    <t>in-hospital mortality rate</t>
  </si>
  <si>
    <t>74 (12%)</t>
  </si>
  <si>
    <t>3.1 (1.3-7.5)</t>
  </si>
  <si>
    <t>strengths are rather large sample size, multicenter cohort; weakness - large amt lost to f/u, did not collect ICH vol or WLST</t>
  </si>
  <si>
    <t>9 (3-16)</t>
  </si>
  <si>
    <t>3.3 (1.4-9.7)</t>
  </si>
  <si>
    <t>subcortical: 262 (44)</t>
  </si>
  <si>
    <t>3-month mortality rate</t>
  </si>
  <si>
    <t>55 (18%)</t>
  </si>
  <si>
    <t>3.5 (1.4-8.7)</t>
  </si>
  <si>
    <t>strengths- very large cohort, data collection and image analysis conducted by 1 investigator blinded to outcome, controlled for DNR, multiple referring sites; weakness - only looked at mortality data, not functional outcome in survivors, only 1 receiving centre</t>
  </si>
  <si>
    <t>ICH Volume</t>
  </si>
  <si>
    <t>1-year mortality</t>
  </si>
  <si>
    <t>1.17 (1.10 to 1.25)</t>
  </si>
  <si>
    <t>0.81 (0.79 to 0.83)</t>
  </si>
  <si>
    <t>1.30 (1.18 to 1.38)</t>
  </si>
  <si>
    <t>0.99 (0.82 to 1.18)</t>
  </si>
  <si>
    <t>1.54 (1.28 to 1.84)</t>
  </si>
  <si>
    <t>56.5 for low hemoglobin vs. 61 (30-90) for normal hemoglobin</t>
  </si>
  <si>
    <t>Functional status at discharge</t>
  </si>
  <si>
    <t>0.969 (0.932-1.007)</t>
  </si>
  <si>
    <t>small sample, retrospective design; group w/ normal hemoglobin has higher BP; no control for WLST</t>
  </si>
  <si>
    <t>16 (0-40) for low hemoglobin vs. 14 (1-40) for normal hemoglobin</t>
  </si>
  <si>
    <t>0.791 (0.729 - 0.858)</t>
  </si>
  <si>
    <t>12.5 (3-15) for low hemoglobin vs. 14 (3-15) for normal hemoglobin</t>
  </si>
  <si>
    <t>lobar: 20 for low hemoglobin vs. 22.8 for normal hemoglobin</t>
  </si>
  <si>
    <t>0 or low hemoglobin vs. 1.3 for normal hemoglobin</t>
  </si>
  <si>
    <t>70.5 for euthyroid vs. 75.5 for hypothyroid vs. 78.3 for hypothyroid no replacement</t>
  </si>
  <si>
    <t>single site retrospective study, lack of TSH, T3 and T4 laboratory data to measure thyroid status at controlled time intervals, no control for WLST</t>
  </si>
  <si>
    <t>16.3% for euthyroid vs. 16.3% for hypothyroid with replacement vs. 15.4% for hypothyroid no replacement</t>
  </si>
  <si>
    <t>34.6 for euthyroid vs. 20.5 for hypothyroid with replacement vs. 33.8 for hypothyroid with no replacement</t>
  </si>
  <si>
    <t>Deep: 63.2 for euthyroid vs. 59.1 for hypothyroid with replacement vs. 64.0 for hypothyroid with no replacement</t>
  </si>
  <si>
    <t>14.0 (10.0, 15.0) for euthyroid vs. 15.0 (13.0, 15.0) for hypothyroid with replacement vs. 14.0 (12.0, 15.0) for hypothyroid with no replacement</t>
  </si>
  <si>
    <t>8.0 (3.0, 16.0) for euthyroid vs. 4.0 (1.0, 11.0) for hypothyroid with replacement vs. 9.0 (3.8, 15.5) for hypothyroid with no replacement</t>
  </si>
  <si>
    <t>12-month mortality</t>
  </si>
  <si>
    <t>Hematoma volume</t>
  </si>
  <si>
    <t>60.5 (54.8-69.8) in HD group vs. 70.0 (60.0-79.0) in non HD group</t>
  </si>
  <si>
    <t>early death</t>
  </si>
  <si>
    <t>retrospective single site, did not assess for hematoma enlargement, did not control for WLST</t>
  </si>
  <si>
    <t>10 (27.8) in HD group vs. 23 (4.9) in non HD Group</t>
  </si>
  <si>
    <t>15.5 (5.0-28.0) in HD group vs. 12.0 (5.0-19.0) in non HD group</t>
  </si>
  <si>
    <t>27.40 (9.69-77.44)</t>
  </si>
  <si>
    <t>10.6 (4.0-47.8) in HD group vs. 7.6 (3.4-17.7) in non HD group</t>
  </si>
  <si>
    <t>9.53 (3.82-23.77)</t>
  </si>
  <si>
    <t>Lobar: 7 (19.4) in HD group vs. 31 (6.6) in nonHD group</t>
  </si>
  <si>
    <t>6 month functional outcome</t>
  </si>
  <si>
    <t>single site prospective study, did not control for WLST, small n</t>
  </si>
  <si>
    <t>18 (12-37)</t>
  </si>
  <si>
    <t>Hematoma localization, right (For hematoma location variable)</t>
  </si>
  <si>
    <t>66 (53.2)</t>
  </si>
  <si>
    <t>28 (20-51)</t>
  </si>
  <si>
    <t>Ventricular involvement (for IVH variable)</t>
  </si>
  <si>
    <t>51 (41.1)</t>
  </si>
  <si>
    <t>for survived: 56.89</t>
  </si>
  <si>
    <t>70 (32.7%)</t>
  </si>
  <si>
    <t>(+) prospective study (-) single site, unclear how many lost to f/u, did not control for WLST</t>
  </si>
  <si>
    <t>survived: 10 (7-13)</t>
  </si>
  <si>
    <t>2.57 (1.25-5.29)</t>
  </si>
  <si>
    <t>survived: 26 (15-38)</t>
  </si>
  <si>
    <t>survived: supratentorial: 130 (90.3%)</t>
  </si>
  <si>
    <t>survived: 39.3</t>
  </si>
  <si>
    <t>1.01 (1.00-1.03)</t>
  </si>
  <si>
    <t>survived: 53 (36.8%)</t>
  </si>
  <si>
    <t>2.66 (1.31-5.41)</t>
  </si>
  <si>
    <t>74 (63-81)</t>
  </si>
  <si>
    <t>1 year mortality</t>
  </si>
  <si>
    <t>(+) population based stroke-registry (-) small n, some confounders did not account for (ex, use of alcohol), did not use computer-assisted planimetric analysis to calculate ICH vol</t>
  </si>
  <si>
    <t>0.76 (0.66-0.86)</t>
  </si>
  <si>
    <t>10 (4-17)</t>
  </si>
  <si>
    <t>1.17 (1.10-1.24)</t>
  </si>
  <si>
    <t>Oral anticoagulation</t>
  </si>
  <si>
    <t>24 (15.8%)</t>
  </si>
  <si>
    <t>Deep: 95 (64.2%)</t>
  </si>
  <si>
    <t>5.4 (2.0-21.9)</t>
  </si>
  <si>
    <t>1.04 (1.02-1.07)</t>
  </si>
  <si>
    <t>61 (41.8%)</t>
  </si>
  <si>
    <t>3.37 (1.61-7.02)</t>
  </si>
  <si>
    <t>1 year functional outcome</t>
  </si>
  <si>
    <t>0.71 (0.59-0.85)</t>
  </si>
  <si>
    <t>1.22 (1.12-1.33)</t>
  </si>
  <si>
    <t>6.01 (2.39-15.12)</t>
  </si>
  <si>
    <t>67 (58-76)</t>
  </si>
  <si>
    <t>0.99 (0.96-1.02)</t>
  </si>
  <si>
    <t>(+) large population (-) single site, didn't control for WLST, missing a lot of lipid data</t>
  </si>
  <si>
    <t>7 (3-14)</t>
  </si>
  <si>
    <t>1.06 (0.99-1.13)</t>
  </si>
  <si>
    <t>0.96 (0.80-1.14)</t>
  </si>
  <si>
    <t>127 (13)</t>
  </si>
  <si>
    <t>7.3 (2.7-16)</t>
  </si>
  <si>
    <t>1.03 (1.02-1.06)</t>
  </si>
  <si>
    <t>Lobar: 367 (38)</t>
  </si>
  <si>
    <t>394 (41)</t>
  </si>
  <si>
    <t>0.51 (0.22-1.14)</t>
  </si>
  <si>
    <t>1.04 (1.00-1.06)</t>
  </si>
  <si>
    <t>1.19 (1.04-1.16)</t>
  </si>
  <si>
    <t>1.05 (0.90-1.21)</t>
  </si>
  <si>
    <t>1.03 (1.02-1.05)</t>
  </si>
  <si>
    <t>0.43 (0.23-0.80)</t>
  </si>
  <si>
    <t>1.06 (1.03-1.09)</t>
  </si>
  <si>
    <t>1.10 (1.05-1.15)</t>
  </si>
  <si>
    <t>1.06 (0.92-1.21)</t>
  </si>
  <si>
    <t>0.54 (0.31-0.95)</t>
  </si>
  <si>
    <t>18-54: 47 (# of patients at inclusion); 55-74: 139; &gt;=75: 137</t>
  </si>
  <si>
    <t>1.08 (1.06-1.10)</t>
  </si>
  <si>
    <t>(+) prospectively recruited cohort (-) no new data about risk factors after baseline, medium sized n</t>
  </si>
  <si>
    <t>Alert (14-15): 135; Drowsy (8-13): 98; Comatose (3-7): 63</t>
  </si>
  <si>
    <t>&lt;30: 182; 30-59.9: 49; &gt;=60.0: 47</t>
  </si>
  <si>
    <t>Lobar: 170</t>
  </si>
  <si>
    <t>All for 30-day mortality, survivors column. 65.3</t>
  </si>
  <si>
    <t>(+) prospective, blinded assessors (-) single site study, didn't control for WLST, small N</t>
  </si>
  <si>
    <t>13.2 +- 2.6</t>
  </si>
  <si>
    <t>12.4 +- 8.3</t>
  </si>
  <si>
    <t>15 (16.6)</t>
  </si>
  <si>
    <t>2.34 (1.76-3.02)</t>
  </si>
  <si>
    <t>0.22 (0.10-0.44)</t>
  </si>
  <si>
    <t>1.18 (1.08-1.27)</t>
  </si>
  <si>
    <t>4.31 (1.21-6.90)</t>
  </si>
  <si>
    <t>all for initial IVH: 65.7</t>
  </si>
  <si>
    <t>death by day 14</t>
  </si>
  <si>
    <t>6.3 (2.2-18.2)</t>
  </si>
  <si>
    <t>(-) single site study (+) blinded clinicians assessed imaging data w/ sophisticated software, relatively large cohort (more than 40% larger than one used to develop ICH score), prospective study</t>
  </si>
  <si>
    <t>10 (9.6)</t>
  </si>
  <si>
    <t>14.3 (5.9-36.9)</t>
  </si>
  <si>
    <t>2.7 (1.2-6.3)</t>
  </si>
  <si>
    <t>Lobar: 33 (31.7)</t>
  </si>
  <si>
    <t>1.7 (0.5-6.0)</t>
  </si>
  <si>
    <t>mRS at 3 months</t>
  </si>
  <si>
    <t>2.18 (1.005-4.74)</t>
  </si>
  <si>
    <t>15 is reference category: 3- 0.006 (0.0007-0.06); 4- NS; 5- 0.22 (0.03-1.42); 6- 0.05 (0.008-0.32); 7- 0.17 (0.05-0.62); 8- 0.16 (0.04-0.59); 9- 0.42 (0.12-1.46); 10- 0.18 (0.04-0.80); 11- 0.11 (0.017-0.69); 12- 0.14 (0.04-0.52); 13- 0.14 (0.04-0.51); 14- 0.89 (0.39-2.02)</t>
  </si>
  <si>
    <t>2.17 (1.01-4.65)</t>
  </si>
  <si>
    <t>0.86 (0.28-2.63)</t>
  </si>
  <si>
    <t>75.3 (12)</t>
  </si>
  <si>
    <t>(+) unselected cohort (-) numbers are small, no control for WLST</t>
  </si>
  <si>
    <t>36 (27)</t>
  </si>
  <si>
    <t>4.4 (1.2-15.5)</t>
  </si>
  <si>
    <t>13-15: 82 (62); 5-12: 29 (22); 3-4: 22 (17)</t>
  </si>
  <si>
    <t>1; 5-12 - OR 9.6 (2.8-33.3); 3-4 - 102.6 (8.9-1183.2)</t>
  </si>
  <si>
    <t>17.5 (5-44)</t>
  </si>
  <si>
    <t>Lobar: 49 (37)</t>
  </si>
  <si>
    <t>50 (37)</t>
  </si>
  <si>
    <t>5.7 (1.5-20.4)</t>
  </si>
  <si>
    <t>long-term mortality in 30 day survivors</t>
  </si>
  <si>
    <t>13-15: reference; 3-12: 3.5 (1.4-8.8)</t>
  </si>
  <si>
    <t>93 for SAHE vs. 141 for no SAHE (subarachnoid hemorrhage extension)</t>
  </si>
  <si>
    <t>mortality @ 14 days</t>
  </si>
  <si>
    <t>1.11 (1.05-1.17)</t>
  </si>
  <si>
    <t>(+) prospective study, blinded 2 clinicians for imaging, all subjects had scheduled f/u at prespecified time points (-) single site</t>
  </si>
  <si>
    <t>18 (19.4%) for SAHE vs. 10 (7.1%) for not SAHE</t>
  </si>
  <si>
    <t>removed by stepwise model</t>
  </si>
  <si>
    <t>9 (6-14) for SAHE vs. 14 (11-15) for not SAHE</t>
  </si>
  <si>
    <t>0.65 (0.52-0.81)</t>
  </si>
  <si>
    <t>23.8 (10.9-46.4) for SAHE vs. 6.7 (3.0-16.0) for not SAHE</t>
  </si>
  <si>
    <t>lobar: 60 (64.5%) for SAHE vs. 27 (19.1%) for not SAHE</t>
  </si>
  <si>
    <t>0.083 (0.012-0.59)</t>
  </si>
  <si>
    <t>case fatality rate: &lt;44 - 40 (16.5); 45-54 - 64 (26.5); 55-64 - 86 (35.5); &gt;=65 - 52 (21.5)</t>
  </si>
  <si>
    <t>1.11 (0.61- 2.03)</t>
  </si>
  <si>
    <t>(-) data on risk factors was mostly self-reported, could lead to information bias; short f/u period; BP and GCS were only avaliable for a sub-sample (+) rather large n</t>
  </si>
  <si>
    <t>11-15: 60 (44.1); 6-10: 55 (40.4); 3-5: 21 (15.5)</t>
  </si>
  <si>
    <t>11-15: 7.19 (3.01-17.18)</t>
  </si>
  <si>
    <t>28 day mortality</t>
  </si>
  <si>
    <t>&lt;44: 1.39 (0.78-2.49); 45-54: 1; 55-64: 1.41 (0.88-2.26); &gt;65: 1.33 (0.78 to 2.28)</t>
  </si>
  <si>
    <t>11-15: 8.44 (4.03 to 17.67) ; 6-10: 33.88 (14.58 to 78.73); 3-5: 3.62 (2.50-5.24)</t>
  </si>
  <si>
    <t>Deep ICH: 62.1 vs. Lobar ICH: 71.4</t>
  </si>
  <si>
    <t>(-) retrospective analysis from single center cohort (+) data acquisition was prospective, adjusted for WLST</t>
  </si>
  <si>
    <t>13 (8-15) for deep ICH vs. 13 (8-14) for lobar ICH</t>
  </si>
  <si>
    <t>8.6 (3.5-17.2) for deep vs. 23.4 (9.9-47.5) for lobar</t>
  </si>
  <si>
    <t>Lobar: 0 (0.0) for deep vs. 98 (100.0) for lobar</t>
  </si>
  <si>
    <t>(+) prospective study at 2 centers (-) did not collect data on ICH vol, did not control for WLST</t>
  </si>
  <si>
    <t>Anticoagulant therapy (no specification for oral)</t>
  </si>
  <si>
    <t>1.10 (1.06-1.14)</t>
  </si>
  <si>
    <t>1.25 (1.19-1.32)</t>
  </si>
  <si>
    <t>40-54: 433 (28.9%); 55-69: 598 (40.0%); &gt;=70: 468 (31.1%)</t>
  </si>
  <si>
    <t>30 day mortality after first PICH</t>
  </si>
  <si>
    <t>(+) large n, multicenter study (-) retrospective study,not a cohort study</t>
  </si>
  <si>
    <t>9-15: 1039 (69.3%); 3-8: 460 (30.7%)</t>
  </si>
  <si>
    <t>3-8 vs. 9-15: 3.12 (1.72-5.27)</t>
  </si>
  <si>
    <t>Basal ganglia: 812 (54.2%), thalamus: 393 (26.2%), lobal: 294 (19.6%)</t>
  </si>
  <si>
    <t>&lt;30: 784 (52.3%); 30-59: 345 (23.0%); &gt;=60: 370 (24.7%)</t>
  </si>
  <si>
    <t>&gt;=60 vs. &lt;30: 1.94 (1.12-2.78)</t>
  </si>
  <si>
    <t>365 (24.3%)</t>
  </si>
  <si>
    <t>1.17 (0.85-2.57)</t>
  </si>
  <si>
    <t>30 day mortality after recurrent PICH</t>
  </si>
  <si>
    <t>1.54 (0.86-3.06) for &gt;=70 vs. 55-69</t>
  </si>
  <si>
    <t>3-8 vs. 9-15: 4.38 (2.24-8.49)</t>
  </si>
  <si>
    <t>&gt;=60 vs. &lt;30: 1.86 (1.02-2.84)</t>
  </si>
  <si>
    <t>1.34 (0.76-2.83)</t>
  </si>
  <si>
    <t>good functional recovery at 90 days after first PICH</t>
  </si>
  <si>
    <t>40-54 vs. 55-69: 2.36 (1.22-4.07)</t>
  </si>
  <si>
    <t>9-15 vs. 3-8: 3.28 (1.52-6.32)</t>
  </si>
  <si>
    <t>Lobar vs. thalamus: 2.65 (1.40-5.02)</t>
  </si>
  <si>
    <t>&lt;30 vs. &gt;=60: 4.29 (2.11-8.24)</t>
  </si>
  <si>
    <t>1.06 (0.46-1.27)</t>
  </si>
  <si>
    <t>good functional recovery at 90 days after recurrent PICH</t>
  </si>
  <si>
    <t>40-54 vs. 55-69: 1.14 (0.48-1.62)</t>
  </si>
  <si>
    <t>9-15 vs. 3-8 : 2.62 (1.43-3.41)</t>
  </si>
  <si>
    <t>Lobar vs. thalamus: 2.08 (1.26-3.07)</t>
  </si>
  <si>
    <t>&lt;30 vs. &gt;=60: 3.33 (1.72-5.02)</t>
  </si>
  <si>
    <t>1.26 (0.54-1.92)</t>
  </si>
  <si>
    <t>(+) large n, multicenter study (-) retrospective, single city study, no info on ICH vol , surgical interventions, and WLST</t>
  </si>
  <si>
    <t>0.79 (0.74-0.84)</t>
  </si>
  <si>
    <t>Lobar: 1.30 (0.71-2.37)</t>
  </si>
  <si>
    <t>adjusted in multi but no OR included</t>
  </si>
  <si>
    <t>(-) small n, retrospective study, missing some data on pot confounders (+) excluded DNR/CMO orders, blinded investigator to imaging data</t>
  </si>
  <si>
    <t>functional outcome</t>
  </si>
  <si>
    <t>77 (10)</t>
  </si>
  <si>
    <t>7 day mortality</t>
  </si>
  <si>
    <t>1.00 (0.89-1.13)</t>
  </si>
  <si>
    <t>(-) small sample size, single site, retrospective assessment of patient's pre-morbid characteristics, other confounding effects - WLST, microbleeds, hematoma expansion</t>
  </si>
  <si>
    <t>25.9 (25.8)</t>
  </si>
  <si>
    <t>0.43 (0.09-1.98)</t>
  </si>
  <si>
    <t>Anticoagulants (no specification for oral)</t>
  </si>
  <si>
    <t>22 (16)</t>
  </si>
  <si>
    <t>7.43 (0.53-104.11)</t>
  </si>
  <si>
    <t>11.5 (3.9)</t>
  </si>
  <si>
    <t>1.67 (1.25-2.21)</t>
  </si>
  <si>
    <t>68 (58-78)</t>
  </si>
  <si>
    <t>1.63 (1.37-1.95)</t>
  </si>
  <si>
    <t>(-) retrospective analysis of consecutive patients; no systematic follow-up for functional outcome. Single-center (+) very large n</t>
  </si>
  <si>
    <t>132 (13%)</t>
  </si>
  <si>
    <t>1.12 (1.08-1.16)</t>
  </si>
  <si>
    <t>0.96 (0.89-1.04)</t>
  </si>
  <si>
    <t>9.8 (3.8-28)</t>
  </si>
  <si>
    <t>1.28 (1.17-1.41)</t>
  </si>
  <si>
    <t>394 (39%)</t>
  </si>
  <si>
    <t>2.16 (1.19-3.91)</t>
  </si>
  <si>
    <t>416 (41%)</t>
  </si>
  <si>
    <t>2.12 (1.42-3.17)</t>
  </si>
  <si>
    <t>67.4 (11.8)</t>
  </si>
  <si>
    <t>(+) prospective, multicenter study (-) small n</t>
  </si>
  <si>
    <t>13 (9-15)</t>
  </si>
  <si>
    <t>Use of antiplatelet/oral anticoagulant therapy (grouped as one)</t>
  </si>
  <si>
    <t>37 (16.6)</t>
  </si>
  <si>
    <t>Basal ganglia: 74 (33.2)</t>
  </si>
  <si>
    <t>107 (47.9)</t>
  </si>
  <si>
    <t>18 (8-37)</t>
  </si>
  <si>
    <t>57 (15) for ICP monitored vs. 67 (15) for ICP not monitored</t>
  </si>
  <si>
    <t>12 month mRS score</t>
  </si>
  <si>
    <t>OR 0.6 (0.3-0.9)</t>
  </si>
  <si>
    <t>(-) smaller sample, retrospective (+) controlled for DNR, database is prospective</t>
  </si>
  <si>
    <t>basal ganglia: 30 for ICP monitored vs. 33 for ICP not monitored</t>
  </si>
  <si>
    <t>infratentorial: 0.1 (0-0.7)</t>
  </si>
  <si>
    <t>10 (6-13) for ICP monitoring vs. 13 (6-15) for not ICP monitoring</t>
  </si>
  <si>
    <t>84 for ICP monitoring vs. 49 for not ICP monitoring</t>
  </si>
  <si>
    <t>24 (11-48) for ICP monitoring vs. 13 (5-51) for not ICP monitoring</t>
  </si>
  <si>
    <t>survivors: 56 (23-91)</t>
  </si>
  <si>
    <t>1.1 (1.01-1.20)</t>
  </si>
  <si>
    <t>(-) small sample, retrospective, didn't control for WLST</t>
  </si>
  <si>
    <t>15 (3-15)</t>
  </si>
  <si>
    <t>0.75 (0.63-0.88)</t>
  </si>
  <si>
    <t>Lobar: 30 (43)</t>
  </si>
  <si>
    <t>13 (1-60)</t>
  </si>
  <si>
    <t>35 (50)</t>
  </si>
  <si>
    <t>(-) small sample, retrospective (+) studied DNR, lack info of specialty and experience of decision-making physicians, factors that might influence frequency of DNR orders</t>
  </si>
  <si>
    <t>1 month case fatality rate</t>
  </si>
  <si>
    <t>&lt;75 is reference; ≥ 75 years is 3.7 (1.4-9.6)</t>
  </si>
  <si>
    <t>&lt;30 ml vs. &gt;=30 ml is 3.5 (1.3-9.6)</t>
  </si>
  <si>
    <t>mRS &gt;= 4 at 3 months</t>
  </si>
  <si>
    <t>Lobar is reference vs. 2.8 (0.9 - 8.8)</t>
  </si>
  <si>
    <t>30 day CFR</t>
  </si>
  <si>
    <t>included in multi but no OR given</t>
  </si>
  <si>
    <t>(-) small n, retrospective (+) captured most ICH leading to hospitalization in their area, but may have lost cases that were not hospitalized</t>
  </si>
  <si>
    <t>Warfarin</t>
  </si>
  <si>
    <t>36 (26.9%)</t>
  </si>
  <si>
    <t>4.3 (no CI given)</t>
  </si>
  <si>
    <t>13-15: 82 (61.7%), 5-12 is 29 (21.8%), 3-4 is 22 (16.5%)</t>
  </si>
  <si>
    <t>16.6 (no CI given)</t>
  </si>
  <si>
    <t>Lobar: 49 (36.6%)</t>
  </si>
  <si>
    <t>17.5 (5-44.3)</t>
  </si>
  <si>
    <t>50 (37.3%)</t>
  </si>
  <si>
    <t>(+) large sample, data from prospective database (although collected retrospectively), multiethnic cohort</t>
  </si>
  <si>
    <t>90 (7)</t>
  </si>
  <si>
    <t>27.9 (+-40)</t>
  </si>
  <si>
    <t>Basal ganglia: 616 (45)</t>
  </si>
  <si>
    <t>583 (42)</t>
  </si>
  <si>
    <t>mortality (no time point specified)</t>
  </si>
  <si>
    <t>(-) single site, retrospective study, no control for WLST, no f/u</t>
  </si>
  <si>
    <t>(-) single site, retrospective study, no control for WLST, mailed questionnaire filled out by patients/relatives and may have been answered wrongly (+) blinded radiologists for imaging data, decent n</t>
  </si>
  <si>
    <t>deep ICH: 39 (47.0) for antiplatelet use vs. 63 (49.6) for no antiplatelet use</t>
  </si>
  <si>
    <t>24.3 (7.4-57.6) vs. 16.7 (4.5-43.9)</t>
  </si>
  <si>
    <t>50 (60.2) vs. 57 (44.9)</t>
  </si>
  <si>
    <t>1.13 (01.01-1.27)</t>
  </si>
  <si>
    <t>Unfavorable functional outcome at 1 year</t>
  </si>
  <si>
    <t>1.07 (1.02-1.23)</t>
  </si>
  <si>
    <t>71.67 (13.8)</t>
  </si>
  <si>
    <t>adjusted but OR not given</t>
  </si>
  <si>
    <t>(-) single center retrospective, decent amt of missing data, no blinding (+) decently large sample size</t>
  </si>
  <si>
    <t>33.90 (41.8)</t>
  </si>
  <si>
    <t>9.96 (7.8)</t>
  </si>
  <si>
    <t>(+) prospective study, blinded radiologists (-) small sample size</t>
  </si>
  <si>
    <t>Anticoagulant pretreatment (no specification for oral)</t>
  </si>
  <si>
    <t>Mortality at 3 months</t>
  </si>
  <si>
    <t>6.82 (2.14-21.79)</t>
  </si>
  <si>
    <t>12-month functional outcome</t>
  </si>
  <si>
    <t>(-) retrospective analysis but of a prospective cohort, small sample (+) controlled for WLST and early DNR</t>
  </si>
  <si>
    <t>1.02 (1.01-1.04)</t>
  </si>
  <si>
    <t>0.73 (0.66-0.81)</t>
  </si>
  <si>
    <t>prospetive study, small sample size, didn't control for WLST</t>
  </si>
  <si>
    <t>3-Month Mortality</t>
  </si>
  <si>
    <t>OR 16.31 (2.36-112.61)</t>
  </si>
  <si>
    <t>21.48 (3.85-119.9)</t>
  </si>
  <si>
    <t>7.29 (1.45-36.64)</t>
  </si>
  <si>
    <t>retrospective analysis of prospectively organized database, blinded radiologists, did not control for WLST</t>
  </si>
  <si>
    <t>1.03 (no CI given)</t>
  </si>
  <si>
    <t>103 (47)</t>
  </si>
  <si>
    <t>retrospective study, no blinding, no control for WLST</t>
  </si>
  <si>
    <t>basal ganglia: 102 (47.66)</t>
  </si>
  <si>
    <t>40 (18.69)</t>
  </si>
  <si>
    <t>141 (65.88)</t>
  </si>
  <si>
    <t>0.800 (0.807-0.959)</t>
  </si>
  <si>
    <t>0.966 (0.936-0.997)</t>
  </si>
  <si>
    <t>1.192 (1.090-1.303)</t>
  </si>
  <si>
    <t>adjusted in multi but OR not given</t>
  </si>
  <si>
    <t>decently large n, multicenter, negatives are didn't control for WLST, study pop derived from participatants in ICH clinical trials and may not be representative of entire population with ICH</t>
  </si>
  <si>
    <t>90 day mRS &gt;=4</t>
  </si>
  <si>
    <t>70-79: 4.9 (2.8-8.5); &gt;=80: 10.2 (4.4-23.6)</t>
  </si>
  <si>
    <t>5.7 (1.5-21.2)</t>
  </si>
  <si>
    <t>1.2 (1.1-1.2)</t>
  </si>
  <si>
    <t>&lt;10 ml: 0.3 (0.1-0.5); 10-19: 0.2 (0.1-0.5); 20-29 ml: 0.3 (0.2-0.8)</t>
  </si>
  <si>
    <t>2.3 (1.4-3.8)</t>
  </si>
  <si>
    <t>70-79: 3.3 (1.7-6.4); &gt;=80: 6.3 (2.8-14.4)</t>
  </si>
  <si>
    <t>&lt;10ml: 0.1 (0.03-0.3); 10-19ml: 0.3 (0.1-0.6); 20-29 ml: 0.5 (0.2-1.2)</t>
  </si>
  <si>
    <t>2.2 (1.2-4.1)</t>
  </si>
  <si>
    <t>30-D mortality</t>
  </si>
  <si>
    <t>prospective 2 center study, survival analyses</t>
  </si>
  <si>
    <t>13 (10-15)</t>
  </si>
  <si>
    <t>antiplatelet/oral anticoagulant therapy (grouped together)</t>
  </si>
  <si>
    <t>34 (16.2)</t>
  </si>
  <si>
    <t>Basal ganglia: 72 (34.3)</t>
  </si>
  <si>
    <t>16 (8-36)</t>
  </si>
  <si>
    <t>68 (59-77)</t>
  </si>
  <si>
    <t>Death within 14 days</t>
  </si>
  <si>
    <t>1.14 (0.90-1.44)</t>
  </si>
  <si>
    <t>retrospective single center study, didn’t control for WLST (+) did do survivor curve analysis</t>
  </si>
  <si>
    <t>Putamen, 148 (38.0)</t>
  </si>
  <si>
    <t>0.69 (0.63-0.75)</t>
  </si>
  <si>
    <t>15.0 (7.0-56.6)</t>
  </si>
  <si>
    <t>1.18 (1.15-1.23)</t>
  </si>
  <si>
    <t>245 (63.0)</t>
  </si>
  <si>
    <t>9.80 (3.05-31.6)</t>
  </si>
  <si>
    <t>All for underweight: 68.7</t>
  </si>
  <si>
    <t>prospective multicenter cohort with large n, did imputation for missing data, did survivor analysis (-) subject to survival bias and reverse causation, limitations of the majority of studies on obesity paradox</t>
  </si>
  <si>
    <t>Supratentorial: 64 (78.0)</t>
  </si>
  <si>
    <t>supratentorial: 9.7 (4.9-27.9)</t>
  </si>
  <si>
    <t>25 (30.5)</t>
  </si>
  <si>
    <t>&gt;60: 70.4; 45-60: 72.5; &lt;45: 73.9</t>
  </si>
  <si>
    <t>mortality over 1 year after ICH</t>
  </si>
  <si>
    <t>(+) prospective cohort, blinded investigators, survival analysis (-) small n, single site, no control for wlst</t>
  </si>
  <si>
    <t>&gt;60: 13.0; 45-60: 17.2; &lt;45: 12.0</t>
  </si>
  <si>
    <t>for NIHSS &lt;5: &gt;60: 22.4, 45-60: 10.0, &lt;45: 14.8; for NIHSS 6-10: &gt;60: 13.4, 45-60: 16.7, &lt;45: 7.4; NIHSS &gt;11: &gt;60: 64.2, 45-60: 73.3, &lt;45: 77.8</t>
  </si>
  <si>
    <t>not listed</t>
  </si>
  <si>
    <t>death during hospitalization or dependency on discharge</t>
  </si>
  <si>
    <t>large n, prospective study, six hospitals; (-) didn't control for WLST, variables were assessed with a questionnaire and not chart review</t>
  </si>
  <si>
    <t>all cause death</t>
  </si>
  <si>
    <t>prospective study, large n, survivor curve analysis</t>
  </si>
  <si>
    <t>4 (2-8)</t>
  </si>
  <si>
    <t>vascular death</t>
  </si>
  <si>
    <t>POTENTIAL QUIPS 1</t>
  </si>
  <si>
    <t>German cohort with ECL: 78 vs. w/o ECL: 73; MGH with ECL: 76 vs. 71 w/o ECL</t>
  </si>
  <si>
    <t>3-month mRS 4-6</t>
  </si>
  <si>
    <t>did not use any of the predictors</t>
  </si>
  <si>
    <t>large sample size, multicenter study, blinded investigators (-) retrospective</t>
  </si>
  <si>
    <t>German cohort with ECL: 345 (78.4%) vs. w/o ECL: 1871 (78.7%); MGH with ECL: 192 (33.3%) vs. 247 (13.5%) w/o ECL</t>
  </si>
  <si>
    <t>German cohort with ECL: 4 (3-7) vs. w/o ECL: 14 (10-15); MGH with ECL: 8 (3-15) vs. 15 (13-15) w/o ECL</t>
  </si>
  <si>
    <t>German cohort with ECL: 31 (24-34) vs. w/o ECL: 11 (5-19); MGH with ECL: 21 (15-30) vs. 10 (5-20) w/o ECL</t>
  </si>
  <si>
    <t>Lobar: German cohort with ECL: 163 (37.0%) vs. w/o ECL: 938 (39.5%); MGH with ECL: 274 (47.5%) vs. 542 (29.7%) w/o ECL</t>
  </si>
  <si>
    <t>German cohort with ECL: 75.5 (32.8-129.4) vs. w/o ECL: 12.6 (4.8-32.3); MGH with ECL: 50.0 (18.5-84.3) vs. 9.0 (3.2-22.6) w/o ECL</t>
  </si>
  <si>
    <t>German cohort with ECL: 358 (81.4%) vs. w/o ECL: 957 (40.3%); MGH with ECL: 427 (74.0%) vs. 458 (25.1%) w/o ECL</t>
  </si>
  <si>
    <t>did not use any of these predictors</t>
  </si>
  <si>
    <t>12 month mRS 4-6</t>
  </si>
  <si>
    <t>POTENTIAL QUIPS 3</t>
  </si>
  <si>
    <t>73.6 (11.9)</t>
  </si>
  <si>
    <t>poor functional outcome (mRS &gt;2) at 6 months</t>
  </si>
  <si>
    <t>adjusted for but OR not given</t>
  </si>
  <si>
    <t>large sample size, multicenter prospective study</t>
  </si>
  <si>
    <t>Anticoagulant drug (no specification oral)</t>
  </si>
  <si>
    <t>345 (39.9)</t>
  </si>
  <si>
    <t>13.9 (1.9)</t>
  </si>
  <si>
    <t>Deep: 429 (49.6)</t>
  </si>
  <si>
    <t>14.9 (20.2)</t>
  </si>
  <si>
    <t>Risk Factors</t>
  </si>
  <si>
    <t>Outcome</t>
  </si>
  <si>
    <t>Cognitive status</t>
  </si>
  <si>
    <t>Functional outcome</t>
  </si>
  <si>
    <t>Haematoma expansion</t>
  </si>
  <si>
    <t>History of diabetes, hyperglycaemia on admission</t>
  </si>
  <si>
    <t>Quality of Life (QoL)</t>
  </si>
  <si>
    <t>History of hypertension</t>
  </si>
  <si>
    <t>Neurological detoriation within 24 hours</t>
  </si>
  <si>
    <t>Oral anticoagulation at time of ICH</t>
  </si>
  <si>
    <t>Pre – existing cognitive impairment</t>
  </si>
  <si>
    <r>
      <t xml:space="preserve">OR 0.112 (CI 0.108- 0.699) </t>
    </r>
    <r>
      <rPr>
        <sz val="12"/>
        <color rgb="FF0000FF"/>
        <rFont val="Calibri"/>
        <family val="2"/>
      </rPr>
      <t>for&gt;=30</t>
    </r>
  </si>
  <si>
    <t xml:space="preserve">30 - day mortality </t>
  </si>
  <si>
    <t>low</t>
  </si>
  <si>
    <t xml:space="preserve">Age </t>
  </si>
  <si>
    <t>In hospital mortality</t>
  </si>
  <si>
    <t>Infratentorial location</t>
  </si>
  <si>
    <t xml:space="preserve">Hematoma volume </t>
  </si>
  <si>
    <t>Coagulation disorder</t>
  </si>
  <si>
    <t>Wald x2 0.18 p 0.67</t>
  </si>
  <si>
    <t xml:space="preserve">age </t>
  </si>
  <si>
    <t>13-32 %</t>
  </si>
  <si>
    <t>age per year</t>
  </si>
  <si>
    <t>FIRST AUTHOR LAST NAME &amp; year published</t>
  </si>
  <si>
    <t>PMID</t>
  </si>
  <si>
    <t>Wang 2018</t>
  </si>
  <si>
    <t>Sennfalt 2018</t>
  </si>
  <si>
    <t>Troberg 2018</t>
  </si>
  <si>
    <t>Wang 2019</t>
  </si>
  <si>
    <t>Mustanoja 2018</t>
  </si>
  <si>
    <t>Zhang 2018</t>
  </si>
  <si>
    <t>Lioutas 2018</t>
  </si>
  <si>
    <t>Prats-Sanchez 2018</t>
  </si>
  <si>
    <t>Romem 2018</t>
  </si>
  <si>
    <t>Yan 2018</t>
  </si>
  <si>
    <t>Rosenthal 2018</t>
  </si>
  <si>
    <t>He 2018</t>
  </si>
  <si>
    <t>Inohara 2018</t>
  </si>
  <si>
    <t>Hokari 2018</t>
  </si>
  <si>
    <t>Hevesi 2018</t>
  </si>
  <si>
    <t>Inoue 2018</t>
  </si>
  <si>
    <t>Akhter 2018</t>
  </si>
  <si>
    <t>Zapata-Wainberg 2018</t>
  </si>
  <si>
    <t>Sporns 2018</t>
  </si>
  <si>
    <t>Oie 2018</t>
  </si>
  <si>
    <t>Volbers 2018</t>
  </si>
  <si>
    <t>Spina, 2018</t>
  </si>
  <si>
    <t>Li 2017</t>
  </si>
  <si>
    <t>Chang 2017</t>
  </si>
  <si>
    <t>Liotta 2017</t>
  </si>
  <si>
    <t>Claessens 2017</t>
  </si>
  <si>
    <t>Shimoda 2017</t>
  </si>
  <si>
    <t>Wilson 2017</t>
  </si>
  <si>
    <t>Roquer 2017</t>
  </si>
  <si>
    <t>von der Brelie 2017</t>
  </si>
  <si>
    <t>Liu 2017</t>
  </si>
  <si>
    <t>Moullaali 2017</t>
  </si>
  <si>
    <t>Chen 2016</t>
  </si>
  <si>
    <t>Asadollahi 2016</t>
  </si>
  <si>
    <t>Forti 2016</t>
  </si>
  <si>
    <t>You 2016</t>
  </si>
  <si>
    <r>
      <t xml:space="preserve">OUTCOME(S) - </t>
    </r>
    <r>
      <rPr>
        <b/>
        <sz val="12"/>
        <color rgb="FF0000FF"/>
        <rFont val="Calibri"/>
        <family val="2"/>
        <scheme val="minor"/>
      </rPr>
      <t>Functional Outcome</t>
    </r>
  </si>
  <si>
    <r>
      <t xml:space="preserve">PROGNOSTIC FACTOR(S) EVALUATED </t>
    </r>
    <r>
      <rPr>
        <b/>
        <sz val="12"/>
        <color rgb="FF0000FF"/>
        <rFont val="Calibri"/>
        <family val="2"/>
        <scheme val="minor"/>
      </rPr>
      <t>- Clinical Exam on admission</t>
    </r>
  </si>
  <si>
    <r>
      <t xml:space="preserve">PROGNOSTIC FACTOR(S) EVALUATED </t>
    </r>
    <r>
      <rPr>
        <b/>
        <sz val="12"/>
        <color rgb="FF0000FF"/>
        <rFont val="Calibri"/>
        <family val="2"/>
        <scheme val="minor"/>
      </rPr>
      <t>- ICH volume on admission</t>
    </r>
  </si>
  <si>
    <r>
      <t>PROGNOSTIC FACTOR(S) EVALUATED</t>
    </r>
    <r>
      <rPr>
        <b/>
        <sz val="12"/>
        <color rgb="FF0000FF"/>
        <rFont val="Calibri"/>
        <family val="2"/>
        <scheme val="minor"/>
      </rPr>
      <t xml:space="preserve"> - Infratentorial location</t>
    </r>
  </si>
  <si>
    <r>
      <t>PROGNOSTIC FACTOR(S) EVALUATED</t>
    </r>
    <r>
      <rPr>
        <b/>
        <sz val="12"/>
        <color rgb="FF0000FF"/>
        <rFont val="Calibri"/>
        <family val="2"/>
        <scheme val="minor"/>
      </rPr>
      <t xml:space="preserve"> - IVH</t>
    </r>
  </si>
  <si>
    <t>prior anticoagulant therapy</t>
  </si>
  <si>
    <r>
      <t>PROGNOSTIC FACTOR(S) EVALUATED</t>
    </r>
    <r>
      <rPr>
        <b/>
        <sz val="12"/>
        <color rgb="FF0000FF"/>
        <rFont val="Calibri"/>
        <family val="2"/>
      </rPr>
      <t xml:space="preserve"> - Anticoagulation</t>
    </r>
  </si>
  <si>
    <r>
      <t xml:space="preserve">OUTCOME(S) - </t>
    </r>
    <r>
      <rPr>
        <b/>
        <sz val="12"/>
        <color rgb="FF0000FF"/>
        <rFont val="Calibri"/>
        <family val="2"/>
      </rPr>
      <t>Functional Outcome</t>
    </r>
  </si>
  <si>
    <t>0.78 (0.28-2.18)</t>
  </si>
  <si>
    <t>prior anticoagulant therapy INR ≥2.0</t>
  </si>
  <si>
    <t>1.47 (0.6-3.6)</t>
  </si>
  <si>
    <t>Anticoagulation therapy (warfarin 102, rivarox 1)</t>
  </si>
  <si>
    <t>anticoagulation therapy (warfarin 28, DOAC 4)</t>
  </si>
  <si>
    <t>3.5 (2.0–6.2), p&lt;0.001</t>
  </si>
  <si>
    <t>0.47 (0.24-0.92), p=0.026</t>
  </si>
  <si>
    <t>VKA-pretreated (adjusted by age and previous mRS)</t>
  </si>
  <si>
    <t>presence of IVH (adjusted for island sign)</t>
  </si>
  <si>
    <t>presence of IVH (adjusted forhematoma expansion)</t>
  </si>
  <si>
    <t>2.840 (1.663-6.122), p&lt;0.01</t>
  </si>
  <si>
    <t>2.334 (1.285-4.632), p&lt;0.01</t>
  </si>
  <si>
    <t>2.862 (1.630-5.025), p&lt;0.01</t>
  </si>
  <si>
    <t>1.029 (1.009-1.049), p&lt;0.01</t>
  </si>
  <si>
    <t>62.15 ± 11.75</t>
  </si>
  <si>
    <t>0.578 (0.516-0.648), p&lt;0.01</t>
  </si>
  <si>
    <t>1.087 (1.066-1.108), p&lt;0.01</t>
  </si>
  <si>
    <t>28.81 ± 17.59</t>
  </si>
  <si>
    <t>IVH (Model 1: individual CSVD markers)</t>
  </si>
  <si>
    <t>0.37 (0.1–1.23), p=0.1</t>
  </si>
  <si>
    <t>0.32 (0.09–1.08), p=0.07</t>
  </si>
  <si>
    <t>IVH (Model 2: total CSVD burden)</t>
  </si>
  <si>
    <t>age (Model 1: individual CSVD markers)</t>
  </si>
  <si>
    <t>age (Model 2: total CSVD burden)</t>
  </si>
  <si>
    <t>0.93 (0.88–0.98), p=0.002</t>
  </si>
  <si>
    <t>0.93 (0.88-0.97), p=0.002</t>
  </si>
  <si>
    <t>72 (IQR 62–81)</t>
  </si>
  <si>
    <t>0.92 (0.87–0.96), p&lt;0.0001</t>
  </si>
  <si>
    <t>20.8 (IQR 6.4–34.9)</t>
  </si>
  <si>
    <t>volume (Model 1: individual CSVD markers)</t>
  </si>
  <si>
    <t>volume (Model 2: total CSVD burden)</t>
  </si>
  <si>
    <t>GCS (Model 1: individual CSVD markers)</t>
  </si>
  <si>
    <t>GCS (Model 2: total CSVD burden)</t>
  </si>
  <si>
    <t>1.13 (0.94–1.37), p=0.2</t>
  </si>
  <si>
    <t>1.15 (0.95-1.4), p=0.14</t>
  </si>
  <si>
    <t>14 (IQR 11–15)</t>
  </si>
  <si>
    <t>1.859 (0.699-4.947), p=0.214</t>
  </si>
  <si>
    <t>0.745 (0.655-0.848), p&lt;0.001</t>
  </si>
  <si>
    <t>0.742 (0.565-0.976), p=0.033</t>
  </si>
  <si>
    <t>0.944 (0.922-0.988), p=0.009</t>
  </si>
  <si>
    <t>HE 13.2 (IQR 6.1–24.5) vs non-HE 8.8 (IQR 4.4–17.0), p=0.013</t>
  </si>
  <si>
    <t>HE 10 (Q1, Q3 5-16) non-HE 8 (Q1, Q3 4-12), p=0.033</t>
  </si>
  <si>
    <t>HE 14.5 (Q1, Q3 13–15) vs non-HE 15 (Q1, Q3 14–15), p=0.361</t>
  </si>
  <si>
    <t>2.20 (1.10-4.31), p=0.025</t>
  </si>
  <si>
    <t>1.02 (1.00-1.04), p=0.019</t>
  </si>
  <si>
    <t>ICH volume, mL</t>
  </si>
  <si>
    <t>0.486 (0.256–0.887), p=0.019</t>
  </si>
  <si>
    <t>0.936 (0.906-0.968), p&lt;0.001</t>
  </si>
  <si>
    <t>13 (IQR6–21)</t>
  </si>
  <si>
    <t>0.944 (0.918–0.972), p&lt;0.001</t>
  </si>
  <si>
    <t>70 (IQR 62–78)</t>
  </si>
  <si>
    <t>37.5 mL (IQR 19.0–60.6) over median period of 7 days (IQR 3-12)</t>
  </si>
  <si>
    <t>0.984 (0.973-0.994), p=0.002</t>
  </si>
  <si>
    <t>13 (IQR 7.3-22.4)</t>
  </si>
  <si>
    <t>1.04 (1.01–1.07), p=0.011</t>
  </si>
  <si>
    <t>3.05 (1.61–5.78), p=0.001</t>
  </si>
  <si>
    <t>1.04 (1.01–1.06), p=0.008</t>
  </si>
  <si>
    <t>0.89 (0.80–0.99), p=0.026</t>
  </si>
  <si>
    <t>Presence of infratentorial ICH</t>
  </si>
  <si>
    <t>1.30 (0.43-3.97), p=0.640</t>
  </si>
  <si>
    <t>IS positive 10 (IQR 7-14) vs IS negative 11.8 (IQR 6.6-19.1), p&lt;0.001</t>
  </si>
  <si>
    <t>blend sign positive 8 (20%) vs bledn sign negative 69 (34.8%), p=0.067</t>
  </si>
  <si>
    <t>3.73 (1.95-7.13), p&lt;0.001</t>
  </si>
  <si>
    <t>1.05 (1.02-1.07), p=0.001</t>
  </si>
  <si>
    <t>60.3 (range 27-90)</t>
  </si>
  <si>
    <t>1.04 (1.01-1.07), p=0.007</t>
  </si>
  <si>
    <t>0.86 (0.78-0.96), p=0.004</t>
  </si>
  <si>
    <t>blend sign positive 13 (IQR 8.25-14) vs blend sign negatiive 14 (IQR 10-15), p=0.028</t>
  </si>
  <si>
    <t>0.72 (0.64–0.81), p&lt;0.001</t>
  </si>
  <si>
    <t>1.01 (0.99-1.04), p=0.32</t>
  </si>
  <si>
    <t>Initial hematoma volume</t>
  </si>
  <si>
    <t>1.04 (1.02-1.06), p&lt;0.001</t>
  </si>
  <si>
    <t>3.72 (1.16–11.8), p=0.026</t>
  </si>
  <si>
    <t>3.61 (1.05–12.40), p=0.041</t>
  </si>
  <si>
    <t>1.05 (1.00-1.10), p=0.020</t>
  </si>
  <si>
    <t>64.2 ± 13.3</t>
  </si>
  <si>
    <t>0.48 (0.29-0.78), p=0.003</t>
  </si>
  <si>
    <t>14.6 ± 0.9</t>
  </si>
  <si>
    <t>Haemorrhage volume ≥ 30 (cm3)</t>
  </si>
  <si>
    <t>3.96 (1.65-5.84), p=0.015</t>
  </si>
  <si>
    <t>2.32 (1.00-5.34), p=0.048</t>
  </si>
  <si>
    <t>NA (not included in multivar analysis)</t>
  </si>
  <si>
    <t>1.014 (0.988-1.041), p=0.291</t>
  </si>
  <si>
    <t>good outcome 12 (IQR 9, 15), vs bad outcome 8 (IQR 5.25, 11), p=0.001</t>
  </si>
  <si>
    <t>0.832 (0.722-0.959), p=0.011</t>
  </si>
  <si>
    <t>24 ± 21</t>
  </si>
  <si>
    <t>1.047 (1.003-1.093), p=0.04</t>
  </si>
  <si>
    <t>1.020 (0.991-1.050), p=0.18</t>
  </si>
  <si>
    <t>62 ± 19</t>
  </si>
  <si>
    <t>N=447: 33.1 ± 45.7; &gt;60mL n=82 (18.1%)</t>
  </si>
  <si>
    <t>14 (IQR 6, range 3–15); GCS &lt;9 n=108 (23.9%)</t>
  </si>
  <si>
    <t>hematoma volume &gt;60mL = 4.5 (2.0–10.2), p&lt;0.001</t>
  </si>
  <si>
    <t>GCS &lt;9 = 8.3 (3.5–19.7), p&lt;0.001</t>
  </si>
  <si>
    <t>age ≥75 = 1.5 (0.9-2.6), p=0.135</t>
  </si>
  <si>
    <t>mean 74.8 ± 12.1; age ≥76 = n=256 (56.5%)</t>
  </si>
  <si>
    <t>54% SFU vs 72% no SFU, p=0.028</t>
  </si>
  <si>
    <t>0.94 (0.88-0.99), p=0.28</t>
  </si>
  <si>
    <t>SFU 4 (IQR 1-12) vs no-SFU 9 (IQR 3-20), p=0.026</t>
  </si>
  <si>
    <t>SFU 6 (IQR 2-17) vs no-SFU 10 (IQR 3-18), p=0.225</t>
  </si>
  <si>
    <t>1.89 (1.50-2.43), p&lt;0.001</t>
  </si>
  <si>
    <t>3.34 (0.90-12.36), p=0.071</t>
  </si>
  <si>
    <t>SFU 35% vs no-SFU 47%, p=0.170</t>
  </si>
  <si>
    <t>1.10 (1.03-1.17), p=0.003</t>
  </si>
  <si>
    <t>64 ± 13</t>
  </si>
  <si>
    <t>17.22 ± 15.16</t>
  </si>
  <si>
    <t>24.3 ± 2.46</t>
  </si>
  <si>
    <t>1.06 (1.03–1.11), p=0.00015</t>
  </si>
  <si>
    <t>1.66 (0.765-3.66), p=0.201</t>
  </si>
  <si>
    <t>1.06 (1.03-1.10), p=0.00016</t>
  </si>
  <si>
    <t>IS postivie 62.3 ± 11.1 vs IS negative 59.2±12.2, p=0.103</t>
  </si>
  <si>
    <t>70.1 ± 12.9</t>
  </si>
  <si>
    <t>12.16 ± 9.87</t>
  </si>
  <si>
    <t>0.897 (0.866–0.930), p-0.000</t>
  </si>
  <si>
    <t>10.18 ± 4.51</t>
  </si>
  <si>
    <t>0.914 (0.857–1.187), p=0.006</t>
  </si>
  <si>
    <t>0.918 (0.889-0.948), p=0.000</t>
  </si>
  <si>
    <t>1.147 (1.076-1.223), p=0.000</t>
  </si>
  <si>
    <t>57.87 ± 13.92</t>
  </si>
  <si>
    <t>0.976 (0.964–0.989), p=0.000</t>
  </si>
  <si>
    <t>3.59 (1.63-8.11), p=0.002</t>
  </si>
  <si>
    <t>3.01 (1.09-8.54), p=0.033</t>
  </si>
  <si>
    <r>
      <t xml:space="preserve">PROGNOSTIC FACTOR(S) EVALUATED - </t>
    </r>
    <r>
      <rPr>
        <b/>
        <sz val="12"/>
        <color rgb="FF0000FF"/>
        <rFont val="Calibri"/>
        <family val="2"/>
      </rPr>
      <t>Age</t>
    </r>
  </si>
  <si>
    <r>
      <t>OUTCOME(S) -</t>
    </r>
    <r>
      <rPr>
        <b/>
        <sz val="12"/>
        <color rgb="FF0000FF"/>
        <rFont val="Calibri"/>
        <family val="2"/>
      </rPr>
      <t xml:space="preserve"> Functional Outcome</t>
    </r>
  </si>
  <si>
    <t>Swedish Stroke Register (Riksstroke) include data from 72 Swedish acute care hospitals in 2011 and 2013; different follow-up time; total loss to follow-up surveys 12.8-21.2%; missing baseline characteristics for ICH cohort</t>
  </si>
  <si>
    <t>Retrospectively reviewed EMR, single-center, 9/2015-1/2017, 2 blinded neuroradiologists read CT scans; aim: association between the island sign and outcome</t>
  </si>
  <si>
    <r>
      <t xml:space="preserve">Prospective data collection/retrospective analysis of patients with spontaenous </t>
    </r>
    <r>
      <rPr>
        <b/>
        <sz val="12"/>
        <color theme="1"/>
        <rFont val="Calibri"/>
        <family val="2"/>
      </rPr>
      <t>supratentorial</t>
    </r>
    <r>
      <rPr>
        <sz val="12"/>
        <color theme="1"/>
        <rFont val="Calibri"/>
        <family val="2"/>
      </rPr>
      <t xml:space="preserve"> ICH, single-center, 2007-2014, Cerebral small vessel disease (CSVD) include lacunar infarct, cerebral microbleeds (CMBs), white matter hyperintensities (WMHs), enlarged Virchow–Robin or perivascular spaces (EPVS), cortical superficial siderosis (cSS)  and cortical microinfarcts; aim: effect of CSVD on outcome; outcome adjudicated during in-person follow-up visits or calculated by reviewing follow-up clinical assessments.</t>
    </r>
  </si>
  <si>
    <t>Data from the National Acute Stroke Israeli (NASIS) registry (28 hospitals)- 2months period from 2004, 2007, 2010, 2013; non-VKA OAC not included; data from 4 different time points over the period of 9 years although study reports no changes in the registry during this time, data collected by coordinating physicians at local institution, 3 groups: I-no prior antithrombotic treatment (49%), II-prior antiplatelet therapy (37%), III-prior anticaogulant therapy (15%); small sample representing prior anticaogulation therapy group.</t>
  </si>
  <si>
    <t>age &gt;75 years Odds Ratio 1.68 (1.18-2.4)</t>
  </si>
  <si>
    <t>Grp 1- 72 (IQR 61, 80), Grp 2- 73 (IQR 65, 81), Grp 3- 75.5 (IQR 70, 81), p=0.014</t>
  </si>
  <si>
    <t>3-month mRS based on 83 patients</t>
  </si>
  <si>
    <t>Data from retrospective 2013-2014 and prospective database 2015, single-center, aim: highest blood glucose during hospital course and outcome, intitutional guideline used to target glucose of 100-180 mg/dL, for propsective patients mRS completed via telephone using the mRS structured interview; for restropective patients mRS completed by reviewing chart by board-certified, mRS-trained neurologist if patients could not be contacted by telephone</t>
  </si>
  <si>
    <t>Data from prospectively collected database, 1/2004-6/2009, single-center, aim: compare clinical findings and outcomes of very elderly patients (≥80 years) vs younger pateints (&lt;80 years), 2 trained stroke specialists blinded to the clinical status reviewed and evaluated all CT scans but NIHSS/initial hematoma volume/hematoma grwoth were evaluated by stroke experts; unclear who and how mRS was assessed at Day-30.</t>
  </si>
  <si>
    <t>Data from Norwegian patient registry (NRF) that includes demographic, administrative and health related data (data received monthly), population from Sor-Trondelag County, 1/1/2008-12/31/2014, single-center, retrospective population-based study, only 275 survived to 3-months; 4 of the authors blinded to patient characteristics assessed all CTs, multivariable regression for oral antithrombotic (antiplatelet/anticoagulant 2.2 (1.3–3.8), p=0.004) and NOT for anticoagulants only, mRS scored at the time of outpatient or home visit, surgical management in n=43 (9.5%), hematoma evacuation n=28 (6.2%)</t>
  </si>
  <si>
    <r>
      <t xml:space="preserve">Retropsective study from prospectively organized institutional database, 1/2006-1/2014; </t>
    </r>
    <r>
      <rPr>
        <b/>
        <sz val="12"/>
        <color theme="1"/>
        <rFont val="Calibri"/>
        <family val="2"/>
      </rPr>
      <t>supratentorial</t>
    </r>
    <r>
      <rPr>
        <sz val="12"/>
        <color theme="1"/>
        <rFont val="Calibri"/>
        <family val="2"/>
      </rPr>
      <t xml:space="preserve"> ICH patients only, aim: correlate peak perihemorrhagic edema (PHE) volume with outcome, PHE was defined as the maximum volume measured in any of the available CT scans, mRS D-90 assesed by mailing standardized questionnaires or phone interviews performed by trained and certified physicians if questionnaires not returned within 4 weeks, contacted primary care physicians for some data</t>
    </r>
  </si>
  <si>
    <t>Prospective study, single-center, 7/2011-9/2016, aim: correlate island sign and outcome, 2 experienced readers blinded to clinical profiles reviewed all images, groups were divded/compared between island sign positive vs negative unless otherwise reported in manuscript, no baseline characteristics of all patients included in the study, doesn't specifcy who performed mRS at D-90</t>
  </si>
  <si>
    <t>Propsective cohort study; prospectively collected data for acute (&lt;24HR) ICH and retrospectively reviewed for accuracy by blinded neurologists, 1/2011-12/2015, aim: effect of prehospital SFU (glipizide, glyburide, or glimepiride) use in outcomes, groups were divided/compared between Sulfonylurea (SFU) treated vs no-SFU groups, mRS documented by certified vascular neurologists blinded to SFU pretreatment</t>
  </si>
  <si>
    <t>Propsective research database, single-center, 7/2011-5/2016, aim: association of blend sign and outcomes, groups were divded/compared between bledn sign positive vs negative, 2 readers blinded to clinical information reviewed CT scans, unknown who performed mRS at Day-90, missing baseline characteristics for entire cohort</t>
  </si>
  <si>
    <t>NA for n=103</t>
  </si>
  <si>
    <t>Prospective, observation study, single-center, 11/2006-3/2016, N=290, aim: association between low admission serum magnesium level and outcome, mRS for worse functional outcome not defined, multivar analysis based on n=103 who presented within 6 HRS of symptoms onset, medical service used standardized protocol and admission order set, mRS prospectively recorded by a certified examiner by telephone, mRS at 3-month was limited to patients presenting within 6 hours of symptom on set, baseline characteristics of n=103 not available</t>
  </si>
  <si>
    <t>Prospective, observation study, single-center, 11/2006-3/2016, N=290, aim: association between low admission serum magnesium level and outcome, mRS for worse functional outcome not defined, multivar analysis based on n=103 who presented within 6 HRS of symptoms onset, medical service used standardized protocol and admission order set, mRS prospectively recorded by a certified examiner by telephone, baseline characteristics of n=103 not available</t>
  </si>
  <si>
    <t>Retropectively reviewed medical records, singel-center, 4/2013-12/2015, aim: association between satellite sign and outcome, 2 neurosurgeons and 1 radiologist assessed for satellite sign (blinded?), unclear if mRS was already available in the medical records or performed separately by the authors</t>
  </si>
  <si>
    <t>Prospective study, single-center, 1/2012-4/2-14, aim: identify clinical predicors for poor outcome, mRS assessed by experienced stroke neurologists via telephone interviews, excluded if lost to follow-up n=67; n=908 completed 1-YR follow up</t>
  </si>
  <si>
    <t>Prospective, observation study, single-center, 1/2015-12/2017, included HICH=hypertensive ICH, excluded baseline HICH &gt;30mL and subsequent evacuation hematoma without preop follow-up CT; aim: association between lower admission ionized Ca and outcome, groups were divded/compared between good outcome vs bad outcome, unclear who completed mRS at 3-months or who was blinded to clinical information, optimal cutoff value for iCa determined using ROC</t>
  </si>
  <si>
    <t>Retropsective analysis, single-center, 1/2012-6/2016; aim: CT black hole sign and outcome, included patient within 12 hours of symptom onset, 2 blinded neuroradiologists to clinical data; groups were divded/compared between hematoma expansion (HE) vs non-hematoma expansion (non-HE); HE defined as follow-up (within 48 H of symmptom onset)hematoma volume increased more than 33% compared with the baseline CT scan; unclear who performed/verified mRS at discharge</t>
  </si>
  <si>
    <t>Retrospective data collection, 2 centers, 1/2013-12/2017, mRS obtained from medical records, 2 readers assessed CT scans and were blinded to all clinical information</t>
  </si>
  <si>
    <t>Retropective study reviewing medical records, single-center in Japan 2008-2011 abd 2012-2015, aim: impact of antiplatelet and anticoagulant on prognosis, anticoagulant (AC) mRS 5-6 = 19/490 (3.9%); mRS 5-6 AC vs non-antithrombotic 59.4% vs 31.2%, p=0.001; unclear who performed mRS, mRS performed on D-30 or at discharged if transferred to other hostpials or facilities; hematoma removal n=87 (17.8%) and patients received either FFP or platelet concentratates; very small AC sample size</t>
  </si>
  <si>
    <t>Data from prospective BASICMAR register study, 5/2005-12/2015, single center, No antithrombotic=293 antiplatelet=147 VKA=89; small sample size in the anticoagulant/VKA group; 3-month mRS 0-2 in VKA group was 15.7%</t>
  </si>
  <si>
    <t>Delgado 2010</t>
  </si>
  <si>
    <t>Lee 2010</t>
  </si>
  <si>
    <t>Stead 2010</t>
  </si>
  <si>
    <t>Hao 2010</t>
  </si>
  <si>
    <t>Fonarow 2010</t>
  </si>
  <si>
    <t>Tetri 2010</t>
  </si>
  <si>
    <t>Christensen 2009</t>
  </si>
  <si>
    <t>Creutzfeldt 2009</t>
  </si>
  <si>
    <t>Tetri 2009</t>
  </si>
  <si>
    <t>Kumar 2009</t>
  </si>
  <si>
    <t>Toyoda 2009</t>
  </si>
  <si>
    <t>Patel 2009</t>
  </si>
  <si>
    <t>Sacco 2009</t>
  </si>
  <si>
    <t>Diedler 2009</t>
  </si>
  <si>
    <t>Cucchiara 2008</t>
  </si>
  <si>
    <t>Tetri 2008</t>
  </si>
  <si>
    <t>Smaljlovic 2008</t>
  </si>
  <si>
    <t>Hallevi 2008</t>
  </si>
  <si>
    <t>Naval 2008</t>
  </si>
  <si>
    <t>Caso 2007</t>
  </si>
  <si>
    <t>Chiquete 2007</t>
  </si>
  <si>
    <t>Zahuranec 2007</t>
  </si>
  <si>
    <t>Saloheimo 2006</t>
  </si>
  <si>
    <t>Fogelholm 2005</t>
  </si>
  <si>
    <t>Castellanos 2005</t>
  </si>
  <si>
    <t>Roquer 2005</t>
  </si>
  <si>
    <t>Fang 2005</t>
  </si>
  <si>
    <t>Flibotte 2004</t>
  </si>
  <si>
    <t>Hemphill 2004</t>
  </si>
  <si>
    <t>Inagawa 2003</t>
  </si>
  <si>
    <t>Hallevy 2002</t>
  </si>
  <si>
    <t>Garibi 2002</t>
  </si>
  <si>
    <t>Szczudlik 2002</t>
  </si>
  <si>
    <t>Arboix 2000</t>
  </si>
  <si>
    <t>Karnik 2000</t>
  </si>
  <si>
    <t>Schwarz 1999</t>
  </si>
  <si>
    <t>Tuhrim 1999</t>
  </si>
  <si>
    <t>Qureshi 1999</t>
  </si>
  <si>
    <t>Hardemark 1999</t>
  </si>
  <si>
    <t>Juvela 1995</t>
  </si>
  <si>
    <t>Franke 1992</t>
  </si>
  <si>
    <t>Daverat 1991</t>
  </si>
  <si>
    <t>Barton 2007</t>
  </si>
  <si>
    <t>Ng 2015</t>
  </si>
  <si>
    <t>Celikbilek 2013</t>
  </si>
  <si>
    <t>Ganti 2013</t>
  </si>
  <si>
    <t>Rathor 2012</t>
  </si>
  <si>
    <t>not found</t>
  </si>
  <si>
    <t>Behrouz 2017</t>
  </si>
  <si>
    <t>Sykora 2017</t>
  </si>
  <si>
    <t>Murthy 2015</t>
  </si>
  <si>
    <t>RADholm 2015</t>
  </si>
  <si>
    <t>Chan 2015</t>
  </si>
  <si>
    <t>Lord 2014</t>
  </si>
  <si>
    <t>Ziai 2012</t>
  </si>
  <si>
    <t>Bejot 2012</t>
  </si>
  <si>
    <t>Dowlatshahi 2011</t>
  </si>
  <si>
    <t>Messe`2009</t>
  </si>
  <si>
    <t>Sansing 2009</t>
  </si>
  <si>
    <t>Passero 2003</t>
  </si>
  <si>
    <t>Sjöblom 2001</t>
  </si>
  <si>
    <t>Phan 2000</t>
  </si>
  <si>
    <t>Qureshi 1995</t>
  </si>
  <si>
    <t>Broderick 1993</t>
  </si>
  <si>
    <t xml:space="preserve">3 months/1 year poststroke
 cognitive impairmentia/dementia  </t>
  </si>
  <si>
    <t xml:space="preserve">30 day mortality 
long-term outcome </t>
  </si>
  <si>
    <t xml:space="preserve">age
</t>
  </si>
  <si>
    <t>122/164 (3months) 
101/164 (1 year)</t>
  </si>
  <si>
    <t xml:space="preserve">age 
</t>
  </si>
  <si>
    <t>prospective, constructed 
multicentric (34 hospitals)
large nationwide study in South
Korea Oct 2002 - March 2004</t>
  </si>
  <si>
    <t xml:space="preserve">3o day mortality n=1321
longterm outcome as relative risk for mortality n= 1199 </t>
  </si>
  <si>
    <t>prospective, monocentric study moderate-severity 
stroke patients &gt; 60 years March 2005 - July 2006; excluded severely impaired stroke patients mRS &gt; 3</t>
  </si>
  <si>
    <t>Incidence 16 %
Prevalence 22 % 
at 1 year</t>
  </si>
  <si>
    <t>Death within 7 days 24,9 % 
Poor outcome 
mRS &gt;/- 3 
67.5 %</t>
  </si>
  <si>
    <t>70.2 % diabetics
44.7 % non-diabetics
glucose &gt; 140 mg/dl</t>
  </si>
  <si>
    <t xml:space="preserve">7 day mortality 
functional outcome at discharge mRS &gt;3; </t>
  </si>
  <si>
    <t>monocentric cohort study
hyperglyccemia (&gt; 140 mg/dl) associated with higher
 short -term mortality 
functional outcome at discharge</t>
  </si>
  <si>
    <t>OR 1.10</t>
  </si>
  <si>
    <t>In-Hospital Mortality  
Discharge Home</t>
  </si>
  <si>
    <t xml:space="preserve">108 671 = 10.9 % with ICH
</t>
  </si>
  <si>
    <t xml:space="preserve">multicentric, US - nationwide
large stroke registry
 with 1 000000 stroke patients
 included 2003 -2009 
1392 hospitals
Get with the Guidelines (GWTG) Stroke Registry </t>
  </si>
  <si>
    <t>In hospital -
 mortality rate 
ICH 25 %</t>
  </si>
  <si>
    <t>OR 1.039 p 0.000</t>
  </si>
  <si>
    <t xml:space="preserve">death
death and disabiltiy
(mRS &gt;2) </t>
  </si>
  <si>
    <t xml:space="preserve">566 hemorrhagic strokes 
from 1758 stroke cases
</t>
  </si>
  <si>
    <t>Monocentric cohort study
3/2002 - 2008
predictors on renal dysfunction
eGFR &gt;/&lt; 60 ml/minn1.73 and outcome</t>
  </si>
  <si>
    <t>3 months poor outcome
(death, vegetative state,
severe disability)</t>
  </si>
  <si>
    <t xml:space="preserve">Monocentric cohort study
1/1993-1/2004
Treated and untreated hypertension
</t>
  </si>
  <si>
    <t>Mortality at day 90
 mRS &gt; 2 at day 90
 BI 0-94 at day 90</t>
  </si>
  <si>
    <t>Average 20 %
81 %
64 %</t>
  </si>
  <si>
    <t>Prospective data from Factor Seven randomized multinational double - blind,
 placebo-controlled trial (FAST) 
with many sides in 22 different countries from 5/2005-2/2007; significant differences in patients outcome in different countries. Significant determinants of mortality age, baseline ICH, IVH, baseline neurologic deficit</t>
  </si>
  <si>
    <t>death within 2 days 
Mortality 3 months</t>
  </si>
  <si>
    <t>379 (non-surgical)</t>
  </si>
  <si>
    <t>Age &lt; 71 years 27.4 %
Age &gt; 71 years 42.4 %</t>
  </si>
  <si>
    <t xml:space="preserve">Low </t>
  </si>
  <si>
    <t>Monocentric prospective cohort study 1/1999 - 10/2005;
Retrospective analysis; influence fo unmeasured confounders not excluded.</t>
  </si>
  <si>
    <t>Univariate:
OR (95 % CI) 2.0(1.4-2.7) 
Multivariate: Age &gt; 71 yrs 1.8 (1.2-2.8)</t>
  </si>
  <si>
    <t>death within 2 days: 11 %
Mortality 3 months: 28 %</t>
  </si>
  <si>
    <t>Multivariate 
Death within 2 days RR 1.03 ns
Death within 3 months
RR 1.04 p &lt;0.001</t>
  </si>
  <si>
    <t>Monocentric prospective cohort study 1/1993-1/2004;retrospective analysis; only non-surgical cases;
106 patients died with 30 months mean age 75+/- 9.7 yrs, 273 survived 30 months mean age 67 +/-5.2 yrs
 n = 89 excluded because of immediate operation
 loss of patients: no admission blood glucose
, blood pressure level n= 74</t>
  </si>
  <si>
    <t>Prospecktive data from Factor Seven
 randomized multinational double - blind
 placebo - controlled trial (FAST)
 from 5/2005-2/2007
prospective data from
 HDRS,QoL form patients
 where testing is possible.</t>
  </si>
  <si>
    <t>Depressed Mood, Quality of life
 at 3 months</t>
  </si>
  <si>
    <t xml:space="preserve">596 (91% of total survivors) for Hamilton Depression Rating Scale (HDRS)
618 (94 % of total survivors) EuroQol </t>
  </si>
  <si>
    <t xml:space="preserve">Multivariate:
Probability HDRS &gt; 10:
OR 1.03 (0.86-1.23) 
</t>
  </si>
  <si>
    <t>Depressed mood: n = 120,
 not depressed n= 476</t>
  </si>
  <si>
    <t>Data from monocentric
 stroke database;
 retrospective analysis;
 n = 144 pts excluded</t>
  </si>
  <si>
    <t>Outcome at discharge
at 1 year                   mRS &gt; 2 poor outcome</t>
  </si>
  <si>
    <t>Final stepwise logistic regression model 
Prediction mRS scores at 1 year 
Coefficient 0.09 p 0.002 OR 1.10 (1.03-1.16)</t>
  </si>
  <si>
    <t xml:space="preserve">103 from 247
 </t>
  </si>
  <si>
    <t>Subdural hematome
 - lobar ICH 20 %</t>
  </si>
  <si>
    <t>Prospective collected data, retrospective analysis
lobar ICH in pts. &gt; 55 yrs</t>
  </si>
  <si>
    <t>Logistic regression model 
70 - 79 yrs 2.20 (1.3-7.13) p = 0.04
&gt; 80 yrs 3.46 (1.29-9.28) p = 0.01</t>
  </si>
  <si>
    <t xml:space="preserve"> 
200 lobar                         75 deep seated                     </t>
  </si>
  <si>
    <t>7 day mortality
30 day mortality</t>
  </si>
  <si>
    <t>HR 1.009 ns
HR 1.184 p = 0.0107</t>
  </si>
  <si>
    <t>Case-fatality rate at day 7
34.6 %
Case-fatality rate at day 30                        50.3 %</t>
  </si>
  <si>
    <t>Mortality at 90 days</t>
  </si>
  <si>
    <t>100 putaminal ICH</t>
  </si>
  <si>
    <t>Monocentric,
retrospective chart analysis,
 only subgroup putaminal hemorrhage collected 1994 - 1998</t>
  </si>
  <si>
    <t>Mortality 29%</t>
  </si>
  <si>
    <t>age &lt; &gt; 65 yrs multivariate
mortality/no mortality p = 0.79</t>
  </si>
  <si>
    <t>30-day mortality
3 months mortality</t>
  </si>
  <si>
    <t xml:space="preserve">184 from 326 </t>
  </si>
  <si>
    <t>mortaltiy  21%</t>
  </si>
  <si>
    <t>Prospectively collected database
monocentric 1/1979-12/1997, retrospective analysis; ICH &gt; 24 hours excluded; focus on diabetes and hyperglycemia</t>
  </si>
  <si>
    <t>Monocentric, prospective
 enrolled data from
 stroke registry 12/1996-9/2004;
 retrospective data analysis; 
about 10 % incomplete datasets;
focus on serum lipid levels</t>
  </si>
  <si>
    <t>mRS at day 90</t>
  </si>
  <si>
    <t>adjusted OR 0.67
(95% 1.04-1.08)
p&lt;0.001</t>
  </si>
  <si>
    <t>Prospective data from CHANT
study placebo arm; multicentric over 19 countries; posthoc retrospective analysis; majority of patients small-, medium-sized ICH; effect on IVH not proven; no comment on two antiplatelet drugs per patient</t>
  </si>
  <si>
    <t>poor outcome at day 90
mRS 5,6</t>
  </si>
  <si>
    <t>Prospective data from CHANT
study placebo arm; multicentric over 19 countries; posthoc retrospective analysis; majority of patients small-, medium-sized ICH; no randomized controlled trial of AED patients; AED prophylactic unclear ?</t>
  </si>
  <si>
    <t>functional outcome
1-month mortality</t>
  </si>
  <si>
    <t>Population -based Dijon 
Stroke registry (1985-2009); 
monocentric; retrospective analysis;
focus on admission hyperglycemia</t>
  </si>
  <si>
    <t>Multivariate model
stratified by age
&lt;60yrs OR 4.13 
(0.81-21.08) p= 0.088
60-74 yrs OR 9.72
(2.62-36.08) p &lt;0.0007
&gt;75 yrs OR 1.52
(0.74-3.13) p=0.252</t>
  </si>
  <si>
    <t>30 day mortality
poor outcome mRS 5,6</t>
  </si>
  <si>
    <t>Prospective data from two
randomized mulitcenter clinical trials (CLEAR IVH trials); 
ICU from 23 academic hospitals;
subgroup of patients IVH and
small ICH &lt;30 ml</t>
  </si>
  <si>
    <t>Multivariate OR1.05
(0.97-1.13) p = 0.19
Multivariate OR 1.04
(0.98-1.10) p = 0.20</t>
  </si>
  <si>
    <t>mRS &gt;= 3 probality
3 months poor outcome</t>
  </si>
  <si>
    <t>Age &gt; 80
Any Infection
11.6 (5.2-30.9) 
p&lt;0.0001</t>
  </si>
  <si>
    <t>Mortality 38 - 44 %</t>
  </si>
  <si>
    <t>mRS 3-6 at day 90
Health related quality 
of life HRQol</t>
  </si>
  <si>
    <t>Large series from ERICH study;
Enrollment of 1400 patients 
over 3 yrs;
drop put of 600 cases for different reasons; multicenter case control study, prospective hot pursuit method of subject enrollment in which each recruitment center reiviews admission, emergency and ICU logs</t>
  </si>
  <si>
    <t>Large series, retrospective
pooled post-hoc analysis of prospectively collected data 
from RCT Interact-Trial 2, clinical hospitals in 21 countries, subgroup mild-moderate severity of ICH; RCT excluded patients! Not prespecified study; Interact excluded patients with high likelihood to early death and planned surgical evacuation of hematoma; exclusion of patients with poor prognosis.</t>
  </si>
  <si>
    <t>Age 67-75 yrs
adjusted OR 2.73 p&lt;0.001
Age &gt; 75 years
adjusted OR 5.06 p &lt; 0.001
Problems with self-care
Age 67-75yrs
OR 2.28 p&lt;0.001
Age &gt; 75 yrs
OR 4.24 p&gt;0.001</t>
  </si>
  <si>
    <t>poor day 90 outcome
mRS &gt; 3
BI at day 90</t>
  </si>
  <si>
    <t>Adj. OR (95%)
1.33 (1.10-1.71) p&lt;0.001
Beta(SE) -0.32(0.12) p&lt;0.001</t>
  </si>
  <si>
    <t>mRS at 90 days
mRS&gt;2
mortality at 3 months</t>
  </si>
  <si>
    <t>mRS &gt; 2 66 %</t>
  </si>
  <si>
    <t>Prospective collected data
Placebo arm of RCT FAST - Trial
(n = 841pts.)
with defined inclusion/exclusion
criteria; results only partially
representative; pts. With initial
CT &lt; 3 h and 24 hours</t>
  </si>
  <si>
    <t xml:space="preserve">unadjusted OR 1.03
(1.03-1.1)
p = 0.01, adjusted ns
adjusted OR 1.08
(1.04-1.12) p&lt;0.001
</t>
  </si>
  <si>
    <t>GOS &lt;=3
30 day mortality</t>
  </si>
  <si>
    <t>International, multicenter 
observational colloborative database (n=716); ICH volume &lt; 30 ml supratenterial ICH in adults; registration in Europe, Latin America, US, surgical cases excluded.</t>
  </si>
  <si>
    <t>Multivariate OR
1.05 (1.3-1.07)
p &lt;0.0001</t>
  </si>
  <si>
    <t>Monocentric, consecutive 
cohort study 1/2006-12/2008
higher rate fo DNR in female;
no fixed time point of functional outcome, no assessment of hematoma expansion ..</t>
  </si>
  <si>
    <t>Females/Males
Adjusted OR(95%CI)
2.30 (1.04-5.25)/
0.44 (0.19-0.96)
3.03(1.24-7.799/
0.33(0.13-0.81)</t>
  </si>
  <si>
    <t xml:space="preserve">
Females/Males
mRS &gt;3
Death &lt; 7 days</t>
  </si>
  <si>
    <t>51 % females</t>
  </si>
  <si>
    <t>Retrospective, monocentric 
chart analysis 1/2003-9/2008 University Hospital Ankara; 
no functional outcome, only inhouse mortality, pts. Treated medical and surgical; supra-,infratentorial ICH.</t>
  </si>
  <si>
    <t>age &gt; 65 yrs
Multivariate OR 
2.86 p = 0.016</t>
  </si>
  <si>
    <t>34.9 %</t>
  </si>
  <si>
    <t>In-hospital mortality</t>
  </si>
  <si>
    <t>Multivariate OR
1.03 p =0.001</t>
  </si>
  <si>
    <t>Retrospective, multicenter
 large cohort study (83 ICUs) over 5 years (2003-2008); not all important confounders in the registry.</t>
  </si>
  <si>
    <t xml:space="preserve">Prospective monocentric 
urban cohort study over 3 years;
</t>
  </si>
  <si>
    <t>Mortality 30days
Mortality 6 months
Satisfactoriy Outcome 6 months</t>
  </si>
  <si>
    <t>Multivariate OR 1.2
(95%CI 0.8-2) ns
Mutlivariate OR 11.8
(95%CI 3.1-41.1) p=0.0002
OR 2.6
(95%CI 1.6-4.4) p=0.00015</t>
  </si>
  <si>
    <t>Two day mortality
One year mortality</t>
  </si>
  <si>
    <t>Prospective bicentric
10/1986-9/1989; diagnosis 
confirmed by CT</t>
  </si>
  <si>
    <t>Age &gt; 70 years
RR 1.3 (95%CI 0.7-2.3)
RR 3.1 (95%CI 1.7-5.5)</t>
  </si>
  <si>
    <t>27%/57 %</t>
  </si>
  <si>
    <t>Severe disability/
vegetative state 22 %
Dead 37 %</t>
  </si>
  <si>
    <t>Poor outcome 1 year
(Death, vegetative state,severe disability )</t>
  </si>
  <si>
    <t xml:space="preserve">Age per year
Multivariate OR 1.10
(95%CI 1.03-1.67) p=0.03
</t>
  </si>
  <si>
    <t>Prospective follow up, monocentric cohort study University Hospital Helsinki, 
only pts 16-60 yrs; retrospective analysis.</t>
  </si>
  <si>
    <t>Retrospective, monocentric
cohort study with supratentorial ICH; data collected during 6 years from 1988-1993 Neurosurgery Uppsala; high percentage of referral considering operation n = 173</t>
  </si>
  <si>
    <t>Mortality 30 days
Mortality 12 months
Favorable vs bad outcome
at follow up (mean 3.1 yrs)</t>
  </si>
  <si>
    <t>Multiple logistic regression
x2 5.1 p&lt;0.05
x2 8.6 p&lt;0.01
x2 7.1 p&lt;0.01</t>
  </si>
  <si>
    <t>Mortality overall
22,7%
32,7 %
43,6%</t>
  </si>
  <si>
    <t>Mortality at discharge
mRS at discharge</t>
  </si>
  <si>
    <t xml:space="preserve">Dichotomized GOS
GOS 1/2 vs GOS 3-5
on discharge 
</t>
  </si>
  <si>
    <t>Mortality at discharge</t>
  </si>
  <si>
    <t>Age &lt; 60 years
% survived 65.8 % p&lt;0.001
Age &gt; 60 
% survived 30.5 %</t>
  </si>
  <si>
    <t>&lt; 60 yrs 56.3 %
&gt;60 yrs 43.7 %</t>
  </si>
  <si>
    <t>Hospital-based prospective 
study; data from a prospective urban stroke registry of 2000 pts. During  a 10-yeat period. Focus on diabetes as independetn risk factor of in hospital mortality.</t>
  </si>
  <si>
    <t>Age &gt; 85 yrs 
OR 3.47 
(95%1.13-10.68)
Model Demographic, vascular risk factor, clinical neuroimaging...</t>
  </si>
  <si>
    <t>Stepwise logistic regression analysis
Model including ICH volume
and expansion &gt; 33%
Multivariate OR 1.07
(95% CI 1.03-1.10) 
p&lt;0.001</t>
  </si>
  <si>
    <t xml:space="preserve">Prospective population based
 L`Auquila registry n = 4353, data collected from 1994 - 1998
10 years overall survival: 24.1 %
lobar 31.6 %                             deep-seated 31.6 %
posterior fossa 34,3 %
</t>
  </si>
  <si>
    <t>Prospectively collected data
(placebo arm)
 from placebo-controlled
 CHANT trial
 (131 sites in 20 countries) ; 21 pats. receiving OAT (6.9 %); Focus on hematoma expansion and OAT</t>
  </si>
  <si>
    <t xml:space="preserve">Monocentric, retrospective
cohort study, data collection from 1/1993 - 1/2004 </t>
  </si>
  <si>
    <t xml:space="preserve">3 -months mortality </t>
  </si>
  <si>
    <t xml:space="preserve">30- day mortality </t>
  </si>
  <si>
    <t>Retrospective,  monocentric
study from 1/2003-12/2005; analysis of a subgroup 352pts (13.8 %) of 2555 first ever stroke. Short patient and method chapter.</t>
  </si>
  <si>
    <t xml:space="preserve">
Multivariate 
OR 1.04 p = 0.004</t>
  </si>
  <si>
    <t>Retrospective, monocentric cohort study from 4/2003 - 6/2006, data from prospective 
stroke registry; chart analysis; focus on IVH, volume, location</t>
  </si>
  <si>
    <t>IVH / no IVH
Mortality OR 3.95 p&lt;0.0001
mRS &gt;3 OR 3.4 p&lt;0.0001</t>
  </si>
  <si>
    <t>30 - day mortality
mRS &gt; 3 at discharge
dGOS &lt;4 at discharge</t>
  </si>
  <si>
    <t>Retrospective monocentric
cohort study from 1999 - 2006 from Emergency Department/
referring hospital; study focused on blood glucose, coagulopathy, seizure presentation, prior aspirin, statin -use</t>
  </si>
  <si>
    <t>30 - day mortality
adj. OR 1.142 p=0.016 
mRS &gt; 3
adjusted OR 1.012 ns</t>
  </si>
  <si>
    <t>APT</t>
  </si>
  <si>
    <t>mRS &gt; 3 at discharge</t>
  </si>
  <si>
    <t>Prospectively coded patients of 
two centers (Perugia) from 1/2000 - 12/2001, aged &gt; 55 years or older; retrospective analysis; 94 (20.5 % antiplatelet therapy) with antikoagulant therapy excluded</t>
  </si>
  <si>
    <t>multivariate 
OR 1.03 p&lt;0.001</t>
  </si>
  <si>
    <t>&gt; 80 yrs 57 %
&lt; 80 yrs 45 %</t>
  </si>
  <si>
    <t>three binary logistic
 regression models
Multivariate OR 
all pats 1.5 (1.02-1.08) 
pats &gt;80 yrs ns
pats &lt;80 yrs 1.06(1.01-1.10)</t>
  </si>
  <si>
    <t>Kimura 2007</t>
  </si>
  <si>
    <t>14 days -
probability of death</t>
  </si>
  <si>
    <t>Multivariate logistic
regression analysis
Age &gt; 70 yrs
OR 3.08 
(95%CI 0.14-67.98)
p=0.477</t>
  </si>
  <si>
    <t>Monocentric cohort study;
prospective enrollment of pats.
With supratentorial ICH;
focused on admission Glucose
&gt;150 mg/dl - independent predictor of early death</t>
  </si>
  <si>
    <t>death at discharge</t>
  </si>
  <si>
    <t>Retrospective data
analysis from BASIC - population 
based stroke surveillance study from 1/2000- 12/2003, drop out rate 37 patients from a total of 297; focused on impact of early DNR and limitations of agressive care on early mortality.</t>
  </si>
  <si>
    <t>208 
138 no aspirin/warfarin
44 aspirin 26 warfarin</t>
  </si>
  <si>
    <t>Aspirin/Warfarin</t>
  </si>
  <si>
    <t>Short term mortality
3 months</t>
  </si>
  <si>
    <t>Warfarin use
preceding ICH:
Multivariate RR
3.2 (1.6-6.1)p&lt;0.01
Regular aspirin use
2.5 (1.3-4.6)p&lt;0.01</t>
  </si>
  <si>
    <t>Retrospective monocentric
study including pats. 
between !/1993 - 9/1995.
 Data collection 
from hospital chart and death charts.</t>
  </si>
  <si>
    <t>28 - days mortality
late death in 28 - days 
survivors</t>
  </si>
  <si>
    <t>Retrospectively collected data
 in Central Finland county from 9/1985 . 12/1991. Survival of all patients end of December 2002 investigated.</t>
  </si>
  <si>
    <t xml:space="preserve">50.6 % 
(28 days mortality) </t>
  </si>
  <si>
    <t>mRS &lt;=2 at 3 months</t>
  </si>
  <si>
    <t xml:space="preserve">Prospective multicentric
 enrollment from 15 hospitals in Spain from 5/1999-4/2001. However, only patients with ICH volume &lt; 20 ml, conservative treatment included (138 pats., 10 lost for follow up); total group 266 pats. 
</t>
  </si>
  <si>
    <t>32.6 % good outcome</t>
  </si>
  <si>
    <t>ICH cortical</t>
  </si>
  <si>
    <t xml:space="preserve">Multiple logistic
regression model
OR 3.79                  95%CI 1.2 - 12.01
p=0.023 </t>
  </si>
  <si>
    <t>20.4-42.2 %</t>
  </si>
  <si>
    <t>Prospective enrollment of
patients with supratentorial ICH from 12/1995-12/2002; patients from a stroke registry, monocentric, retrospective data analysis; initially 387 pats. Enrolled. 21 pats. Latency to admission undeterminable.</t>
  </si>
  <si>
    <t xml:space="preserve">logistic regression
 analysis  
Age 65 to 75 yrs 
OR 2.37 ns 
Age &gt; 75 yrs 
OR 4.52 p= 0.043          </t>
  </si>
  <si>
    <t>Anticoagulant 
treatment</t>
  </si>
  <si>
    <t>Mortality at discharge
GOS at discharge</t>
  </si>
  <si>
    <t xml:space="preserve">Monocentric cohort study 
with prospective enrollment
 of SICH pats. between
  9/2002 - 7/2003 in central Taiwan.
 ICH confirmed by CT
 in the emergency service.
Exclusion of pats. with APT
 and anticoagulant medication.
</t>
  </si>
  <si>
    <t xml:space="preserve">Hematoma volume &lt;30 ml/&gt;30 ml   
p = 0.019
Survival/non-survival
</t>
  </si>
  <si>
    <t>109 
Survival group 81
non-survial group 28</t>
  </si>
  <si>
    <t>25.7 % 1 year follow up</t>
  </si>
  <si>
    <t>Prospectively identified consecutive
 supratentorial ICH over a 5 -year period;
patients &gt; 18 years; monocentric cohort study; retrospective analysis; potential of unmeasured confounders; n=117 CT cohort up to 7 days; Expansion cohort &gt; 2 CT scans 70/117; focused on warfarin and baseline ICH volume and increased ICH expansion.</t>
  </si>
  <si>
    <t>Retrospective, monocentric
chart review over
 a 3-year period
 1/1992-12/1994 with ICH;
 Complete dataset 130 from 159 pts; 
105 pts. had sufficient
 number of BP measurements.Rapid decline in MAP wihin 24 hours is associated with increased mortality.</t>
  </si>
  <si>
    <t>Retrospective, monocentric
 cohort study 1993-1996
 community hospital vienna; 
not  only spontanous ICH pts; no stepwise logistic regression analysis; only 94 pts with known hypertension</t>
  </si>
  <si>
    <t xml:space="preserve">Retrospective, monocentric
 obsevational cohort study
 1992-1996 University Hospital Heidelberg;
 Inclusion of supratentorial ICH,
 pts. Died &gt; 72 hours excluded; 
17 pts. Excluded with
 incomplete data sets.
</t>
  </si>
  <si>
    <t>Adjusted OR (95% CI) 
1.03 (0.99-1.07)</t>
  </si>
  <si>
    <t xml:space="preserve">hospital mortality </t>
  </si>
  <si>
    <t>36.7%</t>
  </si>
  <si>
    <t>Two-level multivariable 
analysis 
OR 1.24 (1.18-1.31)
 p &lt; 0.001</t>
  </si>
  <si>
    <t xml:space="preserve">Large study population
 of state; data from
 OSHPD database
 in California from 234 hospitals 1/1999 - 12/2000; 
Since 1999 data included DNR order had been written within 24 hours of hospitalization. Focus on early DNR - orders and in hospital mortality
</t>
  </si>
  <si>
    <t>Large, population - based study
from Izumo City, Japan; data collection from 1991-1998: age- and sex adjusted incidence rates,
Glasgow outcome scale result stratified by age, site of location;
life table analysis up to 3 yrs onset of first - ever ICH;</t>
  </si>
  <si>
    <t>Univariate/ 
multivariate analysis
Survival p values
age &lt; 70 or &gt;= 70 yrs
30 days ns
3 months ns
3 years &lt; 0.001 /0.043</t>
  </si>
  <si>
    <t xml:space="preserve">mortality at discharge
30 days- case fatality rate,                                3 months -, 3 years - survival rate
</t>
  </si>
  <si>
    <t>mRS at discharge
mRS&gt;4 poor outcome</t>
  </si>
  <si>
    <t>Retrospective, monocentric 
chart review tertiary university hospital Israel including pats. with supratentorial ICH from 1/1997-12/2000. Pats. with surgical treatment excluded. ICH - score tested: ICH - score 4-6 100% poor outcome p&lt;0.001</t>
  </si>
  <si>
    <t>Age &gt;60 yrs:
Multivariate OR
2.46 (95%CI 1.15-5.24)
Poor outcome 66 % 
p=0.018</t>
  </si>
  <si>
    <t>mRS at 6 months</t>
  </si>
  <si>
    <t>mRs 6 22%
mRs 5 41 %</t>
  </si>
  <si>
    <t xml:space="preserve">Retrospective, monocentric observational chart study including pats. supratentorial SICH from 1/1996-12/1999 Bilbao, Spain.
</t>
  </si>
  <si>
    <t>Multivariate by logistic
regression
Outcome 6 months:
&gt;65 vs &lt; 45 OR 1.6 ns
45-60 vs &lt;45 OR 1.1 ns
mRS 6 6 months
&gt;65 vs &lt; 45 OR 13        p =0.022
45-60 vs &lt;45 OR 2.32ns</t>
  </si>
  <si>
    <t>Moderrate</t>
  </si>
  <si>
    <t>30-day mortality
BI</t>
  </si>
  <si>
    <t>Mortality 38.8 %</t>
  </si>
  <si>
    <t>Logistic regression
model
Wald statistics 3.494
p = 0.062 
OR 1.033</t>
  </si>
  <si>
    <t>Prospective, monocentric
with supratentorial SICH,
 medical treated.
 Pats. Excluded with
 infratentorial, brainstem,
 primary IVH.Focus on hypertermia with is not an independent predictor on greater mortality.</t>
  </si>
  <si>
    <t>Retrospective, monocentric
 chart analysis (university-affiliated teaching hospital) from
 black Americans;
 SICH confirmed by CT
 between 1/1990 - 7/1993 time of onset not controlled; no control of therapeutic interventions.</t>
  </si>
  <si>
    <t>Mortaltiy 50.5 %</t>
  </si>
  <si>
    <t>Initial GCS &lt;= 12
Multivariate OR 3.23
(95%CI 1.46-7.14)
p&lt;0.05</t>
  </si>
  <si>
    <t>Mortality 44%
22 % &lt; 2days</t>
  </si>
  <si>
    <t>Multivariate logistic
regression
GCS -0.1644 (per unit) 
p = 0.026 
Probability of death Model (Volume/GCS):
GCS &gt; 9 ICH &lt; 30 ml:
0.19
GCS &gt;9 ICH 30-60 ml:
0.46
GCS&gt;9 ICH &gt;60ml:
0.75
GCS &lt;=8 ICH &lt; 30 ml:
0.44
GCS&lt;=8 ICH 30-60 ml:
0.74
GCS&lt;=8 ICH &gt;60 ml:
0.91</t>
  </si>
  <si>
    <t xml:space="preserve">30 - day mortality
</t>
  </si>
  <si>
    <t>30 - day mortality 
6 months - mortality</t>
  </si>
  <si>
    <t>Retrospective chart analysis
at 4 schwedish university
hospitals and 6 county hospitals from 1993 -1996; only few cases per year per center.171 pats. With ICH and concomitant oral AC treatment identified. Exclusion of 20 pats. lack of CT..</t>
  </si>
  <si>
    <t>Retrospective, monocentric study;
 consecutive pats. enrollment with SICH during 1 year (1988); only one patient lost for follow up.</t>
  </si>
  <si>
    <t>53,6 % 
63,6 %</t>
  </si>
  <si>
    <t>Multiple logistic 
regression
30 - days mortality
IVH extension
x2 13.92 p&lt;0.001
Volume ICH
x2 9.87 p&lt;0.05
6 months mortality
IVH extension 
x2 17.87 p&lt;0.0001
Volume ICH
x2 8.49 p&lt;0.05</t>
  </si>
  <si>
    <t>ICH volume expansion</t>
  </si>
  <si>
    <t>Prospective collected data from 
VISTA registry, cohort study, retrospective analysis</t>
  </si>
  <si>
    <t>mRS 0-3/4-6
3 months
Shift analysis of poor
outcome</t>
  </si>
  <si>
    <t>mRS 4-6 - 
Hematoma expansion
&gt; 33 %
Multivariate OR 2.73
95%CI 1.70-4.39
p&lt;0.001
Prediction mRS 4-6
Hematoma cut-off
&lt;&gt;33 %:
Frequency 142/27 %
Sensitivity 37 %
Specificity 83 %
PPV 68 % NPV 57 %</t>
  </si>
  <si>
    <t>death
mRS &gt;= 3 at 90 days</t>
  </si>
  <si>
    <t>Large prospective collected data from Interact Trial 2; only pats.
Predominantly mild-moderate
severity of ICH;retrospective pooled post hoc-analysis of prospetively collected RCT - data; clinical hospitals in 21 countries; RCT excluded pats.
Early surgery pats.with large hematomas excluded;
incomplete adjustment for 
potential confounding decisions on the management;</t>
  </si>
  <si>
    <t>death, major diability
66 % with IVH 
49 % without IVH</t>
  </si>
  <si>
    <t>Adjusted OR 1.68
(95 % CI 1.38-2.06)
p&lt;0.01</t>
  </si>
  <si>
    <t>Anticoagulant 
treatment
Antiplatelet treatment</t>
  </si>
  <si>
    <t>Outcome at discharge 
mRS &gt;/&lt; 3
7, 30-day mortality</t>
  </si>
  <si>
    <t xml:space="preserve">
Retrospective, monocentric
cohort study 
1/2006-11/2008; chart analysis by twp independent abstractors;
</t>
  </si>
  <si>
    <t xml:space="preserve">
Use of AC: 
7 - day mortality 
RR 1.74 (1.00-3.03) p&lt;0.05
30-day mortality
RR 1.65 (1.04-2.63)
p = 0.036
No relationship AP, AC+AP use on 7 - day
mortality(p = 0.247
AP,AC+AP use on 
30-day mortality 
p =0.635</t>
  </si>
  <si>
    <t>Mortality AC
7-day 35.56 %
30-day 44.45 %
AP
7-day 22.5 %
30-day 27.5 %</t>
  </si>
  <si>
    <t>Antiplatelet treatment</t>
  </si>
  <si>
    <t>mRS&lt;= 3 at discharge</t>
  </si>
  <si>
    <t>365 INR &gt; 1.5
121 APT</t>
  </si>
  <si>
    <t>Retrospective monocentric
cohort study based on review of 
medical records 5/2001-9/2003</t>
  </si>
  <si>
    <t xml:space="preserve">APT
Favorable outcome
unadjusted OR 1.20
(0.78-1.86)
prognostic OR 0.68
(0.34-1.34)
Hospital death
unadjusted OR 0.91
(0.57-1.44)
prognostic OR 1.99
(o.97-4.09)
</t>
  </si>
  <si>
    <t>1006
control 738
APT 180
Warfarin 67
W+AP 21</t>
  </si>
  <si>
    <t>Retrospective mulitcenter
study at 7 stroke centers in Japan 1/1999-12/2003
Informed consent given.</t>
  </si>
  <si>
    <t>Multivariate - adjusted
AP OR 2.70 (1.56-4.68)
p&lt;0.001
W OR 2.50 (1.05-5.96)
p = 0.038
W+AP  OR 9.41
(2.78-31.88)
p&lt;0.001</t>
  </si>
  <si>
    <t>Mortality at 3 weeks
AP 22%
W 16 %
w+AP 43 %
Control 11 %
mRS &lt;=1 at 3 weeks
AP 20 %
W 25 %
AP+W 5 %
Control 24 %</t>
  </si>
  <si>
    <t xml:space="preserve">Mortality at 3 weeks
mRS &lt;= 1 at 3 weeks
</t>
  </si>
  <si>
    <t>mRS at one 
and 12 months</t>
  </si>
  <si>
    <t>Multivariate
Regression Model 
One month: OR 1.04 
(95%CI 1.01-1.07)
p = 0.01
12 months: OR 1.06
(95%CI 1.03-1.09)
p&lt;0.0001</t>
  </si>
  <si>
    <t xml:space="preserve">Prospective, observational study
of two University hospitals San Francisco with ICH 1/2001 - 2004; focused on cumulative dose of hypertension up to 72 hours
</t>
  </si>
  <si>
    <t>Prospective, monocentric
 observational study &gt; 45 yrs with supratentorial ICH, medical treatment; retrospective analysis; small group; CT analysis 
by one neuroradiologist blinded
to patients neurological condition.</t>
  </si>
  <si>
    <t>129
with IVH 47</t>
  </si>
  <si>
    <t>30-day survival status
30-day mortality</t>
  </si>
  <si>
    <t>30 - Day mortality
with IVH 43 %
without 9 %</t>
  </si>
  <si>
    <t>Univariate analysis:
IVH present p=.001
Std. Coeff 0.55</t>
  </si>
  <si>
    <t>mRS 0-5 at discharge
six months follow up</t>
  </si>
  <si>
    <t>Prospective monocentric
 study with consecutive
 patient enrollment from 12/2007 to 11/2009 in Malaysia; 
ICH confirmed by CT</t>
  </si>
  <si>
    <t>In hospitlal survival
Volume &lt; 30 ml
adjusted OR 3.861 p = 0.051
Volume 30 - 60 ml
adjusted OR 1.13 
p = 0.85
Independent mRS 0-2
ICH &lt; 30 ml 34,7 %
ICH &gt; 30 ml 15,2 %
Dependent mRS 3-5
ICH &lt; 30 ml 65.3 %
ICH &gt; 30 ml 84.8 %
p=0.039</t>
  </si>
  <si>
    <t>ACT - Warfarin
APT -Aspirin</t>
  </si>
  <si>
    <t xml:space="preserve">ACT Normotensive
HR 1.07
Treated hypertension HR 3.9 p &lt; 0.01
APT Normotensive
HR 0.83
Treated hypertension
1.99 p &lt; 0.05
</t>
  </si>
  <si>
    <t>ACT 14 %
APT 29 %</t>
  </si>
  <si>
    <t>ACT - Warfarin</t>
  </si>
  <si>
    <t>Multivariate
Death within 2 days  RR 3.92 p &lt; 0.01
Death within 3 months
RR 1.81 &lt; 0.05</t>
  </si>
  <si>
    <t xml:space="preserve">Univariate:
OR (95 % CI) 2.1
(1.4-3.0)
p &lt; 0.001
Multivariate:  
OR 1.6 (1.1-2.6)
p = 0.03
</t>
  </si>
  <si>
    <t>30- day mortality 
Warfarin no 31.9 %
Warfarin yes 49 %</t>
  </si>
  <si>
    <t xml:space="preserve">Univariate
OR 8.13 (3.19-20.69)
p &lt; 0.001
Stepwise logistic regression including
baseline volume/hemorrhage expansion
1.97(0.54-7.16)
p = 0.3
</t>
  </si>
  <si>
    <t>Mortality OAT ICH
62 % vs 17 % p&lt;0.001</t>
  </si>
  <si>
    <t>Oral antikogulation OAT</t>
  </si>
  <si>
    <t>ACT - Warfarin
APT - Aspirin</t>
  </si>
  <si>
    <t xml:space="preserve">Multivariate 
HR (95 %CI)
ACT 1.58 ns
APT 1.16 ns
</t>
  </si>
  <si>
    <t xml:space="preserve">logistic regression
analysis   
OR 2.94 p = 0.034          </t>
  </si>
  <si>
    <t>ACT - Warfarin
APT</t>
  </si>
  <si>
    <t>Adjusted OR (95% CI)
2.57 (1.06-6.26)</t>
  </si>
  <si>
    <t>Multiple regression analysis poor outcome GOS 1,2 
Odds ratio (95 %CI)
5.89 (2.06-16.82)
p&lt;0.001</t>
  </si>
  <si>
    <t>ACT - Warfarin
 APT -
 Aspirin/Clopidogrel</t>
  </si>
  <si>
    <t>Univariate adjusted OR
Warfarin 4.29               p = 0.024
Aspirin 1.09                   p = 0.888
Clopidogrel 3.02           p = 0,813</t>
  </si>
  <si>
    <t>ACT 12.3 %
Aspirin 17 %
Clopidogrel 6.6 %</t>
  </si>
  <si>
    <t>Coagulation disorder 
INR &gt; 1.4</t>
  </si>
  <si>
    <t>Multivariate OR
1.62 (0.88-2.72)
p = 0.3</t>
  </si>
  <si>
    <t>Multivariate
OR 1.06
(95 % 1.03-1.10)  
p&lt;0.001</t>
  </si>
  <si>
    <t>Multivariate 
OR 4.03
(95 % 1.06-15.28)  
p&lt;0.04</t>
  </si>
  <si>
    <t>Prior warfarin use
poor outcome mRS 5,6  17 % 
vs
good outcome 
3 % 
p&lt;0.001</t>
  </si>
  <si>
    <t>OR unadjusted OR 1.85;
 unadjusted HR 1.67</t>
  </si>
  <si>
    <t>29.9 %</t>
  </si>
  <si>
    <t>Normotensive
HR 2.27 (0.98-5.24)
Treated hypertension HR 2.24 (1.28-3.94)
p &lt; 0.01
adjusted OR 
5.19 (2.93-9.17)
p&lt;0.001</t>
  </si>
  <si>
    <t>IVH -Volume</t>
  </si>
  <si>
    <t>Mortality
OR 1.070 (1.030-1.113)
p&lt;0.05</t>
  </si>
  <si>
    <t>Mortality
OR 1.103 (1.076-1.132) p&lt;0.05
mRS&gt;2
OR 1.026(1.010-1.043)
p&lt;0.05</t>
  </si>
  <si>
    <t>Multivariate
Death within 2 days RR 11.32 ns
Death within 3 months
RR 2.28 p &lt;0.001</t>
  </si>
  <si>
    <t>IVH yes 53,7 %
IVH no 21 %</t>
  </si>
  <si>
    <t>Univariate:
OR (95 % CI) 4.4(3.1-6.1) p &lt; 0.001
Multivariate:  
OR 2.5 (1.7-3.7)
p&lt;0.001</t>
  </si>
  <si>
    <t>Subdural hematoma
 - lobar ICH 20 %
IVH 48 %</t>
  </si>
  <si>
    <t>Univariate
Died 63/72pats.
Survived 34/128 pats.
p&lt;0.001
Logistic regression model
OR (95%CI)
1.72 (0.80-3.73)
 p = 0.17</t>
  </si>
  <si>
    <t>34 - 38 %</t>
  </si>
  <si>
    <t>Univariate 
OR (95%CI)
3.23 (1.81-5.78) p&lt;0.001</t>
  </si>
  <si>
    <t>Mortality 
SICH (n= 267)OAT(n=21)
17 %/62 % p&lt;0.001
mRS 4-6
50 %/90 % p&lt;0.001</t>
  </si>
  <si>
    <t>Multivariate 
HR (95 %CI)
2.62 (1.71-4.02) 
p&gt;0.01</t>
  </si>
  <si>
    <t xml:space="preserve">
Multivariate 
OR 3.9 (2.2-7.1)
 p&lt; 0.0001</t>
  </si>
  <si>
    <t>34.4 %</t>
  </si>
  <si>
    <t>48.9%</t>
  </si>
  <si>
    <t>age not significant predictor
65-73 yrs RR 1.9           p 0.001 
&gt;73 yrs RR 3.2 
p 0.0001</t>
  </si>
  <si>
    <t>28.9 %</t>
  </si>
  <si>
    <t xml:space="preserve">logistic regression
 analysis  
OR 2.75 (1.12-6.73) 
p = 0.027          </t>
  </si>
  <si>
    <t xml:space="preserve">IVH yes/no
Survival/non-survival
p  = 0.012 
</t>
  </si>
  <si>
    <t xml:space="preserve">44%
survival /non-survival
37 %/ 64 %
</t>
  </si>
  <si>
    <t>Univariate/
multivariate analysis
Survival p values
IVH presence/absence
30 days &lt;0.001/0.285
3 months &lt;0.001/0.165
3 years &lt; 0.001 /0.006</t>
  </si>
  <si>
    <t>37.5 %</t>
  </si>
  <si>
    <t xml:space="preserve">
Step-wise multiple
logistic regression
OR
2.98 (95%CI 1.00-8.84)
p = 0.05
Poor outcome 37.5 % 
p=0.145</t>
  </si>
  <si>
    <t>52.6 %</t>
  </si>
  <si>
    <t xml:space="preserve">IVH yes
% survived 32,4 % 
IVH no                            % survived 67.2 %      p&lt;0.01
</t>
  </si>
  <si>
    <t>IVH present 51 %</t>
  </si>
  <si>
    <t>GOS 1/2 vs GOS 3-5
IVH present
82 % / 42 %
p&lt; 0.001</t>
  </si>
  <si>
    <t>Multiple logistic regression analysis GOS 1,2 
OR(95%CI)
4.35 (1.74-10.91)
p 0.002</t>
  </si>
  <si>
    <t>Age 55-75 yrs
OR 2.71 (0.76-9.67)
p&lt;0.12
Age &gt; 75 yrs 
OR 15.29 (3.25-1.97)
 p=0.001</t>
  </si>
  <si>
    <t xml:space="preserve">251
</t>
  </si>
  <si>
    <t xml:space="preserve">
55-75 yrs                      53 % GOS 1,2
&gt; 75 yrs                        35 % GOS 1.2
55-75 yrs                     60 % GOS 3-5
&gt;75 yrs                         16 % GOS 3-5</t>
  </si>
  <si>
    <t xml:space="preserve">
Multivariate OR 2.74
(95%CI 1.19-6.28) p=0.02
</t>
  </si>
  <si>
    <t>44 % / 61 %</t>
  </si>
  <si>
    <t xml:space="preserve">
RR 7.4 (95%CI 3.0-17.9)
RR 2.3  (95%CI 1.5-3.6)</t>
  </si>
  <si>
    <t>43.4 %</t>
  </si>
  <si>
    <t>Multivariate OR 5.3
(95%CI 2-14.3) p 0.001
Mutlivariate OR 5.9
(95%CI 1-33.3) p=0.045
OR 3.0
(95%CI 1-8.4) p=0.04</t>
  </si>
  <si>
    <t>Death 43 %
Satisfactory outcome 42 %
poor functional outcome 16 %</t>
  </si>
  <si>
    <t>"Death 43 %
Satisfactory outcome 42 %
poor functional outcome 16 %"</t>
  </si>
  <si>
    <t>36.8 %</t>
  </si>
  <si>
    <t xml:space="preserve">
Multivariate adjusted OR 
5.13 (2.08-12.68)
p&lt;0.001</t>
  </si>
  <si>
    <t xml:space="preserve">51 % females
47 %
</t>
  </si>
  <si>
    <t>Logistic regression model 
mRS &gt;3
95%CI 1.64 -8.96          p 0.0023
death &lt; 7 days
95%CI 2.38-15.25
p 0.002</t>
  </si>
  <si>
    <t>Lobar 14.9 %
Basal ganglia 18.9 %
Thalamus 54 %</t>
  </si>
  <si>
    <t>Multivariate OR
2.63(1.28-4.42)
p &lt;0.008</t>
  </si>
  <si>
    <t>30-day mortality 13.9%
 GOS2,3 29.1 %
GOS 1,2,3 42.9 %</t>
  </si>
  <si>
    <t>"30-day mortality 13.9%
 GOS2,3 29.1 %
GOS 1,2,3 42.9 %"</t>
  </si>
  <si>
    <t xml:space="preserve">Mortality
intraventricular volume              unadjusted OR 1.08
(1.03-1.13)
p = 0.001,       
Adjusted OR 1.07
(1.01-1.14)
p=0.04
</t>
  </si>
  <si>
    <t>28.6 %
Inititial IVH volume
4.8 SD 11.8</t>
  </si>
  <si>
    <t>Adj. OR (95%)
2.52 (1.46-4.32) p&lt;0.001
Beta(SE) -0.13(3.09) p&lt;0.001</t>
  </si>
  <si>
    <t>Large prospectively collected
 database (VISTA); Data from 
pts. With low ICH severity; selection bias inclusio/exclusion criteria (withdrawal of care, early death &lt; 72 hours); focused perihematomal edema and outcome.</t>
  </si>
  <si>
    <t>"Large prospectively collected
 database (VISTA); Data from 
pts. With low ICH severity; selection bias inclusio/exclusion criteria (withdrawal of care, early death &lt; 72 hours); focused perihematomal edema and outcome."</t>
  </si>
  <si>
    <t>33.9 %</t>
  </si>
  <si>
    <t>Poor vs good outcome
52 % vs 27 % IVH
p&lt;0.001</t>
  </si>
  <si>
    <t>Multivariate
OR 2.98
(95 % 1.54-5.76)  
p&lt;0.001</t>
  </si>
  <si>
    <t>35.7 % APT-Group
33.5 % Non APT - Group</t>
  </si>
  <si>
    <t>26.1 %</t>
  </si>
  <si>
    <t>Multivariate HR 1.057
(95% CI 1.018-1.098)
p=0.004</t>
  </si>
  <si>
    <t>Univariate OR 6.35
(95% CI 2.94-13.72)
p=0.0001 Cox proportional hazard model                          HR 2.558 (1.198-5.462) p =.015</t>
  </si>
  <si>
    <t>40.1 %</t>
  </si>
  <si>
    <t xml:space="preserve">OR 1.361(1.164-1.592)
p&lt;0.001                       OR 1.371(1.181-1592) p&lt;0.001 </t>
  </si>
  <si>
    <t xml:space="preserve">OR 1.025(1.014-1.037)
p&lt;0.001                       OR 1.026(1.014-1.037 p&lt;0.001) </t>
  </si>
  <si>
    <t>49.7 %</t>
  </si>
  <si>
    <t xml:space="preserve">INR &gt; &lt; 2.6 50 %  </t>
  </si>
  <si>
    <t>Normotensive
HR 1.00 (0.96-1.04)
Treated hypertension HR 1.05 (1.02-1.08)
p &lt; 0.01
Adjusted OR
1.05 (1.02-1.08)
p&lt;0.001</t>
  </si>
  <si>
    <t>Normotensive
HR 2.01 (0.76-5.35)
Treated hypertension HR 1.47 (0.85-2.55)
p &lt; 0.05
Adjusted OR
5.19 (2.93-9.17)
p&lt;0.001</t>
  </si>
  <si>
    <t>Overall mortality 28 %
within 3 months</t>
  </si>
  <si>
    <t xml:space="preserve">Monocentric cohort study, consecutive
patient enrollment from 1/1993-1/2004; retrospective chart analysis
Focus on treated and untreated hypertension.Patients with untreated 
hypertension had lower mortality 6% than those with treated hypertension 36 % p&lt;0.001.
</t>
  </si>
  <si>
    <t>"Monocentric cohort study, consecutive
patient enrollment from 1/1993-1/2004; retrospective chart analysis
Focus on treated and untreated hypertension.Patients with untreated 
hypertension had lower mortality 6% than those with treated hypertension 36 % p&lt;0.001.
"</t>
  </si>
  <si>
    <t>infratentorial location
posterior fossa ICH</t>
  </si>
  <si>
    <t>HR 1.887 p =.0346
HR 1.695 p = 0.0246</t>
  </si>
  <si>
    <t>Case-fatality rate at day 7
34.1 %                        95%CI 20.1-48.1
Case-fatality rate at day 30                         52. 3  %                    95%CI 37.5 -67.1                 Case-fatality rate at 1 year                           59.1 %                      95%CI 44.6-73.6</t>
  </si>
  <si>
    <t>three binary logistic
regression models
Multivariate OR 
all pats                      7.47 (2.20-25.30) 
pats &gt;80 yrs ns
pats &lt;80 yrs             6.28 (1.49-26.4)</t>
  </si>
  <si>
    <t>Monocentric  cohort study
unselected consecutive pats. With acute ICH prospectively included in the stroke registry database 3/1999 - 9/2003; total of 83 ICH pats. &gt; 80; 56 pats. Had a medical history of hypertension; Comparison to 168 hypertensive gender -matched persons with ICH aged &lt; 80yrs. Age, Glasgow coma scale score ICH volume, infratentorial ICH location independent predictors of in hospital mortality.</t>
  </si>
  <si>
    <t>"Monocentric  cohort study
unselected consecutive pats. With acute ICH prospectively included in the stroke registry database 3/1999 - 9/2003; total of 83 ICH pats. &gt; 80; 56 pats. Had a medical history of hypertension; Comparison to 168 hypertensive gender -matched persons with ICH aged &lt; 80yrs. Age, Glasgow coma scale score ICH volume, infratentorial ICH location independent predictors of in hospital mortality."</t>
  </si>
  <si>
    <t xml:space="preserve">infratentorial location </t>
  </si>
  <si>
    <t>Multivariable logistic
regression model, short term mortality,     fully adjusted HR 3.36                  95%CI 1.90-5.93)    Long term mortality fully adjusted HR 3.11 95%CI 1.91-5.08)</t>
  </si>
  <si>
    <t>"Multivariable logistic
regression model, short term mortality,     fully adjusted HR 1.59                  95%CI (1.00-2.53)    Long term mortality fully adjusted HR 1.50 95%CI (1.01-2.24)</t>
  </si>
  <si>
    <t>"Multivariable logistic
regression model, short term mortality,     fully adjusted HR 0.99                  95%CI (0.97-1.00)    Long term mortality fully adjusted HR 1.00 95%CI (0.98-1.01)</t>
  </si>
  <si>
    <t xml:space="preserve">Location 
Supratentorial Survival/non-survival               86 %/79 %            Infratentorial       Survival/non-survival       14 %/21 % 
p = 0.324
</t>
  </si>
  <si>
    <t>Poor outcome 1 year
(Death, vegetative state,severe disability)</t>
  </si>
  <si>
    <t>Location 
cerebellum 8%    
Pons 4  %</t>
  </si>
  <si>
    <t>Multivariate analysis 
for poor outcome   
Cerebellar hematoma
no OR 1.0
Yes OR 0.13 
95%CI 0.02-0.95
p = 0.04</t>
  </si>
  <si>
    <t xml:space="preserve">Cerebellum 11.8%
Females/Males
19.5 %/5,5% 
Pons 3,7 %
Females/Males
5.1 %/2.8 %
</t>
  </si>
  <si>
    <t>Logistic regression model - variable 
cerebellar ICH
mRS &gt;3
95%CI 0.23-2.29          p 0.556
death &lt; 7 days
95%CI 0.24 -3.55
p 0.94</t>
  </si>
  <si>
    <t>3.2 %</t>
  </si>
  <si>
    <t>Adj. OR (95%)
5.22(1.39-15.96)) p&lt;0.016
Beta(SE) -0.14(7.41) p&lt;0.001</t>
  </si>
  <si>
    <t>Infratentorial ICH
Any Infection
2.2 (1.3-3.7) 
p&lt;0.002</t>
  </si>
  <si>
    <t>Infratentorial location
Cerebellum 7 %
Brainstem 4.4 %</t>
  </si>
  <si>
    <t>adjusted OR 7.36
(95% 1.84-29.45)
p&lt;0.005</t>
  </si>
  <si>
    <t>adjusted OR 2.51
(95% 1.56-4-04)
p&lt;0.0001</t>
  </si>
  <si>
    <t>Volume of hematoma 
10.44 (4.20-25.88)
Supratentorial 11.55 
(4.81-28.66)
Infratentrorial 4.87 
(1.72-11.02</t>
  </si>
  <si>
    <t>30-day mortality 9.3 %</t>
  </si>
  <si>
    <t>unadjusted OR 1.03;
 unadjusted HR 1.07</t>
  </si>
  <si>
    <t>unadjusted OR 1.03
 (1.02-1.03);
 unadjusted HR 1.01
(1.002-1.012)</t>
  </si>
  <si>
    <t>Multivariate model
for 7 day mortality 
entire cohort
Volume model 
p 0.0098
functional outcome at discharge
Volume model p 0.0166</t>
  </si>
  <si>
    <t>Median Hematoma 
volume of ICH, ml
12 (6,30)</t>
  </si>
  <si>
    <t>Normotensive
HR 1.16 (1.03-1.30)
Treated hypertension HR 1.11 (1.05-1.17)
p &lt; 0.001
Adjusted OR
1.32 (1.12-1.54))
p&lt;0.01</t>
  </si>
  <si>
    <t>Mortality
OR 1.026 (1.014-1.038) p&lt;0.05
mRS&gt;2
OR 1.026(1.011-1.040)
p&lt;0.05</t>
  </si>
  <si>
    <t>Baseline ICH volume 
23+/-26 ml</t>
  </si>
  <si>
    <t>Med volume ICH
(25th-75th percentiles)
12 (5-21) ml</t>
  </si>
  <si>
    <t>Multivariate
Death within 2 days
size of ICH (per 10 ml) 
RR 1.12 (1.03-1.22) 
p&lt;0.01
Death within 3 months
RR 1.09 (1.04-1.15)      p &lt;0.01</t>
  </si>
  <si>
    <t>ICH volume cc
Anemia present
42.7 (1.0-167.0)
Anemia absent
34.3 (1.0-159.0)</t>
  </si>
  <si>
    <t>Univariate:
OR (95 % CI)               4.0 (3.2-5.0) 
p&lt;0.001 
Multivariate:  
OR (95%CI)                            3.3 (2.6-4.2)
p &lt; 0.001</t>
  </si>
  <si>
    <t>Monocentric prospective 
cohort study 1/1999 - 10/2005;
Retrospective analysis; influence fo unmeasured confounders not excluded.
Anemia is an independent predictor of larger ICH volume.</t>
  </si>
  <si>
    <t>Subdural hematoma
 - lobar ICH 20 %
ICH volume cm3
25th - 75th percentile
with SDH 61.5 (32,90)
no SDH    14 (9-15)</t>
  </si>
  <si>
    <t>Univariate
Died 
Volume cm3             79.5 (51,110)
Survived 
Volume cm3
28 (11,46)
p&lt;0.001
Logistic regression model
Volume 31-60 cm3            OR (95%CI)               3.38 (1.24-9.23) p 0.02
Volume &gt; 60 cm3
OR(95%)
16.63 (6.17-44.83) 
p&lt;0.001</t>
  </si>
  <si>
    <t>volume median IQR
SICH 14.4ml (7.9-30.9
OAT 30.6ml (7.4-70.1)
p 0.03</t>
  </si>
  <si>
    <t>Mortality
SICH (n=267)  / OAT(n=21)
17 %/62 % p&lt;0.001
mRS 4-6
50 %/90 % p&lt;0.001</t>
  </si>
  <si>
    <t>Stepwise logistic regression analysis
Model including ICH volume
and expansion &gt; 33%
Multivariate OR 1.05
(95% CI 1.03-1.07) 
p&lt;0.001</t>
  </si>
  <si>
    <t>Multivariate
HR (95 %CI)
1.11 per 10 ml 
 (1.07-1.16) p&gt;0.01</t>
  </si>
  <si>
    <t xml:space="preserve">Hematoma volume
 &gt; 30 ml
Died within 3 months
52 %
survived
16 % p&lt;0.001
</t>
  </si>
  <si>
    <t>Multivariate
HR (95 %CI)
1.03 (0.99-1.06)</t>
  </si>
  <si>
    <t>Mean ICH volume 
32.09 cc range1-214cc</t>
  </si>
  <si>
    <t>30 - day mortality
adj. OR 1.112 p 0.021 
mRS &gt; 3
adjusted OR 1.01.05 
p 0.002</t>
  </si>
  <si>
    <t xml:space="preserve">NIHSS </t>
  </si>
  <si>
    <t>Evaluated
3months: 5.8+/-5.6
1year: 5.7+/-5</t>
  </si>
  <si>
    <t>Cognitive Impairment
 3 months 
OR 1.1 p &lt; 0.001
Dementia 12 months 
OR 1.1 ns</t>
  </si>
  <si>
    <t xml:space="preserve">3 months/1 year poststroke
 cognitive impairment/dementia  </t>
  </si>
  <si>
    <t>"Cognitive Impairment
 3 months 
OR 1.2 p &lt; 0.003
Dementia 12 months 
OR 1.2 p&lt;0.001</t>
  </si>
  <si>
    <t xml:space="preserve">moderate GCS score 
8.5-12-4 
27.8 %
severe GCS &lt; 8.4
19.7 %
</t>
  </si>
  <si>
    <t>30 -day mortality: 
9.1 %
Longterm outcome:
vascular death 24.6 %
nonvascular death
 5.2 %</t>
  </si>
  <si>
    <t xml:space="preserve">GCS score (point) </t>
  </si>
  <si>
    <t>unadjusted OR 0.69
(0.65-0.73)
 unadjusted HR 0.89
(0.86-0.92)</t>
  </si>
  <si>
    <t>70.2 % diabetics
44.7 % non-diabetics
glucose &gt; 140 mg/dl
NIHSS 16 (5-35(
glucose &lt; 140 mg/dl
NIHSS 4 (1-11)</t>
  </si>
  <si>
    <t>Multivariate models
for 7 day mortality 
entire cohort
Age model 
prob &gt; Chi square 0.0727 
functional outcome at discharge
Age model                      prob &gt; Chi square 0.0009 p&lt;0.05</t>
  </si>
  <si>
    <t>Multivariate models
for 7 day mortality 
entire cohort
NIHSS model 
prob &gt; Chi square      
&lt; 0.0001 p&lt;0.05
functional outcome at discharge
NIHSS model                      prob &gt; Chi square        
&lt; 0.0001 p&lt;0.05</t>
  </si>
  <si>
    <t>Mortality
OR 1.154 (1.102-1.209) p&lt;0.05
mRS&gt;2
OR 1.198 (1.130-1.269)
p&lt;0.05</t>
  </si>
  <si>
    <t>NIHSS score baseline</t>
  </si>
  <si>
    <t xml:space="preserve">Multivariate:
NIHSS at day 15
&gt;15 vs 0-1:                    OR 5.20 (1.49-18.12)
 5-15 vs 0-1:
2.03 (0.71-5.80)
2-4 vs 0-1:
1.58 (0.58-4.35)
C statistic 0.73
</t>
  </si>
  <si>
    <t>Final stepwise logistic regression model
Prediction mRS scores
ar discharge
Coefficient 0.28
p&lt;0.001 OR 1.35
(1.14-1.59)
Prediction mRS scores at 1 year 
Coefficient 0.18            p &lt; 0.001 OR 1.20 (1.10-1.31)</t>
  </si>
  <si>
    <t>NIHSS score
Included pats.
Median 10 (0-34)
Excludet pats.
Median 11(0-35)</t>
  </si>
  <si>
    <t>NIHSS on admission:
12 (2-20)</t>
  </si>
  <si>
    <t>Mortality
NIHSS score per 
increase of 1 pat.
quartile 
OR 2.14 (95%CI 1.66-2.74)</t>
  </si>
  <si>
    <t>Median GCS score:
14 (12-15)</t>
  </si>
  <si>
    <t>28%
Median GCS score 
died within 3 months
10 (5-14)
survived 3 months
15 (14-15)</t>
  </si>
  <si>
    <t>Multivariate
HR (95 %CI)
0.82 (0.79-0.87)
p&lt;0.01</t>
  </si>
  <si>
    <t>Scandinavian 
Stroke Scale Score</t>
  </si>
  <si>
    <t xml:space="preserve">
Multivariate 
OR 0.93 p&lt; 0.001</t>
  </si>
  <si>
    <t>SSS mean SD
22.5 + 16.7</t>
  </si>
  <si>
    <t>30 - day mortality
adj. OR 0.812
(95%CI0.5804-1.1363)
p = 0.812 ns
mRS &gt; 3
adjusted OR 0.719
(95%CI 0.5661-0.9151)
p 0.007</t>
  </si>
  <si>
    <t>Median GCS 11 (13-15)
&gt; 80 yrs 11(4-15)
&lt; 80 yrs 12 (3-15)</t>
  </si>
  <si>
    <t>three binary logistic
 regression models
Multivariate OR 
all pats 0.61(0.52-0.75) 
pats &gt;80 yrs 0.66   (0.50-0.86)
pats &lt;80 yrs 0.58 (0.49-0.70)</t>
  </si>
  <si>
    <t>Multivariable logistic
regression model, short term mortality,     fully adjusted HR 0.84                  95%CI (0.80-0.88)    Long term mortality fully adjusted HR 0.87 95%CI (0.84-0.91)</t>
  </si>
  <si>
    <t>Median initial GCS
7      Early C - DNR
14    No Early C-DNR</t>
  </si>
  <si>
    <t>GCS Score 13.4 (2.9)</t>
  </si>
  <si>
    <t xml:space="preserve">logistic regression
analysis  
GCS score 9-14 
OR 3.46 (1.36-8.79)
p = 0.009
GCS score &lt;9
OR 13.91 (2.56-75.57) p= 0.002          </t>
  </si>
  <si>
    <t>Univariate/
multivariate analysis
Survival p values
GCS 15-13 or 12-3
30 days &lt;0.001/0.026
3 months &lt;0.001/0.010
3 years &lt; 0.001 /0.006</t>
  </si>
  <si>
    <t>mRS 3-5, 2011 5-year; 2013 3-year</t>
  </si>
  <si>
    <t>GOS 1-3, 1-YR</t>
  </si>
  <si>
    <t>mRS 1-2, 90 days</t>
  </si>
  <si>
    <t>mRS &gt;3, discharge</t>
  </si>
  <si>
    <t>mRS 3-6,  discharge</t>
  </si>
  <si>
    <t>mRS 3-6, 3 months</t>
  </si>
  <si>
    <t>mRS 5-6, 30-day</t>
  </si>
  <si>
    <t>mRS 5-6, 3-month</t>
  </si>
  <si>
    <t>mRS 0-3, 90-day</t>
  </si>
  <si>
    <t>mRS ≥3, 90-day</t>
  </si>
  <si>
    <t>mRS ≥3, 90 days</t>
  </si>
  <si>
    <t>worse functional outcome (higher mRS), 3 months</t>
  </si>
  <si>
    <t>mRS 3-6, discharge</t>
  </si>
  <si>
    <t>mRS ≥3, 1 YR</t>
  </si>
  <si>
    <t>mRS 4-6, 36 months</t>
  </si>
  <si>
    <t>BI ≤ 60, 36 months</t>
  </si>
  <si>
    <t>mRS ≥3, 2011 5-year; 2013 3-year</t>
  </si>
  <si>
    <t>mRS ≥3, 3 months</t>
  </si>
  <si>
    <t>mRS 4-6, Discharge</t>
  </si>
  <si>
    <t>GOS ≤3, 1-YR</t>
  </si>
  <si>
    <t>mRS &gt;3, Discharge</t>
  </si>
  <si>
    <t>mRS 5-6, 3 months</t>
  </si>
  <si>
    <t>mRS ≥4, Discharge</t>
  </si>
  <si>
    <t>mRS 5-6, 1 month</t>
  </si>
  <si>
    <t>mRS 0-2, 3 months</t>
  </si>
  <si>
    <t>Lattanzi 2016</t>
  </si>
  <si>
    <t>ave 67.1</t>
  </si>
  <si>
    <t>Giede-Jeppe 2016</t>
  </si>
  <si>
    <t>Mahta 2016</t>
  </si>
  <si>
    <t>Boehme 2016</t>
  </si>
  <si>
    <t>Urday 2016</t>
  </si>
  <si>
    <t>Volbers 2016</t>
  </si>
  <si>
    <t>Ovesen 2015</t>
  </si>
  <si>
    <t>Lattanzi 2015</t>
  </si>
  <si>
    <t>Koivunen 2015</t>
  </si>
  <si>
    <t>Koga 2015</t>
  </si>
  <si>
    <t>adjusted for in multivariate analysis but actual ORs not given (KK: adjusted for sex, age, prior antithromboticmedication, initial systolic blood pressure, initial heart rate, initial National - 24h and 72 hr blood glucose, per 10mg/dL 1.14 and 1.11
Institutes of Health Stroke Scale score, time from onset to initial computed tomography and initial hematoma volume.)</t>
  </si>
  <si>
    <t>Sykora 2014</t>
  </si>
  <si>
    <t>Havsteen 2014</t>
  </si>
  <si>
    <t>Zeng 2014</t>
  </si>
  <si>
    <t>Kalita 2014</t>
  </si>
  <si>
    <t>Chang 2013</t>
  </si>
  <si>
    <t>Kiphuth 2013</t>
  </si>
  <si>
    <t>Palm 2013</t>
  </si>
  <si>
    <t>Maas 2013</t>
  </si>
  <si>
    <t>Kim 2013</t>
  </si>
  <si>
    <t>Feng 2012</t>
  </si>
  <si>
    <t>Kamel 2012</t>
  </si>
  <si>
    <t>Brizzi 2012</t>
  </si>
  <si>
    <t>Kuramatsu 2012</t>
  </si>
  <si>
    <t>Bar 2011</t>
  </si>
  <si>
    <t>Jochen 2020</t>
  </si>
  <si>
    <t>Hostettler 2021</t>
  </si>
  <si>
    <t>M @ 30-day (Neutrophil-to-lymphocyte ratio (NLR) T2)</t>
  </si>
  <si>
    <t>M @ 30-day (Neutrophil-to-lymphocyte ratio (NLR) T3)</t>
  </si>
  <si>
    <t>Ozdinc 2016</t>
  </si>
  <si>
    <t>Hsieh 2016</t>
  </si>
  <si>
    <t>Frusch 2016</t>
  </si>
  <si>
    <t>Fallenius 2016</t>
  </si>
  <si>
    <t>Wang 2016</t>
  </si>
  <si>
    <t>Egea-Guerrero 2015</t>
  </si>
  <si>
    <t>Brouwers 2015</t>
  </si>
  <si>
    <t>Wang 2015</t>
  </si>
  <si>
    <t>Forti 2015</t>
  </si>
  <si>
    <t>Witsch 2015</t>
  </si>
  <si>
    <t>Samarasekera 2015</t>
  </si>
  <si>
    <t>Mustanoja 2015</t>
  </si>
  <si>
    <t>Li 2015</t>
  </si>
  <si>
    <t>Ferrete-Araujo 2015</t>
  </si>
  <si>
    <t>Bussiere 2015</t>
  </si>
  <si>
    <t>Zhou 2014</t>
  </si>
  <si>
    <t>Koivunen 2014</t>
  </si>
  <si>
    <t>Zis 2014</t>
  </si>
  <si>
    <t>Kuramatsu 2014</t>
  </si>
  <si>
    <t>Al-Khaled 2014</t>
  </si>
  <si>
    <t>Abid 2013</t>
  </si>
  <si>
    <t>Czap 2013</t>
  </si>
  <si>
    <t>Shimoyama 2013</t>
  </si>
  <si>
    <t>Bhatia 2013</t>
  </si>
  <si>
    <t>Mustanoja 2013</t>
  </si>
  <si>
    <t>Bjorn 2013</t>
  </si>
  <si>
    <t>Mansouri 2013</t>
  </si>
  <si>
    <t>Tveiten 2013</t>
  </si>
  <si>
    <t>Gomes 2013</t>
  </si>
  <si>
    <t>D'Amore 2013</t>
  </si>
  <si>
    <t>Fu 2013</t>
  </si>
  <si>
    <t>Jamieson 2012</t>
  </si>
  <si>
    <t>Meretoja 2012</t>
  </si>
  <si>
    <t>Di Napoli 2012</t>
  </si>
  <si>
    <t>Rhoney 2012</t>
  </si>
  <si>
    <t>Tveiten 2012</t>
  </si>
  <si>
    <t>King 2012</t>
  </si>
  <si>
    <t>Lopez 2012</t>
  </si>
  <si>
    <t>Agnihotri 2011</t>
  </si>
  <si>
    <t>Rodriguez-Luna 2011</t>
  </si>
  <si>
    <t>Staykov 2011</t>
  </si>
  <si>
    <t>Hu 2011</t>
  </si>
  <si>
    <t>Di Napoli 2011</t>
  </si>
  <si>
    <t>Yamashita 2011</t>
  </si>
  <si>
    <t>Kim 2011</t>
  </si>
  <si>
    <t>Molshatzki 2011</t>
  </si>
  <si>
    <t>Zhang 2011</t>
  </si>
  <si>
    <t>Ryu 2010</t>
  </si>
  <si>
    <t>Retropective study; Jan 2015-Sept 2016 in China; purpose was to examine the relationship between Neutrophil-to-lmphocyte (NLR) at different time oints and 30-day mortality in sICH</t>
  </si>
  <si>
    <r>
      <t xml:space="preserve">PROGNOSTIC FACTOR(S) EVALUATED - </t>
    </r>
    <r>
      <rPr>
        <b/>
        <sz val="12"/>
        <color rgb="FF0000FF"/>
        <rFont val="Calibri"/>
        <family val="2"/>
        <scheme val="minor"/>
      </rPr>
      <t>Age</t>
    </r>
  </si>
  <si>
    <r>
      <t>OUTCOME(S) -</t>
    </r>
    <r>
      <rPr>
        <b/>
        <sz val="12"/>
        <color rgb="FF0000FF"/>
        <rFont val="Calibri"/>
        <family val="2"/>
        <scheme val="minor"/>
      </rPr>
      <t xml:space="preserve"> Functional Outcome</t>
    </r>
  </si>
  <si>
    <t>1.013 (0.970-1.058), p=0.546</t>
  </si>
  <si>
    <t>1.008 (0.958-1.060), p=0.771</t>
  </si>
  <si>
    <t>Retropectivective study; 2003-2012, all patient underwent sugical evaution of ICH; in southern Sweden; age &gt;15y/o but data shows range 18-83).</t>
  </si>
  <si>
    <t>1.065 (1.030-1.102), p&lt;0.001</t>
  </si>
  <si>
    <t>1.260 (1.065-1.491), p=0.007</t>
  </si>
  <si>
    <t>1.307 (1.047-1.631), p=0.018</t>
  </si>
  <si>
    <t>1.329 (1.029-1.717), p=0.029</t>
  </si>
  <si>
    <t>Long-term (up to 10 YR) M</t>
  </si>
  <si>
    <t>1.058 (0.950-1.178), p=0.307</t>
  </si>
  <si>
    <t>1.007 (0.912-1.112), p=0.887</t>
  </si>
  <si>
    <t>not included in multivar analysis</t>
  </si>
  <si>
    <t>2.938 (0.891-9.684), p=0.077</t>
  </si>
  <si>
    <t>1.733 (0.634-4.737), p=0.284</t>
  </si>
  <si>
    <t>1.024 (0.889-1.178), p=0.745</t>
  </si>
  <si>
    <t>cerebellar 59 (26%)</t>
  </si>
  <si>
    <t>59 mL (IQR 34-90); infratentorial 29 mL (IQR 17-43)</t>
  </si>
  <si>
    <t>0.892 (0.747-1.066), p=0.209</t>
  </si>
  <si>
    <t>0.926 (0.752-1.141), p=0.471</t>
  </si>
  <si>
    <t>1.032 (1.010-1.054), p= 0.004</t>
  </si>
  <si>
    <t>1.033 (1.008-1.058), p=0.011</t>
  </si>
  <si>
    <t>4.021 (0.840-19.250), p=0.082</t>
  </si>
  <si>
    <t>4.767 (0.776-29.289), p=0.092</t>
  </si>
  <si>
    <t>2.143 (0.494-9.290), p=0.309</t>
  </si>
  <si>
    <t>1.831 (0.317-10.572), p=0.499</t>
  </si>
  <si>
    <t>73.6±12.9</t>
  </si>
  <si>
    <t>2.02 (1.79-2.28), reference to alert</t>
  </si>
  <si>
    <t>6.91 (6.10-7.81), reference to alert</t>
  </si>
  <si>
    <t>601 (21.3%)</t>
  </si>
  <si>
    <t>497 (17.6%)</t>
  </si>
  <si>
    <t>Retrospective study; at Helsinki University Hospital between Jan 2000-March 2010; age ≤50, non-traumatic ICH; Obj: association between admission and 24-H BP and short- and long-term mortality; mortality from national cause-of-death registry; registry based data collection</t>
  </si>
  <si>
    <t>1.01 (0.96–1.06), P=0.737</t>
  </si>
  <si>
    <t>1.01 (0.98–1.04), P=0.387</t>
  </si>
  <si>
    <t>56 (17%)</t>
  </si>
  <si>
    <t>97 (29%)</t>
  </si>
  <si>
    <t>0.78 (0.73–0.84), P&lt;0.001</t>
  </si>
  <si>
    <t>1.01 (0.99–1.02), P=0.076</t>
  </si>
  <si>
    <t>2.70 (0.95–7.73), P=0.064</t>
  </si>
  <si>
    <t>1.38 (0.63–3.04), 0.425</t>
  </si>
  <si>
    <t>Retrospective study at a single comprehensive stroke center; 7/2013-12/2016; Data collected from ICH Registry; Obj: determine the frequency and clinical predictors of nAF in ICH</t>
  </si>
  <si>
    <r>
      <t xml:space="preserve">73.5 </t>
    </r>
    <r>
      <rPr>
        <sz val="12"/>
        <color theme="1"/>
        <rFont val="Calibri"/>
        <family val="2"/>
      </rPr>
      <t xml:space="preserve">± </t>
    </r>
    <r>
      <rPr>
        <sz val="12"/>
        <color theme="1"/>
        <rFont val="Calibri"/>
        <family val="2"/>
        <scheme val="minor"/>
      </rPr>
      <t>14.0</t>
    </r>
  </si>
  <si>
    <t>138 (39.8%)</t>
  </si>
  <si>
    <t>1.07 (1.04-1.10), p&lt;0.001</t>
  </si>
  <si>
    <t>0.85 (0.77–0.92), p&lt;0.001</t>
  </si>
  <si>
    <t>hematoma volume (per mL)</t>
  </si>
  <si>
    <t>1.93 (1.03–3.64), p=0.041</t>
  </si>
  <si>
    <t>62.15±11.75</t>
  </si>
  <si>
    <t>116 (36%)</t>
  </si>
  <si>
    <t>Retrospective study at a single center in China; 9/2015-1/2017; Obj: to reveal the associations between the island sign, long-term outcome, and death in ICH; 2 blinded neuroradiologists read CT scans</t>
  </si>
  <si>
    <t>0.560 (0.493-0.636), p&lt;0.01</t>
  </si>
  <si>
    <t>1.030 (1.009-1.051), p&lt;0.01</t>
  </si>
  <si>
    <t>hematoma size (mL)</t>
  </si>
  <si>
    <t>1.071 (1.052-1.091), p&lt;0.01</t>
  </si>
  <si>
    <t>3.905 (2.247-6.788), p&lt;0.01</t>
  </si>
  <si>
    <t>Single-center in China; 9/2010-12/2016; Obj: determine reucrrence rate of ICH and IS stroke within 5-YR in patients who survived 1-MO post-ICH; acute first-ever ICH within 14 days of onset of symptoms</t>
  </si>
  <si>
    <r>
      <t xml:space="preserve">age </t>
    </r>
    <r>
      <rPr>
        <sz val="12"/>
        <color theme="1"/>
        <rFont val="Calibri"/>
        <family val="2"/>
      </rPr>
      <t>≥</t>
    </r>
    <r>
      <rPr>
        <sz val="12"/>
        <color theme="1"/>
        <rFont val="Calibri"/>
        <family val="2"/>
        <scheme val="minor"/>
      </rPr>
      <t>65</t>
    </r>
  </si>
  <si>
    <r>
      <t>507 (42.7%) (62.0</t>
    </r>
    <r>
      <rPr>
        <sz val="12"/>
        <color theme="1"/>
        <rFont val="Calibri"/>
        <family val="2"/>
      </rPr>
      <t>±13.3)</t>
    </r>
  </si>
  <si>
    <t>231 (22.2%)</t>
  </si>
  <si>
    <t>3.20 (2.28–4.483), p&lt;0.001)</t>
  </si>
  <si>
    <t>3.71 (2.00–6.88), p&lt;0.001</t>
  </si>
  <si>
    <t>65 (5.5%)</t>
  </si>
  <si>
    <t>1-month case fatality</t>
  </si>
  <si>
    <t>148 (12.5%)</t>
  </si>
  <si>
    <t>2.60 (1.17–4.37), p=0.015</t>
  </si>
  <si>
    <t>Retrospective study from multi-sites (6 hospitals) using ICD-9 codes 431, 432, 432.9; cases were cross-matched with prospectively collected stroke database 1/2008-12/2012; 314 treated-HTN vs 56 untreated-HTN vs 120 normotension perior to admission; Obj: determine how untreated hypertension affects in-hospital mortality among ICH patients</t>
  </si>
  <si>
    <r>
      <t xml:space="preserve">NA; (69 </t>
    </r>
    <r>
      <rPr>
        <sz val="12"/>
        <color theme="1"/>
        <rFont val="Calibri"/>
        <family val="2"/>
      </rPr>
      <t>±</t>
    </r>
    <r>
      <rPr>
        <sz val="12"/>
        <color theme="1"/>
        <rFont val="Calibri"/>
        <family val="2"/>
        <scheme val="minor"/>
      </rPr>
      <t xml:space="preserve"> 15.8)</t>
    </r>
  </si>
  <si>
    <t>117 (23.9%)</t>
  </si>
  <si>
    <t>1.65 (1.02-2.67), p=0.04</t>
  </si>
  <si>
    <t>Hematoma volume 30-60mL vs &lt;30mL (reference)</t>
  </si>
  <si>
    <t>3.80 (2.16-6.68), p&lt;0.01</t>
  </si>
  <si>
    <t>9.99 (5.87-16.99), p&lt;0.01</t>
  </si>
  <si>
    <t>83 (17.2%) vs 294 (61%)</t>
  </si>
  <si>
    <t>105 (21.8%) vs 294 (61%)</t>
  </si>
  <si>
    <t>1.02 (1.01-1.04), p&lt;0.001</t>
  </si>
  <si>
    <r>
      <t>Prospectively collected database used for the retrospective study; 1/2004-6/2009; within 24H of ICH onset; OBJ: investigate clinical findings and outcomes of very elderly patients (</t>
    </r>
    <r>
      <rPr>
        <sz val="12"/>
        <color theme="1"/>
        <rFont val="Calibri"/>
        <family val="2"/>
      </rPr>
      <t>≥80y/o)</t>
    </r>
    <r>
      <rPr>
        <sz val="12"/>
        <color theme="1"/>
        <rFont val="Calibri"/>
        <family val="2"/>
        <scheme val="minor"/>
      </rPr>
      <t xml:space="preserve"> with acute ICH</t>
    </r>
  </si>
  <si>
    <t>67 (17.8%)</t>
  </si>
  <si>
    <t>22 (5.8%)</t>
  </si>
  <si>
    <t>0.99 (0.22-3.89), p=0.999</t>
  </si>
  <si>
    <t>1.38 (.26-6.79), p=0.696</t>
  </si>
  <si>
    <t>NS 72.7 (71.7–73.7) vs ES 67.9 (62.6–73.1) vs LS 66.2 (62.9–69.5), p&lt;0.001</t>
  </si>
  <si>
    <t>2.5 YR censored mortality</t>
  </si>
  <si>
    <t>Retrospective cohort study in 3 hospitals in Netherlands; 1/1/2004-12/31/2009; excluded patients who did not survive the first 7 days; 3 groups no seizure (NS)=641, early seizure (ES)=32, late seizures (LS)=74 with ES defined as within 7 days; EEG based on clinical diagnosis no routine EEG performed; OBJ: define long-term mortality risk after ICH and relate this to post-stroke seizures; overall deaths 465 (62%) with median duration of 4.8 years (interquartile range of 0–12.6 years).</t>
  </si>
  <si>
    <t>1.06 (1.05–1.08)</t>
  </si>
  <si>
    <t>5 YR censored mortality</t>
  </si>
  <si>
    <t>7.5 YR censored mortality</t>
  </si>
  <si>
    <t>1.07 (1.06–1.09)</t>
  </si>
  <si>
    <t>10 YR censored mortality</t>
  </si>
  <si>
    <t>1.08 (1.06–1.08)</t>
  </si>
  <si>
    <t>1.78 (1.52–2.09)</t>
  </si>
  <si>
    <t>NIHSS&lt;8: NS 371 (57.9%) vs ES 21 (65.6%) vs LS 40 (54.1%); NIHSS 8-14: NS 144 (22.5%) vs ES 6 (18.8%) vs LS 16 (21.6%); NIHSS &gt;14: NS 126 (19.7%) vs ES 5 (15.6%) vs LS 18 (24.3%), p=0.780</t>
  </si>
  <si>
    <t>1.55 (1.35–1.78)</t>
  </si>
  <si>
    <t>1.55 (1.36–1.77)</t>
  </si>
  <si>
    <t>Use of anticoagulants</t>
  </si>
  <si>
    <t>1.56 (1.15–2.11)</t>
  </si>
  <si>
    <t>1.47 (1.13–1.90)</t>
  </si>
  <si>
    <t>1.56 (1.22–1.98)</t>
  </si>
  <si>
    <t>1.45 (1.15–1.82)</t>
  </si>
  <si>
    <t>Retrospective cohort study in 3 hospitals in Netherlands; 1/1/2004-12/31/2009; excluded patients who did not survive the first 7 days; 3 groups no seizure (NS)=641, early seizure (ES)=32, late seizures (LS)=74 with ES defined as within 7 days; EEG based on clinical diagnosis no routine EEG performed; OBJ: define long-term mortality risk after ICH and relate this to post-stroke seizures; overall deaths 465 (62%) with median duration of 4.8 years (interquartile range of 0–12.6 years); use of anticoagulants/antiplatelet drugs NS 339 (52.9%) vs ES 12 (37.5%) vs LS 35 (47.3%), p=0.172.</t>
  </si>
  <si>
    <r>
      <t xml:space="preserve">Retrospective study at a single-center; included spontaneous hypertensive ICH within 6 H confirmed by CT and elevated SBP </t>
    </r>
    <r>
      <rPr>
        <sz val="12"/>
        <color theme="1"/>
        <rFont val="Calibri"/>
        <family val="2"/>
      </rPr>
      <t xml:space="preserve">≥150 mmHg; </t>
    </r>
    <r>
      <rPr>
        <sz val="12"/>
        <color theme="1"/>
        <rFont val="Calibri"/>
        <family val="2"/>
        <scheme val="minor"/>
      </rPr>
      <t>OBJ: examine key risk factors for early prediction of death</t>
    </r>
  </si>
  <si>
    <t>15 (11.7%)</t>
  </si>
  <si>
    <t>64.28±14.04</t>
  </si>
  <si>
    <t>1.082 (1.018‑1.149), p=0.011</t>
  </si>
  <si>
    <t>0.011 (1.000-1.023), p=0.046</t>
  </si>
  <si>
    <t>hematoma volume, mL</t>
  </si>
  <si>
    <t>dead 91.67 (24.96-133.66) vs survivors 32.33 (13.78-49.67), p=0.044</t>
  </si>
  <si>
    <t>Prospective, singel-center study in Iran included spontaneous, non-traumatic, non-neoplastic ICH who were admitted within 6 hours of symptoms onset, 1/2011-5/2012, aim: define factors determining favourable outcome, age limited to 40-85 years, CT reviewed by two experiene neuroradiologists blinded to clinical information, functional outcomes scores performed via telephone interview per patient or caregiver's report and conducted by 2 physicians trained and certified for data collection on disability and QOL.</t>
  </si>
  <si>
    <t>132 (57.9%)</t>
  </si>
  <si>
    <t>96 (42.1%)</t>
  </si>
  <si>
    <t>3.32 (1.40 – 7.85), p=0.006</t>
  </si>
  <si>
    <t>0.13 (0.03 – 0.55), p=0.006</t>
  </si>
  <si>
    <t>12.1 ± 3.4</t>
  </si>
  <si>
    <t>2.42 (1.24 – 4.69), p=0.009</t>
  </si>
  <si>
    <t>68 (29.8%)</t>
  </si>
  <si>
    <t>Prospective retrospective cohort, single-center study; 10/2007-12/2014 subjects with supratentorial ICH; OBJ: ICH characteristics of oldest-old subjects and determine whether age is an independent mortality predictor with age category &lt;65, 65–74, 75–84
and ≥ 85 years</t>
  </si>
  <si>
    <t>mean age 77 ± 12 (&lt;65 n=59; 65-74 n=65; 75-84 n=166; &gt;=85 n=93)</t>
  </si>
  <si>
    <t>74 (19.3%)</t>
  </si>
  <si>
    <t>&gt;=85 HR 2.75 (1.19–6.34) vs 75-84 HR 2.31 (1.05–5.09) vs 65-74 as reference</t>
  </si>
  <si>
    <t>age cat [Model 1 adjusted for pre-admission characteristics]</t>
  </si>
  <si>
    <t>age cat [Model 2 adjusted for pre-admission characteristics; additionally adjusted for ICH admission characteristics (location, admission volume, intraventricular extension of hemorrhage and GCS ≤8)]</t>
  </si>
  <si>
    <t>age cat  [Model 3 adjusted for pre-admission characteristics; additionally adjusted for ICH admission characteristics (location, admission volume, intraventricular extension of hemorrhage and GCS ≤8); additionally adjusted for mRS and disposition at SU discharge]</t>
  </si>
  <si>
    <t>&gt;=85 HR 2.98 (1.27–7.01) vs 75-84 HR 2.26 (1.00–5.10) vs 65-74 as refrence</t>
  </si>
  <si>
    <t>&gt;=85 HR 2.13 (0.84–5.44) vs 75-84 HR 2.31 (0.96–5.57) vs 65-74 as reference</t>
  </si>
  <si>
    <t>Retrospective, single-center study including consecutive adult ICH patients between 1/2016-12/2017; all subjects were de-anonymized; OBJ: to validate previous finding that high NLR (&gt;7.35) is associated with 30-day mortality in ICH</t>
  </si>
  <si>
    <t>35 (19.3%)</t>
  </si>
  <si>
    <t>0.713 (0.570-0.893), p=0.011</t>
  </si>
  <si>
    <t>15.381 (1.502-157.493), p=0.021</t>
  </si>
  <si>
    <t>7.249 (1.983-26.504), p=0.003</t>
  </si>
  <si>
    <t>Observational, retrospective, multi-center study in Spain based on TAC Registry; 9/1/2012-8/31/213; VKA associated ICHOBJ: to describe the moratlity rate associated with VKA-ICH</t>
  </si>
  <si>
    <t>Mortality @ 90 days</t>
  </si>
  <si>
    <t>death 5 [IQR = 9] vs survivors 17 [IQR = 14] points, P &lt; .001</t>
  </si>
  <si>
    <t>baseline NIHSS score [adjusted for baseline NIHSS score and extensive hemispheric haemorrhage and only baselin NIHSS score independently predicted death]</t>
  </si>
  <si>
    <t xml:space="preserve">Retrospective analysis of data prospectively collected from consecutive patients to single-center in Italy from 1/2012-12/2015; ICH patients admitted to NICU w/in 24H after symptoms onset; OBJ: to compare observed and predicted ICH score 30-day mortality </t>
  </si>
  <si>
    <t>9 (6-12)</t>
  </si>
  <si>
    <t>0.85 (0.76-0.95), p&lt;0.01</t>
  </si>
  <si>
    <t>1.02 (0.98-1.06), p=0.26</t>
  </si>
  <si>
    <t>67 (IQR 51-73)</t>
  </si>
  <si>
    <t>anticoagulant therapy</t>
  </si>
  <si>
    <t>0.40 (0.09-1.83), p=0.24</t>
  </si>
  <si>
    <t>12 (12%); IN&gt;1.5 12 (12%)</t>
  </si>
  <si>
    <t>ICH volume (cm3)</t>
  </si>
  <si>
    <t>1.01 (1.00-1.02), p=0.06</t>
  </si>
  <si>
    <t>46 (IQR 24-90)</t>
  </si>
  <si>
    <t>2.12 (0.78-5.76), p=0.14</t>
  </si>
  <si>
    <t>29 (28%)</t>
  </si>
  <si>
    <t>Intraventricular location</t>
  </si>
  <si>
    <t>1.76 (0.71-4.38), p=0.22</t>
  </si>
  <si>
    <t>59 (58%)</t>
  </si>
  <si>
    <t>From INTERACT 1 and 2 trials (international, multicenter, prospective, open, blinded end oint, randomized controlled trial); OBJ: examined associations of delayed IVH with ICH growth and level of SBP in first 24H and outcomes at 90 days</t>
  </si>
  <si>
    <t>initial IVH vs no IVH aOR 1.56 (1.00 to 2.45), p=0.03
delayed IVH vs no IVH aOR 1.74 (0.92 to 3.29), p=0.03</t>
  </si>
  <si>
    <t>inital IVH vs no IVH or delayed IVH vs no IVH [Adjusted by baseline variables of age, sex, China region, prior ischaemic stroke, antithrombotic use, National Institutes of Health Stroke Scale score, time to diagnostic CT scan, mean
achieved systolic blood pressure over 24 h, location and volume of ICH, randomised blood pressure lowering and ICH growth at 24 h.]</t>
  </si>
  <si>
    <t>no IVH 854 (65.2%) vs initial IVH 349 (26.6%) vs delayed IVH 107 (8.2%)</t>
  </si>
  <si>
    <t>warfarin 15,036 (10.6%) vs NOAC 4,918 (3.5%) vs 121,357 (85.9%) no OAC</t>
  </si>
  <si>
    <t>Retrospective cohort study-data from GWTG-Stroke registry database of ICH patients between 10/2013-12/2016; included patients on OAC or antiplatelet within 7 days prior to hospital arrivalOBJ: to evaluate clinical outcomes in ICH with preceding use of NOACS compared woth no OAC and warfarin</t>
  </si>
  <si>
    <t>warfarin 4903 (32.6%) vs 1305 (26.5%) vs 27297 (22.5%)</t>
  </si>
  <si>
    <t>NOAC 0.75 (0.69-0.81) vs warfarin-reference
No OAC 0.62 (0.58 to 0.65) vs warfarin-reference</t>
  </si>
  <si>
    <t xml:space="preserve"> Warfarin vs NO OAC (reference) {Adjusting for patient and hospital
characteristics as follows:
demographics (age, sex, and
race/ethnicity [black, Hispanic,
Asian, and other vs white]),
insurance (Medicare, Medicaid,
and private insurance/Veterans
Affairs/other vs no insurance),
medical history (atrial fibrillation or
flutter, prior coronary artery disease
ormyocardial infarction, carotid
stenosis, diabetes, peripheral
vascular disease, hypertension,
smoker, dyslipidemia, prior stroke or
transient ischemic attack, heart
failure, drug or alcohol abuse,
obesity or overweight, and renal
insufficiency), arrival and admission
information (emergency medical
services arrival and transfer in
[vs private transportation], arrived
off hours), medications prior to
admission (antihypertensive,
lipid-lowering, and diabetic agents),
and hospital characteristics (rural
vs urban setting, number of beds,
teaching hospital, regions, and
certified primary stroke center)}</t>
  </si>
  <si>
    <t>warfarin 1.62 (1.53-1.71) vs no OAC-reference
NOAC 1.21 (1.11 to 1.32) vs no OAC-reference</t>
  </si>
  <si>
    <t>Retrospective analysis of data collected as part of an ongoing prospective cohort study of consecutive ICH patients from a single center between 2000-2013; OBJ: examined whether the timingof INR reversal using FFP influences hematoma expansion and outcome in WAICH (warfarin-ICH)</t>
  </si>
  <si>
    <t>45 (38%)</t>
  </si>
  <si>
    <t>baseline INR, 2.8 (IQR 2.3–3.4)</t>
  </si>
  <si>
    <t>1.42 (0.29–7.09), p=0.67</t>
  </si>
  <si>
    <t>2.14 (0.74–6.14), p=0.16</t>
  </si>
  <si>
    <t>mRS ≥4 at discharge</t>
  </si>
  <si>
    <t>100(83.3%)</t>
  </si>
  <si>
    <t>2.14 (0.20–22.4), p=0.53</t>
  </si>
  <si>
    <t>3.28 (0.62–17.2), p=0.16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</si>
</sst>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2"/>
      <color theme="1"/>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2"/>
      <color theme="1"/>
      <name val="Calibri"/>
      <family val="2"/>
    </font>
    <font>
      <b/>
      <sz val="12"/>
      <color rgb="FF000000"/>
      <name val="Calibri"/>
      <family val="2"/>
    </font>
    <font>
      <sz val="12"/>
      <color theme="1"/>
      <name val="Calibri"/>
      <family val="2"/>
    </font>
    <font>
      <sz val="12"/>
      <color rgb="FF000000"/>
      <name val="Calibri"/>
      <family val="2"/>
    </font>
    <font>
      <b/>
      <sz val="18"/>
      <color theme="1"/>
      <name val="Arial"/>
      <family val="2"/>
    </font>
    <font>
      <sz val="18"/>
      <color theme="1"/>
      <name val="Arial"/>
      <family val="2"/>
    </font>
    <font>
      <sz val="14"/>
      <color theme="1"/>
      <name val="Calibri"/>
      <family val="2"/>
    </font>
    <font>
      <sz val="12"/>
      <color rgb="FF0000FF"/>
      <name val="Calibri"/>
      <family val="2"/>
    </font>
    <font>
      <sz val="12"/>
      <name val="Calibri"/>
      <family val="2"/>
    </font>
    <font>
      <sz val="18"/>
      <color theme="1"/>
      <name val="Arial"/>
      <family val="2"/>
    </font>
    <font>
      <b/>
      <sz val="12"/>
      <color theme="1"/>
      <name val="Calibri"/>
      <family val="2"/>
      <scheme val="minor"/>
    </font>
    <font>
      <b/>
      <sz val="12"/>
      <color rgb="FF000000"/>
      <name val="Calibri"/>
      <family val="2"/>
      <scheme val="minor"/>
    </font>
    <font>
      <sz val="12"/>
      <color theme="1"/>
      <name val="Calibri"/>
      <family val="2"/>
    </font>
    <font>
      <sz val="12"/>
      <color theme="1"/>
      <name val="Calibri"/>
      <family val="2"/>
      <scheme val="minor"/>
    </font>
    <font>
      <b/>
      <sz val="12"/>
      <color rgb="FF0000FF"/>
      <name val="Calibri"/>
      <family val="2"/>
      <scheme val="minor"/>
    </font>
    <font>
      <sz val="12"/>
      <color theme="1"/>
      <name val="Arial"/>
      <family val="2"/>
    </font>
    <font>
      <b/>
      <sz val="12"/>
      <color rgb="FF0000FF"/>
      <name val="Calibri"/>
      <family val="2"/>
    </font>
    <font>
      <b/>
      <sz val="12"/>
      <name val="Calibri"/>
      <family val="2"/>
    </font>
    <font>
      <sz val="12"/>
      <name val="Arial"/>
      <family val="2"/>
    </font>
    <font>
      <u/>
      <sz val="12"/>
      <color theme="10"/>
      <name val="Arial"/>
      <family val="2"/>
    </font>
    <font>
      <u/>
      <sz val="12"/>
      <color theme="11"/>
      <name val="Arial"/>
      <family val="2"/>
    </font>
    <font>
      <sz val="8"/>
      <name val="Arial"/>
      <family val="2"/>
    </font>
    <font>
      <sz val="12"/>
      <color rgb="FFFF0000"/>
      <name val="Arial"/>
      <family val="2"/>
    </font>
    <font>
      <sz val="12"/>
      <color rgb="FF006100"/>
      <name val="Calibri"/>
      <family val="2"/>
    </font>
    <font>
      <sz val="12"/>
      <color rgb="FF9C0006"/>
      <name val="Calibri"/>
      <family val="2"/>
      <scheme val="minor"/>
    </font>
    <font>
      <sz val="12"/>
      <color theme="7" tint="-0.249977111117893"/>
      <name val="Calibri"/>
      <family val="2"/>
    </font>
    <font>
      <sz val="12"/>
      <color rgb="FF000000"/>
      <name val="Calibri"/>
      <family val="2"/>
      <scheme val="minor"/>
    </font>
    <font>
      <b/>
      <sz val="12"/>
      <name val="Calibri"/>
      <family val="2"/>
      <scheme val="minor"/>
    </font>
    <font>
      <sz val="12"/>
      <color rgb="FF0000FF"/>
      <name val="Calibri"/>
      <family val="2"/>
      <scheme val="minor"/>
    </font>
  </fonts>
  <fills count="21">
    <fill>
      <patternFill patternType="none"/>
    </fill>
    <fill>
      <patternFill patternType="gray125"/>
    </fill>
    <fill>
      <patternFill patternType="solid">
        <fgColor rgb="FFDEEAF6"/>
        <bgColor rgb="FFDEEAF6"/>
      </patternFill>
    </fill>
    <fill>
      <patternFill patternType="solid">
        <fgColor rgb="FFFBE4D5"/>
        <bgColor rgb="FFFBE4D5"/>
      </patternFill>
    </fill>
    <fill>
      <patternFill patternType="solid">
        <fgColor rgb="FFFFF2CC"/>
        <bgColor rgb="FFFFF2CC"/>
      </patternFill>
    </fill>
    <fill>
      <patternFill patternType="solid">
        <fgColor rgb="FFFCE4D6"/>
        <bgColor rgb="FFFCE4D6"/>
      </patternFill>
    </fill>
    <fill>
      <patternFill patternType="solid">
        <fgColor rgb="FFFFFF00"/>
        <bgColor rgb="FFFFFF00"/>
      </patternFill>
    </fill>
    <fill>
      <patternFill patternType="solid">
        <fgColor theme="5" tint="0.79998168889431442"/>
        <bgColor indexed="64"/>
      </patternFill>
    </fill>
    <fill>
      <patternFill patternType="solid">
        <fgColor rgb="FFFFFF00"/>
        <bgColor indexed="64"/>
      </patternFill>
    </fill>
    <fill>
      <patternFill patternType="solid">
        <fgColor theme="2" tint="-4.9989318521683403E-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rgb="FFC6EFCE"/>
        <bgColor rgb="FF000000"/>
      </patternFill>
    </fill>
    <fill>
      <patternFill patternType="solid">
        <fgColor rgb="FF00B0F0"/>
        <bgColor indexed="64"/>
      </patternFill>
    </fill>
    <fill>
      <patternFill patternType="solid">
        <fgColor theme="7" tint="0.59999389629810485"/>
        <bgColor indexed="64"/>
      </patternFill>
    </fill>
    <fill>
      <patternFill patternType="solid">
        <fgColor rgb="FFFF2600"/>
        <bgColor indexed="64"/>
      </patternFill>
    </fill>
    <fill>
      <patternFill patternType="solid">
        <fgColor rgb="FFC00000"/>
        <bgColor indexed="64"/>
      </patternFill>
    </fill>
    <fill>
      <patternFill patternType="solid">
        <fgColor rgb="FFFFC7CE"/>
        <bgColor rgb="FF000000"/>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4">
    <xf numFmtId="0" fontId="0" fillId="0" borderId="0"/>
    <xf numFmtId="0" fontId="5" fillId="0" borderId="2"/>
    <xf numFmtId="0" fontId="19" fillId="0" borderId="2"/>
    <xf numFmtId="9" fontId="21" fillId="0" borderId="0" applyFon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202">
    <xf numFmtId="0" fontId="0" fillId="0" borderId="0" xfId="0"/>
    <xf numFmtId="0" fontId="10" fillId="0" borderId="0" xfId="0" applyFont="1"/>
    <xf numFmtId="0" fontId="11" fillId="0" borderId="0" xfId="0" applyFont="1"/>
    <xf numFmtId="0" fontId="11" fillId="0" borderId="0" xfId="0" applyFont="1" applyAlignment="1">
      <alignment vertical="center"/>
    </xf>
    <xf numFmtId="0" fontId="15" fillId="0" borderId="0" xfId="0" applyFont="1" applyAlignment="1">
      <alignment vertical="center"/>
    </xf>
    <xf numFmtId="0" fontId="16" fillId="0" borderId="7" xfId="1" applyFont="1" applyBorder="1" applyAlignment="1">
      <alignment horizontal="left" vertical="top" wrapText="1"/>
    </xf>
    <xf numFmtId="0" fontId="17" fillId="0" borderId="7" xfId="1" applyFont="1" applyBorder="1" applyAlignment="1">
      <alignment horizontal="left" vertical="top" wrapText="1"/>
    </xf>
    <xf numFmtId="0" fontId="0" fillId="0" borderId="7" xfId="0" applyBorder="1"/>
    <xf numFmtId="0" fontId="8" fillId="2" borderId="7" xfId="0" applyFont="1" applyFill="1" applyBorder="1" applyAlignment="1">
      <alignment horizontal="left" vertical="top" wrapText="1"/>
    </xf>
    <xf numFmtId="0" fontId="8" fillId="0" borderId="7" xfId="0" applyFont="1" applyBorder="1" applyAlignment="1">
      <alignment horizontal="center" vertical="top" wrapText="1"/>
    </xf>
    <xf numFmtId="0" fontId="8" fillId="8" borderId="7" xfId="0" applyFont="1" applyFill="1" applyBorder="1" applyAlignment="1">
      <alignment horizontal="center" vertical="top" wrapText="1"/>
    </xf>
    <xf numFmtId="10" fontId="8" fillId="0" borderId="7" xfId="0" applyNumberFormat="1" applyFont="1" applyBorder="1" applyAlignment="1">
      <alignment horizontal="center" vertical="top" wrapText="1"/>
    </xf>
    <xf numFmtId="9" fontId="8" fillId="0" borderId="7" xfId="0" applyNumberFormat="1" applyFont="1" applyBorder="1" applyAlignment="1">
      <alignment horizontal="center" vertical="top" wrapText="1"/>
    </xf>
    <xf numFmtId="0" fontId="18" fillId="2" borderId="7" xfId="0" applyFont="1" applyFill="1" applyBorder="1" applyAlignment="1">
      <alignment horizontal="left" vertical="top" wrapText="1"/>
    </xf>
    <xf numFmtId="164" fontId="8" fillId="0" borderId="7" xfId="0" applyNumberFormat="1" applyFont="1" applyBorder="1" applyAlignment="1">
      <alignment horizontal="center" vertical="top" wrapText="1"/>
    </xf>
    <xf numFmtId="164" fontId="8" fillId="0" borderId="7" xfId="3" applyNumberFormat="1" applyFont="1" applyBorder="1" applyAlignment="1">
      <alignment horizontal="center" vertical="top" wrapText="1"/>
    </xf>
    <xf numFmtId="9" fontId="8" fillId="0" borderId="7" xfId="3" applyFont="1" applyBorder="1" applyAlignment="1">
      <alignment horizontal="center" vertical="top" wrapText="1"/>
    </xf>
    <xf numFmtId="0" fontId="8" fillId="9" borderId="7" xfId="0" applyFont="1" applyFill="1" applyBorder="1" applyAlignment="1">
      <alignment horizontal="center" vertical="top" wrapText="1"/>
    </xf>
    <xf numFmtId="0" fontId="11" fillId="8" borderId="0" xfId="0" applyFont="1" applyFill="1" applyAlignment="1">
      <alignment vertical="center"/>
    </xf>
    <xf numFmtId="0" fontId="11" fillId="8" borderId="0" xfId="0" applyFont="1" applyFill="1"/>
    <xf numFmtId="0" fontId="8" fillId="0" borderId="7" xfId="0" applyFont="1" applyBorder="1" applyAlignment="1">
      <alignment horizontal="center" vertical="top"/>
    </xf>
    <xf numFmtId="164" fontId="8" fillId="0" borderId="7" xfId="3" applyNumberFormat="1" applyFont="1" applyBorder="1" applyAlignment="1">
      <alignment horizontal="center" vertical="top"/>
    </xf>
    <xf numFmtId="0" fontId="4" fillId="0" borderId="7" xfId="0" applyFont="1" applyBorder="1" applyAlignment="1">
      <alignment horizontal="center" vertical="top"/>
    </xf>
    <xf numFmtId="0" fontId="8" fillId="3" borderId="7" xfId="0" applyFont="1" applyFill="1" applyBorder="1" applyAlignment="1">
      <alignment horizontal="center" vertical="top" wrapText="1"/>
    </xf>
    <xf numFmtId="0" fontId="16" fillId="0" borderId="7" xfId="1" applyFont="1" applyBorder="1" applyAlignment="1">
      <alignment horizontal="center" vertical="top" wrapText="1"/>
    </xf>
    <xf numFmtId="0" fontId="17" fillId="0" borderId="7" xfId="1" applyFont="1" applyBorder="1" applyAlignment="1">
      <alignment horizontal="center" vertical="top" wrapText="1"/>
    </xf>
    <xf numFmtId="0" fontId="0" fillId="0" borderId="0" xfId="0" applyAlignment="1">
      <alignment horizontal="center" vertical="top"/>
    </xf>
    <xf numFmtId="0" fontId="18" fillId="2" borderId="7" xfId="0" applyFont="1" applyFill="1" applyBorder="1" applyAlignment="1">
      <alignment horizontal="center" vertical="top" wrapText="1"/>
    </xf>
    <xf numFmtId="0" fontId="8" fillId="2" borderId="7" xfId="0" applyFont="1" applyFill="1" applyBorder="1" applyAlignment="1">
      <alignment horizontal="center" vertical="top" wrapText="1"/>
    </xf>
    <xf numFmtId="0" fontId="19" fillId="0" borderId="7" xfId="0" applyFont="1" applyBorder="1" applyAlignment="1">
      <alignment horizontal="center" vertical="top"/>
    </xf>
    <xf numFmtId="0" fontId="4" fillId="0" borderId="7" xfId="0" applyFont="1" applyBorder="1" applyAlignment="1">
      <alignment horizontal="center" vertical="top" wrapText="1"/>
    </xf>
    <xf numFmtId="0" fontId="19" fillId="0" borderId="0" xfId="0" applyFont="1" applyAlignment="1">
      <alignment horizontal="center" vertical="top"/>
    </xf>
    <xf numFmtId="0" fontId="6" fillId="0" borderId="7" xfId="1" applyFont="1" applyBorder="1" applyAlignment="1">
      <alignment horizontal="center" vertical="top" wrapText="1"/>
    </xf>
    <xf numFmtId="0" fontId="7" fillId="0" borderId="7" xfId="1" applyFont="1" applyBorder="1" applyAlignment="1">
      <alignment horizontal="center" vertical="top" wrapText="1"/>
    </xf>
    <xf numFmtId="0" fontId="8" fillId="0" borderId="0" xfId="0" applyFont="1" applyAlignment="1">
      <alignment horizontal="center" vertical="top"/>
    </xf>
    <xf numFmtId="0" fontId="3" fillId="0" borderId="7" xfId="0" applyFont="1" applyBorder="1" applyAlignment="1">
      <alignment horizontal="center" vertical="top"/>
    </xf>
    <xf numFmtId="0" fontId="3" fillId="0" borderId="7" xfId="0" applyFont="1" applyBorder="1" applyAlignment="1">
      <alignment horizontal="center" vertical="top" wrapText="1"/>
    </xf>
    <xf numFmtId="164" fontId="3" fillId="0" borderId="7" xfId="3" applyNumberFormat="1" applyFont="1" applyBorder="1" applyAlignment="1">
      <alignment horizontal="center" vertical="top"/>
    </xf>
    <xf numFmtId="0" fontId="8" fillId="0" borderId="7" xfId="0" applyFont="1" applyBorder="1" applyAlignment="1">
      <alignment vertical="top" wrapText="1"/>
    </xf>
    <xf numFmtId="0" fontId="2" fillId="0" borderId="7" xfId="0" applyFont="1" applyBorder="1" applyAlignment="1">
      <alignment wrapText="1"/>
    </xf>
    <xf numFmtId="0" fontId="6" fillId="0" borderId="7" xfId="1" applyFont="1" applyBorder="1" applyAlignment="1">
      <alignment horizontal="left" vertical="top" wrapText="1"/>
    </xf>
    <xf numFmtId="0" fontId="7" fillId="0" borderId="7" xfId="1" applyFont="1" applyBorder="1" applyAlignment="1">
      <alignment horizontal="left" vertical="top" wrapText="1"/>
    </xf>
    <xf numFmtId="0" fontId="8" fillId="0" borderId="0" xfId="0" applyFont="1"/>
    <xf numFmtId="0" fontId="8" fillId="0" borderId="7" xfId="0" applyFont="1" applyBorder="1" applyAlignment="1">
      <alignment wrapText="1"/>
    </xf>
    <xf numFmtId="0" fontId="8" fillId="0" borderId="7" xfId="1" applyFont="1" applyBorder="1" applyAlignment="1">
      <alignment horizontal="left" vertical="top" wrapText="1"/>
    </xf>
    <xf numFmtId="0" fontId="8" fillId="0" borderId="7" xfId="0" applyFont="1" applyBorder="1"/>
    <xf numFmtId="0" fontId="8" fillId="0" borderId="7" xfId="0" applyFont="1" applyBorder="1" applyAlignment="1">
      <alignment vertical="top"/>
    </xf>
    <xf numFmtId="0" fontId="8" fillId="0" borderId="0" xfId="0" applyFont="1" applyAlignment="1">
      <alignment vertical="top"/>
    </xf>
    <xf numFmtId="0" fontId="23" fillId="0" borderId="7" xfId="0" applyFont="1" applyBorder="1" applyAlignment="1">
      <alignment horizontal="center" vertical="top" wrapText="1"/>
    </xf>
    <xf numFmtId="0" fontId="14" fillId="2" borderId="7" xfId="0" applyFont="1" applyFill="1" applyBorder="1" applyAlignment="1">
      <alignment horizontal="center" vertical="top"/>
    </xf>
    <xf numFmtId="0" fontId="14" fillId="0" borderId="0" xfId="0" applyFont="1" applyAlignment="1">
      <alignment horizontal="center" vertical="top"/>
    </xf>
    <xf numFmtId="0" fontId="24" fillId="0" borderId="0" xfId="0" applyFont="1" applyAlignment="1">
      <alignment horizontal="center" vertical="top"/>
    </xf>
    <xf numFmtId="0" fontId="24" fillId="0" borderId="0" xfId="0" applyFont="1"/>
    <xf numFmtId="0" fontId="14" fillId="0" borderId="0" xfId="0" applyFont="1"/>
    <xf numFmtId="0" fontId="9" fillId="0" borderId="7" xfId="0" applyFont="1" applyBorder="1" applyAlignment="1">
      <alignment horizontal="left" vertical="top" wrapText="1"/>
    </xf>
    <xf numFmtId="0" fontId="9" fillId="0" borderId="6" xfId="0" applyFont="1" applyBorder="1" applyAlignment="1">
      <alignment horizontal="left" wrapText="1"/>
    </xf>
    <xf numFmtId="0" fontId="8" fillId="0" borderId="0" xfId="0" applyFont="1" applyAlignment="1">
      <alignment wrapText="1"/>
    </xf>
    <xf numFmtId="0" fontId="9" fillId="0" borderId="6" xfId="0" applyFont="1" applyBorder="1" applyAlignment="1">
      <alignment horizontal="left" vertical="top" wrapText="1"/>
    </xf>
    <xf numFmtId="0" fontId="14" fillId="12" borderId="7" xfId="0" applyFont="1" applyFill="1" applyBorder="1"/>
    <xf numFmtId="0" fontId="8" fillId="12" borderId="7" xfId="0" applyFont="1" applyFill="1" applyBorder="1"/>
    <xf numFmtId="0" fontId="8" fillId="11" borderId="7" xfId="0" applyFont="1" applyFill="1" applyBorder="1" applyAlignment="1">
      <alignment horizontal="center" wrapText="1"/>
    </xf>
    <xf numFmtId="0" fontId="9" fillId="11" borderId="7" xfId="0" applyFont="1" applyFill="1" applyBorder="1" applyAlignment="1">
      <alignment horizontal="center" vertical="top" wrapText="1"/>
    </xf>
    <xf numFmtId="0" fontId="8" fillId="11" borderId="7" xfId="0" applyFont="1" applyFill="1" applyBorder="1"/>
    <xf numFmtId="0" fontId="8" fillId="11" borderId="7" xfId="0" applyFont="1" applyFill="1" applyBorder="1" applyAlignment="1">
      <alignment horizontal="center"/>
    </xf>
    <xf numFmtId="0" fontId="9" fillId="0" borderId="7" xfId="0" applyFont="1" applyBorder="1" applyAlignment="1">
      <alignment horizontal="center" vertical="top" wrapText="1"/>
    </xf>
    <xf numFmtId="0" fontId="8" fillId="0" borderId="2" xfId="0" applyFont="1" applyBorder="1"/>
    <xf numFmtId="0" fontId="8" fillId="0" borderId="2" xfId="0" applyFont="1" applyBorder="1" applyAlignment="1">
      <alignment vertical="top"/>
    </xf>
    <xf numFmtId="0" fontId="8" fillId="0" borderId="8" xfId="0" applyFont="1" applyBorder="1" applyAlignment="1">
      <alignment wrapText="1"/>
    </xf>
    <xf numFmtId="0" fontId="9" fillId="8" borderId="7" xfId="0" applyFont="1" applyFill="1" applyBorder="1" applyAlignment="1">
      <alignment horizontal="center" vertical="top" wrapText="1"/>
    </xf>
    <xf numFmtId="0" fontId="8" fillId="8" borderId="7" xfId="0" applyFont="1" applyFill="1" applyBorder="1"/>
    <xf numFmtId="0" fontId="8" fillId="8" borderId="7" xfId="0" applyFont="1" applyFill="1" applyBorder="1" applyAlignment="1">
      <alignment wrapText="1"/>
    </xf>
    <xf numFmtId="0" fontId="8" fillId="8" borderId="7" xfId="0" applyFont="1" applyFill="1" applyBorder="1" applyAlignment="1">
      <alignment horizontal="center" wrapText="1"/>
    </xf>
    <xf numFmtId="0" fontId="8" fillId="0" borderId="2" xfId="0" applyFont="1" applyBorder="1" applyAlignment="1">
      <alignment wrapText="1"/>
    </xf>
    <xf numFmtId="0" fontId="8" fillId="0" borderId="2" xfId="0" applyFont="1" applyBorder="1" applyAlignment="1">
      <alignment vertical="top" wrapText="1"/>
    </xf>
    <xf numFmtId="9" fontId="8" fillId="0" borderId="7" xfId="0" applyNumberFormat="1" applyFont="1" applyBorder="1"/>
    <xf numFmtId="10" fontId="9" fillId="0" borderId="7" xfId="0" applyNumberFormat="1" applyFont="1" applyBorder="1" applyAlignment="1">
      <alignment horizontal="center" vertical="top" wrapText="1"/>
    </xf>
    <xf numFmtId="0" fontId="9" fillId="0" borderId="7" xfId="0" applyFont="1" applyBorder="1" applyAlignment="1">
      <alignment horizontal="center" vertical="top"/>
    </xf>
    <xf numFmtId="10" fontId="9" fillId="0" borderId="7" xfId="0" applyNumberFormat="1" applyFont="1" applyBorder="1" applyAlignment="1">
      <alignment horizontal="center" vertical="top"/>
    </xf>
    <xf numFmtId="0" fontId="8" fillId="0" borderId="7" xfId="0" applyFont="1" applyBorder="1" applyAlignment="1">
      <alignment horizontal="center"/>
    </xf>
    <xf numFmtId="0" fontId="8" fillId="0" borderId="7" xfId="0" applyFont="1" applyBorder="1" applyAlignment="1">
      <alignment horizontal="center" wrapText="1"/>
    </xf>
    <xf numFmtId="0" fontId="8" fillId="10" borderId="7" xfId="0" applyFont="1" applyFill="1" applyBorder="1"/>
    <xf numFmtId="0" fontId="14" fillId="10" borderId="7" xfId="0" applyFont="1" applyFill="1" applyBorder="1"/>
    <xf numFmtId="0" fontId="24" fillId="10" borderId="0" xfId="0" applyFont="1" applyFill="1"/>
    <xf numFmtId="0" fontId="0" fillId="10" borderId="0" xfId="0" applyFill="1"/>
    <xf numFmtId="0" fontId="0" fillId="10" borderId="0" xfId="0" applyFill="1" applyAlignment="1">
      <alignment horizontal="center" vertical="top"/>
    </xf>
    <xf numFmtId="0" fontId="14" fillId="10" borderId="0" xfId="0" applyFont="1" applyFill="1" applyAlignment="1">
      <alignment horizontal="center" vertical="top"/>
    </xf>
    <xf numFmtId="0" fontId="8" fillId="10" borderId="0" xfId="0" applyFont="1" applyFill="1" applyAlignment="1">
      <alignment horizontal="center" vertical="top"/>
    </xf>
    <xf numFmtId="0" fontId="24" fillId="10" borderId="0" xfId="0" applyFont="1" applyFill="1" applyAlignment="1">
      <alignment horizontal="center" vertical="top"/>
    </xf>
    <xf numFmtId="0" fontId="8" fillId="12" borderId="10" xfId="0" applyFont="1" applyFill="1" applyBorder="1"/>
    <xf numFmtId="10" fontId="8" fillId="0" borderId="7" xfId="0" applyNumberFormat="1" applyFont="1" applyBorder="1" applyAlignment="1">
      <alignment vertical="top"/>
    </xf>
    <xf numFmtId="10" fontId="8" fillId="0" borderId="7" xfId="0" applyNumberFormat="1" applyFont="1" applyBorder="1"/>
    <xf numFmtId="9" fontId="8" fillId="0" borderId="7" xfId="0" applyNumberFormat="1" applyFont="1" applyBorder="1" applyAlignment="1">
      <alignment vertical="top" wrapText="1"/>
    </xf>
    <xf numFmtId="9" fontId="8" fillId="0" borderId="7" xfId="0" applyNumberFormat="1" applyFont="1" applyBorder="1" applyAlignment="1">
      <alignment vertical="top"/>
    </xf>
    <xf numFmtId="0" fontId="14" fillId="12" borderId="10" xfId="0" applyFont="1" applyFill="1" applyBorder="1"/>
    <xf numFmtId="0" fontId="0" fillId="10" borderId="2" xfId="0" applyFill="1" applyBorder="1" applyAlignment="1">
      <alignment horizontal="center" vertical="top"/>
    </xf>
    <xf numFmtId="0" fontId="8" fillId="12" borderId="9" xfId="0" applyFont="1" applyFill="1" applyBorder="1"/>
    <xf numFmtId="0" fontId="8" fillId="12" borderId="11" xfId="0" applyFont="1" applyFill="1" applyBorder="1"/>
    <xf numFmtId="0" fontId="0" fillId="10" borderId="7" xfId="0" applyFill="1" applyBorder="1" applyAlignment="1">
      <alignment horizontal="center" vertical="top"/>
    </xf>
    <xf numFmtId="0" fontId="19" fillId="10" borderId="7" xfId="0" applyFont="1" applyFill="1" applyBorder="1" applyAlignment="1">
      <alignment horizontal="center" vertical="top"/>
    </xf>
    <xf numFmtId="16" fontId="9" fillId="0" borderId="7" xfId="0" applyNumberFormat="1" applyFont="1" applyBorder="1" applyAlignment="1">
      <alignment horizontal="center" vertical="top"/>
    </xf>
    <xf numFmtId="0" fontId="9" fillId="5" borderId="7" xfId="0" applyFont="1" applyFill="1" applyBorder="1" applyAlignment="1">
      <alignment horizontal="center" vertical="top"/>
    </xf>
    <xf numFmtId="0" fontId="9" fillId="0" borderId="7" xfId="0" applyFont="1" applyBorder="1" applyAlignment="1">
      <alignment horizontal="left" wrapText="1"/>
    </xf>
    <xf numFmtId="9" fontId="8" fillId="0" borderId="7" xfId="0" applyNumberFormat="1" applyFont="1" applyBorder="1" applyAlignment="1">
      <alignment wrapText="1"/>
    </xf>
    <xf numFmtId="0" fontId="28" fillId="10" borderId="0" xfId="0" applyFont="1" applyFill="1" applyAlignment="1">
      <alignment horizontal="center" vertical="top"/>
    </xf>
    <xf numFmtId="0" fontId="24" fillId="12" borderId="0" xfId="0" applyFont="1" applyFill="1"/>
    <xf numFmtId="0" fontId="24" fillId="12" borderId="0" xfId="0" applyFont="1" applyFill="1" applyAlignment="1">
      <alignment horizontal="center"/>
    </xf>
    <xf numFmtId="0" fontId="8" fillId="10" borderId="7" xfId="0" applyFont="1" applyFill="1" applyBorder="1" applyAlignment="1">
      <alignment vertical="top"/>
    </xf>
    <xf numFmtId="3" fontId="8" fillId="0" borderId="7" xfId="0" applyNumberFormat="1" applyFont="1" applyBorder="1"/>
    <xf numFmtId="0" fontId="24" fillId="12" borderId="7" xfId="0" applyFont="1" applyFill="1" applyBorder="1"/>
    <xf numFmtId="0" fontId="9" fillId="11" borderId="7" xfId="0" applyFont="1" applyFill="1" applyBorder="1" applyAlignment="1">
      <alignment horizontal="center" wrapText="1"/>
    </xf>
    <xf numFmtId="0" fontId="9" fillId="0" borderId="7" xfId="0" applyFont="1" applyBorder="1" applyAlignment="1">
      <alignment horizontal="center"/>
    </xf>
    <xf numFmtId="0" fontId="9" fillId="0" borderId="7" xfId="0" applyFont="1" applyBorder="1" applyAlignment="1">
      <alignment horizontal="center" wrapText="1"/>
    </xf>
    <xf numFmtId="0" fontId="9" fillId="8" borderId="7" xfId="0" applyFont="1" applyFill="1" applyBorder="1" applyAlignment="1">
      <alignment horizontal="center" wrapText="1"/>
    </xf>
    <xf numFmtId="10" fontId="9" fillId="0" borderId="7" xfId="0" applyNumberFormat="1" applyFont="1" applyBorder="1" applyAlignment="1">
      <alignment horizontal="center" wrapText="1"/>
    </xf>
    <xf numFmtId="0" fontId="9" fillId="5" borderId="7" xfId="0" applyFont="1" applyFill="1" applyBorder="1" applyAlignment="1">
      <alignment horizontal="center"/>
    </xf>
    <xf numFmtId="0" fontId="9" fillId="13" borderId="1" xfId="0" applyFont="1" applyFill="1" applyBorder="1" applyAlignment="1">
      <alignment horizontal="center" vertical="top" wrapText="1"/>
    </xf>
    <xf numFmtId="0" fontId="9" fillId="13" borderId="3" xfId="0" applyFont="1" applyFill="1" applyBorder="1" applyAlignment="1">
      <alignment horizontal="left" vertical="top" wrapText="1"/>
    </xf>
    <xf numFmtId="0" fontId="9" fillId="0" borderId="3" xfId="0" applyFont="1" applyBorder="1" applyAlignment="1">
      <alignment horizontal="center" vertical="top" wrapText="1"/>
    </xf>
    <xf numFmtId="10" fontId="9" fillId="0" borderId="3" xfId="0" applyNumberFormat="1" applyFont="1" applyBorder="1" applyAlignment="1">
      <alignment horizontal="center" vertical="top" wrapText="1"/>
    </xf>
    <xf numFmtId="0" fontId="9" fillId="0" borderId="4" xfId="0" applyFont="1" applyBorder="1" applyAlignment="1">
      <alignment horizontal="center" vertical="top" wrapText="1"/>
    </xf>
    <xf numFmtId="10" fontId="9" fillId="0" borderId="4" xfId="0" applyNumberFormat="1" applyFont="1" applyBorder="1" applyAlignment="1">
      <alignment horizontal="center" vertical="top" wrapText="1"/>
    </xf>
    <xf numFmtId="0" fontId="9" fillId="0" borderId="0" xfId="0" applyFont="1" applyAlignment="1">
      <alignment horizontal="center" vertical="top" wrapText="1"/>
    </xf>
    <xf numFmtId="0" fontId="9" fillId="4" borderId="5" xfId="0" applyFont="1" applyFill="1" applyBorder="1" applyAlignment="1">
      <alignment horizontal="center" vertical="top" wrapText="1"/>
    </xf>
    <xf numFmtId="0" fontId="9" fillId="4" borderId="6" xfId="0" applyFont="1" applyFill="1" applyBorder="1" applyAlignment="1">
      <alignment horizontal="left" vertical="top" wrapText="1"/>
    </xf>
    <xf numFmtId="0" fontId="9" fillId="5" borderId="6" xfId="0" applyFont="1" applyFill="1" applyBorder="1" applyAlignment="1">
      <alignment horizontal="center" vertical="top" wrapText="1"/>
    </xf>
    <xf numFmtId="0" fontId="13" fillId="4" borderId="5" xfId="0" applyFont="1" applyFill="1" applyBorder="1" applyAlignment="1">
      <alignment horizontal="center" vertical="top" wrapText="1"/>
    </xf>
    <xf numFmtId="0" fontId="13" fillId="4" borderId="6" xfId="0" applyFont="1" applyFill="1" applyBorder="1" applyAlignment="1">
      <alignment horizontal="left" vertical="top" wrapText="1"/>
    </xf>
    <xf numFmtId="0" fontId="13" fillId="0" borderId="4" xfId="0" applyFont="1" applyBorder="1" applyAlignment="1">
      <alignment horizontal="center" vertical="top" wrapText="1"/>
    </xf>
    <xf numFmtId="10" fontId="13" fillId="0" borderId="4" xfId="0" applyNumberFormat="1" applyFont="1" applyBorder="1" applyAlignment="1">
      <alignment horizontal="center" vertical="top" wrapText="1"/>
    </xf>
    <xf numFmtId="0" fontId="9" fillId="0" borderId="0" xfId="0" applyFont="1" applyAlignment="1">
      <alignment horizontal="center" wrapText="1"/>
    </xf>
    <xf numFmtId="0" fontId="9" fillId="6" borderId="5" xfId="0" applyFont="1" applyFill="1" applyBorder="1" applyAlignment="1">
      <alignment horizontal="center" vertical="top" wrapText="1"/>
    </xf>
    <xf numFmtId="0" fontId="9" fillId="6" borderId="6" xfId="0" applyFont="1" applyFill="1" applyBorder="1" applyAlignment="1">
      <alignment horizontal="left" vertical="top" wrapText="1"/>
    </xf>
    <xf numFmtId="0" fontId="9" fillId="6" borderId="6" xfId="0" applyFont="1" applyFill="1" applyBorder="1" applyAlignment="1">
      <alignment horizontal="center" vertical="top" wrapText="1"/>
    </xf>
    <xf numFmtId="10" fontId="9" fillId="6" borderId="6" xfId="0" applyNumberFormat="1" applyFont="1" applyFill="1" applyBorder="1" applyAlignment="1">
      <alignment horizontal="center" vertical="top" wrapText="1"/>
    </xf>
    <xf numFmtId="0" fontId="14" fillId="10" borderId="0" xfId="0" applyFont="1" applyFill="1"/>
    <xf numFmtId="0" fontId="8" fillId="10" borderId="0" xfId="0" applyFont="1" applyFill="1"/>
    <xf numFmtId="0" fontId="8" fillId="10" borderId="0" xfId="0" applyFont="1" applyFill="1" applyAlignment="1">
      <alignment vertical="top"/>
    </xf>
    <xf numFmtId="0" fontId="9" fillId="14" borderId="4" xfId="0" applyFont="1" applyFill="1" applyBorder="1" applyAlignment="1">
      <alignment horizontal="center" vertical="top" wrapText="1"/>
    </xf>
    <xf numFmtId="0" fontId="19" fillId="10" borderId="0" xfId="0" applyFont="1" applyFill="1" applyAlignment="1">
      <alignment horizontal="center" vertical="top"/>
    </xf>
    <xf numFmtId="0" fontId="9" fillId="0" borderId="6" xfId="0" applyFont="1" applyBorder="1" applyAlignment="1">
      <alignment horizontal="center" vertical="top" wrapText="1"/>
    </xf>
    <xf numFmtId="0" fontId="29" fillId="15" borderId="6" xfId="0" applyFont="1" applyFill="1" applyBorder="1" applyAlignment="1">
      <alignment horizontal="center" vertical="top" wrapText="1"/>
    </xf>
    <xf numFmtId="10" fontId="9" fillId="0" borderId="6" xfId="0" applyNumberFormat="1" applyFont="1" applyBorder="1" applyAlignment="1">
      <alignment horizontal="center" vertical="top" wrapText="1"/>
    </xf>
    <xf numFmtId="0" fontId="33" fillId="0" borderId="7" xfId="0" applyFont="1" applyBorder="1" applyAlignment="1">
      <alignment horizontal="center" vertical="top" wrapText="1"/>
    </xf>
    <xf numFmtId="0" fontId="1" fillId="0" borderId="0" xfId="0" applyFont="1"/>
    <xf numFmtId="0" fontId="1" fillId="3" borderId="7" xfId="0" applyFont="1" applyFill="1" applyBorder="1" applyAlignment="1">
      <alignment horizontal="center" vertical="top" wrapText="1"/>
    </xf>
    <xf numFmtId="0" fontId="1" fillId="0" borderId="7" xfId="0" applyFont="1" applyBorder="1" applyAlignment="1">
      <alignment wrapText="1"/>
    </xf>
    <xf numFmtId="0" fontId="1" fillId="0" borderId="0" xfId="0" applyFont="1" applyAlignment="1">
      <alignment horizontal="center"/>
    </xf>
    <xf numFmtId="0" fontId="1" fillId="0" borderId="2" xfId="0" applyFont="1" applyBorder="1" applyAlignment="1">
      <alignment wrapText="1"/>
    </xf>
    <xf numFmtId="0" fontId="1" fillId="2" borderId="7" xfId="0" applyFont="1" applyFill="1" applyBorder="1" applyAlignment="1">
      <alignment horizontal="center" vertical="top"/>
    </xf>
    <xf numFmtId="0" fontId="1" fillId="2" borderId="7" xfId="0" applyFont="1" applyFill="1" applyBorder="1" applyAlignment="1">
      <alignment horizontal="left" vertical="top" wrapText="1"/>
    </xf>
    <xf numFmtId="0" fontId="1" fillId="7" borderId="7" xfId="0" applyFont="1" applyFill="1" applyBorder="1" applyAlignment="1">
      <alignment horizontal="center" vertical="top" wrapText="1"/>
    </xf>
    <xf numFmtId="0" fontId="1" fillId="0" borderId="7" xfId="0" applyFont="1" applyBorder="1" applyAlignment="1">
      <alignment horizontal="center" wrapText="1"/>
    </xf>
    <xf numFmtId="0" fontId="1" fillId="0" borderId="7" xfId="0" applyFont="1" applyBorder="1" applyAlignment="1">
      <alignment horizontal="center" vertical="top" wrapText="1"/>
    </xf>
    <xf numFmtId="10" fontId="1" fillId="0" borderId="7" xfId="0" applyNumberFormat="1" applyFont="1" applyBorder="1" applyAlignment="1">
      <alignment horizontal="center" vertical="top" wrapText="1"/>
    </xf>
    <xf numFmtId="0" fontId="1" fillId="7" borderId="7" xfId="0" applyFont="1" applyFill="1" applyBorder="1" applyAlignment="1">
      <alignment horizontal="left"/>
    </xf>
    <xf numFmtId="0" fontId="1" fillId="0" borderId="7" xfId="0" applyFont="1" applyBorder="1" applyAlignment="1">
      <alignment horizontal="center"/>
    </xf>
    <xf numFmtId="9" fontId="1" fillId="0" borderId="7" xfId="0" applyNumberFormat="1" applyFont="1" applyBorder="1" applyAlignment="1">
      <alignment horizontal="center"/>
    </xf>
    <xf numFmtId="0" fontId="1" fillId="0" borderId="7" xfId="0" applyFont="1" applyBorder="1" applyAlignment="1">
      <alignment horizontal="left"/>
    </xf>
    <xf numFmtId="164" fontId="1" fillId="0" borderId="7" xfId="0" applyNumberFormat="1" applyFont="1" applyBorder="1" applyAlignment="1">
      <alignment horizontal="center" vertical="top" wrapText="1"/>
    </xf>
    <xf numFmtId="9" fontId="1" fillId="0" borderId="7" xfId="0" applyNumberFormat="1" applyFont="1" applyBorder="1" applyAlignment="1">
      <alignment horizontal="center" vertical="top" wrapText="1"/>
    </xf>
    <xf numFmtId="0" fontId="8" fillId="2" borderId="7" xfId="0" applyFont="1" applyFill="1" applyBorder="1" applyAlignment="1">
      <alignment horizontal="center" vertical="top"/>
    </xf>
    <xf numFmtId="0" fontId="1" fillId="0" borderId="7" xfId="0" applyFont="1" applyBorder="1" applyAlignment="1">
      <alignment vertical="top" wrapText="1"/>
    </xf>
    <xf numFmtId="0" fontId="1" fillId="0" borderId="7" xfId="0" applyFont="1" applyBorder="1" applyAlignment="1">
      <alignment horizontal="left" vertical="top" wrapText="1"/>
    </xf>
    <xf numFmtId="0" fontId="1" fillId="0" borderId="7" xfId="0" applyFont="1" applyBorder="1" applyAlignment="1">
      <alignment horizontal="center" vertical="top"/>
    </xf>
    <xf numFmtId="0" fontId="1" fillId="19" borderId="7" xfId="0" applyFont="1" applyFill="1" applyBorder="1"/>
    <xf numFmtId="0" fontId="1" fillId="19" borderId="7" xfId="0" applyFont="1" applyFill="1" applyBorder="1" applyAlignment="1">
      <alignment horizontal="center"/>
    </xf>
    <xf numFmtId="0" fontId="32" fillId="4" borderId="7" xfId="0" applyFont="1" applyFill="1" applyBorder="1" applyAlignment="1">
      <alignment horizontal="center" vertical="top" wrapText="1"/>
    </xf>
    <xf numFmtId="0" fontId="32" fillId="4" borderId="7" xfId="0" applyFont="1" applyFill="1" applyBorder="1" applyAlignment="1">
      <alignment horizontal="left" vertical="top" wrapText="1"/>
    </xf>
    <xf numFmtId="0" fontId="32" fillId="0" borderId="7" xfId="0" applyFont="1" applyBorder="1" applyAlignment="1">
      <alignment horizontal="center" vertical="top" wrapText="1"/>
    </xf>
    <xf numFmtId="0" fontId="32" fillId="0" borderId="7" xfId="0" applyFont="1" applyBorder="1" applyAlignment="1">
      <alignment horizontal="center" wrapText="1"/>
    </xf>
    <xf numFmtId="10" fontId="32" fillId="0" borderId="7" xfId="0" applyNumberFormat="1" applyFont="1" applyBorder="1" applyAlignment="1">
      <alignment horizontal="center" vertical="top" wrapText="1"/>
    </xf>
    <xf numFmtId="0" fontId="32" fillId="5" borderId="7" xfId="0" applyFont="1" applyFill="1" applyBorder="1" applyAlignment="1">
      <alignment horizontal="center" vertical="top" wrapText="1"/>
    </xf>
    <xf numFmtId="3" fontId="32" fillId="0" borderId="7" xfId="0" applyNumberFormat="1" applyFont="1" applyBorder="1" applyAlignment="1">
      <alignment horizontal="center" vertical="top" wrapText="1"/>
    </xf>
    <xf numFmtId="0" fontId="34" fillId="4" borderId="7" xfId="0" applyFont="1" applyFill="1" applyBorder="1" applyAlignment="1">
      <alignment horizontal="center" vertical="top" wrapText="1"/>
    </xf>
    <xf numFmtId="0" fontId="34" fillId="4" borderId="7" xfId="0" applyFont="1" applyFill="1" applyBorder="1" applyAlignment="1">
      <alignment horizontal="left" vertical="top" wrapText="1"/>
    </xf>
    <xf numFmtId="0" fontId="32" fillId="18" borderId="7" xfId="0" applyFont="1" applyFill="1" applyBorder="1" applyAlignment="1">
      <alignment horizontal="center" vertical="top" wrapText="1"/>
    </xf>
    <xf numFmtId="0" fontId="32" fillId="10" borderId="7" xfId="0" applyFont="1" applyFill="1" applyBorder="1" applyAlignment="1">
      <alignment horizontal="center" vertical="top" wrapText="1"/>
    </xf>
    <xf numFmtId="0" fontId="34" fillId="0" borderId="7" xfId="0" applyFont="1" applyBorder="1" applyAlignment="1">
      <alignment horizontal="center" vertical="top" wrapText="1"/>
    </xf>
    <xf numFmtId="0" fontId="34" fillId="0" borderId="7" xfId="0" applyFont="1" applyBorder="1" applyAlignment="1">
      <alignment horizontal="center" wrapText="1"/>
    </xf>
    <xf numFmtId="10" fontId="34" fillId="0" borderId="7" xfId="0" applyNumberFormat="1" applyFont="1" applyBorder="1" applyAlignment="1">
      <alignment horizontal="center" vertical="top" wrapText="1"/>
    </xf>
    <xf numFmtId="0" fontId="0" fillId="0" borderId="7" xfId="0" applyBorder="1" applyAlignment="1">
      <alignment horizontal="center"/>
    </xf>
    <xf numFmtId="0" fontId="8" fillId="0" borderId="7" xfId="0" applyFont="1" applyBorder="1" applyAlignment="1">
      <alignment horizontal="left"/>
    </xf>
    <xf numFmtId="0" fontId="0" fillId="0" borderId="7" xfId="0" applyBorder="1" applyAlignment="1">
      <alignment horizontal="left"/>
    </xf>
    <xf numFmtId="0" fontId="8" fillId="16" borderId="7" xfId="0" applyFont="1" applyFill="1" applyBorder="1" applyAlignment="1">
      <alignment horizontal="center" vertical="top" wrapText="1"/>
    </xf>
    <xf numFmtId="0" fontId="0" fillId="19" borderId="7" xfId="0" applyFill="1" applyBorder="1"/>
    <xf numFmtId="0" fontId="9" fillId="4" borderId="7" xfId="0" applyFont="1" applyFill="1" applyBorder="1" applyAlignment="1">
      <alignment horizontal="center" vertical="top" wrapText="1"/>
    </xf>
    <xf numFmtId="0" fontId="9" fillId="4" borderId="7" xfId="0" applyFont="1" applyFill="1" applyBorder="1" applyAlignment="1">
      <alignment horizontal="left" vertical="top" wrapText="1"/>
    </xf>
    <xf numFmtId="0" fontId="9" fillId="5" borderId="7" xfId="0" applyFont="1" applyFill="1" applyBorder="1" applyAlignment="1">
      <alignment horizontal="center" vertical="top" wrapText="1"/>
    </xf>
    <xf numFmtId="3" fontId="9" fillId="0" borderId="7" xfId="0" applyNumberFormat="1" applyFont="1" applyBorder="1" applyAlignment="1">
      <alignment horizontal="center" vertical="top" wrapText="1"/>
    </xf>
    <xf numFmtId="0" fontId="13" fillId="4" borderId="7" xfId="0" applyFont="1" applyFill="1" applyBorder="1" applyAlignment="1">
      <alignment horizontal="center" vertical="top" wrapText="1"/>
    </xf>
    <xf numFmtId="0" fontId="13" fillId="4" borderId="7" xfId="0" applyFont="1" applyFill="1" applyBorder="1" applyAlignment="1">
      <alignment horizontal="left" vertical="top" wrapText="1"/>
    </xf>
    <xf numFmtId="0" fontId="9" fillId="18" borderId="7" xfId="0" applyFont="1" applyFill="1" applyBorder="1" applyAlignment="1">
      <alignment horizontal="center" vertical="top" wrapText="1"/>
    </xf>
    <xf numFmtId="0" fontId="9" fillId="10" borderId="7" xfId="0" applyFont="1" applyFill="1" applyBorder="1" applyAlignment="1">
      <alignment horizontal="center" vertical="top" wrapText="1"/>
    </xf>
    <xf numFmtId="0" fontId="13" fillId="0" borderId="7" xfId="0" applyFont="1" applyBorder="1" applyAlignment="1">
      <alignment horizontal="center" vertical="top" wrapText="1"/>
    </xf>
    <xf numFmtId="10" fontId="13" fillId="0" borderId="7" xfId="0" applyNumberFormat="1" applyFont="1" applyBorder="1" applyAlignment="1">
      <alignment horizontal="center" vertical="top" wrapText="1"/>
    </xf>
    <xf numFmtId="0" fontId="31" fillId="17" borderId="7" xfId="0" applyFont="1" applyFill="1" applyBorder="1" applyAlignment="1">
      <alignment horizontal="center" vertical="top" wrapText="1"/>
    </xf>
    <xf numFmtId="0" fontId="14" fillId="0" borderId="7" xfId="0" applyFont="1" applyBorder="1" applyAlignment="1">
      <alignment vertical="top"/>
    </xf>
    <xf numFmtId="0" fontId="30" fillId="20" borderId="7" xfId="0" applyFont="1" applyFill="1" applyBorder="1" applyAlignment="1">
      <alignment horizontal="center" vertical="top" wrapText="1"/>
    </xf>
    <xf numFmtId="9" fontId="8" fillId="0" borderId="7" xfId="0" applyNumberFormat="1" applyFont="1" applyBorder="1" applyAlignment="1">
      <alignment horizontal="center"/>
    </xf>
    <xf numFmtId="0" fontId="32" fillId="3" borderId="7" xfId="0" applyFont="1" applyFill="1" applyBorder="1" applyAlignment="1">
      <alignment horizontal="center" vertical="top" wrapText="1"/>
    </xf>
    <xf numFmtId="0" fontId="8" fillId="0" borderId="12" xfId="0" applyFont="1" applyBorder="1" applyAlignment="1">
      <alignment horizontal="center" vertical="top" wrapText="1"/>
    </xf>
    <xf numFmtId="3" fontId="8" fillId="0" borderId="7" xfId="0" applyNumberFormat="1" applyFont="1" applyBorder="1" applyAlignment="1">
      <alignment horizontal="center" vertical="top" wrapText="1"/>
    </xf>
  </cellXfs>
  <cellStyles count="254">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Normal" xfId="0" builtinId="0"/>
    <cellStyle name="Normal 2" xfId="1" xr:uid="{00000000-0005-0000-0000-0000FA000000}"/>
    <cellStyle name="Normal 3" xfId="2" xr:uid="{00000000-0005-0000-0000-0000FB000000}"/>
    <cellStyle name="Percent" xfId="3" builtinId="5"/>
  </cellStyles>
  <dxfs count="11603">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00FDFF"/>
        </patternFill>
      </fill>
    </dxf>
    <dxf>
      <fill>
        <patternFill>
          <bgColor rgb="FF00FDFF"/>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CC99FF"/>
        </patternFill>
      </fill>
    </dxf>
    <dxf>
      <fill>
        <patternFill>
          <bgColor theme="4" tint="0.39994506668294322"/>
        </patternFill>
      </fill>
    </dxf>
    <dxf>
      <fill>
        <patternFill>
          <bgColor rgb="FFCC99FF"/>
        </patternFill>
      </fill>
    </dxf>
    <dxf>
      <fill>
        <patternFill>
          <bgColor rgb="FF9966FF"/>
        </patternFill>
      </fill>
    </dxf>
    <dxf>
      <fill>
        <patternFill>
          <bgColor rgb="FFCC99FF"/>
        </patternFill>
      </fill>
    </dxf>
    <dxf>
      <fill>
        <patternFill>
          <bgColor rgb="FFCC99FF"/>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ont>
        <color rgb="FF006100"/>
      </font>
      <fill>
        <patternFill>
          <bgColor rgb="FFC6EFCE"/>
        </patternFill>
      </fill>
    </dxf>
    <dxf>
      <font>
        <color rgb="FF006100"/>
      </font>
      <fill>
        <patternFill>
          <bgColor rgb="FFC6EFCE"/>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00B0F0"/>
        </patternFill>
      </fill>
    </dxf>
    <dxf>
      <border>
        <left style="thin">
          <color rgb="FF9C0006"/>
        </left>
        <right style="thin">
          <color rgb="FF9C0006"/>
        </right>
        <top style="thin">
          <color rgb="FF9C0006"/>
        </top>
        <bottom style="thin">
          <color rgb="FF9C0006"/>
        </bottom>
      </border>
    </dxf>
    <dxf>
      <fill>
        <patternFill>
          <bgColor rgb="FFCC99FF"/>
        </patternFill>
      </fill>
    </dxf>
    <dxf>
      <fill>
        <patternFill>
          <bgColor rgb="FF9966FF"/>
        </patternFill>
      </fill>
    </dxf>
    <dxf>
      <font>
        <color rgb="FF9C5700"/>
      </font>
      <fill>
        <patternFill>
          <bgColor rgb="FFFFEB9C"/>
        </patternFill>
      </fill>
    </dxf>
    <dxf>
      <font>
        <color rgb="FF9C0006"/>
      </font>
      <fill>
        <patternFill>
          <bgColor rgb="FFFFC7CE"/>
        </patternFill>
      </fill>
    </dxf>
    <dxf>
      <fill>
        <patternFill>
          <fgColor rgb="FF00B0F0"/>
        </patternFill>
      </fill>
    </dxf>
    <dxf>
      <font>
        <color rgb="FF9C5700"/>
      </font>
      <fill>
        <patternFill>
          <bgColor rgb="FFFFEB9C"/>
        </patternFill>
      </fill>
    </dxf>
    <dxf>
      <font>
        <color rgb="FF006100"/>
      </font>
      <fill>
        <patternFill>
          <bgColor rgb="FFC6EFCE"/>
        </patternFill>
      </fill>
    </dxf>
    <dxf>
      <fill>
        <patternFill>
          <fgColor rgb="FFCC99FF"/>
        </patternFill>
      </fill>
    </dxf>
    <dxf>
      <fill>
        <patternFill>
          <fgColor theme="5" tint="-0.24994659260841701"/>
        </patternFill>
      </fill>
    </dxf>
    <dxf>
      <fill>
        <patternFill>
          <fgColor theme="5" tint="0.39994506668294322"/>
        </patternFill>
      </fill>
    </dxf>
    <dxf>
      <fill>
        <patternFill>
          <fgColor theme="5" tint="0.39994506668294322"/>
        </patternFill>
      </fill>
    </dxf>
    <dxf>
      <fill>
        <patternFill>
          <bgColor theme="5" tint="0.39994506668294322"/>
        </patternFill>
      </fill>
    </dxf>
    <dxf>
      <fill>
        <patternFill>
          <bgColor rgb="FF00FDFF"/>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99FF"/>
      <color rgb="FF9966FF"/>
      <color rgb="FF0000FF"/>
      <color rgb="FF00F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A17" sqref="A17"/>
    </sheetView>
  </sheetViews>
  <sheetFormatPr defaultColWidth="11.3046875" defaultRowHeight="15" customHeight="1" x14ac:dyDescent="0.35"/>
  <cols>
    <col min="1" max="1" width="56.3046875" customWidth="1"/>
    <col min="2" max="2" width="8.84375" customWidth="1"/>
    <col min="3" max="3" width="25.69140625" customWidth="1"/>
    <col min="4" max="6" width="8.84375" customWidth="1"/>
    <col min="7" max="26" width="8.53515625" customWidth="1"/>
  </cols>
  <sheetData>
    <row r="1" spans="1:26" ht="23.25" customHeight="1" x14ac:dyDescent="0.5">
      <c r="A1" s="1" t="s">
        <v>851</v>
      </c>
      <c r="B1" s="2"/>
      <c r="C1" s="1" t="s">
        <v>852</v>
      </c>
      <c r="D1" s="2"/>
      <c r="E1" s="2"/>
      <c r="F1" s="2"/>
      <c r="G1" s="2"/>
      <c r="H1" s="2"/>
      <c r="I1" s="2"/>
      <c r="J1" s="2"/>
      <c r="K1" s="2"/>
      <c r="L1" s="2"/>
      <c r="M1" s="2"/>
      <c r="N1" s="2"/>
      <c r="O1" s="2"/>
      <c r="P1" s="2"/>
      <c r="Q1" s="2"/>
      <c r="R1" s="2"/>
      <c r="S1" s="2"/>
      <c r="T1" s="2"/>
      <c r="U1" s="2"/>
      <c r="V1" s="2"/>
      <c r="W1" s="2"/>
      <c r="X1" s="2"/>
      <c r="Y1" s="2"/>
      <c r="Z1" s="2"/>
    </row>
    <row r="2" spans="1:26" ht="23.25" customHeight="1" x14ac:dyDescent="0.45">
      <c r="A2" s="18" t="s">
        <v>9</v>
      </c>
      <c r="B2" s="2"/>
      <c r="C2" s="2" t="s">
        <v>853</v>
      </c>
      <c r="D2" s="2"/>
      <c r="E2" s="2"/>
      <c r="F2" s="2"/>
      <c r="G2" s="2"/>
      <c r="H2" s="2"/>
      <c r="I2" s="2"/>
      <c r="J2" s="2"/>
      <c r="K2" s="2"/>
      <c r="L2" s="2"/>
      <c r="M2" s="2"/>
      <c r="N2" s="2"/>
      <c r="O2" s="2"/>
      <c r="P2" s="2"/>
      <c r="Q2" s="2"/>
      <c r="R2" s="2"/>
      <c r="S2" s="2"/>
      <c r="T2" s="2"/>
      <c r="U2" s="2"/>
      <c r="V2" s="2"/>
      <c r="W2" s="2"/>
      <c r="X2" s="2"/>
      <c r="Y2" s="2"/>
      <c r="Z2" s="2"/>
    </row>
    <row r="3" spans="1:26" ht="23.25" customHeight="1" x14ac:dyDescent="0.45">
      <c r="A3" s="18" t="s">
        <v>46</v>
      </c>
      <c r="B3" s="2"/>
      <c r="C3" s="19" t="s">
        <v>854</v>
      </c>
      <c r="D3" s="2"/>
      <c r="E3" s="2"/>
      <c r="F3" s="2"/>
      <c r="G3" s="2"/>
      <c r="H3" s="2"/>
      <c r="I3" s="2"/>
      <c r="J3" s="2"/>
      <c r="K3" s="2"/>
      <c r="L3" s="2"/>
      <c r="M3" s="2"/>
      <c r="N3" s="2"/>
      <c r="O3" s="2"/>
      <c r="P3" s="2"/>
      <c r="Q3" s="2"/>
      <c r="R3" s="2"/>
      <c r="S3" s="2"/>
      <c r="T3" s="2"/>
      <c r="U3" s="2"/>
      <c r="V3" s="2"/>
      <c r="W3" s="2"/>
      <c r="X3" s="2"/>
      <c r="Y3" s="2"/>
      <c r="Z3" s="2"/>
    </row>
    <row r="4" spans="1:26" ht="23.25" customHeight="1" x14ac:dyDescent="0.45">
      <c r="A4" s="3" t="s">
        <v>855</v>
      </c>
      <c r="B4" s="2"/>
      <c r="C4" s="19" t="s">
        <v>60</v>
      </c>
      <c r="D4" s="2"/>
      <c r="E4" s="2"/>
      <c r="F4" s="2"/>
      <c r="G4" s="2"/>
      <c r="H4" s="2"/>
      <c r="I4" s="2"/>
      <c r="J4" s="2"/>
      <c r="K4" s="2"/>
      <c r="L4" s="2"/>
      <c r="M4" s="2"/>
      <c r="N4" s="2"/>
      <c r="O4" s="2"/>
      <c r="P4" s="2"/>
      <c r="Q4" s="2"/>
      <c r="R4" s="2"/>
      <c r="S4" s="2"/>
      <c r="T4" s="2"/>
      <c r="U4" s="2"/>
      <c r="V4" s="2"/>
      <c r="W4" s="2"/>
      <c r="X4" s="2"/>
      <c r="Y4" s="2"/>
      <c r="Z4" s="2"/>
    </row>
    <row r="5" spans="1:26" ht="23.25" customHeight="1" x14ac:dyDescent="0.45">
      <c r="A5" s="4" t="s">
        <v>856</v>
      </c>
      <c r="B5" s="2"/>
      <c r="C5" s="2" t="s">
        <v>857</v>
      </c>
      <c r="D5" s="2"/>
      <c r="E5" s="2"/>
      <c r="F5" s="2"/>
      <c r="G5" s="2"/>
      <c r="H5" s="2"/>
      <c r="I5" s="2"/>
      <c r="J5" s="2"/>
      <c r="K5" s="2"/>
      <c r="L5" s="2"/>
      <c r="M5" s="2"/>
      <c r="N5" s="2"/>
      <c r="O5" s="2"/>
      <c r="P5" s="2"/>
      <c r="Q5" s="2"/>
      <c r="R5" s="2"/>
      <c r="S5" s="2"/>
      <c r="T5" s="2"/>
      <c r="U5" s="2"/>
      <c r="V5" s="2"/>
      <c r="W5" s="2"/>
      <c r="X5" s="2"/>
      <c r="Y5" s="2"/>
      <c r="Z5" s="2"/>
    </row>
    <row r="6" spans="1:26" ht="23.25" customHeight="1" x14ac:dyDescent="0.45">
      <c r="A6" s="3" t="s">
        <v>858</v>
      </c>
      <c r="B6" s="2"/>
      <c r="C6" s="2"/>
      <c r="D6" s="2"/>
      <c r="E6" s="2"/>
      <c r="F6" s="2"/>
      <c r="G6" s="2"/>
      <c r="H6" s="2"/>
      <c r="I6" s="2"/>
      <c r="J6" s="2"/>
      <c r="K6" s="2"/>
      <c r="L6" s="2"/>
      <c r="M6" s="2"/>
      <c r="N6" s="2"/>
      <c r="O6" s="2"/>
      <c r="P6" s="2"/>
      <c r="Q6" s="2"/>
      <c r="R6" s="2"/>
      <c r="S6" s="2"/>
      <c r="T6" s="2"/>
      <c r="U6" s="2"/>
      <c r="V6" s="2"/>
      <c r="W6" s="2"/>
      <c r="X6" s="2"/>
      <c r="Y6" s="2"/>
      <c r="Z6" s="2"/>
    </row>
    <row r="7" spans="1:26" ht="23.25" customHeight="1" x14ac:dyDescent="0.45">
      <c r="A7" s="18" t="s">
        <v>141</v>
      </c>
      <c r="B7" s="2"/>
      <c r="C7" s="2"/>
      <c r="D7" s="2"/>
      <c r="E7" s="2"/>
      <c r="F7" s="2"/>
      <c r="G7" s="2"/>
      <c r="H7" s="2"/>
      <c r="I7" s="2"/>
      <c r="J7" s="2"/>
      <c r="K7" s="2"/>
      <c r="L7" s="2"/>
      <c r="M7" s="2"/>
      <c r="N7" s="2"/>
      <c r="O7" s="2"/>
      <c r="P7" s="2"/>
      <c r="Q7" s="2"/>
      <c r="R7" s="2"/>
      <c r="S7" s="2"/>
      <c r="T7" s="2"/>
      <c r="U7" s="2"/>
      <c r="V7" s="2"/>
      <c r="W7" s="2"/>
      <c r="X7" s="2"/>
      <c r="Y7" s="2"/>
      <c r="Z7" s="2"/>
    </row>
    <row r="8" spans="1:26" ht="23.25" customHeight="1" x14ac:dyDescent="0.45">
      <c r="A8" s="18" t="s">
        <v>11</v>
      </c>
      <c r="B8" s="2"/>
      <c r="C8" s="2"/>
      <c r="D8" s="2"/>
      <c r="E8" s="2"/>
      <c r="F8" s="2"/>
      <c r="G8" s="2"/>
      <c r="H8" s="2"/>
      <c r="I8" s="2"/>
      <c r="J8" s="2"/>
      <c r="K8" s="2"/>
      <c r="L8" s="2"/>
      <c r="M8" s="2"/>
      <c r="N8" s="2"/>
      <c r="O8" s="2"/>
      <c r="P8" s="2"/>
      <c r="Q8" s="2"/>
      <c r="R8" s="2"/>
      <c r="S8" s="2"/>
      <c r="T8" s="2"/>
      <c r="U8" s="2"/>
      <c r="V8" s="2"/>
      <c r="W8" s="2"/>
      <c r="X8" s="2"/>
      <c r="Y8" s="2"/>
      <c r="Z8" s="2"/>
    </row>
    <row r="9" spans="1:26" ht="23.25" customHeight="1" x14ac:dyDescent="0.45">
      <c r="A9" s="18" t="s">
        <v>38</v>
      </c>
      <c r="B9" s="2"/>
      <c r="C9" s="2"/>
      <c r="D9" s="2"/>
      <c r="E9" s="2"/>
      <c r="F9" s="2"/>
      <c r="G9" s="2"/>
      <c r="H9" s="2"/>
      <c r="I9" s="2"/>
      <c r="J9" s="2"/>
      <c r="K9" s="2"/>
      <c r="L9" s="2"/>
      <c r="M9" s="2"/>
      <c r="N9" s="2"/>
      <c r="O9" s="2"/>
      <c r="P9" s="2"/>
      <c r="Q9" s="2"/>
      <c r="R9" s="2"/>
      <c r="S9" s="2"/>
      <c r="T9" s="2"/>
      <c r="U9" s="2"/>
      <c r="V9" s="2"/>
      <c r="W9" s="2"/>
      <c r="X9" s="2"/>
      <c r="Y9" s="2"/>
      <c r="Z9" s="2"/>
    </row>
    <row r="10" spans="1:26" ht="23.25" customHeight="1" x14ac:dyDescent="0.45">
      <c r="A10" s="3" t="s">
        <v>859</v>
      </c>
      <c r="B10" s="2"/>
      <c r="C10" s="2"/>
      <c r="D10" s="2"/>
      <c r="E10" s="2"/>
      <c r="F10" s="2"/>
      <c r="G10" s="2"/>
      <c r="H10" s="2"/>
      <c r="I10" s="2"/>
      <c r="J10" s="2"/>
      <c r="K10" s="2"/>
      <c r="L10" s="2"/>
      <c r="M10" s="2"/>
      <c r="N10" s="2"/>
      <c r="O10" s="2"/>
      <c r="P10" s="2"/>
      <c r="Q10" s="2"/>
      <c r="R10" s="2"/>
      <c r="S10" s="2"/>
      <c r="T10" s="2"/>
      <c r="U10" s="2"/>
      <c r="V10" s="2"/>
      <c r="W10" s="2"/>
      <c r="X10" s="2"/>
      <c r="Y10" s="2"/>
      <c r="Z10" s="2"/>
    </row>
    <row r="11" spans="1:26" ht="23.25" customHeight="1" x14ac:dyDescent="0.45">
      <c r="A11" s="18" t="s">
        <v>125</v>
      </c>
      <c r="B11" s="2"/>
      <c r="C11" s="2"/>
      <c r="D11" s="2"/>
      <c r="E11" s="2"/>
      <c r="F11" s="2"/>
      <c r="G11" s="2"/>
      <c r="H11" s="2"/>
      <c r="I11" s="2"/>
      <c r="J11" s="2"/>
      <c r="K11" s="2"/>
      <c r="L11" s="2"/>
      <c r="M11" s="2"/>
      <c r="N11" s="2"/>
      <c r="O11" s="2"/>
      <c r="P11" s="2"/>
      <c r="Q11" s="2"/>
      <c r="R11" s="2"/>
      <c r="S11" s="2"/>
      <c r="T11" s="2"/>
      <c r="U11" s="2"/>
      <c r="V11" s="2"/>
      <c r="W11" s="2"/>
      <c r="X11" s="2"/>
      <c r="Y11" s="2"/>
      <c r="Z11" s="2"/>
    </row>
    <row r="12" spans="1:26" ht="23.25" customHeight="1" x14ac:dyDescent="0.45">
      <c r="A12" s="18" t="s">
        <v>860</v>
      </c>
      <c r="B12" s="2"/>
      <c r="C12" s="2"/>
      <c r="D12" s="2"/>
      <c r="E12" s="2"/>
      <c r="F12" s="2"/>
      <c r="G12" s="2"/>
      <c r="H12" s="2"/>
      <c r="I12" s="2"/>
      <c r="J12" s="2"/>
      <c r="K12" s="2"/>
      <c r="L12" s="2"/>
      <c r="M12" s="2"/>
      <c r="N12" s="2"/>
      <c r="O12" s="2"/>
      <c r="P12" s="2"/>
      <c r="Q12" s="2"/>
      <c r="R12" s="2"/>
      <c r="S12" s="2"/>
      <c r="T12" s="2"/>
      <c r="U12" s="2"/>
      <c r="V12" s="2"/>
      <c r="W12" s="2"/>
      <c r="X12" s="2"/>
      <c r="Y12" s="2"/>
      <c r="Z12" s="2"/>
    </row>
    <row r="13" spans="1:26" ht="23.25" customHeight="1" x14ac:dyDescent="0.45">
      <c r="A13" s="3" t="s">
        <v>861</v>
      </c>
      <c r="B13" s="2"/>
      <c r="C13" s="2"/>
      <c r="D13" s="2"/>
      <c r="E13" s="2"/>
      <c r="F13" s="2"/>
      <c r="G13" s="2"/>
      <c r="H13" s="2"/>
      <c r="I13" s="2"/>
      <c r="J13" s="2"/>
      <c r="K13" s="2"/>
      <c r="L13" s="2"/>
      <c r="M13" s="2"/>
      <c r="N13" s="2"/>
      <c r="O13" s="2"/>
      <c r="P13" s="2"/>
      <c r="Q13" s="2"/>
      <c r="R13" s="2"/>
      <c r="S13" s="2"/>
      <c r="T13" s="2"/>
      <c r="U13" s="2"/>
      <c r="V13" s="2"/>
      <c r="W13" s="2"/>
      <c r="X13" s="2"/>
      <c r="Y13" s="2"/>
      <c r="Z13" s="2"/>
    </row>
    <row r="14" spans="1:26" ht="23.25" customHeight="1" x14ac:dyDescent="0.4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23.25" customHeight="1" x14ac:dyDescent="0.4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23.25" customHeight="1" x14ac:dyDescent="0.4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23.25" customHeight="1" x14ac:dyDescent="0.4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23.25" customHeight="1" x14ac:dyDescent="0.4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23.25" customHeight="1" x14ac:dyDescent="0.4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23.25" customHeight="1" x14ac:dyDescent="0.4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23.25" customHeight="1" x14ac:dyDescent="0.4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23.25" customHeight="1" x14ac:dyDescent="0.4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23.25" customHeight="1" x14ac:dyDescent="0.4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23.25" customHeight="1" x14ac:dyDescent="0.4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23.25" customHeight="1" x14ac:dyDescent="0.4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23.25" customHeight="1" x14ac:dyDescent="0.4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23.25" customHeight="1" x14ac:dyDescent="0.4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23.25" customHeight="1" x14ac:dyDescent="0.4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23.25" customHeight="1" x14ac:dyDescent="0.4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23.25" customHeight="1" x14ac:dyDescent="0.4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3.25" customHeight="1" x14ac:dyDescent="0.4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23.25" customHeight="1" x14ac:dyDescent="0.4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23.25" customHeight="1" x14ac:dyDescent="0.4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3.25" customHeight="1" x14ac:dyDescent="0.4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3.25" customHeight="1" x14ac:dyDescent="0.4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23.25" customHeight="1" x14ac:dyDescent="0.4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23.25" customHeight="1" x14ac:dyDescent="0.4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3.25" customHeight="1" x14ac:dyDescent="0.4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3.25" customHeight="1" x14ac:dyDescent="0.4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3.25" customHeight="1" x14ac:dyDescent="0.4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23.25" customHeight="1" x14ac:dyDescent="0.4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23.25" customHeight="1" x14ac:dyDescent="0.4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3.25" customHeight="1" x14ac:dyDescent="0.4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3.25" customHeight="1" x14ac:dyDescent="0.4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3.25" customHeight="1" x14ac:dyDescent="0.4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23.25" customHeight="1" x14ac:dyDescent="0.4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3.25" customHeight="1" x14ac:dyDescent="0.4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23.25" customHeight="1" x14ac:dyDescent="0.4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23.25" customHeight="1" x14ac:dyDescent="0.4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23.25" customHeight="1" x14ac:dyDescent="0.4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23.25" customHeight="1" x14ac:dyDescent="0.4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23.25" customHeight="1" x14ac:dyDescent="0.4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23.25" customHeight="1" x14ac:dyDescent="0.4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23.25" customHeight="1" x14ac:dyDescent="0.4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23.25" customHeight="1" x14ac:dyDescent="0.4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23.25" customHeight="1" x14ac:dyDescent="0.4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3.25" customHeight="1" x14ac:dyDescent="0.4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23.25" customHeight="1" x14ac:dyDescent="0.4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23.25" customHeight="1" x14ac:dyDescent="0.4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23.25" customHeight="1" x14ac:dyDescent="0.4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23.25" customHeight="1" x14ac:dyDescent="0.4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23.25" customHeight="1" x14ac:dyDescent="0.4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23.25" customHeight="1" x14ac:dyDescent="0.4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23.25" customHeight="1" x14ac:dyDescent="0.4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23.25" customHeight="1" x14ac:dyDescent="0.4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23.25" customHeight="1" x14ac:dyDescent="0.4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23.25" customHeight="1" x14ac:dyDescent="0.4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23.25" customHeight="1" x14ac:dyDescent="0.4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23.25" customHeight="1" x14ac:dyDescent="0.4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23.25" customHeight="1" x14ac:dyDescent="0.4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23.25" customHeight="1" x14ac:dyDescent="0.4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23.25" customHeight="1" x14ac:dyDescent="0.4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3.25" customHeight="1" x14ac:dyDescent="0.4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23.25" customHeight="1" x14ac:dyDescent="0.4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23.25" customHeight="1" x14ac:dyDescent="0.4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23.25" customHeight="1" x14ac:dyDescent="0.4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23.25" customHeight="1" x14ac:dyDescent="0.4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23.25" customHeight="1" x14ac:dyDescent="0.4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23.25" customHeight="1" x14ac:dyDescent="0.4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3.25" customHeight="1" x14ac:dyDescent="0.4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3.25" customHeight="1" x14ac:dyDescent="0.4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3.25" customHeight="1" x14ac:dyDescent="0.4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3.25" customHeight="1" x14ac:dyDescent="0.4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3.25" customHeight="1" x14ac:dyDescent="0.4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3.25" customHeight="1" x14ac:dyDescent="0.4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3.25" customHeight="1" x14ac:dyDescent="0.4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3.25" customHeight="1" x14ac:dyDescent="0.4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3.25" customHeight="1" x14ac:dyDescent="0.4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3.25" customHeight="1" x14ac:dyDescent="0.4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3.25" customHeight="1" x14ac:dyDescent="0.4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3.25" customHeight="1" x14ac:dyDescent="0.4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3.25" customHeight="1" x14ac:dyDescent="0.4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3.25" customHeight="1" x14ac:dyDescent="0.4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3.25" customHeight="1" x14ac:dyDescent="0.4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3.25" customHeight="1" x14ac:dyDescent="0.4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3.25" customHeight="1" x14ac:dyDescent="0.4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3.25" customHeight="1" x14ac:dyDescent="0.4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3.25" customHeight="1" x14ac:dyDescent="0.4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3.25" customHeight="1" x14ac:dyDescent="0.4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3.25" customHeight="1" x14ac:dyDescent="0.4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3.25" customHeight="1" x14ac:dyDescent="0.4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3.25" customHeight="1" x14ac:dyDescent="0.4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3.25" customHeight="1" x14ac:dyDescent="0.4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3.25" customHeight="1" x14ac:dyDescent="0.4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3.25" customHeight="1" x14ac:dyDescent="0.4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3.25" customHeight="1" x14ac:dyDescent="0.4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3.25" customHeight="1" x14ac:dyDescent="0.4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3.25" customHeight="1" x14ac:dyDescent="0.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3.25" customHeight="1" x14ac:dyDescent="0.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3.25" customHeight="1" x14ac:dyDescent="0.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3.25" customHeight="1" x14ac:dyDescent="0.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3.25" customHeight="1" x14ac:dyDescent="0.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3.25" customHeight="1" x14ac:dyDescent="0.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3.25" customHeight="1" x14ac:dyDescent="0.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3.25" customHeight="1" x14ac:dyDescent="0.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3.25" customHeight="1" x14ac:dyDescent="0.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3.25" customHeight="1" x14ac:dyDescent="0.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3.25" customHeight="1" x14ac:dyDescent="0.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3.25" customHeight="1" x14ac:dyDescent="0.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3.25" customHeight="1" x14ac:dyDescent="0.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3.25" customHeight="1" x14ac:dyDescent="0.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3.25" customHeight="1" x14ac:dyDescent="0.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3.25" customHeight="1" x14ac:dyDescent="0.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3.25" customHeight="1" x14ac:dyDescent="0.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3.25" customHeight="1" x14ac:dyDescent="0.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3.25" customHeight="1" x14ac:dyDescent="0.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3.25" customHeight="1" x14ac:dyDescent="0.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3.25" customHeight="1" x14ac:dyDescent="0.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3.25" customHeight="1" x14ac:dyDescent="0.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3.25" customHeight="1" x14ac:dyDescent="0.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3.25" customHeight="1" x14ac:dyDescent="0.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3.25" customHeight="1" x14ac:dyDescent="0.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3.25" customHeight="1" x14ac:dyDescent="0.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3.25" customHeight="1" x14ac:dyDescent="0.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3.25" customHeight="1" x14ac:dyDescent="0.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3.25" customHeight="1" x14ac:dyDescent="0.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3.25" customHeight="1" x14ac:dyDescent="0.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3.25" customHeight="1" x14ac:dyDescent="0.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3.25" customHeight="1" x14ac:dyDescent="0.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3.25" customHeight="1" x14ac:dyDescent="0.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3.25" customHeight="1" x14ac:dyDescent="0.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3.25" customHeight="1" x14ac:dyDescent="0.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3.25" customHeight="1" x14ac:dyDescent="0.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3.25" customHeight="1" x14ac:dyDescent="0.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3.25" customHeight="1" x14ac:dyDescent="0.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3.25" customHeight="1" x14ac:dyDescent="0.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3.25" customHeight="1" x14ac:dyDescent="0.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3.25" customHeight="1" x14ac:dyDescent="0.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3.25" customHeight="1" x14ac:dyDescent="0.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3.25" customHeight="1" x14ac:dyDescent="0.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3.25" customHeight="1" x14ac:dyDescent="0.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3.25" customHeight="1" x14ac:dyDescent="0.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3.25" customHeight="1" x14ac:dyDescent="0.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3.25" customHeight="1" x14ac:dyDescent="0.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3.25" customHeight="1" x14ac:dyDescent="0.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3.25" customHeight="1" x14ac:dyDescent="0.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3.25" customHeight="1" x14ac:dyDescent="0.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3.25" customHeight="1" x14ac:dyDescent="0.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3.25" customHeight="1" x14ac:dyDescent="0.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3.25" customHeight="1" x14ac:dyDescent="0.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3.25" customHeight="1" x14ac:dyDescent="0.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3.25" customHeight="1" x14ac:dyDescent="0.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3.25" customHeight="1" x14ac:dyDescent="0.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3.25" customHeight="1" x14ac:dyDescent="0.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3.25" customHeight="1" x14ac:dyDescent="0.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3.25" customHeight="1" x14ac:dyDescent="0.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3.25" customHeight="1" x14ac:dyDescent="0.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3.25" customHeight="1" x14ac:dyDescent="0.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3.25" customHeight="1" x14ac:dyDescent="0.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3.25" customHeight="1" x14ac:dyDescent="0.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3.25" customHeight="1" x14ac:dyDescent="0.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3.25" customHeight="1" x14ac:dyDescent="0.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3.25" customHeight="1" x14ac:dyDescent="0.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3.25" customHeight="1" x14ac:dyDescent="0.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3.25" customHeight="1" x14ac:dyDescent="0.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3.25" customHeight="1" x14ac:dyDescent="0.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3.25" customHeight="1" x14ac:dyDescent="0.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3.25" customHeight="1" x14ac:dyDescent="0.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3.25" customHeight="1" x14ac:dyDescent="0.4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3.25" customHeight="1" x14ac:dyDescent="0.4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3.25" customHeight="1" x14ac:dyDescent="0.4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3.25" customHeight="1" x14ac:dyDescent="0.4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3.25" customHeight="1" x14ac:dyDescent="0.4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3.25" customHeight="1" x14ac:dyDescent="0.4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3.25" customHeight="1" x14ac:dyDescent="0.4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3.25" customHeight="1" x14ac:dyDescent="0.4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3.25" customHeight="1" x14ac:dyDescent="0.4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3.25" customHeight="1" x14ac:dyDescent="0.4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3.25" customHeight="1" x14ac:dyDescent="0.4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3.25" customHeight="1" x14ac:dyDescent="0.4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3.25" customHeight="1" x14ac:dyDescent="0.4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3.25" customHeight="1" x14ac:dyDescent="0.4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3.25" customHeight="1" x14ac:dyDescent="0.4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3.25" customHeight="1" x14ac:dyDescent="0.4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3.25" customHeight="1" x14ac:dyDescent="0.4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3.25" customHeight="1" x14ac:dyDescent="0.4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3.25" customHeight="1" x14ac:dyDescent="0.4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3.25" customHeight="1" x14ac:dyDescent="0.4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3.25" customHeight="1" x14ac:dyDescent="0.4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3.25" customHeight="1" x14ac:dyDescent="0.4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3.25" customHeight="1" x14ac:dyDescent="0.4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3.25" customHeight="1" x14ac:dyDescent="0.4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3.25" customHeight="1" x14ac:dyDescent="0.4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3.25" customHeight="1" x14ac:dyDescent="0.4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3.25" customHeight="1" x14ac:dyDescent="0.4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3.25" customHeight="1" x14ac:dyDescent="0.4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3.25" customHeight="1" x14ac:dyDescent="0.4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3.25" customHeight="1" x14ac:dyDescent="0.4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3.25" customHeight="1" x14ac:dyDescent="0.4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3.25" customHeight="1" x14ac:dyDescent="0.4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3.25" customHeight="1" x14ac:dyDescent="0.4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3.25" customHeight="1" x14ac:dyDescent="0.4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3.25" customHeight="1" x14ac:dyDescent="0.4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3.25" customHeight="1" x14ac:dyDescent="0.4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3.25" customHeight="1" x14ac:dyDescent="0.4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3.25" customHeight="1" x14ac:dyDescent="0.4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3.25" customHeight="1" x14ac:dyDescent="0.4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3.25" customHeight="1" x14ac:dyDescent="0.4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3.25" customHeight="1" x14ac:dyDescent="0.4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3.25" customHeight="1" x14ac:dyDescent="0.4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3.25" customHeight="1" x14ac:dyDescent="0.4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3.25" customHeight="1" x14ac:dyDescent="0.4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3.25" customHeight="1" x14ac:dyDescent="0.4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23.25" customHeight="1" x14ac:dyDescent="0.4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23.25" customHeight="1" x14ac:dyDescent="0.4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23.25" customHeight="1" x14ac:dyDescent="0.4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23.25" customHeight="1" x14ac:dyDescent="0.4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23.25" customHeight="1" x14ac:dyDescent="0.4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23.25" customHeight="1" x14ac:dyDescent="0.4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23.25" customHeight="1" x14ac:dyDescent="0.4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23.25" customHeight="1" x14ac:dyDescent="0.4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23.25" customHeight="1" x14ac:dyDescent="0.4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23.25" customHeight="1" x14ac:dyDescent="0.4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23.25" customHeight="1" x14ac:dyDescent="0.4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23.25" customHeight="1" x14ac:dyDescent="0.4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23.25" customHeight="1" x14ac:dyDescent="0.4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23.25" customHeight="1" x14ac:dyDescent="0.4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23.25" customHeight="1" x14ac:dyDescent="0.4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23.25" customHeight="1" x14ac:dyDescent="0.4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23.25" customHeight="1" x14ac:dyDescent="0.4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23.25" customHeight="1" x14ac:dyDescent="0.4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23.25" customHeight="1" x14ac:dyDescent="0.4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23.25" customHeight="1" x14ac:dyDescent="0.4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23.25" customHeight="1" x14ac:dyDescent="0.4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3.25" customHeight="1" x14ac:dyDescent="0.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23.25" customHeight="1" x14ac:dyDescent="0.4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23.25" customHeight="1" x14ac:dyDescent="0.4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23.25" customHeight="1" x14ac:dyDescent="0.4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23.25" customHeight="1" x14ac:dyDescent="0.4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23.25" customHeight="1" x14ac:dyDescent="0.4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23.25" customHeight="1" x14ac:dyDescent="0.4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23.25" customHeight="1" x14ac:dyDescent="0.4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23.25" customHeight="1" x14ac:dyDescent="0.4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23.25" customHeight="1" x14ac:dyDescent="0.4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23.25" customHeight="1" x14ac:dyDescent="0.4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23.25" customHeight="1" x14ac:dyDescent="0.4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23.25" customHeight="1" x14ac:dyDescent="0.4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23.25" customHeight="1" x14ac:dyDescent="0.4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23.25" customHeight="1" x14ac:dyDescent="0.4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23.25" customHeight="1" x14ac:dyDescent="0.4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23.25" customHeight="1" x14ac:dyDescent="0.4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23.25" customHeight="1" x14ac:dyDescent="0.4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23.25" customHeight="1" x14ac:dyDescent="0.4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23.25" customHeight="1" x14ac:dyDescent="0.4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3.25" customHeight="1" x14ac:dyDescent="0.4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23.25" customHeight="1" x14ac:dyDescent="0.4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23.25" customHeight="1" x14ac:dyDescent="0.4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23.25" customHeight="1" x14ac:dyDescent="0.4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3.25" customHeight="1" x14ac:dyDescent="0.4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23.25" customHeight="1" x14ac:dyDescent="0.4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3.25" customHeight="1" x14ac:dyDescent="0.4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23.25" customHeight="1" x14ac:dyDescent="0.4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23.25" customHeight="1" x14ac:dyDescent="0.4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23.25" customHeight="1" x14ac:dyDescent="0.4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23.25" customHeight="1" x14ac:dyDescent="0.4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23.25" customHeight="1" x14ac:dyDescent="0.4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23.25" customHeight="1" x14ac:dyDescent="0.4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23.25" customHeight="1" x14ac:dyDescent="0.4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3.25" customHeight="1" x14ac:dyDescent="0.4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23.25" customHeight="1" x14ac:dyDescent="0.4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23.25" customHeight="1" x14ac:dyDescent="0.4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23.25" customHeight="1" x14ac:dyDescent="0.4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23.25" customHeight="1" x14ac:dyDescent="0.4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23.25" customHeight="1" x14ac:dyDescent="0.4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23.25" customHeight="1" x14ac:dyDescent="0.4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23.25" customHeight="1" x14ac:dyDescent="0.4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23.25" customHeight="1" x14ac:dyDescent="0.4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23.25" customHeight="1" x14ac:dyDescent="0.4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23.25" customHeight="1" x14ac:dyDescent="0.4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23.25" customHeight="1" x14ac:dyDescent="0.4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23.25" customHeight="1" x14ac:dyDescent="0.4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23.25" customHeight="1" x14ac:dyDescent="0.4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23.25" customHeight="1" x14ac:dyDescent="0.4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23.25" customHeight="1" x14ac:dyDescent="0.4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23.25" customHeight="1" x14ac:dyDescent="0.4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23.25" customHeight="1" x14ac:dyDescent="0.4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23.25" customHeight="1" x14ac:dyDescent="0.4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23.25" customHeight="1" x14ac:dyDescent="0.4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23.25" customHeight="1" x14ac:dyDescent="0.4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23.25" customHeight="1" x14ac:dyDescent="0.4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23.25" customHeight="1" x14ac:dyDescent="0.4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23.25" customHeight="1" x14ac:dyDescent="0.4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3.25" customHeight="1" x14ac:dyDescent="0.4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23.25" customHeight="1" x14ac:dyDescent="0.4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23.25" customHeight="1" x14ac:dyDescent="0.4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23.25" customHeight="1" x14ac:dyDescent="0.4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23.25" customHeight="1" x14ac:dyDescent="0.4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23.25" customHeight="1" x14ac:dyDescent="0.4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23.25" customHeight="1" x14ac:dyDescent="0.4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23.25" customHeight="1" x14ac:dyDescent="0.4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23.25" customHeight="1" x14ac:dyDescent="0.4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23.25" customHeight="1" x14ac:dyDescent="0.4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23.25" customHeight="1" x14ac:dyDescent="0.4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23.25" customHeight="1" x14ac:dyDescent="0.4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23.25" customHeight="1" x14ac:dyDescent="0.4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3.25" customHeight="1" x14ac:dyDescent="0.4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23.25" customHeight="1" x14ac:dyDescent="0.4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23.25" customHeight="1" x14ac:dyDescent="0.4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23.25" customHeight="1" x14ac:dyDescent="0.4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23.25" customHeight="1" x14ac:dyDescent="0.4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23.25" customHeight="1" x14ac:dyDescent="0.4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3.25" customHeight="1" x14ac:dyDescent="0.4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23.25" customHeight="1" x14ac:dyDescent="0.4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23.25" customHeight="1" x14ac:dyDescent="0.4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23.25" customHeight="1" x14ac:dyDescent="0.4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23.25" customHeight="1" x14ac:dyDescent="0.4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23.25" customHeight="1" x14ac:dyDescent="0.4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23.25" customHeight="1" x14ac:dyDescent="0.4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23.25" customHeight="1" x14ac:dyDescent="0.4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23.25" customHeight="1" x14ac:dyDescent="0.4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23.25" customHeight="1" x14ac:dyDescent="0.4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23.25" customHeight="1" x14ac:dyDescent="0.4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23.25" customHeight="1" x14ac:dyDescent="0.4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23.25" customHeight="1" x14ac:dyDescent="0.4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23.25" customHeight="1" x14ac:dyDescent="0.4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23.25" customHeight="1" x14ac:dyDescent="0.4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23.25" customHeight="1" x14ac:dyDescent="0.4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23.25" customHeight="1" x14ac:dyDescent="0.4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23.25" customHeight="1" x14ac:dyDescent="0.4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23.25" customHeight="1" x14ac:dyDescent="0.4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23.25" customHeight="1" x14ac:dyDescent="0.4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23.25" customHeight="1" x14ac:dyDescent="0.4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23.25" customHeight="1" x14ac:dyDescent="0.4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23.25" customHeight="1" x14ac:dyDescent="0.4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23.25" customHeight="1" x14ac:dyDescent="0.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23.25" customHeight="1" x14ac:dyDescent="0.4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23.25" customHeight="1" x14ac:dyDescent="0.4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23.25" customHeight="1" x14ac:dyDescent="0.4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23.25" customHeight="1" x14ac:dyDescent="0.4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23.25" customHeight="1" x14ac:dyDescent="0.4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23.25" customHeight="1" x14ac:dyDescent="0.4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23.25" customHeight="1" x14ac:dyDescent="0.4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23.25" customHeight="1" x14ac:dyDescent="0.4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23.25" customHeight="1" x14ac:dyDescent="0.4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3.25" customHeight="1" x14ac:dyDescent="0.4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23.25" customHeight="1" x14ac:dyDescent="0.4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23.25" customHeight="1" x14ac:dyDescent="0.4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23.25" customHeight="1" x14ac:dyDescent="0.4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23.25" customHeight="1" x14ac:dyDescent="0.4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23.25" customHeight="1" x14ac:dyDescent="0.4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23.25" customHeight="1" x14ac:dyDescent="0.4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23.25" customHeight="1" x14ac:dyDescent="0.4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23.25" customHeight="1" x14ac:dyDescent="0.4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23.25" customHeight="1" x14ac:dyDescent="0.4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23.25" customHeight="1" x14ac:dyDescent="0.4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23.25" customHeight="1" x14ac:dyDescent="0.4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23.25" customHeight="1" x14ac:dyDescent="0.4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23.25" customHeight="1" x14ac:dyDescent="0.4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23.25" customHeight="1" x14ac:dyDescent="0.4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23.25" customHeight="1" x14ac:dyDescent="0.4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23.25" customHeight="1" x14ac:dyDescent="0.4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23.25" customHeight="1" x14ac:dyDescent="0.4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23.25" customHeight="1" x14ac:dyDescent="0.4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23.25" customHeight="1" x14ac:dyDescent="0.4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23.25" customHeight="1" x14ac:dyDescent="0.4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23.25" customHeight="1" x14ac:dyDescent="0.4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23.25" customHeight="1" x14ac:dyDescent="0.4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23.25" customHeight="1" x14ac:dyDescent="0.4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23.25" customHeight="1" x14ac:dyDescent="0.4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23.25" customHeight="1" x14ac:dyDescent="0.4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23.25" customHeight="1" x14ac:dyDescent="0.4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23.25" customHeight="1" x14ac:dyDescent="0.4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23.25" customHeight="1" x14ac:dyDescent="0.4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23.25" customHeight="1" x14ac:dyDescent="0.4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23.25" customHeight="1" x14ac:dyDescent="0.4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23.25" customHeight="1" x14ac:dyDescent="0.4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23.25" customHeight="1" x14ac:dyDescent="0.4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23.25" customHeight="1" x14ac:dyDescent="0.4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23.25" customHeight="1" x14ac:dyDescent="0.4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23.25" customHeight="1" x14ac:dyDescent="0.4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23.25" customHeight="1" x14ac:dyDescent="0.4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23.25" customHeight="1" x14ac:dyDescent="0.4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23.25" customHeight="1" x14ac:dyDescent="0.4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23.25" customHeight="1" x14ac:dyDescent="0.4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23.25" customHeight="1" x14ac:dyDescent="0.4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23.25" customHeight="1" x14ac:dyDescent="0.4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23.25" customHeight="1" x14ac:dyDescent="0.4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23.25" customHeight="1" x14ac:dyDescent="0.4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23.25" customHeight="1" x14ac:dyDescent="0.4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23.25" customHeight="1" x14ac:dyDescent="0.4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23.25" customHeight="1" x14ac:dyDescent="0.4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23.25" customHeight="1" x14ac:dyDescent="0.4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23.25" customHeight="1" x14ac:dyDescent="0.4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23.25" customHeight="1" x14ac:dyDescent="0.4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23.25" customHeight="1" x14ac:dyDescent="0.4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23.25" customHeight="1" x14ac:dyDescent="0.4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23.25" customHeight="1" x14ac:dyDescent="0.4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3.25" customHeight="1" x14ac:dyDescent="0.4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23.25" customHeight="1" x14ac:dyDescent="0.4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23.25" customHeight="1" x14ac:dyDescent="0.4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23.25" customHeight="1" x14ac:dyDescent="0.4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3.25" customHeight="1" x14ac:dyDescent="0.4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23.25" customHeight="1" x14ac:dyDescent="0.4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23.25" customHeight="1" x14ac:dyDescent="0.4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23.25" customHeight="1" x14ac:dyDescent="0.4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23.25" customHeight="1" x14ac:dyDescent="0.4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3.25" customHeight="1" x14ac:dyDescent="0.4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23.25" customHeight="1" x14ac:dyDescent="0.4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23.25" customHeight="1" x14ac:dyDescent="0.4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23.25" customHeight="1" x14ac:dyDescent="0.4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23.25" customHeight="1" x14ac:dyDescent="0.4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23.25" customHeight="1" x14ac:dyDescent="0.4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23.25" customHeight="1" x14ac:dyDescent="0.4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23.25" customHeight="1" x14ac:dyDescent="0.4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23.25" customHeight="1" x14ac:dyDescent="0.4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23.25" customHeight="1" x14ac:dyDescent="0.4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23.25" customHeight="1" x14ac:dyDescent="0.4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3.25" customHeight="1" x14ac:dyDescent="0.4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23.25" customHeight="1" x14ac:dyDescent="0.4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23.25" customHeight="1" x14ac:dyDescent="0.4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23.25" customHeight="1" x14ac:dyDescent="0.4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23.25" customHeight="1" x14ac:dyDescent="0.4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23.25" customHeight="1" x14ac:dyDescent="0.4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23.25" customHeight="1" x14ac:dyDescent="0.4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23.25" customHeight="1" x14ac:dyDescent="0.4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23.25" customHeight="1" x14ac:dyDescent="0.4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23.25" customHeight="1" x14ac:dyDescent="0.4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23.25" customHeight="1" x14ac:dyDescent="0.4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23.25" customHeight="1" x14ac:dyDescent="0.4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23.25" customHeight="1" x14ac:dyDescent="0.4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23.25" customHeight="1" x14ac:dyDescent="0.4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23.25" customHeight="1" x14ac:dyDescent="0.4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23.25" customHeight="1" x14ac:dyDescent="0.4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23.25" customHeight="1" x14ac:dyDescent="0.4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23.25" customHeight="1" x14ac:dyDescent="0.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23.25" customHeight="1" x14ac:dyDescent="0.4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23.25" customHeight="1" x14ac:dyDescent="0.4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23.25" customHeight="1" x14ac:dyDescent="0.4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23.25" customHeight="1" x14ac:dyDescent="0.4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23.25" customHeight="1" x14ac:dyDescent="0.4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23.25" customHeight="1" x14ac:dyDescent="0.4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23.25" customHeight="1" x14ac:dyDescent="0.4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23.25" customHeight="1" x14ac:dyDescent="0.4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23.25" customHeight="1" x14ac:dyDescent="0.4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23.25" customHeight="1" x14ac:dyDescent="0.4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23.25" customHeight="1" x14ac:dyDescent="0.4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23.25" customHeight="1" x14ac:dyDescent="0.4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23.25" customHeight="1" x14ac:dyDescent="0.4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23.25" customHeight="1" x14ac:dyDescent="0.4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23.25" customHeight="1" x14ac:dyDescent="0.4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23.25" customHeight="1" x14ac:dyDescent="0.4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3.25" customHeight="1" x14ac:dyDescent="0.4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23.25" customHeight="1" x14ac:dyDescent="0.4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23.25" customHeight="1" x14ac:dyDescent="0.4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23.25" customHeight="1" x14ac:dyDescent="0.4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3.25" customHeight="1" x14ac:dyDescent="0.4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23.25" customHeight="1" x14ac:dyDescent="0.4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23.25" customHeight="1" x14ac:dyDescent="0.4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23.25" customHeight="1" x14ac:dyDescent="0.4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23.25" customHeight="1" x14ac:dyDescent="0.4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23.25" customHeight="1" x14ac:dyDescent="0.4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23.25" customHeight="1" x14ac:dyDescent="0.4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23.25" customHeight="1" x14ac:dyDescent="0.4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23.25" customHeight="1" x14ac:dyDescent="0.4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23.25" customHeight="1" x14ac:dyDescent="0.4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23.25" customHeight="1" x14ac:dyDescent="0.4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23.25" customHeight="1" x14ac:dyDescent="0.4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23.25" customHeight="1" x14ac:dyDescent="0.4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23.25" customHeight="1" x14ac:dyDescent="0.4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23.25" customHeight="1" x14ac:dyDescent="0.4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23.25" customHeight="1" x14ac:dyDescent="0.4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23.25" customHeight="1" x14ac:dyDescent="0.4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23.25" customHeight="1" x14ac:dyDescent="0.4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23.25" customHeight="1" x14ac:dyDescent="0.4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23.25" customHeight="1" x14ac:dyDescent="0.4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23.25" customHeight="1" x14ac:dyDescent="0.4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23.25" customHeight="1" x14ac:dyDescent="0.4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23.25" customHeight="1" x14ac:dyDescent="0.4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23.25" customHeight="1" x14ac:dyDescent="0.4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23.25" customHeight="1" x14ac:dyDescent="0.4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23.25" customHeight="1" x14ac:dyDescent="0.4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23.25" customHeight="1" x14ac:dyDescent="0.4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23.25" customHeight="1" x14ac:dyDescent="0.4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23.25" customHeight="1" x14ac:dyDescent="0.4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23.25" customHeight="1" x14ac:dyDescent="0.4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23.25" customHeight="1" x14ac:dyDescent="0.4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23.25" customHeight="1" x14ac:dyDescent="0.4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23.25" customHeight="1" x14ac:dyDescent="0.4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23.25" customHeight="1" x14ac:dyDescent="0.4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23.25" customHeight="1" x14ac:dyDescent="0.4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23.25" customHeight="1" x14ac:dyDescent="0.4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23.25" customHeight="1" x14ac:dyDescent="0.4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3.25" customHeight="1" x14ac:dyDescent="0.4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23.25" customHeight="1" x14ac:dyDescent="0.4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23.25" customHeight="1" x14ac:dyDescent="0.4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3.25" customHeight="1" x14ac:dyDescent="0.4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23.25" customHeight="1" x14ac:dyDescent="0.4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23.25" customHeight="1" x14ac:dyDescent="0.4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23.25" customHeight="1" x14ac:dyDescent="0.4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23.25" customHeight="1" x14ac:dyDescent="0.4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23.25" customHeight="1" x14ac:dyDescent="0.4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23.25" customHeight="1" x14ac:dyDescent="0.4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23.25" customHeight="1" x14ac:dyDescent="0.4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23.25" customHeight="1" x14ac:dyDescent="0.4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23.25" customHeight="1" x14ac:dyDescent="0.4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23.25" customHeight="1" x14ac:dyDescent="0.4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23.25" customHeight="1" x14ac:dyDescent="0.4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23.25" customHeight="1" x14ac:dyDescent="0.4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23.25" customHeight="1" x14ac:dyDescent="0.4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23.25" customHeight="1" x14ac:dyDescent="0.4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23.25" customHeight="1" x14ac:dyDescent="0.4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23.25" customHeight="1" x14ac:dyDescent="0.4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23.25" customHeight="1" x14ac:dyDescent="0.4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23.25" customHeight="1" x14ac:dyDescent="0.4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23.25" customHeight="1" x14ac:dyDescent="0.4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23.25" customHeight="1" x14ac:dyDescent="0.4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23.25" customHeight="1" x14ac:dyDescent="0.4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23.25" customHeight="1" x14ac:dyDescent="0.4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23.25" customHeight="1" x14ac:dyDescent="0.4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23.25" customHeight="1" x14ac:dyDescent="0.4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23.25" customHeight="1" x14ac:dyDescent="0.4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23.25" customHeight="1" x14ac:dyDescent="0.4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23.25" customHeight="1" x14ac:dyDescent="0.4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23.25" customHeight="1" x14ac:dyDescent="0.4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23.25" customHeight="1" x14ac:dyDescent="0.4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23.25" customHeight="1" x14ac:dyDescent="0.4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23.25" customHeight="1" x14ac:dyDescent="0.4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23.25" customHeight="1" x14ac:dyDescent="0.4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23.25" customHeight="1" x14ac:dyDescent="0.4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23.25" customHeight="1" x14ac:dyDescent="0.4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23.25" customHeight="1" x14ac:dyDescent="0.4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23.25" customHeight="1" x14ac:dyDescent="0.4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23.25" customHeight="1" x14ac:dyDescent="0.4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23.25" customHeight="1" x14ac:dyDescent="0.4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23.25" customHeight="1" x14ac:dyDescent="0.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23.25" customHeight="1" x14ac:dyDescent="0.4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23.25" customHeight="1" x14ac:dyDescent="0.4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23.25" customHeight="1" x14ac:dyDescent="0.4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23.25" customHeight="1" x14ac:dyDescent="0.4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23.25" customHeight="1" x14ac:dyDescent="0.4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23.25" customHeight="1" x14ac:dyDescent="0.4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23.25" customHeight="1" x14ac:dyDescent="0.4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23.25" customHeight="1" x14ac:dyDescent="0.4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23.25" customHeight="1" x14ac:dyDescent="0.4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23.25" customHeight="1" x14ac:dyDescent="0.4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23.25" customHeight="1" x14ac:dyDescent="0.4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23.25" customHeight="1" x14ac:dyDescent="0.4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23.25" customHeight="1" x14ac:dyDescent="0.4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23.25" customHeight="1" x14ac:dyDescent="0.4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23.25" customHeight="1" x14ac:dyDescent="0.4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23.25" customHeight="1" x14ac:dyDescent="0.4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23.25" customHeight="1" x14ac:dyDescent="0.4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23.25" customHeight="1" x14ac:dyDescent="0.4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23.25" customHeight="1" x14ac:dyDescent="0.4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23.25" customHeight="1" x14ac:dyDescent="0.4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23.25" customHeight="1" x14ac:dyDescent="0.4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23.25" customHeight="1" x14ac:dyDescent="0.4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23.25" customHeight="1" x14ac:dyDescent="0.4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3.25" customHeight="1" x14ac:dyDescent="0.4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23.25" customHeight="1" x14ac:dyDescent="0.4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23.25" customHeight="1" x14ac:dyDescent="0.4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23.25" customHeight="1" x14ac:dyDescent="0.4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23.25" customHeight="1" x14ac:dyDescent="0.4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23.25" customHeight="1" x14ac:dyDescent="0.4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23.25" customHeight="1" x14ac:dyDescent="0.4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23.25" customHeight="1" x14ac:dyDescent="0.4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23.25" customHeight="1" x14ac:dyDescent="0.4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23.25" customHeight="1" x14ac:dyDescent="0.4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23.25" customHeight="1" x14ac:dyDescent="0.4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23.25" customHeight="1" x14ac:dyDescent="0.4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23.25" customHeight="1" x14ac:dyDescent="0.4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23.25" customHeight="1" x14ac:dyDescent="0.4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23.25" customHeight="1" x14ac:dyDescent="0.4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23.25" customHeight="1" x14ac:dyDescent="0.4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23.25" customHeight="1" x14ac:dyDescent="0.4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23.25" customHeight="1" x14ac:dyDescent="0.4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23.25" customHeight="1" x14ac:dyDescent="0.4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23.25" customHeight="1" x14ac:dyDescent="0.4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23.25" customHeight="1" x14ac:dyDescent="0.4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23.25" customHeight="1" x14ac:dyDescent="0.4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23.25" customHeight="1" x14ac:dyDescent="0.4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23.25" customHeight="1" x14ac:dyDescent="0.4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23.25" customHeight="1" x14ac:dyDescent="0.4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23.25" customHeight="1" x14ac:dyDescent="0.4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23.25" customHeight="1" x14ac:dyDescent="0.4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23.25" customHeight="1" x14ac:dyDescent="0.4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23.25" customHeight="1" x14ac:dyDescent="0.4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23.25" customHeight="1" x14ac:dyDescent="0.4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23.25" customHeight="1" x14ac:dyDescent="0.4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23.25" customHeight="1" x14ac:dyDescent="0.4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23.25" customHeight="1" x14ac:dyDescent="0.4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23.25" customHeight="1" x14ac:dyDescent="0.4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23.25" customHeight="1" x14ac:dyDescent="0.4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23.25" customHeight="1" x14ac:dyDescent="0.4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23.25" customHeight="1" x14ac:dyDescent="0.4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23.25" customHeight="1" x14ac:dyDescent="0.4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23.25" customHeight="1" x14ac:dyDescent="0.4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23.25" customHeight="1" x14ac:dyDescent="0.4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23.25" customHeight="1" x14ac:dyDescent="0.4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23.25" customHeight="1" x14ac:dyDescent="0.4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23.25" customHeight="1" x14ac:dyDescent="0.4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23.25" customHeight="1" x14ac:dyDescent="0.4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23.25" customHeight="1" x14ac:dyDescent="0.4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23.25" customHeight="1" x14ac:dyDescent="0.4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23.25" customHeight="1" x14ac:dyDescent="0.4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23.25" customHeight="1" x14ac:dyDescent="0.4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23.25" customHeight="1" x14ac:dyDescent="0.4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23.25" customHeight="1" x14ac:dyDescent="0.4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23.25" customHeight="1" x14ac:dyDescent="0.4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23.25" customHeight="1" x14ac:dyDescent="0.4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23.25" customHeight="1" x14ac:dyDescent="0.4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23.25" customHeight="1" x14ac:dyDescent="0.4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23.25" customHeight="1" x14ac:dyDescent="0.4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23.25" customHeight="1" x14ac:dyDescent="0.4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23.25" customHeight="1" x14ac:dyDescent="0.4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23.25" customHeight="1" x14ac:dyDescent="0.4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23.25" customHeight="1" x14ac:dyDescent="0.4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23.25" customHeight="1" x14ac:dyDescent="0.4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23.25" customHeight="1" x14ac:dyDescent="0.4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23.25" customHeight="1" x14ac:dyDescent="0.4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3.25" customHeight="1" x14ac:dyDescent="0.4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23.25" customHeight="1" x14ac:dyDescent="0.4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23.25" customHeight="1" x14ac:dyDescent="0.4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23.25" customHeight="1" x14ac:dyDescent="0.4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23.25" customHeight="1" x14ac:dyDescent="0.4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23.25" customHeight="1" x14ac:dyDescent="0.4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23.25" customHeight="1" x14ac:dyDescent="0.4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23.25" customHeight="1" x14ac:dyDescent="0.4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23.25" customHeight="1" x14ac:dyDescent="0.4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23.25" customHeight="1" x14ac:dyDescent="0.4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23.25" customHeight="1" x14ac:dyDescent="0.4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23.25" customHeight="1" x14ac:dyDescent="0.4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23.25" customHeight="1" x14ac:dyDescent="0.4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3.25" customHeight="1" x14ac:dyDescent="0.4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23.25" customHeight="1" x14ac:dyDescent="0.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23.25" customHeight="1" x14ac:dyDescent="0.4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3.25" customHeight="1" x14ac:dyDescent="0.4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23.25" customHeight="1" x14ac:dyDescent="0.4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23.25" customHeight="1" x14ac:dyDescent="0.4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3.25" customHeight="1" x14ac:dyDescent="0.4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23.25" customHeight="1" x14ac:dyDescent="0.4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23.25" customHeight="1" x14ac:dyDescent="0.4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23.25" customHeight="1" x14ac:dyDescent="0.4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23.25" customHeight="1" x14ac:dyDescent="0.4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23.25" customHeight="1" x14ac:dyDescent="0.4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23.25" customHeight="1" x14ac:dyDescent="0.4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23.25" customHeight="1" x14ac:dyDescent="0.4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23.25" customHeight="1" x14ac:dyDescent="0.4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23.25" customHeight="1" x14ac:dyDescent="0.4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23.25" customHeight="1" x14ac:dyDescent="0.4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23.25" customHeight="1" x14ac:dyDescent="0.4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23.25" customHeight="1" x14ac:dyDescent="0.4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23.25" customHeight="1" x14ac:dyDescent="0.4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23.25" customHeight="1" x14ac:dyDescent="0.4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23.25" customHeight="1" x14ac:dyDescent="0.4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23.25" customHeight="1" x14ac:dyDescent="0.4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23.25" customHeight="1" x14ac:dyDescent="0.4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23.25" customHeight="1" x14ac:dyDescent="0.4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23.25" customHeight="1" x14ac:dyDescent="0.4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23.25" customHeight="1" x14ac:dyDescent="0.4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23.25" customHeight="1" x14ac:dyDescent="0.4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23.25" customHeight="1" x14ac:dyDescent="0.4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23.25" customHeight="1" x14ac:dyDescent="0.4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23.25" customHeight="1" x14ac:dyDescent="0.4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23.25" customHeight="1" x14ac:dyDescent="0.4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23.25" customHeight="1" x14ac:dyDescent="0.4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23.25" customHeight="1" x14ac:dyDescent="0.4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23.25" customHeight="1" x14ac:dyDescent="0.4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23.25" customHeight="1" x14ac:dyDescent="0.4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3.25" customHeight="1" x14ac:dyDescent="0.4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3.25" customHeight="1" x14ac:dyDescent="0.4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23.25" customHeight="1" x14ac:dyDescent="0.4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23.25" customHeight="1" x14ac:dyDescent="0.4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23.25" customHeight="1" x14ac:dyDescent="0.4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23.25" customHeight="1" x14ac:dyDescent="0.4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23.25" customHeight="1" x14ac:dyDescent="0.4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23.25" customHeight="1" x14ac:dyDescent="0.4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23.25" customHeight="1" x14ac:dyDescent="0.4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23.25" customHeight="1" x14ac:dyDescent="0.4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23.25" customHeight="1" x14ac:dyDescent="0.4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23.25" customHeight="1" x14ac:dyDescent="0.4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23.25" customHeight="1" x14ac:dyDescent="0.4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23.25" customHeight="1" x14ac:dyDescent="0.4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23.25" customHeight="1" x14ac:dyDescent="0.4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23.25" customHeight="1" x14ac:dyDescent="0.4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23.25" customHeight="1" x14ac:dyDescent="0.4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23.25" customHeight="1" x14ac:dyDescent="0.4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23.25" customHeight="1" x14ac:dyDescent="0.4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23.25" customHeight="1" x14ac:dyDescent="0.4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23.25" customHeight="1" x14ac:dyDescent="0.4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23.25" customHeight="1" x14ac:dyDescent="0.4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23.25" customHeight="1" x14ac:dyDescent="0.4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23.25" customHeight="1" x14ac:dyDescent="0.4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23.25" customHeight="1" x14ac:dyDescent="0.4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23.25" customHeight="1" x14ac:dyDescent="0.4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23.25" customHeight="1" x14ac:dyDescent="0.4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23.25" customHeight="1" x14ac:dyDescent="0.4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23.25" customHeight="1" x14ac:dyDescent="0.4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23.25" customHeight="1" x14ac:dyDescent="0.4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23.25" customHeight="1" x14ac:dyDescent="0.4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23.25" customHeight="1" x14ac:dyDescent="0.4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23.25" customHeight="1" x14ac:dyDescent="0.4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23.25" customHeight="1" x14ac:dyDescent="0.4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23.25" customHeight="1" x14ac:dyDescent="0.4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23.25" customHeight="1" x14ac:dyDescent="0.4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23.25" customHeight="1" x14ac:dyDescent="0.4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23.25" customHeight="1" x14ac:dyDescent="0.4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23.25" customHeight="1" x14ac:dyDescent="0.4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23.25" customHeight="1" x14ac:dyDescent="0.4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23.25" customHeight="1" x14ac:dyDescent="0.4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23.25" customHeight="1" x14ac:dyDescent="0.4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23.25" customHeight="1" x14ac:dyDescent="0.4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23.25" customHeight="1" x14ac:dyDescent="0.4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23.25" customHeight="1" x14ac:dyDescent="0.4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23.25" customHeight="1" x14ac:dyDescent="0.4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23.25" customHeight="1" x14ac:dyDescent="0.4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23.25" customHeight="1" x14ac:dyDescent="0.4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23.25" customHeight="1" x14ac:dyDescent="0.4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23.25" customHeight="1" x14ac:dyDescent="0.4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23.25" customHeight="1" x14ac:dyDescent="0.4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23.25" customHeight="1" x14ac:dyDescent="0.4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23.25" customHeight="1" x14ac:dyDescent="0.4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23.25" customHeight="1" x14ac:dyDescent="0.4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23.25" customHeight="1" x14ac:dyDescent="0.4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23.25" customHeight="1" x14ac:dyDescent="0.4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23.25" customHeight="1" x14ac:dyDescent="0.4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23.25" customHeight="1" x14ac:dyDescent="0.4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23.25" customHeight="1" x14ac:dyDescent="0.4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23.25" customHeight="1" x14ac:dyDescent="0.4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23.25" customHeight="1" x14ac:dyDescent="0.4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23.25" customHeight="1" x14ac:dyDescent="0.4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23.25" customHeight="1" x14ac:dyDescent="0.4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23.25" customHeight="1" x14ac:dyDescent="0.4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23.25" customHeight="1" x14ac:dyDescent="0.4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23.25" customHeight="1" x14ac:dyDescent="0.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23.25" customHeight="1" x14ac:dyDescent="0.4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23.25" customHeight="1" x14ac:dyDescent="0.4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23.25" customHeight="1" x14ac:dyDescent="0.4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23.25" customHeight="1" x14ac:dyDescent="0.4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23.25" customHeight="1" x14ac:dyDescent="0.4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23.25" customHeight="1" x14ac:dyDescent="0.4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23.25" customHeight="1" x14ac:dyDescent="0.4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23.25" customHeight="1" x14ac:dyDescent="0.4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23.25" customHeight="1" x14ac:dyDescent="0.4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23.25" customHeight="1" x14ac:dyDescent="0.4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23.25" customHeight="1" x14ac:dyDescent="0.4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23.25" customHeight="1" x14ac:dyDescent="0.4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23.25" customHeight="1" x14ac:dyDescent="0.4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23.25" customHeight="1" x14ac:dyDescent="0.4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23.25" customHeight="1" x14ac:dyDescent="0.4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23.25" customHeight="1" x14ac:dyDescent="0.4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23.25" customHeight="1" x14ac:dyDescent="0.4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23.25" customHeight="1" x14ac:dyDescent="0.4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23.25" customHeight="1" x14ac:dyDescent="0.4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23.25" customHeight="1" x14ac:dyDescent="0.4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23.25" customHeight="1" x14ac:dyDescent="0.4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23.25" customHeight="1" x14ac:dyDescent="0.4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23.25" customHeight="1" x14ac:dyDescent="0.4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23.25" customHeight="1" x14ac:dyDescent="0.4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23.25" customHeight="1" x14ac:dyDescent="0.4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23.25" customHeight="1" x14ac:dyDescent="0.4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23.25" customHeight="1" x14ac:dyDescent="0.4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23.25" customHeight="1" x14ac:dyDescent="0.4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23.25" customHeight="1" x14ac:dyDescent="0.4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23.25" customHeight="1" x14ac:dyDescent="0.4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23.25" customHeight="1" x14ac:dyDescent="0.4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23.25" customHeight="1" x14ac:dyDescent="0.4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23.25" customHeight="1" x14ac:dyDescent="0.4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23.25" customHeight="1" x14ac:dyDescent="0.4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23.25" customHeight="1" x14ac:dyDescent="0.4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23.25" customHeight="1" x14ac:dyDescent="0.4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23.25" customHeight="1" x14ac:dyDescent="0.4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23.25" customHeight="1" x14ac:dyDescent="0.4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23.25" customHeight="1" x14ac:dyDescent="0.4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23.25" customHeight="1" x14ac:dyDescent="0.4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23.25" customHeight="1" x14ac:dyDescent="0.4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23.25" customHeight="1" x14ac:dyDescent="0.4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23.25" customHeight="1" x14ac:dyDescent="0.4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23.25" customHeight="1" x14ac:dyDescent="0.4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23.25" customHeight="1" x14ac:dyDescent="0.4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23.25" customHeight="1" x14ac:dyDescent="0.4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23.25" customHeight="1" x14ac:dyDescent="0.4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23.25" customHeight="1" x14ac:dyDescent="0.4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23.25" customHeight="1" x14ac:dyDescent="0.4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23.25" customHeight="1" x14ac:dyDescent="0.4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23.25" customHeight="1" x14ac:dyDescent="0.4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23.25" customHeight="1" x14ac:dyDescent="0.4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23.25" customHeight="1" x14ac:dyDescent="0.4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23.25" customHeight="1" x14ac:dyDescent="0.4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23.25" customHeight="1" x14ac:dyDescent="0.4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23.25" customHeight="1" x14ac:dyDescent="0.4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23.25" customHeight="1" x14ac:dyDescent="0.4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23.25" customHeight="1" x14ac:dyDescent="0.4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23.25" customHeight="1" x14ac:dyDescent="0.4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23.25" customHeight="1" x14ac:dyDescent="0.4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23.25" customHeight="1" x14ac:dyDescent="0.4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23.25" customHeight="1" x14ac:dyDescent="0.4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23.25" customHeight="1" x14ac:dyDescent="0.4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23.25" customHeight="1" x14ac:dyDescent="0.4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23.25" customHeight="1" x14ac:dyDescent="0.4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23.25" customHeight="1" x14ac:dyDescent="0.4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23.25" customHeight="1" x14ac:dyDescent="0.4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23.25" customHeight="1" x14ac:dyDescent="0.4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23.25" customHeight="1" x14ac:dyDescent="0.4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23.25" customHeight="1" x14ac:dyDescent="0.4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3.25" customHeight="1" x14ac:dyDescent="0.4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23.25" customHeight="1" x14ac:dyDescent="0.4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23.25" customHeight="1" x14ac:dyDescent="0.4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23.25" customHeight="1" x14ac:dyDescent="0.4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23.25" customHeight="1" x14ac:dyDescent="0.4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3.25" customHeight="1" x14ac:dyDescent="0.4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23.25" customHeight="1" x14ac:dyDescent="0.4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23.25" customHeight="1" x14ac:dyDescent="0.4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23.25" customHeight="1" x14ac:dyDescent="0.4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23.25" customHeight="1" x14ac:dyDescent="0.4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23.25" customHeight="1" x14ac:dyDescent="0.4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23.25" customHeight="1" x14ac:dyDescent="0.4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23.25" customHeight="1" x14ac:dyDescent="0.4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23.25" customHeight="1" x14ac:dyDescent="0.4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23.25" customHeight="1" x14ac:dyDescent="0.4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23.25" customHeight="1" x14ac:dyDescent="0.4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23.25" customHeight="1" x14ac:dyDescent="0.4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3.25" customHeight="1" x14ac:dyDescent="0.4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23.25" customHeight="1" x14ac:dyDescent="0.4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23.25" customHeight="1" x14ac:dyDescent="0.4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23.25" customHeight="1" x14ac:dyDescent="0.4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23.25" customHeight="1" x14ac:dyDescent="0.4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3.25" customHeight="1" x14ac:dyDescent="0.4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23.25" customHeight="1" x14ac:dyDescent="0.4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23.25" customHeight="1" x14ac:dyDescent="0.4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23.25" customHeight="1" x14ac:dyDescent="0.4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23.25" customHeight="1" x14ac:dyDescent="0.4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23.25" customHeight="1" x14ac:dyDescent="0.4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23.25" customHeight="1" x14ac:dyDescent="0.4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23.25" customHeight="1" x14ac:dyDescent="0.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23.25" customHeight="1" x14ac:dyDescent="0.4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23.25" customHeight="1" x14ac:dyDescent="0.4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23.25" customHeight="1" x14ac:dyDescent="0.4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23.25" customHeight="1" x14ac:dyDescent="0.4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23.25" customHeight="1" x14ac:dyDescent="0.4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23.25" customHeight="1" x14ac:dyDescent="0.4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23.25" customHeight="1" x14ac:dyDescent="0.4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23.25" customHeight="1" x14ac:dyDescent="0.4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23.25" customHeight="1" x14ac:dyDescent="0.4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23.25" customHeight="1" x14ac:dyDescent="0.4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23.25" customHeight="1" x14ac:dyDescent="0.4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23.25" customHeight="1" x14ac:dyDescent="0.4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23.25" customHeight="1" x14ac:dyDescent="0.4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23.25" customHeight="1" x14ac:dyDescent="0.4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23.25" customHeight="1" x14ac:dyDescent="0.4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23.25" customHeight="1" x14ac:dyDescent="0.4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23.25" customHeight="1" x14ac:dyDescent="0.4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23.25" customHeight="1" x14ac:dyDescent="0.4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23.25" customHeight="1" x14ac:dyDescent="0.4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23.25" customHeight="1" x14ac:dyDescent="0.4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23.25" customHeight="1" x14ac:dyDescent="0.4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23.25" customHeight="1" x14ac:dyDescent="0.4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23.25" customHeight="1" x14ac:dyDescent="0.4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23.25" customHeight="1" x14ac:dyDescent="0.4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23.25" customHeight="1" x14ac:dyDescent="0.4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23.25" customHeight="1" x14ac:dyDescent="0.4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23.25" customHeight="1" x14ac:dyDescent="0.4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23.25" customHeight="1" x14ac:dyDescent="0.4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23.25" customHeight="1" x14ac:dyDescent="0.4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23.25" customHeight="1" x14ac:dyDescent="0.4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23.25" customHeight="1" x14ac:dyDescent="0.4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23.25" customHeight="1" x14ac:dyDescent="0.4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23.25" customHeight="1" x14ac:dyDescent="0.4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23.25" customHeight="1" x14ac:dyDescent="0.4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23.25" customHeight="1" x14ac:dyDescent="0.4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23.25" customHeight="1" x14ac:dyDescent="0.4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23.25" customHeight="1" x14ac:dyDescent="0.4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23.25" customHeight="1" x14ac:dyDescent="0.4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23.25" customHeight="1" x14ac:dyDescent="0.4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23.25" customHeight="1" x14ac:dyDescent="0.4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23.25" customHeight="1" x14ac:dyDescent="0.4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23.25" customHeight="1" x14ac:dyDescent="0.4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23.25" customHeight="1" x14ac:dyDescent="0.4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23.25" customHeight="1" x14ac:dyDescent="0.4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23.25" customHeight="1" x14ac:dyDescent="0.4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23.25" customHeight="1" x14ac:dyDescent="0.4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23.25" customHeight="1" x14ac:dyDescent="0.4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23.25" customHeight="1" x14ac:dyDescent="0.4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23.25" customHeight="1" x14ac:dyDescent="0.4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23.25" customHeight="1" x14ac:dyDescent="0.4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23.25" customHeight="1" x14ac:dyDescent="0.4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23.25" customHeight="1" x14ac:dyDescent="0.4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23.25" customHeight="1" x14ac:dyDescent="0.4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23.25" customHeight="1" x14ac:dyDescent="0.4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23.25" customHeight="1" x14ac:dyDescent="0.4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23.25" customHeight="1" x14ac:dyDescent="0.4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23.25" customHeight="1" x14ac:dyDescent="0.4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23.25" customHeight="1" x14ac:dyDescent="0.4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23.25" customHeight="1" x14ac:dyDescent="0.4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23.25" customHeight="1" x14ac:dyDescent="0.4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23.25" customHeight="1" x14ac:dyDescent="0.4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23.25" customHeight="1" x14ac:dyDescent="0.4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23.25" customHeight="1" x14ac:dyDescent="0.4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23.25" customHeight="1" x14ac:dyDescent="0.4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23.25" customHeight="1" x14ac:dyDescent="0.4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23.25" customHeight="1" x14ac:dyDescent="0.4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23.25" customHeight="1" x14ac:dyDescent="0.4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23.25" customHeight="1" x14ac:dyDescent="0.4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23.25" customHeight="1" x14ac:dyDescent="0.4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23.25" customHeight="1" x14ac:dyDescent="0.4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23.25" customHeight="1" x14ac:dyDescent="0.4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23.25" customHeight="1" x14ac:dyDescent="0.4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23.25" customHeight="1" x14ac:dyDescent="0.4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23.25" customHeight="1" x14ac:dyDescent="0.4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23.25" customHeight="1" x14ac:dyDescent="0.4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23.25" customHeight="1" x14ac:dyDescent="0.4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23.25" customHeight="1" x14ac:dyDescent="0.4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23.25" customHeight="1" x14ac:dyDescent="0.4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23.25" customHeight="1" x14ac:dyDescent="0.4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23.25" customHeight="1" x14ac:dyDescent="0.4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23.25" customHeight="1" x14ac:dyDescent="0.4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23.25" customHeight="1" x14ac:dyDescent="0.4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23.25" customHeight="1" x14ac:dyDescent="0.4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23.25" customHeight="1" x14ac:dyDescent="0.4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23.25" customHeight="1" x14ac:dyDescent="0.4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23.25" customHeight="1" x14ac:dyDescent="0.4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23.25" customHeight="1" x14ac:dyDescent="0.4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23.25" customHeight="1" x14ac:dyDescent="0.4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23.25" customHeight="1" x14ac:dyDescent="0.4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23.25" customHeight="1" x14ac:dyDescent="0.4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23.25" customHeight="1" x14ac:dyDescent="0.4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23.25" customHeight="1" x14ac:dyDescent="0.4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23.25" customHeight="1" x14ac:dyDescent="0.4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23.25" customHeight="1" x14ac:dyDescent="0.4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23.25" customHeight="1" x14ac:dyDescent="0.4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23.25" customHeight="1" x14ac:dyDescent="0.4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23.25" customHeight="1" x14ac:dyDescent="0.4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23.25" customHeight="1" x14ac:dyDescent="0.4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23.25" customHeight="1" x14ac:dyDescent="0.4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23.25" customHeight="1" x14ac:dyDescent="0.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23.25" customHeight="1" x14ac:dyDescent="0.4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23.25" customHeight="1" x14ac:dyDescent="0.4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23.25" customHeight="1" x14ac:dyDescent="0.4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23.25" customHeight="1" x14ac:dyDescent="0.4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23.25" customHeight="1" x14ac:dyDescent="0.4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23.25" customHeight="1" x14ac:dyDescent="0.4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23.25" customHeight="1" x14ac:dyDescent="0.4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23.25" customHeight="1" x14ac:dyDescent="0.4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23.25" customHeight="1" x14ac:dyDescent="0.4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23.25" customHeight="1" x14ac:dyDescent="0.4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23.25" customHeight="1" x14ac:dyDescent="0.4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23.25" customHeight="1" x14ac:dyDescent="0.4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23.25" customHeight="1" x14ac:dyDescent="0.4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23.25" customHeight="1" x14ac:dyDescent="0.4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23.25" customHeight="1" x14ac:dyDescent="0.4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23.25" customHeight="1" x14ac:dyDescent="0.4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23.25" customHeight="1" x14ac:dyDescent="0.4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23.25" customHeight="1" x14ac:dyDescent="0.4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23.25" customHeight="1" x14ac:dyDescent="0.4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23.25" customHeight="1" x14ac:dyDescent="0.4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23.25" customHeight="1" x14ac:dyDescent="0.4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23.25" customHeight="1" x14ac:dyDescent="0.4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23.25" customHeight="1" x14ac:dyDescent="0.4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23.25" customHeight="1" x14ac:dyDescent="0.4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23.25" customHeight="1" x14ac:dyDescent="0.4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23.25" customHeight="1" x14ac:dyDescent="0.4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23.25" customHeight="1" x14ac:dyDescent="0.4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23.25" customHeight="1" x14ac:dyDescent="0.4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23.25" customHeight="1" x14ac:dyDescent="0.4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23.25" customHeight="1" x14ac:dyDescent="0.4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23.25" customHeight="1" x14ac:dyDescent="0.4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23.25" customHeight="1" x14ac:dyDescent="0.4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23.25" customHeight="1" x14ac:dyDescent="0.4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23.25" customHeight="1" x14ac:dyDescent="0.4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23.25" customHeight="1" x14ac:dyDescent="0.4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23.25" customHeight="1" x14ac:dyDescent="0.4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23.25" customHeight="1" x14ac:dyDescent="0.4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23.25" customHeight="1" x14ac:dyDescent="0.4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23.25" customHeight="1" x14ac:dyDescent="0.4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23.25" customHeight="1" x14ac:dyDescent="0.4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23.25" customHeight="1" x14ac:dyDescent="0.4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23.25" customHeight="1" x14ac:dyDescent="0.4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23.25" customHeight="1" x14ac:dyDescent="0.4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23.25" customHeight="1" x14ac:dyDescent="0.4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23.25" customHeight="1" x14ac:dyDescent="0.4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23.25" customHeight="1" x14ac:dyDescent="0.4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23.25" customHeight="1" x14ac:dyDescent="0.4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23.25" customHeight="1" x14ac:dyDescent="0.4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23.25" customHeight="1" x14ac:dyDescent="0.4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23.25" customHeight="1" x14ac:dyDescent="0.4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23.25" customHeight="1" x14ac:dyDescent="0.4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23.25" customHeight="1" x14ac:dyDescent="0.4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23.25" customHeight="1" x14ac:dyDescent="0.4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23.25" customHeight="1" x14ac:dyDescent="0.4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23.25" customHeight="1" x14ac:dyDescent="0.4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4"/>
  <sheetViews>
    <sheetView topLeftCell="A15" zoomScaleNormal="100" workbookViewId="0">
      <selection activeCell="J17" sqref="J17:K17"/>
    </sheetView>
  </sheetViews>
  <sheetFormatPr defaultColWidth="8.69140625" defaultRowHeight="15.5" x14ac:dyDescent="0.35"/>
  <cols>
    <col min="1" max="1" width="8.69140625" style="52"/>
    <col min="2" max="4" width="16.69140625" customWidth="1"/>
    <col min="5" max="5" width="16.69140625" style="26" customWidth="1"/>
    <col min="6" max="10" width="16.69140625" customWidth="1"/>
    <col min="11" max="11" width="29.3046875" customWidth="1"/>
  </cols>
  <sheetData>
    <row r="1" spans="1:11" ht="108.5" x14ac:dyDescent="0.35">
      <c r="A1" s="48" t="s">
        <v>0</v>
      </c>
      <c r="B1" s="5" t="s">
        <v>874</v>
      </c>
      <c r="C1" s="5" t="s">
        <v>875</v>
      </c>
      <c r="D1" s="6" t="s">
        <v>914</v>
      </c>
      <c r="E1" s="25" t="s">
        <v>1</v>
      </c>
      <c r="F1" s="5" t="s">
        <v>912</v>
      </c>
      <c r="G1" s="5" t="s">
        <v>2</v>
      </c>
      <c r="H1" s="5" t="s">
        <v>3</v>
      </c>
      <c r="I1" s="5" t="s">
        <v>4</v>
      </c>
      <c r="J1" s="5" t="s">
        <v>5</v>
      </c>
      <c r="K1" s="5" t="s">
        <v>6</v>
      </c>
    </row>
    <row r="2" spans="1:11" ht="93" x14ac:dyDescent="0.35">
      <c r="A2" s="49">
        <v>294</v>
      </c>
      <c r="B2" s="8" t="s">
        <v>881</v>
      </c>
      <c r="C2" s="8">
        <v>30144620</v>
      </c>
      <c r="D2" s="9" t="s">
        <v>48</v>
      </c>
      <c r="E2" s="9" t="s">
        <v>937</v>
      </c>
      <c r="F2" s="10" t="s">
        <v>1561</v>
      </c>
      <c r="G2" s="9">
        <v>322</v>
      </c>
      <c r="H2" s="14">
        <f>157/322</f>
        <v>0.48757763975155277</v>
      </c>
      <c r="I2" s="9" t="s">
        <v>936</v>
      </c>
      <c r="J2" s="23" t="s">
        <v>27</v>
      </c>
      <c r="K2" s="147" t="s">
        <v>1695</v>
      </c>
    </row>
    <row r="3" spans="1:11" ht="248" x14ac:dyDescent="0.35">
      <c r="A3" s="49">
        <v>296</v>
      </c>
      <c r="B3" s="8" t="s">
        <v>882</v>
      </c>
      <c r="C3" s="8">
        <v>30242743</v>
      </c>
      <c r="D3" s="9" t="s">
        <v>949</v>
      </c>
      <c r="E3" s="9" t="s">
        <v>948</v>
      </c>
      <c r="F3" s="10" t="s">
        <v>1544</v>
      </c>
      <c r="G3" s="9">
        <v>111</v>
      </c>
      <c r="H3" s="12">
        <f>43/111</f>
        <v>0.38738738738738737</v>
      </c>
      <c r="I3" s="9" t="s">
        <v>947</v>
      </c>
      <c r="J3" s="23" t="s">
        <v>8</v>
      </c>
      <c r="K3" s="44" t="s">
        <v>1045</v>
      </c>
    </row>
    <row r="4" spans="1:11" ht="31" x14ac:dyDescent="0.35">
      <c r="A4" s="49">
        <v>296</v>
      </c>
      <c r="B4" s="8" t="s">
        <v>882</v>
      </c>
      <c r="C4" s="8">
        <v>30242743</v>
      </c>
      <c r="D4" s="9" t="s">
        <v>950</v>
      </c>
      <c r="E4" s="9" t="s">
        <v>948</v>
      </c>
      <c r="F4" s="10" t="s">
        <v>1544</v>
      </c>
      <c r="G4" s="9">
        <v>111</v>
      </c>
      <c r="H4" s="12">
        <f>43/111</f>
        <v>0.38738738738738737</v>
      </c>
      <c r="I4" s="9" t="s">
        <v>947</v>
      </c>
      <c r="J4" s="23" t="s">
        <v>8</v>
      </c>
      <c r="K4" s="7"/>
    </row>
    <row r="5" spans="1:11" ht="232.5" x14ac:dyDescent="0.35">
      <c r="A5" s="49">
        <v>339</v>
      </c>
      <c r="B5" s="8" t="s">
        <v>881</v>
      </c>
      <c r="C5" s="8">
        <v>30257302</v>
      </c>
      <c r="D5" s="9" t="s">
        <v>49</v>
      </c>
      <c r="E5" s="9" t="s">
        <v>50</v>
      </c>
      <c r="F5" s="10" t="s">
        <v>1559</v>
      </c>
      <c r="G5" s="9">
        <v>111</v>
      </c>
      <c r="H5" s="14">
        <f>52/111</f>
        <v>0.46846846846846846</v>
      </c>
      <c r="I5" s="9" t="s">
        <v>1002</v>
      </c>
      <c r="J5" s="23" t="s">
        <v>27</v>
      </c>
      <c r="K5" s="39" t="s">
        <v>1062</v>
      </c>
    </row>
    <row r="6" spans="1:11" ht="217" x14ac:dyDescent="0.35">
      <c r="A6" s="49">
        <v>366</v>
      </c>
      <c r="B6" s="8" t="s">
        <v>886</v>
      </c>
      <c r="C6" s="8">
        <v>30045809</v>
      </c>
      <c r="D6" s="9" t="s">
        <v>11</v>
      </c>
      <c r="E6" s="9" t="s">
        <v>1005</v>
      </c>
      <c r="F6" s="10" t="s">
        <v>1546</v>
      </c>
      <c r="G6" s="9">
        <v>106</v>
      </c>
      <c r="H6" s="12">
        <f>67/106</f>
        <v>0.63207547169811318</v>
      </c>
      <c r="I6" s="9" t="s">
        <v>1006</v>
      </c>
      <c r="J6" s="23" t="s">
        <v>27</v>
      </c>
      <c r="K6" s="43" t="s">
        <v>1050</v>
      </c>
    </row>
    <row r="7" spans="1:11" ht="31" x14ac:dyDescent="0.35">
      <c r="A7" s="49">
        <v>366</v>
      </c>
      <c r="B7" s="8" t="s">
        <v>886</v>
      </c>
      <c r="C7" s="8">
        <v>30045809</v>
      </c>
      <c r="D7" s="9" t="s">
        <v>11</v>
      </c>
      <c r="E7" s="9" t="s">
        <v>1005</v>
      </c>
      <c r="F7" s="10" t="s">
        <v>1547</v>
      </c>
      <c r="G7" s="9">
        <v>83</v>
      </c>
      <c r="H7" s="12">
        <f>38/83</f>
        <v>0.45783132530120479</v>
      </c>
      <c r="I7" s="9" t="s">
        <v>1007</v>
      </c>
      <c r="J7" s="23" t="s">
        <v>27</v>
      </c>
      <c r="K7" s="43" t="s">
        <v>1049</v>
      </c>
    </row>
    <row r="8" spans="1:11" ht="217" x14ac:dyDescent="0.35">
      <c r="A8" s="49">
        <v>375</v>
      </c>
      <c r="B8" s="8" t="s">
        <v>887</v>
      </c>
      <c r="C8" s="8">
        <v>29948249</v>
      </c>
      <c r="D8" s="9" t="s">
        <v>59</v>
      </c>
      <c r="E8" s="20" t="s">
        <v>960</v>
      </c>
      <c r="F8" s="10" t="s">
        <v>1560</v>
      </c>
      <c r="G8" s="9">
        <v>185</v>
      </c>
      <c r="H8" s="14">
        <f>27/185</f>
        <v>0.14594594594594595</v>
      </c>
      <c r="I8" s="9" t="s">
        <v>959</v>
      </c>
      <c r="J8" s="23" t="s">
        <v>27</v>
      </c>
      <c r="K8" s="39" t="s">
        <v>1063</v>
      </c>
    </row>
    <row r="9" spans="1:11" ht="77.5" x14ac:dyDescent="0.35">
      <c r="A9" s="49">
        <v>590</v>
      </c>
      <c r="B9" s="13" t="s">
        <v>894</v>
      </c>
      <c r="C9" s="8">
        <v>30355120</v>
      </c>
      <c r="D9" s="9" t="s">
        <v>965</v>
      </c>
      <c r="E9" s="9" t="s">
        <v>77</v>
      </c>
      <c r="F9" s="10" t="s">
        <v>1562</v>
      </c>
      <c r="G9" s="9">
        <v>201</v>
      </c>
      <c r="H9" s="14">
        <f>114/201</f>
        <v>0.56716417910447758</v>
      </c>
      <c r="I9" s="9" t="s">
        <v>964</v>
      </c>
      <c r="J9" s="23" t="s">
        <v>27</v>
      </c>
      <c r="K9" s="39" t="s">
        <v>1064</v>
      </c>
    </row>
    <row r="10" spans="1:11" ht="279" x14ac:dyDescent="0.35">
      <c r="A10" s="49">
        <v>608</v>
      </c>
      <c r="B10" s="13" t="s">
        <v>895</v>
      </c>
      <c r="C10" s="8">
        <v>30240164</v>
      </c>
      <c r="D10" s="9" t="s">
        <v>78</v>
      </c>
      <c r="E10" s="9" t="s">
        <v>1009</v>
      </c>
      <c r="F10" s="10" t="s">
        <v>1549</v>
      </c>
      <c r="G10" s="9">
        <v>452</v>
      </c>
      <c r="H10" s="14">
        <f>229/452</f>
        <v>0.50663716814159288</v>
      </c>
      <c r="I10" s="9" t="s">
        <v>1011</v>
      </c>
      <c r="J10" s="23" t="s">
        <v>8</v>
      </c>
      <c r="K10" s="9" t="s">
        <v>1052</v>
      </c>
    </row>
    <row r="11" spans="1:11" ht="248" x14ac:dyDescent="0.35">
      <c r="A11" s="49">
        <v>708</v>
      </c>
      <c r="B11" s="13" t="s">
        <v>896</v>
      </c>
      <c r="C11" s="8">
        <v>29453243</v>
      </c>
      <c r="D11" s="9" t="s">
        <v>79</v>
      </c>
      <c r="E11" s="9" t="s">
        <v>971</v>
      </c>
      <c r="F11" s="10" t="s">
        <v>1550</v>
      </c>
      <c r="G11" s="9">
        <v>292</v>
      </c>
      <c r="H11" s="12">
        <f>107/292</f>
        <v>0.36643835616438358</v>
      </c>
      <c r="I11" s="9" t="s">
        <v>972</v>
      </c>
      <c r="J11" s="23" t="s">
        <v>27</v>
      </c>
      <c r="K11" s="38" t="s">
        <v>1053</v>
      </c>
    </row>
    <row r="12" spans="1:11" ht="186" x14ac:dyDescent="0.35">
      <c r="A12" s="49">
        <v>855</v>
      </c>
      <c r="B12" s="13" t="s">
        <v>898</v>
      </c>
      <c r="C12" s="8">
        <v>29018128</v>
      </c>
      <c r="D12" s="9" t="s">
        <v>85</v>
      </c>
      <c r="E12" s="9" t="s">
        <v>973</v>
      </c>
      <c r="F12" s="10" t="s">
        <v>1551</v>
      </c>
      <c r="G12" s="9">
        <v>252</v>
      </c>
      <c r="H12" s="14">
        <f>80/252</f>
        <v>0.31746031746031744</v>
      </c>
      <c r="I12" s="9" t="s">
        <v>974</v>
      </c>
      <c r="J12" s="23" t="s">
        <v>27</v>
      </c>
      <c r="K12" s="43" t="s">
        <v>1054</v>
      </c>
    </row>
    <row r="13" spans="1:11" ht="201.5" x14ac:dyDescent="0.35">
      <c r="A13" s="49">
        <v>859</v>
      </c>
      <c r="B13" s="13" t="s">
        <v>899</v>
      </c>
      <c r="C13" s="8">
        <v>28991676</v>
      </c>
      <c r="D13" s="9" t="s">
        <v>86</v>
      </c>
      <c r="E13" s="36" t="s">
        <v>1017</v>
      </c>
      <c r="F13" s="10" t="s">
        <v>1546</v>
      </c>
      <c r="G13" s="9">
        <v>230</v>
      </c>
      <c r="H13" s="9" t="s">
        <v>1015</v>
      </c>
      <c r="I13" s="9" t="s">
        <v>1016</v>
      </c>
      <c r="J13" s="23" t="s">
        <v>8</v>
      </c>
      <c r="K13" s="43" t="s">
        <v>1055</v>
      </c>
    </row>
    <row r="14" spans="1:11" ht="170.5" x14ac:dyDescent="0.35">
      <c r="A14" s="49">
        <v>907</v>
      </c>
      <c r="B14" s="13" t="s">
        <v>898</v>
      </c>
      <c r="C14" s="8">
        <v>28829797</v>
      </c>
      <c r="D14" s="9" t="s">
        <v>89</v>
      </c>
      <c r="E14" s="35" t="s">
        <v>1024</v>
      </c>
      <c r="F14" s="10" t="s">
        <v>1552</v>
      </c>
      <c r="G14" s="9">
        <v>238</v>
      </c>
      <c r="H14" s="15">
        <f>124/238</f>
        <v>0.52100840336134457</v>
      </c>
      <c r="I14" s="9" t="s">
        <v>985</v>
      </c>
      <c r="J14" s="23" t="s">
        <v>27</v>
      </c>
      <c r="K14" s="43" t="s">
        <v>1056</v>
      </c>
    </row>
    <row r="15" spans="1:11" ht="263.5" x14ac:dyDescent="0.35">
      <c r="A15" s="49">
        <v>938</v>
      </c>
      <c r="B15" s="13" t="s">
        <v>900</v>
      </c>
      <c r="C15" s="8">
        <v>28747450</v>
      </c>
      <c r="D15" s="9" t="s">
        <v>990</v>
      </c>
      <c r="E15" s="22" t="s">
        <v>10</v>
      </c>
      <c r="F15" s="10" t="s">
        <v>1553</v>
      </c>
      <c r="G15" s="9">
        <v>103</v>
      </c>
      <c r="H15" s="22" t="s">
        <v>10</v>
      </c>
      <c r="I15" s="9" t="s">
        <v>991</v>
      </c>
      <c r="J15" s="23" t="s">
        <v>26</v>
      </c>
      <c r="K15" s="43" t="s">
        <v>1058</v>
      </c>
    </row>
    <row r="16" spans="1:11" ht="139.5" x14ac:dyDescent="0.35">
      <c r="A16" s="49">
        <v>998</v>
      </c>
      <c r="B16" s="8" t="s">
        <v>902</v>
      </c>
      <c r="C16" s="8">
        <v>28605739</v>
      </c>
      <c r="D16" s="9" t="s">
        <v>96</v>
      </c>
      <c r="E16" s="35" t="s">
        <v>1025</v>
      </c>
      <c r="F16" s="10" t="s">
        <v>1554</v>
      </c>
      <c r="G16" s="9">
        <v>241</v>
      </c>
      <c r="H16" s="14">
        <f>174/241</f>
        <v>0.72199170124481327</v>
      </c>
      <c r="I16" s="9" t="s">
        <v>1026</v>
      </c>
      <c r="J16" s="23" t="s">
        <v>27</v>
      </c>
      <c r="K16" s="43" t="s">
        <v>1060</v>
      </c>
    </row>
    <row r="17" spans="1:11" ht="248" x14ac:dyDescent="0.35">
      <c r="A17" s="49">
        <v>1485</v>
      </c>
      <c r="B17" s="8" t="s">
        <v>909</v>
      </c>
      <c r="C17" s="8">
        <v>27680600</v>
      </c>
      <c r="D17" s="9" t="s">
        <v>998</v>
      </c>
      <c r="E17" s="14">
        <f>63/122</f>
        <v>0.51639344262295084</v>
      </c>
      <c r="F17" s="10" t="s">
        <v>1556</v>
      </c>
      <c r="G17" s="9">
        <v>122</v>
      </c>
      <c r="H17" s="12">
        <f>33/122</f>
        <v>0.27049180327868855</v>
      </c>
      <c r="I17" s="9" t="s">
        <v>999</v>
      </c>
      <c r="J17" s="23" t="s">
        <v>8</v>
      </c>
      <c r="K17" s="43" t="s">
        <v>1752</v>
      </c>
    </row>
    <row r="18" spans="1:11" ht="248" x14ac:dyDescent="0.35">
      <c r="A18" s="49">
        <v>1485</v>
      </c>
      <c r="B18" s="8" t="s">
        <v>909</v>
      </c>
      <c r="C18" s="8">
        <v>27680600</v>
      </c>
      <c r="D18" s="9" t="s">
        <v>998</v>
      </c>
      <c r="E18" s="14">
        <f>63/122</f>
        <v>0.51639344262295084</v>
      </c>
      <c r="F18" s="10" t="s">
        <v>1557</v>
      </c>
      <c r="G18" s="9">
        <v>122</v>
      </c>
      <c r="H18" s="14">
        <f>42/122</f>
        <v>0.34426229508196721</v>
      </c>
      <c r="I18" s="9" t="s">
        <v>1000</v>
      </c>
      <c r="J18" s="23" t="s">
        <v>8</v>
      </c>
      <c r="K18" s="43" t="s">
        <v>1752</v>
      </c>
    </row>
    <row r="19" spans="1:11" x14ac:dyDescent="0.35">
      <c r="A19" s="82"/>
      <c r="B19" s="83"/>
      <c r="C19" s="83"/>
      <c r="D19" s="83"/>
      <c r="E19" s="84"/>
      <c r="F19" s="83"/>
      <c r="G19" s="83"/>
      <c r="H19" s="83"/>
      <c r="I19" s="83"/>
      <c r="J19" s="83"/>
      <c r="K19" s="83"/>
    </row>
    <row r="20" spans="1:11" ht="108.5" x14ac:dyDescent="0.35">
      <c r="A20" s="58">
        <v>4556</v>
      </c>
      <c r="B20" s="59" t="s">
        <v>1068</v>
      </c>
      <c r="C20" s="59">
        <v>20458066</v>
      </c>
      <c r="D20" s="61" t="s">
        <v>868</v>
      </c>
      <c r="E20" s="64" t="s">
        <v>1485</v>
      </c>
      <c r="F20" s="68" t="s">
        <v>1132</v>
      </c>
      <c r="G20" s="43" t="s">
        <v>1137</v>
      </c>
      <c r="H20" s="76" t="s">
        <v>1486</v>
      </c>
      <c r="I20" s="75" t="s">
        <v>1488</v>
      </c>
      <c r="J20" s="100" t="s">
        <v>8</v>
      </c>
      <c r="K20" s="55" t="s">
        <v>1136</v>
      </c>
    </row>
    <row r="21" spans="1:11" ht="139.5" x14ac:dyDescent="0.35">
      <c r="A21" s="58">
        <v>4581</v>
      </c>
      <c r="B21" s="59" t="s">
        <v>1069</v>
      </c>
      <c r="C21" s="59">
        <v>20390379</v>
      </c>
      <c r="D21" s="60" t="s">
        <v>507</v>
      </c>
      <c r="E21" s="64" t="s">
        <v>1141</v>
      </c>
      <c r="F21" s="68" t="s">
        <v>1142</v>
      </c>
      <c r="G21" s="76">
        <v>237</v>
      </c>
      <c r="H21" s="64" t="s">
        <v>1140</v>
      </c>
      <c r="I21" s="75" t="s">
        <v>1489</v>
      </c>
      <c r="J21" s="100" t="s">
        <v>8</v>
      </c>
      <c r="K21" s="57" t="s">
        <v>1143</v>
      </c>
    </row>
    <row r="22" spans="1:11" ht="170.5" x14ac:dyDescent="0.35">
      <c r="A22" s="58">
        <v>4626</v>
      </c>
      <c r="B22" s="59" t="s">
        <v>1072</v>
      </c>
      <c r="C22" s="59">
        <v>20136648</v>
      </c>
      <c r="D22" s="63" t="s">
        <v>507</v>
      </c>
      <c r="E22" s="38" t="s">
        <v>1490</v>
      </c>
      <c r="F22" s="70" t="s">
        <v>1153</v>
      </c>
      <c r="G22" s="45">
        <v>453</v>
      </c>
      <c r="H22" s="45"/>
      <c r="I22" s="43" t="s">
        <v>1491</v>
      </c>
      <c r="J22" s="62" t="s">
        <v>27</v>
      </c>
      <c r="K22" s="72" t="s">
        <v>1462</v>
      </c>
    </row>
    <row r="23" spans="1:11" ht="170.5" x14ac:dyDescent="0.35">
      <c r="A23" s="108">
        <v>4879</v>
      </c>
      <c r="B23" s="59" t="s">
        <v>1073</v>
      </c>
      <c r="C23" s="59">
        <v>19468216</v>
      </c>
      <c r="D23" s="63" t="s">
        <v>507</v>
      </c>
      <c r="E23" s="38" t="s">
        <v>1493</v>
      </c>
      <c r="F23" s="70" t="s">
        <v>1155</v>
      </c>
      <c r="G23" s="45">
        <v>851</v>
      </c>
      <c r="H23" s="43" t="s">
        <v>1156</v>
      </c>
      <c r="I23" s="43" t="s">
        <v>1492</v>
      </c>
      <c r="J23" s="62" t="s">
        <v>864</v>
      </c>
      <c r="K23" s="72" t="s">
        <v>1157</v>
      </c>
    </row>
    <row r="24" spans="1:11" ht="170.5" x14ac:dyDescent="0.35">
      <c r="A24" s="58">
        <v>4954</v>
      </c>
      <c r="B24" s="59" t="s">
        <v>1075</v>
      </c>
      <c r="C24" s="59">
        <v>19249937</v>
      </c>
      <c r="D24" s="63" t="s">
        <v>507</v>
      </c>
      <c r="E24" s="38" t="s">
        <v>1494</v>
      </c>
      <c r="F24" s="70" t="s">
        <v>1158</v>
      </c>
      <c r="G24" s="45" t="s">
        <v>1159</v>
      </c>
      <c r="H24" s="43" t="s">
        <v>1164</v>
      </c>
      <c r="I24" s="43" t="s">
        <v>1495</v>
      </c>
      <c r="J24" s="62" t="s">
        <v>27</v>
      </c>
      <c r="K24" s="72" t="s">
        <v>1166</v>
      </c>
    </row>
    <row r="25" spans="1:11" ht="124" x14ac:dyDescent="0.35">
      <c r="A25" s="58">
        <v>4957</v>
      </c>
      <c r="B25" s="59" t="s">
        <v>1076</v>
      </c>
      <c r="C25" s="59">
        <v>19242340</v>
      </c>
      <c r="D25" s="63" t="s">
        <v>507</v>
      </c>
      <c r="E25" s="38" t="s">
        <v>1496</v>
      </c>
      <c r="F25" s="69" t="s">
        <v>213</v>
      </c>
      <c r="G25" s="45">
        <v>685</v>
      </c>
      <c r="H25" s="43"/>
      <c r="I25" s="43" t="s">
        <v>1497</v>
      </c>
      <c r="J25" s="62" t="s">
        <v>1161</v>
      </c>
      <c r="K25" s="72" t="s">
        <v>1498</v>
      </c>
    </row>
    <row r="26" spans="1:11" ht="279" x14ac:dyDescent="0.35">
      <c r="A26" s="58">
        <v>4995</v>
      </c>
      <c r="B26" s="59" t="s">
        <v>1078</v>
      </c>
      <c r="C26" s="59">
        <v>19139303</v>
      </c>
      <c r="D26" s="60" t="s">
        <v>507</v>
      </c>
      <c r="E26" s="38" t="s">
        <v>1499</v>
      </c>
      <c r="F26" s="69" t="s">
        <v>213</v>
      </c>
      <c r="G26" s="43" t="s">
        <v>1179</v>
      </c>
      <c r="H26" s="45"/>
      <c r="I26" s="43" t="s">
        <v>1500</v>
      </c>
      <c r="J26" s="62" t="s">
        <v>27</v>
      </c>
      <c r="K26" s="67" t="s">
        <v>1177</v>
      </c>
    </row>
    <row r="27" spans="1:11" ht="124" x14ac:dyDescent="0.35">
      <c r="A27" s="58">
        <v>5155</v>
      </c>
      <c r="B27" s="59" t="s">
        <v>1081</v>
      </c>
      <c r="C27" s="59">
        <v>18703803</v>
      </c>
      <c r="D27" s="63" t="s">
        <v>507</v>
      </c>
      <c r="E27" s="38" t="s">
        <v>1501</v>
      </c>
      <c r="F27" s="69" t="s">
        <v>1183</v>
      </c>
      <c r="G27" s="45">
        <v>303</v>
      </c>
      <c r="H27" s="43" t="s">
        <v>1502</v>
      </c>
      <c r="I27" s="43" t="s">
        <v>1503</v>
      </c>
      <c r="J27" s="62" t="s">
        <v>8</v>
      </c>
      <c r="K27" s="72" t="s">
        <v>1254</v>
      </c>
    </row>
    <row r="28" spans="1:11" ht="124" x14ac:dyDescent="0.35">
      <c r="A28" s="58">
        <v>5203</v>
      </c>
      <c r="B28" s="59" t="s">
        <v>1082</v>
      </c>
      <c r="C28" s="59">
        <v>18518724</v>
      </c>
      <c r="D28" s="63" t="s">
        <v>507</v>
      </c>
      <c r="E28" s="46"/>
      <c r="F28" s="69" t="s">
        <v>1256</v>
      </c>
      <c r="G28" s="45">
        <v>453</v>
      </c>
      <c r="H28" s="91" t="s">
        <v>1505</v>
      </c>
      <c r="I28" s="43" t="s">
        <v>1504</v>
      </c>
      <c r="J28" s="62" t="s">
        <v>27</v>
      </c>
      <c r="K28" s="72" t="s">
        <v>1255</v>
      </c>
    </row>
    <row r="29" spans="1:11" ht="108.5" x14ac:dyDescent="0.35">
      <c r="A29" s="58">
        <v>5355</v>
      </c>
      <c r="B29" s="59" t="s">
        <v>1085</v>
      </c>
      <c r="C29" s="59">
        <v>17701108</v>
      </c>
      <c r="D29" s="63" t="s">
        <v>507</v>
      </c>
      <c r="E29" s="38" t="s">
        <v>1507</v>
      </c>
      <c r="F29" s="70" t="s">
        <v>1262</v>
      </c>
      <c r="G29" s="45">
        <v>125</v>
      </c>
      <c r="H29" s="45"/>
      <c r="I29" s="43" t="s">
        <v>1508</v>
      </c>
      <c r="J29" s="62" t="s">
        <v>27</v>
      </c>
      <c r="K29" s="72" t="s">
        <v>1263</v>
      </c>
    </row>
    <row r="30" spans="1:11" ht="124" x14ac:dyDescent="0.35">
      <c r="A30" s="58">
        <v>6058</v>
      </c>
      <c r="B30" s="59" t="s">
        <v>1091</v>
      </c>
      <c r="C30" s="59">
        <v>15834028</v>
      </c>
      <c r="D30" s="63" t="s">
        <v>1288</v>
      </c>
      <c r="E30" s="46" t="s">
        <v>1290</v>
      </c>
      <c r="F30" s="69" t="s">
        <v>1285</v>
      </c>
      <c r="G30" s="45">
        <v>138</v>
      </c>
      <c r="H30" s="45" t="s">
        <v>1287</v>
      </c>
      <c r="I30" s="43" t="s">
        <v>1289</v>
      </c>
      <c r="J30" s="62" t="s">
        <v>26</v>
      </c>
      <c r="K30" s="72" t="s">
        <v>1286</v>
      </c>
    </row>
    <row r="31" spans="1:11" ht="139.5" x14ac:dyDescent="0.35">
      <c r="A31" s="58">
        <v>6090</v>
      </c>
      <c r="B31" s="59" t="s">
        <v>1093</v>
      </c>
      <c r="C31" s="59">
        <v>15693814</v>
      </c>
      <c r="D31" s="63" t="s">
        <v>507</v>
      </c>
      <c r="E31" s="46"/>
      <c r="F31" s="70" t="s">
        <v>1294</v>
      </c>
      <c r="G31" s="43" t="s">
        <v>1297</v>
      </c>
      <c r="H31" s="45" t="s">
        <v>1298</v>
      </c>
      <c r="I31" s="43" t="s">
        <v>1296</v>
      </c>
      <c r="J31" s="62" t="s">
        <v>27</v>
      </c>
      <c r="K31" s="72" t="s">
        <v>1295</v>
      </c>
    </row>
    <row r="32" spans="1:11" ht="232.5" x14ac:dyDescent="0.35">
      <c r="A32" s="58">
        <v>9640</v>
      </c>
      <c r="B32" s="59" t="s">
        <v>1113</v>
      </c>
      <c r="C32" s="59">
        <v>23833581</v>
      </c>
      <c r="D32" s="63" t="s">
        <v>11</v>
      </c>
      <c r="E32" s="46"/>
      <c r="F32" s="70" t="s">
        <v>1365</v>
      </c>
      <c r="G32" s="45">
        <v>160</v>
      </c>
      <c r="H32" s="45"/>
      <c r="I32" s="43" t="s">
        <v>1367</v>
      </c>
      <c r="J32" s="62" t="s">
        <v>27</v>
      </c>
      <c r="K32" s="72" t="s">
        <v>1366</v>
      </c>
    </row>
    <row r="33" spans="1:11" ht="217" x14ac:dyDescent="0.35">
      <c r="A33" s="58">
        <v>10660</v>
      </c>
      <c r="B33" s="59" t="s">
        <v>1123</v>
      </c>
      <c r="C33" s="59">
        <v>21346218</v>
      </c>
      <c r="D33" s="63" t="s">
        <v>1334</v>
      </c>
      <c r="E33" s="46" t="s">
        <v>872</v>
      </c>
      <c r="F33" s="70" t="s">
        <v>1336</v>
      </c>
      <c r="G33" s="45">
        <v>531</v>
      </c>
      <c r="H33" s="45"/>
      <c r="I33" s="43" t="s">
        <v>1337</v>
      </c>
      <c r="J33" s="62" t="s">
        <v>27</v>
      </c>
      <c r="K33" s="72" t="s">
        <v>1335</v>
      </c>
    </row>
    <row r="34" spans="1:11" x14ac:dyDescent="0.35">
      <c r="A34" s="82"/>
      <c r="B34" s="83"/>
      <c r="C34" s="83"/>
      <c r="D34" s="83"/>
      <c r="E34" s="84"/>
      <c r="F34" s="83"/>
      <c r="G34" s="83"/>
      <c r="H34" s="83"/>
      <c r="I34" s="83"/>
      <c r="J34" s="83"/>
      <c r="K34" s="83"/>
    </row>
    <row r="35" spans="1:11" ht="139.5" x14ac:dyDescent="0.35">
      <c r="A35" s="115">
        <v>1672</v>
      </c>
      <c r="B35" s="116" t="s">
        <v>1567</v>
      </c>
      <c r="C35" s="116">
        <v>27165957</v>
      </c>
      <c r="D35" s="119" t="s">
        <v>11</v>
      </c>
      <c r="E35" s="119" t="s">
        <v>133</v>
      </c>
      <c r="F35" s="117" t="s">
        <v>119</v>
      </c>
      <c r="I35" s="119" t="s">
        <v>134</v>
      </c>
      <c r="J35" s="117" t="s">
        <v>26</v>
      </c>
      <c r="K35" s="117" t="s">
        <v>121</v>
      </c>
    </row>
    <row r="36" spans="1:11" ht="62" x14ac:dyDescent="0.35">
      <c r="A36" s="122">
        <v>1705</v>
      </c>
      <c r="B36" s="123" t="s">
        <v>1569</v>
      </c>
      <c r="C36" s="123">
        <v>27073240</v>
      </c>
      <c r="D36" s="119" t="s">
        <v>11</v>
      </c>
      <c r="E36" s="119" t="s">
        <v>152</v>
      </c>
      <c r="F36" s="119" t="s">
        <v>145</v>
      </c>
      <c r="G36" s="119">
        <v>855</v>
      </c>
      <c r="H36" s="120"/>
      <c r="I36" s="119" t="s">
        <v>153</v>
      </c>
      <c r="J36" s="124" t="s">
        <v>27</v>
      </c>
      <c r="K36" s="117" t="s">
        <v>147</v>
      </c>
    </row>
    <row r="37" spans="1:11" ht="108.5" x14ac:dyDescent="0.35">
      <c r="A37" s="122">
        <v>1751</v>
      </c>
      <c r="B37" s="123" t="s">
        <v>1570</v>
      </c>
      <c r="C37" s="123">
        <v>26972705</v>
      </c>
      <c r="D37" s="119" t="s">
        <v>11</v>
      </c>
      <c r="E37" s="119" t="s">
        <v>167</v>
      </c>
      <c r="F37" s="119" t="s">
        <v>164</v>
      </c>
      <c r="G37" s="119">
        <v>164</v>
      </c>
      <c r="H37" s="120"/>
      <c r="I37" s="119" t="s">
        <v>168</v>
      </c>
      <c r="J37" s="124" t="s">
        <v>26</v>
      </c>
      <c r="K37" s="119" t="s">
        <v>166</v>
      </c>
    </row>
    <row r="38" spans="1:11" ht="46.5" x14ac:dyDescent="0.35">
      <c r="A38" s="122">
        <v>1773</v>
      </c>
      <c r="B38" s="123" t="s">
        <v>1571</v>
      </c>
      <c r="C38" s="123">
        <v>26920909</v>
      </c>
      <c r="D38" s="119" t="s">
        <v>11</v>
      </c>
      <c r="E38" s="119" t="s">
        <v>180</v>
      </c>
      <c r="F38" s="119" t="s">
        <v>174</v>
      </c>
      <c r="G38" s="119">
        <v>249</v>
      </c>
      <c r="H38" s="120"/>
      <c r="I38" s="119" t="s">
        <v>177</v>
      </c>
      <c r="J38" s="119" t="s">
        <v>26</v>
      </c>
      <c r="K38" s="119" t="s">
        <v>176</v>
      </c>
    </row>
    <row r="39" spans="1:11" ht="62" x14ac:dyDescent="0.35">
      <c r="A39" s="122">
        <v>1808</v>
      </c>
      <c r="B39" s="123" t="s">
        <v>911</v>
      </c>
      <c r="C39" s="123">
        <v>26830317</v>
      </c>
      <c r="D39" s="119" t="s">
        <v>11</v>
      </c>
      <c r="E39" s="119"/>
      <c r="F39" s="119" t="s">
        <v>182</v>
      </c>
      <c r="G39" s="119">
        <v>365</v>
      </c>
      <c r="H39" s="120"/>
      <c r="I39" s="119" t="s">
        <v>156</v>
      </c>
      <c r="J39" s="124" t="s">
        <v>27</v>
      </c>
      <c r="K39" s="119"/>
    </row>
    <row r="40" spans="1:11" ht="62" x14ac:dyDescent="0.35">
      <c r="A40" s="122">
        <v>1808</v>
      </c>
      <c r="B40" s="123" t="s">
        <v>911</v>
      </c>
      <c r="C40" s="123">
        <v>26830317</v>
      </c>
      <c r="D40" s="119" t="s">
        <v>11</v>
      </c>
      <c r="E40" s="47"/>
      <c r="F40" s="119" t="s">
        <v>186</v>
      </c>
      <c r="G40" s="119"/>
      <c r="H40" s="120"/>
      <c r="I40" s="119" t="s">
        <v>156</v>
      </c>
      <c r="J40" s="124" t="s">
        <v>27</v>
      </c>
      <c r="K40" s="119"/>
    </row>
    <row r="41" spans="1:11" ht="186" x14ac:dyDescent="0.35">
      <c r="A41" s="122">
        <v>1828</v>
      </c>
      <c r="B41" s="123" t="s">
        <v>1572</v>
      </c>
      <c r="C41" s="123">
        <v>26757167</v>
      </c>
      <c r="D41" s="119" t="s">
        <v>11</v>
      </c>
      <c r="E41" s="47"/>
      <c r="F41" s="119" t="s">
        <v>208</v>
      </c>
      <c r="G41" s="119"/>
      <c r="H41" s="120"/>
      <c r="I41" s="119" t="s">
        <v>207</v>
      </c>
      <c r="J41" s="124" t="s">
        <v>27</v>
      </c>
      <c r="K41" s="119" t="s">
        <v>201</v>
      </c>
    </row>
    <row r="42" spans="1:11" ht="108.5" x14ac:dyDescent="0.35">
      <c r="A42" s="122">
        <v>1924</v>
      </c>
      <c r="B42" s="123" t="s">
        <v>1573</v>
      </c>
      <c r="C42" s="123">
        <v>26381282</v>
      </c>
      <c r="D42" s="119" t="s">
        <v>11</v>
      </c>
      <c r="E42" s="119">
        <v>22.8</v>
      </c>
      <c r="F42" s="119" t="s">
        <v>221</v>
      </c>
      <c r="G42" s="119">
        <v>220</v>
      </c>
      <c r="H42" s="120">
        <v>137</v>
      </c>
      <c r="I42" s="119" t="s">
        <v>230</v>
      </c>
      <c r="J42" s="124" t="s">
        <v>27</v>
      </c>
      <c r="K42" s="119" t="s">
        <v>220</v>
      </c>
    </row>
    <row r="43" spans="1:11" ht="124" x14ac:dyDescent="0.35">
      <c r="A43" s="122">
        <v>2169</v>
      </c>
      <c r="B43" s="123" t="s">
        <v>1574</v>
      </c>
      <c r="C43" s="123">
        <v>26220872</v>
      </c>
      <c r="D43" s="119" t="s">
        <v>11</v>
      </c>
      <c r="E43" s="119" t="s">
        <v>262</v>
      </c>
      <c r="F43" s="140" t="s">
        <v>251</v>
      </c>
      <c r="G43" s="119">
        <v>300</v>
      </c>
      <c r="H43" s="120">
        <v>122</v>
      </c>
      <c r="I43" s="119" t="s">
        <v>263</v>
      </c>
      <c r="J43" s="124" t="s">
        <v>27</v>
      </c>
      <c r="K43" s="139" t="s">
        <v>253</v>
      </c>
    </row>
    <row r="44" spans="1:11" ht="62" x14ac:dyDescent="0.35">
      <c r="A44" s="122">
        <v>2311</v>
      </c>
      <c r="B44" s="123" t="s">
        <v>1575</v>
      </c>
      <c r="C44" s="123">
        <v>25873472</v>
      </c>
      <c r="D44" s="119" t="s">
        <v>11</v>
      </c>
      <c r="E44" s="119">
        <v>9.4</v>
      </c>
      <c r="F44" s="119" t="s">
        <v>290</v>
      </c>
      <c r="G44" s="119">
        <v>138</v>
      </c>
      <c r="H44" s="120">
        <v>67</v>
      </c>
      <c r="I44" s="119" t="s">
        <v>156</v>
      </c>
      <c r="J44" s="124" t="s">
        <v>26</v>
      </c>
      <c r="K44" s="119" t="s">
        <v>291</v>
      </c>
    </row>
    <row r="45" spans="1:11" ht="201.5" x14ac:dyDescent="0.35">
      <c r="A45" s="122">
        <v>2322</v>
      </c>
      <c r="B45" s="123" t="s">
        <v>1576</v>
      </c>
      <c r="C45" s="123">
        <v>25850522</v>
      </c>
      <c r="D45" s="119" t="s">
        <v>11</v>
      </c>
      <c r="E45" s="119" t="s">
        <v>304</v>
      </c>
      <c r="F45" s="119" t="s">
        <v>296</v>
      </c>
      <c r="G45" s="119"/>
      <c r="H45" s="120"/>
      <c r="I45" s="119" t="s">
        <v>305</v>
      </c>
      <c r="J45" s="124" t="s">
        <v>27</v>
      </c>
      <c r="K45" s="119" t="s">
        <v>298</v>
      </c>
    </row>
    <row r="46" spans="1:11" ht="62" x14ac:dyDescent="0.35">
      <c r="A46" s="122">
        <v>2774</v>
      </c>
      <c r="B46" s="123" t="s">
        <v>1579</v>
      </c>
      <c r="C46" s="123">
        <v>24857761</v>
      </c>
      <c r="D46" s="119" t="s">
        <v>11</v>
      </c>
      <c r="E46" s="119">
        <v>41.7</v>
      </c>
      <c r="F46" s="119" t="s">
        <v>404</v>
      </c>
      <c r="G46" s="119">
        <v>121</v>
      </c>
      <c r="H46" s="120">
        <v>71</v>
      </c>
      <c r="I46" s="119" t="s">
        <v>156</v>
      </c>
      <c r="J46" s="124" t="s">
        <v>27</v>
      </c>
      <c r="K46" s="119" t="s">
        <v>405</v>
      </c>
    </row>
    <row r="47" spans="1:11" ht="62" x14ac:dyDescent="0.35">
      <c r="A47" s="122">
        <v>2848</v>
      </c>
      <c r="B47" s="123" t="s">
        <v>1581</v>
      </c>
      <c r="C47" s="123">
        <v>24630830</v>
      </c>
      <c r="D47" s="119" t="s">
        <v>11</v>
      </c>
      <c r="E47" s="47"/>
      <c r="F47" s="137" t="s">
        <v>442</v>
      </c>
      <c r="G47" s="119"/>
      <c r="H47" s="120"/>
      <c r="I47" s="119" t="s">
        <v>156</v>
      </c>
      <c r="J47" s="124" t="s">
        <v>8</v>
      </c>
      <c r="K47" s="119" t="s">
        <v>431</v>
      </c>
    </row>
    <row r="48" spans="1:11" ht="62" x14ac:dyDescent="0.35">
      <c r="A48" s="122">
        <v>2848</v>
      </c>
      <c r="B48" s="123" t="s">
        <v>1581</v>
      </c>
      <c r="C48" s="123">
        <v>24630830</v>
      </c>
      <c r="D48" s="119" t="s">
        <v>11</v>
      </c>
      <c r="E48" s="47"/>
      <c r="F48" s="137" t="s">
        <v>444</v>
      </c>
      <c r="G48" s="119"/>
      <c r="H48" s="120"/>
      <c r="I48" s="119" t="s">
        <v>156</v>
      </c>
      <c r="J48" s="124" t="s">
        <v>8</v>
      </c>
      <c r="K48" s="119" t="s">
        <v>431</v>
      </c>
    </row>
    <row r="49" spans="1:11" ht="62" x14ac:dyDescent="0.35">
      <c r="A49" s="122">
        <v>2848</v>
      </c>
      <c r="B49" s="123" t="s">
        <v>1581</v>
      </c>
      <c r="C49" s="123">
        <v>24630830</v>
      </c>
      <c r="D49" s="119" t="s">
        <v>11</v>
      </c>
      <c r="E49" s="47"/>
      <c r="F49" s="137" t="s">
        <v>446</v>
      </c>
      <c r="G49" s="119"/>
      <c r="H49" s="120"/>
      <c r="I49" s="119" t="s">
        <v>156</v>
      </c>
      <c r="J49" s="124" t="s">
        <v>8</v>
      </c>
      <c r="K49" s="119" t="s">
        <v>431</v>
      </c>
    </row>
    <row r="50" spans="1:11" ht="62" x14ac:dyDescent="0.35">
      <c r="A50" s="122">
        <v>2892</v>
      </c>
      <c r="B50" s="123" t="s">
        <v>1580</v>
      </c>
      <c r="C50" s="123">
        <v>24525481</v>
      </c>
      <c r="D50" s="119" t="s">
        <v>11</v>
      </c>
      <c r="E50" s="119" t="s">
        <v>457</v>
      </c>
      <c r="F50" s="119" t="s">
        <v>448</v>
      </c>
      <c r="G50" s="119">
        <v>128</v>
      </c>
      <c r="H50" s="120"/>
      <c r="I50" s="119" t="s">
        <v>156</v>
      </c>
      <c r="J50" s="124" t="s">
        <v>27</v>
      </c>
      <c r="K50" s="119" t="s">
        <v>450</v>
      </c>
    </row>
    <row r="51" spans="1:11" ht="46.5" x14ac:dyDescent="0.35">
      <c r="A51" s="122">
        <v>2892</v>
      </c>
      <c r="B51" s="123" t="s">
        <v>1580</v>
      </c>
      <c r="C51" s="123">
        <v>24525481</v>
      </c>
      <c r="D51" s="119" t="s">
        <v>11</v>
      </c>
      <c r="E51" s="47"/>
      <c r="F51" s="119" t="s">
        <v>458</v>
      </c>
      <c r="G51" s="119"/>
      <c r="H51" s="120"/>
      <c r="I51" s="129" t="s">
        <v>461</v>
      </c>
      <c r="J51" s="124" t="s">
        <v>27</v>
      </c>
      <c r="K51" s="119" t="s">
        <v>450</v>
      </c>
    </row>
    <row r="52" spans="1:11" ht="31" x14ac:dyDescent="0.35">
      <c r="A52" s="122">
        <v>3240</v>
      </c>
      <c r="B52" s="123" t="s">
        <v>1584</v>
      </c>
      <c r="C52" s="123">
        <v>23887314</v>
      </c>
      <c r="D52" s="119" t="s">
        <v>11</v>
      </c>
      <c r="E52" s="119" t="s">
        <v>522</v>
      </c>
      <c r="F52" s="119" t="s">
        <v>517</v>
      </c>
      <c r="G52" s="119">
        <v>124</v>
      </c>
      <c r="H52" s="120"/>
      <c r="I52" s="119" t="s">
        <v>122</v>
      </c>
      <c r="J52" s="124" t="s">
        <v>27</v>
      </c>
      <c r="K52" s="119" t="s">
        <v>518</v>
      </c>
    </row>
    <row r="53" spans="1:11" ht="93" x14ac:dyDescent="0.35">
      <c r="A53" s="122">
        <v>3281</v>
      </c>
      <c r="B53" s="123" t="s">
        <v>1585</v>
      </c>
      <c r="C53" s="123">
        <v>23812642</v>
      </c>
      <c r="D53" s="119" t="s">
        <v>11</v>
      </c>
      <c r="E53" s="47"/>
      <c r="F53" s="119" t="s">
        <v>549</v>
      </c>
      <c r="G53" s="119"/>
      <c r="H53" s="120"/>
      <c r="I53" s="119" t="s">
        <v>546</v>
      </c>
      <c r="J53" s="124" t="s">
        <v>27</v>
      </c>
      <c r="K53" s="119" t="s">
        <v>538</v>
      </c>
    </row>
    <row r="54" spans="1:11" ht="93" x14ac:dyDescent="0.35">
      <c r="A54" s="122">
        <v>3401</v>
      </c>
      <c r="B54" s="123" t="s">
        <v>1586</v>
      </c>
      <c r="C54" s="123">
        <v>23516315</v>
      </c>
      <c r="D54" s="119" t="s">
        <v>11</v>
      </c>
      <c r="E54" s="119"/>
      <c r="F54" s="119" t="s">
        <v>598</v>
      </c>
      <c r="G54" s="119"/>
      <c r="H54" s="120"/>
      <c r="I54" s="119" t="s">
        <v>601</v>
      </c>
      <c r="J54" s="124" t="s">
        <v>27</v>
      </c>
      <c r="K54" s="119" t="s">
        <v>592</v>
      </c>
    </row>
    <row r="55" spans="1:11" ht="46.5" x14ac:dyDescent="0.35">
      <c r="A55" s="122">
        <v>3599</v>
      </c>
      <c r="B55" s="123" t="s">
        <v>1587</v>
      </c>
      <c r="C55" s="123">
        <v>22484068</v>
      </c>
      <c r="D55" s="119" t="s">
        <v>483</v>
      </c>
      <c r="E55" s="119"/>
      <c r="F55" s="119" t="s">
        <v>658</v>
      </c>
      <c r="G55" s="119"/>
      <c r="H55" s="120"/>
      <c r="I55" s="119" t="s">
        <v>662</v>
      </c>
      <c r="J55" s="124" t="s">
        <v>8</v>
      </c>
      <c r="K55" s="119" t="s">
        <v>645</v>
      </c>
    </row>
    <row r="56" spans="1:11" ht="46.5" x14ac:dyDescent="0.35">
      <c r="A56" s="122">
        <v>3599</v>
      </c>
      <c r="B56" s="123" t="s">
        <v>1587</v>
      </c>
      <c r="C56" s="123">
        <v>22484068</v>
      </c>
      <c r="D56" s="119" t="s">
        <v>483</v>
      </c>
      <c r="E56" s="119"/>
      <c r="F56" s="119" t="s">
        <v>664</v>
      </c>
      <c r="G56" s="119"/>
      <c r="H56" s="120"/>
      <c r="I56" s="119" t="s">
        <v>668</v>
      </c>
      <c r="J56" s="124" t="s">
        <v>8</v>
      </c>
      <c r="K56" s="119" t="s">
        <v>645</v>
      </c>
    </row>
    <row r="57" spans="1:11" ht="77.5" x14ac:dyDescent="0.35">
      <c r="A57" s="122">
        <v>3636</v>
      </c>
      <c r="B57" s="123" t="s">
        <v>1588</v>
      </c>
      <c r="C57" s="123">
        <v>24323866</v>
      </c>
      <c r="D57" s="119" t="s">
        <v>483</v>
      </c>
      <c r="E57" s="119"/>
      <c r="F57" s="119" t="s">
        <v>675</v>
      </c>
      <c r="G57" s="119"/>
      <c r="H57" s="120"/>
      <c r="I57" s="119" t="s">
        <v>122</v>
      </c>
      <c r="J57" s="124" t="s">
        <v>27</v>
      </c>
      <c r="K57" s="119" t="s">
        <v>674</v>
      </c>
    </row>
    <row r="58" spans="1:11" ht="62" x14ac:dyDescent="0.35">
      <c r="A58" s="122">
        <v>3765</v>
      </c>
      <c r="B58" s="123" t="s">
        <v>1589</v>
      </c>
      <c r="C58" s="123">
        <v>22833445</v>
      </c>
      <c r="D58" s="119" t="s">
        <v>483</v>
      </c>
      <c r="E58" s="119" t="s">
        <v>715</v>
      </c>
      <c r="F58" s="119" t="s">
        <v>708</v>
      </c>
      <c r="G58" s="119">
        <v>243</v>
      </c>
      <c r="H58" s="120"/>
      <c r="I58" s="119" t="s">
        <v>122</v>
      </c>
      <c r="J58" s="124" t="s">
        <v>27</v>
      </c>
      <c r="K58" s="119" t="s">
        <v>710</v>
      </c>
    </row>
    <row r="59" spans="1:11" ht="77.5" x14ac:dyDescent="0.35">
      <c r="A59" s="122">
        <v>3815</v>
      </c>
      <c r="B59" s="123" t="s">
        <v>1590</v>
      </c>
      <c r="C59" s="123">
        <v>22632100</v>
      </c>
      <c r="D59" s="119" t="s">
        <v>483</v>
      </c>
      <c r="E59" s="119"/>
      <c r="F59" s="119" t="s">
        <v>728</v>
      </c>
      <c r="G59" s="119"/>
      <c r="H59" s="120"/>
      <c r="I59" s="119" t="s">
        <v>122</v>
      </c>
      <c r="J59" s="124" t="s">
        <v>27</v>
      </c>
      <c r="K59" s="119" t="s">
        <v>724</v>
      </c>
    </row>
    <row r="60" spans="1:11" ht="108.5" x14ac:dyDescent="0.35">
      <c r="A60" s="122">
        <v>4007</v>
      </c>
      <c r="B60" s="123" t="s">
        <v>1591</v>
      </c>
      <c r="C60" s="123">
        <v>21826030</v>
      </c>
      <c r="D60" s="119" t="s">
        <v>11</v>
      </c>
      <c r="E60" s="119"/>
      <c r="F60" s="119" t="s">
        <v>753</v>
      </c>
      <c r="G60" s="119"/>
      <c r="H60" s="120"/>
      <c r="I60" s="119" t="s">
        <v>122</v>
      </c>
      <c r="J60" s="124" t="s">
        <v>26</v>
      </c>
      <c r="K60" s="119" t="s">
        <v>748</v>
      </c>
    </row>
    <row r="61" spans="1:11" ht="46.5" x14ac:dyDescent="0.35">
      <c r="A61" s="122">
        <v>4140</v>
      </c>
      <c r="B61" s="123" t="s">
        <v>1592</v>
      </c>
      <c r="C61" s="123">
        <v>21799172</v>
      </c>
      <c r="D61" s="119" t="s">
        <v>483</v>
      </c>
      <c r="E61" s="47"/>
      <c r="F61" s="119" t="s">
        <v>764</v>
      </c>
      <c r="G61" s="119">
        <v>243</v>
      </c>
      <c r="H61" s="42"/>
      <c r="I61" s="119" t="s">
        <v>766</v>
      </c>
      <c r="J61" s="124" t="s">
        <v>27</v>
      </c>
      <c r="K61" s="119" t="s">
        <v>765</v>
      </c>
    </row>
    <row r="62" spans="1:11" ht="93" x14ac:dyDescent="0.35">
      <c r="A62" s="122">
        <v>4214</v>
      </c>
      <c r="B62" s="123" t="s">
        <v>1123</v>
      </c>
      <c r="C62" s="123">
        <v>21557804</v>
      </c>
      <c r="D62" s="119" t="s">
        <v>11</v>
      </c>
      <c r="E62" s="119"/>
      <c r="F62" s="119" t="s">
        <v>785</v>
      </c>
      <c r="G62" s="119"/>
      <c r="H62" s="120"/>
      <c r="I62" s="119" t="s">
        <v>789</v>
      </c>
      <c r="J62" s="124" t="s">
        <v>27</v>
      </c>
      <c r="K62" s="119" t="s">
        <v>784</v>
      </c>
    </row>
    <row r="63" spans="1:11" ht="108.5" x14ac:dyDescent="0.35">
      <c r="A63" s="130" t="s">
        <v>828</v>
      </c>
      <c r="B63" s="131" t="s">
        <v>1593</v>
      </c>
      <c r="C63" s="131">
        <v>33222266</v>
      </c>
      <c r="D63" s="119" t="s">
        <v>11</v>
      </c>
      <c r="E63" s="132" t="s">
        <v>837</v>
      </c>
      <c r="F63" s="132" t="s">
        <v>830</v>
      </c>
      <c r="G63" s="132">
        <v>4677</v>
      </c>
      <c r="H63" s="132"/>
      <c r="I63" s="132"/>
      <c r="J63" s="132" t="s">
        <v>8</v>
      </c>
      <c r="K63" s="132" t="s">
        <v>832</v>
      </c>
    </row>
    <row r="64" spans="1:11" ht="46.5" x14ac:dyDescent="0.35">
      <c r="A64" s="130" t="s">
        <v>841</v>
      </c>
      <c r="B64" s="131" t="s">
        <v>1594</v>
      </c>
      <c r="C64" s="131">
        <v>33627495</v>
      </c>
      <c r="D64" s="119" t="s">
        <v>483</v>
      </c>
      <c r="E64" s="132" t="s">
        <v>850</v>
      </c>
      <c r="F64" s="132" t="s">
        <v>843</v>
      </c>
      <c r="G64" s="132"/>
      <c r="H64" s="133"/>
      <c r="I64" s="132" t="s">
        <v>844</v>
      </c>
      <c r="J64" s="132" t="s">
        <v>8</v>
      </c>
      <c r="K64" s="132" t="s">
        <v>845</v>
      </c>
    </row>
  </sheetData>
  <conditionalFormatting sqref="D5:D6">
    <cfRule type="containsText" dxfId="2215" priority="855" operator="containsText" text="GCS">
      <formula>NOT(ISERROR(SEARCH("GCS",D5)))</formula>
    </cfRule>
    <cfRule type="containsText" dxfId="2214" priority="856" operator="containsText" text="GCS">
      <formula>NOT(ISERROR(SEARCH("GCS",D5)))</formula>
    </cfRule>
    <cfRule type="containsText" dxfId="2213" priority="857" operator="containsText" text="GCS">
      <formula>NOT(ISERROR(SEARCH("GCS",D5)))</formula>
    </cfRule>
    <cfRule type="containsText" dxfId="2212" priority="858" operator="containsText" text="gcs">
      <formula>NOT(ISERROR(SEARCH("gcs",D5)))</formula>
    </cfRule>
    <cfRule type="containsText" dxfId="2211" priority="859" operator="containsText" text="gcs">
      <formula>NOT(ISERROR(SEARCH("gcs",D5)))</formula>
    </cfRule>
    <cfRule type="containsText" dxfId="2210" priority="860" operator="containsText" text="OAC">
      <formula>NOT(ISERROR(SEARCH("OAC",D5)))</formula>
    </cfRule>
    <cfRule type="containsText" dxfId="2209" priority="861" operator="containsText" text="location">
      <formula>NOT(ISERROR(SEARCH("location",D5)))</formula>
    </cfRule>
    <cfRule type="containsText" dxfId="2208" priority="862" operator="containsText" text="volume">
      <formula>NOT(ISERROR(SEARCH("volume",D5)))</formula>
    </cfRule>
    <cfRule type="containsText" dxfId="2207" priority="863" operator="containsText" text="ivh">
      <formula>NOT(ISERROR(SEARCH("ivh",D5)))</formula>
    </cfRule>
    <cfRule type="containsText" dxfId="2206" priority="864" operator="containsText" text="age">
      <formula>NOT(ISERROR(SEARCH("age",D5)))</formula>
    </cfRule>
    <cfRule type="containsText" dxfId="2205" priority="865" operator="containsText" text="volume">
      <formula>NOT(ISERROR(SEARCH("volume",D5)))</formula>
    </cfRule>
    <cfRule type="containsText" dxfId="2204" priority="866" operator="containsText" text="OAC">
      <formula>NOT(ISERROR(SEARCH("OAC",D5)))</formula>
    </cfRule>
    <cfRule type="containsText" dxfId="2203" priority="867" operator="containsText" text="OAC">
      <formula>NOT(ISERROR(SEARCH("OAC",D5)))</formula>
    </cfRule>
    <cfRule type="containsText" dxfId="2202" priority="868" operator="containsText" text="anticoag">
      <formula>NOT(ISERROR(SEARCH("anticoag",D5)))</formula>
    </cfRule>
    <cfRule type="containsText" dxfId="2201" priority="869" operator="containsText" text="IVH">
      <formula>NOT(ISERROR(SEARCH("IVH",D5)))</formula>
    </cfRule>
    <cfRule type="containsText" dxfId="2200" priority="870" operator="containsText" text="location">
      <formula>NOT(ISERROR(SEARCH("location",D5)))</formula>
    </cfRule>
    <cfRule type="containsText" dxfId="2199" priority="871" operator="containsText" text="ICH">
      <formula>NOT(ISERROR(SEARCH("ICH",D5)))</formula>
    </cfRule>
    <cfRule type="cellIs" dxfId="2198" priority="872" operator="equal">
      <formula>"ICH"</formula>
    </cfRule>
    <cfRule type="cellIs" dxfId="2197" priority="873" operator="equal">
      <formula>"age"</formula>
    </cfRule>
  </conditionalFormatting>
  <conditionalFormatting sqref="D7">
    <cfRule type="containsText" dxfId="2196" priority="836" operator="containsText" text="GCS">
      <formula>NOT(ISERROR(SEARCH("GCS",D7)))</formula>
    </cfRule>
    <cfRule type="containsText" dxfId="2195" priority="837" operator="containsText" text="GCS">
      <formula>NOT(ISERROR(SEARCH("GCS",D7)))</formula>
    </cfRule>
    <cfRule type="containsText" dxfId="2194" priority="838" operator="containsText" text="GCS">
      <formula>NOT(ISERROR(SEARCH("GCS",D7)))</formula>
    </cfRule>
    <cfRule type="containsText" dxfId="2193" priority="839" operator="containsText" text="gcs">
      <formula>NOT(ISERROR(SEARCH("gcs",D7)))</formula>
    </cfRule>
    <cfRule type="containsText" dxfId="2192" priority="840" operator="containsText" text="gcs">
      <formula>NOT(ISERROR(SEARCH("gcs",D7)))</formula>
    </cfRule>
    <cfRule type="containsText" dxfId="2191" priority="841" operator="containsText" text="OAC">
      <formula>NOT(ISERROR(SEARCH("OAC",D7)))</formula>
    </cfRule>
    <cfRule type="containsText" dxfId="2190" priority="842" operator="containsText" text="location">
      <formula>NOT(ISERROR(SEARCH("location",D7)))</formula>
    </cfRule>
    <cfRule type="containsText" dxfId="2189" priority="843" operator="containsText" text="volume">
      <formula>NOT(ISERROR(SEARCH("volume",D7)))</formula>
    </cfRule>
    <cfRule type="containsText" dxfId="2188" priority="844" operator="containsText" text="ivh">
      <formula>NOT(ISERROR(SEARCH("ivh",D7)))</formula>
    </cfRule>
    <cfRule type="containsText" dxfId="2187" priority="845" operator="containsText" text="age">
      <formula>NOT(ISERROR(SEARCH("age",D7)))</formula>
    </cfRule>
    <cfRule type="containsText" dxfId="2186" priority="846" operator="containsText" text="volume">
      <formula>NOT(ISERROR(SEARCH("volume",D7)))</formula>
    </cfRule>
    <cfRule type="containsText" dxfId="2185" priority="847" operator="containsText" text="OAC">
      <formula>NOT(ISERROR(SEARCH("OAC",D7)))</formula>
    </cfRule>
    <cfRule type="containsText" dxfId="2184" priority="848" operator="containsText" text="OAC">
      <formula>NOT(ISERROR(SEARCH("OAC",D7)))</formula>
    </cfRule>
    <cfRule type="containsText" dxfId="2183" priority="849" operator="containsText" text="anticoag">
      <formula>NOT(ISERROR(SEARCH("anticoag",D7)))</formula>
    </cfRule>
    <cfRule type="containsText" dxfId="2182" priority="850" operator="containsText" text="IVH">
      <formula>NOT(ISERROR(SEARCH("IVH",D7)))</formula>
    </cfRule>
    <cfRule type="containsText" dxfId="2181" priority="851" operator="containsText" text="location">
      <formula>NOT(ISERROR(SEARCH("location",D7)))</formula>
    </cfRule>
    <cfRule type="containsText" dxfId="2180" priority="852" operator="containsText" text="ICH">
      <formula>NOT(ISERROR(SEARCH("ICH",D7)))</formula>
    </cfRule>
    <cfRule type="cellIs" dxfId="2179" priority="853" operator="equal">
      <formula>"ICH"</formula>
    </cfRule>
    <cfRule type="cellIs" dxfId="2178" priority="854" operator="equal">
      <formula>"age"</formula>
    </cfRule>
  </conditionalFormatting>
  <conditionalFormatting sqref="D6">
    <cfRule type="containsText" dxfId="2177" priority="817" operator="containsText" text="GCS">
      <formula>NOT(ISERROR(SEARCH("GCS",D6)))</formula>
    </cfRule>
    <cfRule type="containsText" dxfId="2176" priority="818" operator="containsText" text="GCS">
      <formula>NOT(ISERROR(SEARCH("GCS",D6)))</formula>
    </cfRule>
    <cfRule type="containsText" dxfId="2175" priority="819" operator="containsText" text="GCS">
      <formula>NOT(ISERROR(SEARCH("GCS",D6)))</formula>
    </cfRule>
    <cfRule type="containsText" dxfId="2174" priority="820" operator="containsText" text="gcs">
      <formula>NOT(ISERROR(SEARCH("gcs",D6)))</formula>
    </cfRule>
    <cfRule type="containsText" dxfId="2173" priority="821" operator="containsText" text="gcs">
      <formula>NOT(ISERROR(SEARCH("gcs",D6)))</formula>
    </cfRule>
    <cfRule type="containsText" dxfId="2172" priority="822" operator="containsText" text="OAC">
      <formula>NOT(ISERROR(SEARCH("OAC",D6)))</formula>
    </cfRule>
    <cfRule type="containsText" dxfId="2171" priority="823" operator="containsText" text="location">
      <formula>NOT(ISERROR(SEARCH("location",D6)))</formula>
    </cfRule>
    <cfRule type="containsText" dxfId="2170" priority="824" operator="containsText" text="volume">
      <formula>NOT(ISERROR(SEARCH("volume",D6)))</formula>
    </cfRule>
    <cfRule type="containsText" dxfId="2169" priority="825" operator="containsText" text="ivh">
      <formula>NOT(ISERROR(SEARCH("ivh",D6)))</formula>
    </cfRule>
    <cfRule type="containsText" dxfId="2168" priority="826" operator="containsText" text="age">
      <formula>NOT(ISERROR(SEARCH("age",D6)))</formula>
    </cfRule>
    <cfRule type="containsText" dxfId="2167" priority="827" operator="containsText" text="volume">
      <formula>NOT(ISERROR(SEARCH("volume",D6)))</formula>
    </cfRule>
    <cfRule type="containsText" dxfId="2166" priority="828" operator="containsText" text="OAC">
      <formula>NOT(ISERROR(SEARCH("OAC",D6)))</formula>
    </cfRule>
    <cfRule type="containsText" dxfId="2165" priority="829" operator="containsText" text="OAC">
      <formula>NOT(ISERROR(SEARCH("OAC",D6)))</formula>
    </cfRule>
    <cfRule type="containsText" dxfId="2164" priority="830" operator="containsText" text="anticoag">
      <formula>NOT(ISERROR(SEARCH("anticoag",D6)))</formula>
    </cfRule>
    <cfRule type="containsText" dxfId="2163" priority="831" operator="containsText" text="IVH">
      <formula>NOT(ISERROR(SEARCH("IVH",D6)))</formula>
    </cfRule>
    <cfRule type="containsText" dxfId="2162" priority="832" operator="containsText" text="location">
      <formula>NOT(ISERROR(SEARCH("location",D6)))</formula>
    </cfRule>
    <cfRule type="containsText" dxfId="2161" priority="833" operator="containsText" text="ICH">
      <formula>NOT(ISERROR(SEARCH("ICH",D6)))</formula>
    </cfRule>
    <cfRule type="cellIs" dxfId="2160" priority="834" operator="equal">
      <formula>"ICH"</formula>
    </cfRule>
    <cfRule type="cellIs" dxfId="2159" priority="835" operator="equal">
      <formula>"age"</formula>
    </cfRule>
  </conditionalFormatting>
  <conditionalFormatting sqref="D8">
    <cfRule type="containsText" dxfId="2158" priority="798" operator="containsText" text="GCS">
      <formula>NOT(ISERROR(SEARCH("GCS",D8)))</formula>
    </cfRule>
    <cfRule type="containsText" dxfId="2157" priority="799" operator="containsText" text="GCS">
      <formula>NOT(ISERROR(SEARCH("GCS",D8)))</formula>
    </cfRule>
    <cfRule type="containsText" dxfId="2156" priority="800" operator="containsText" text="GCS">
      <formula>NOT(ISERROR(SEARCH("GCS",D8)))</formula>
    </cfRule>
    <cfRule type="containsText" dxfId="2155" priority="801" operator="containsText" text="gcs">
      <formula>NOT(ISERROR(SEARCH("gcs",D8)))</formula>
    </cfRule>
    <cfRule type="containsText" dxfId="2154" priority="802" operator="containsText" text="gcs">
      <formula>NOT(ISERROR(SEARCH("gcs",D8)))</formula>
    </cfRule>
    <cfRule type="containsText" dxfId="2153" priority="803" operator="containsText" text="OAC">
      <formula>NOT(ISERROR(SEARCH("OAC",D8)))</formula>
    </cfRule>
    <cfRule type="containsText" dxfId="2152" priority="804" operator="containsText" text="location">
      <formula>NOT(ISERROR(SEARCH("location",D8)))</formula>
    </cfRule>
    <cfRule type="containsText" dxfId="2151" priority="805" operator="containsText" text="volume">
      <formula>NOT(ISERROR(SEARCH("volume",D8)))</formula>
    </cfRule>
    <cfRule type="containsText" dxfId="2150" priority="806" operator="containsText" text="ivh">
      <formula>NOT(ISERROR(SEARCH("ivh",D8)))</formula>
    </cfRule>
    <cfRule type="containsText" dxfId="2149" priority="807" operator="containsText" text="age">
      <formula>NOT(ISERROR(SEARCH("age",D8)))</formula>
    </cfRule>
    <cfRule type="containsText" dxfId="2148" priority="808" operator="containsText" text="volume">
      <formula>NOT(ISERROR(SEARCH("volume",D8)))</formula>
    </cfRule>
    <cfRule type="containsText" dxfId="2147" priority="809" operator="containsText" text="OAC">
      <formula>NOT(ISERROR(SEARCH("OAC",D8)))</formula>
    </cfRule>
    <cfRule type="containsText" dxfId="2146" priority="810" operator="containsText" text="OAC">
      <formula>NOT(ISERROR(SEARCH("OAC",D8)))</formula>
    </cfRule>
    <cfRule type="containsText" dxfId="2145" priority="811" operator="containsText" text="anticoag">
      <formula>NOT(ISERROR(SEARCH("anticoag",D8)))</formula>
    </cfRule>
    <cfRule type="containsText" dxfId="2144" priority="812" operator="containsText" text="IVH">
      <formula>NOT(ISERROR(SEARCH("IVH",D8)))</formula>
    </cfRule>
    <cfRule type="containsText" dxfId="2143" priority="813" operator="containsText" text="location">
      <formula>NOT(ISERROR(SEARCH("location",D8)))</formula>
    </cfRule>
    <cfRule type="containsText" dxfId="2142" priority="814" operator="containsText" text="ICH">
      <formula>NOT(ISERROR(SEARCH("ICH",D8)))</formula>
    </cfRule>
    <cfRule type="cellIs" dxfId="2141" priority="815" operator="equal">
      <formula>"ICH"</formula>
    </cfRule>
    <cfRule type="cellIs" dxfId="2140" priority="816" operator="equal">
      <formula>"age"</formula>
    </cfRule>
  </conditionalFormatting>
  <conditionalFormatting sqref="D9">
    <cfRule type="containsText" dxfId="2139" priority="779" operator="containsText" text="GCS">
      <formula>NOT(ISERROR(SEARCH("GCS",D9)))</formula>
    </cfRule>
    <cfRule type="containsText" dxfId="2138" priority="780" operator="containsText" text="GCS">
      <formula>NOT(ISERROR(SEARCH("GCS",D9)))</formula>
    </cfRule>
    <cfRule type="containsText" dxfId="2137" priority="781" operator="containsText" text="GCS">
      <formula>NOT(ISERROR(SEARCH("GCS",D9)))</formula>
    </cfRule>
    <cfRule type="containsText" dxfId="2136" priority="782" operator="containsText" text="gcs">
      <formula>NOT(ISERROR(SEARCH("gcs",D9)))</formula>
    </cfRule>
    <cfRule type="containsText" dxfId="2135" priority="783" operator="containsText" text="gcs">
      <formula>NOT(ISERROR(SEARCH("gcs",D9)))</formula>
    </cfRule>
    <cfRule type="containsText" dxfId="2134" priority="784" operator="containsText" text="OAC">
      <formula>NOT(ISERROR(SEARCH("OAC",D9)))</formula>
    </cfRule>
    <cfRule type="containsText" dxfId="2133" priority="785" operator="containsText" text="location">
      <formula>NOT(ISERROR(SEARCH("location",D9)))</formula>
    </cfRule>
    <cfRule type="containsText" dxfId="2132" priority="786" operator="containsText" text="volume">
      <formula>NOT(ISERROR(SEARCH("volume",D9)))</formula>
    </cfRule>
    <cfRule type="containsText" dxfId="2131" priority="787" operator="containsText" text="ivh">
      <formula>NOT(ISERROR(SEARCH("ivh",D9)))</formula>
    </cfRule>
    <cfRule type="containsText" dxfId="2130" priority="788" operator="containsText" text="age">
      <formula>NOT(ISERROR(SEARCH("age",D9)))</formula>
    </cfRule>
    <cfRule type="containsText" dxfId="2129" priority="789" operator="containsText" text="volume">
      <formula>NOT(ISERROR(SEARCH("volume",D9)))</formula>
    </cfRule>
    <cfRule type="containsText" dxfId="2128" priority="790" operator="containsText" text="OAC">
      <formula>NOT(ISERROR(SEARCH("OAC",D9)))</formula>
    </cfRule>
    <cfRule type="containsText" dxfId="2127" priority="791" operator="containsText" text="OAC">
      <formula>NOT(ISERROR(SEARCH("OAC",D9)))</formula>
    </cfRule>
    <cfRule type="containsText" dxfId="2126" priority="792" operator="containsText" text="anticoag">
      <formula>NOT(ISERROR(SEARCH("anticoag",D9)))</formula>
    </cfRule>
    <cfRule type="containsText" dxfId="2125" priority="793" operator="containsText" text="IVH">
      <formula>NOT(ISERROR(SEARCH("IVH",D9)))</formula>
    </cfRule>
    <cfRule type="containsText" dxfId="2124" priority="794" operator="containsText" text="location">
      <formula>NOT(ISERROR(SEARCH("location",D9)))</formula>
    </cfRule>
    <cfRule type="containsText" dxfId="2123" priority="795" operator="containsText" text="ICH">
      <formula>NOT(ISERROR(SEARCH("ICH",D9)))</formula>
    </cfRule>
    <cfRule type="cellIs" dxfId="2122" priority="796" operator="equal">
      <formula>"ICH"</formula>
    </cfRule>
    <cfRule type="cellIs" dxfId="2121" priority="797" operator="equal">
      <formula>"age"</formula>
    </cfRule>
  </conditionalFormatting>
  <conditionalFormatting sqref="D10">
    <cfRule type="containsText" dxfId="2120" priority="760" operator="containsText" text="GCS">
      <formula>NOT(ISERROR(SEARCH("GCS",D10)))</formula>
    </cfRule>
    <cfRule type="containsText" dxfId="2119" priority="761" operator="containsText" text="GCS">
      <formula>NOT(ISERROR(SEARCH("GCS",D10)))</formula>
    </cfRule>
    <cfRule type="containsText" dxfId="2118" priority="762" operator="containsText" text="GCS">
      <formula>NOT(ISERROR(SEARCH("GCS",D10)))</formula>
    </cfRule>
    <cfRule type="containsText" dxfId="2117" priority="763" operator="containsText" text="gcs">
      <formula>NOT(ISERROR(SEARCH("gcs",D10)))</formula>
    </cfRule>
    <cfRule type="containsText" dxfId="2116" priority="764" operator="containsText" text="gcs">
      <formula>NOT(ISERROR(SEARCH("gcs",D10)))</formula>
    </cfRule>
    <cfRule type="containsText" dxfId="2115" priority="765" operator="containsText" text="OAC">
      <formula>NOT(ISERROR(SEARCH("OAC",D10)))</formula>
    </cfRule>
    <cfRule type="containsText" dxfId="2114" priority="766" operator="containsText" text="location">
      <formula>NOT(ISERROR(SEARCH("location",D10)))</formula>
    </cfRule>
    <cfRule type="containsText" dxfId="2113" priority="767" operator="containsText" text="volume">
      <formula>NOT(ISERROR(SEARCH("volume",D10)))</formula>
    </cfRule>
    <cfRule type="containsText" dxfId="2112" priority="768" operator="containsText" text="ivh">
      <formula>NOT(ISERROR(SEARCH("ivh",D10)))</formula>
    </cfRule>
    <cfRule type="containsText" dxfId="2111" priority="769" operator="containsText" text="age">
      <formula>NOT(ISERROR(SEARCH("age",D10)))</formula>
    </cfRule>
    <cfRule type="containsText" dxfId="2110" priority="770" operator="containsText" text="volume">
      <formula>NOT(ISERROR(SEARCH("volume",D10)))</formula>
    </cfRule>
    <cfRule type="containsText" dxfId="2109" priority="771" operator="containsText" text="OAC">
      <formula>NOT(ISERROR(SEARCH("OAC",D10)))</formula>
    </cfRule>
    <cfRule type="containsText" dxfId="2108" priority="772" operator="containsText" text="OAC">
      <formula>NOT(ISERROR(SEARCH("OAC",D10)))</formula>
    </cfRule>
    <cfRule type="containsText" dxfId="2107" priority="773" operator="containsText" text="anticoag">
      <formula>NOT(ISERROR(SEARCH("anticoag",D10)))</formula>
    </cfRule>
    <cfRule type="containsText" dxfId="2106" priority="774" operator="containsText" text="IVH">
      <formula>NOT(ISERROR(SEARCH("IVH",D10)))</formula>
    </cfRule>
    <cfRule type="containsText" dxfId="2105" priority="775" operator="containsText" text="location">
      <formula>NOT(ISERROR(SEARCH("location",D10)))</formula>
    </cfRule>
    <cfRule type="containsText" dxfId="2104" priority="776" operator="containsText" text="ICH">
      <formula>NOT(ISERROR(SEARCH("ICH",D10)))</formula>
    </cfRule>
    <cfRule type="cellIs" dxfId="2103" priority="777" operator="equal">
      <formula>"ICH"</formula>
    </cfRule>
    <cfRule type="cellIs" dxfId="2102" priority="778" operator="equal">
      <formula>"age"</formula>
    </cfRule>
  </conditionalFormatting>
  <conditionalFormatting sqref="D11">
    <cfRule type="containsText" dxfId="2101" priority="741" operator="containsText" text="GCS">
      <formula>NOT(ISERROR(SEARCH("GCS",D11)))</formula>
    </cfRule>
    <cfRule type="containsText" dxfId="2100" priority="742" operator="containsText" text="GCS">
      <formula>NOT(ISERROR(SEARCH("GCS",D11)))</formula>
    </cfRule>
    <cfRule type="containsText" dxfId="2099" priority="743" operator="containsText" text="GCS">
      <formula>NOT(ISERROR(SEARCH("GCS",D11)))</formula>
    </cfRule>
    <cfRule type="containsText" dxfId="2098" priority="744" operator="containsText" text="gcs">
      <formula>NOT(ISERROR(SEARCH("gcs",D11)))</formula>
    </cfRule>
    <cfRule type="containsText" dxfId="2097" priority="745" operator="containsText" text="gcs">
      <formula>NOT(ISERROR(SEARCH("gcs",D11)))</formula>
    </cfRule>
    <cfRule type="containsText" dxfId="2096" priority="746" operator="containsText" text="OAC">
      <formula>NOT(ISERROR(SEARCH("OAC",D11)))</formula>
    </cfRule>
    <cfRule type="containsText" dxfId="2095" priority="747" operator="containsText" text="location">
      <formula>NOT(ISERROR(SEARCH("location",D11)))</formula>
    </cfRule>
    <cfRule type="containsText" dxfId="2094" priority="748" operator="containsText" text="volume">
      <formula>NOT(ISERROR(SEARCH("volume",D11)))</formula>
    </cfRule>
    <cfRule type="containsText" dxfId="2093" priority="749" operator="containsText" text="ivh">
      <formula>NOT(ISERROR(SEARCH("ivh",D11)))</formula>
    </cfRule>
    <cfRule type="containsText" dxfId="2092" priority="750" operator="containsText" text="age">
      <formula>NOT(ISERROR(SEARCH("age",D11)))</formula>
    </cfRule>
    <cfRule type="containsText" dxfId="2091" priority="751" operator="containsText" text="volume">
      <formula>NOT(ISERROR(SEARCH("volume",D11)))</formula>
    </cfRule>
    <cfRule type="containsText" dxfId="2090" priority="752" operator="containsText" text="OAC">
      <formula>NOT(ISERROR(SEARCH("OAC",D11)))</formula>
    </cfRule>
    <cfRule type="containsText" dxfId="2089" priority="753" operator="containsText" text="OAC">
      <formula>NOT(ISERROR(SEARCH("OAC",D11)))</formula>
    </cfRule>
    <cfRule type="containsText" dxfId="2088" priority="754" operator="containsText" text="anticoag">
      <formula>NOT(ISERROR(SEARCH("anticoag",D11)))</formula>
    </cfRule>
    <cfRule type="containsText" dxfId="2087" priority="755" operator="containsText" text="IVH">
      <formula>NOT(ISERROR(SEARCH("IVH",D11)))</formula>
    </cfRule>
    <cfRule type="containsText" dxfId="2086" priority="756" operator="containsText" text="location">
      <formula>NOT(ISERROR(SEARCH("location",D11)))</formula>
    </cfRule>
    <cfRule type="containsText" dxfId="2085" priority="757" operator="containsText" text="ICH">
      <formula>NOT(ISERROR(SEARCH("ICH",D11)))</formula>
    </cfRule>
    <cfRule type="cellIs" dxfId="2084" priority="758" operator="equal">
      <formula>"ICH"</formula>
    </cfRule>
    <cfRule type="cellIs" dxfId="2083" priority="759" operator="equal">
      <formula>"age"</formula>
    </cfRule>
  </conditionalFormatting>
  <conditionalFormatting sqref="D12">
    <cfRule type="containsText" dxfId="2082" priority="703" operator="containsText" text="GCS">
      <formula>NOT(ISERROR(SEARCH("GCS",D12)))</formula>
    </cfRule>
    <cfRule type="containsText" dxfId="2081" priority="704" operator="containsText" text="GCS">
      <formula>NOT(ISERROR(SEARCH("GCS",D12)))</formula>
    </cfRule>
    <cfRule type="containsText" dxfId="2080" priority="705" operator="containsText" text="GCS">
      <formula>NOT(ISERROR(SEARCH("GCS",D12)))</formula>
    </cfRule>
    <cfRule type="containsText" dxfId="2079" priority="706" operator="containsText" text="gcs">
      <formula>NOT(ISERROR(SEARCH("gcs",D12)))</formula>
    </cfRule>
    <cfRule type="containsText" dxfId="2078" priority="707" operator="containsText" text="gcs">
      <formula>NOT(ISERROR(SEARCH("gcs",D12)))</formula>
    </cfRule>
    <cfRule type="containsText" dxfId="2077" priority="708" operator="containsText" text="OAC">
      <formula>NOT(ISERROR(SEARCH("OAC",D12)))</formula>
    </cfRule>
    <cfRule type="containsText" dxfId="2076" priority="709" operator="containsText" text="location">
      <formula>NOT(ISERROR(SEARCH("location",D12)))</formula>
    </cfRule>
    <cfRule type="containsText" dxfId="2075" priority="710" operator="containsText" text="volume">
      <formula>NOT(ISERROR(SEARCH("volume",D12)))</formula>
    </cfRule>
    <cfRule type="containsText" dxfId="2074" priority="711" operator="containsText" text="ivh">
      <formula>NOT(ISERROR(SEARCH("ivh",D12)))</formula>
    </cfRule>
    <cfRule type="containsText" dxfId="2073" priority="712" operator="containsText" text="age">
      <formula>NOT(ISERROR(SEARCH("age",D12)))</formula>
    </cfRule>
    <cfRule type="containsText" dxfId="2072" priority="713" operator="containsText" text="volume">
      <formula>NOT(ISERROR(SEARCH("volume",D12)))</formula>
    </cfRule>
    <cfRule type="containsText" dxfId="2071" priority="714" operator="containsText" text="OAC">
      <formula>NOT(ISERROR(SEARCH("OAC",D12)))</formula>
    </cfRule>
    <cfRule type="containsText" dxfId="2070" priority="715" operator="containsText" text="OAC">
      <formula>NOT(ISERROR(SEARCH("OAC",D12)))</formula>
    </cfRule>
    <cfRule type="containsText" dxfId="2069" priority="716" operator="containsText" text="anticoag">
      <formula>NOT(ISERROR(SEARCH("anticoag",D12)))</formula>
    </cfRule>
    <cfRule type="containsText" dxfId="2068" priority="717" operator="containsText" text="IVH">
      <formula>NOT(ISERROR(SEARCH("IVH",D12)))</formula>
    </cfRule>
    <cfRule type="containsText" dxfId="2067" priority="718" operator="containsText" text="location">
      <formula>NOT(ISERROR(SEARCH("location",D12)))</formula>
    </cfRule>
    <cfRule type="containsText" dxfId="2066" priority="719" operator="containsText" text="ICH">
      <formula>NOT(ISERROR(SEARCH("ICH",D12)))</formula>
    </cfRule>
    <cfRule type="cellIs" dxfId="2065" priority="720" operator="equal">
      <formula>"ICH"</formula>
    </cfRule>
    <cfRule type="cellIs" dxfId="2064" priority="721" operator="equal">
      <formula>"age"</formula>
    </cfRule>
  </conditionalFormatting>
  <conditionalFormatting sqref="D13">
    <cfRule type="containsText" dxfId="2063" priority="684" operator="containsText" text="GCS">
      <formula>NOT(ISERROR(SEARCH("GCS",D13)))</formula>
    </cfRule>
    <cfRule type="containsText" dxfId="2062" priority="685" operator="containsText" text="GCS">
      <formula>NOT(ISERROR(SEARCH("GCS",D13)))</formula>
    </cfRule>
    <cfRule type="containsText" dxfId="2061" priority="686" operator="containsText" text="GCS">
      <formula>NOT(ISERROR(SEARCH("GCS",D13)))</formula>
    </cfRule>
    <cfRule type="containsText" dxfId="2060" priority="687" operator="containsText" text="gcs">
      <formula>NOT(ISERROR(SEARCH("gcs",D13)))</formula>
    </cfRule>
    <cfRule type="containsText" dxfId="2059" priority="688" operator="containsText" text="gcs">
      <formula>NOT(ISERROR(SEARCH("gcs",D13)))</formula>
    </cfRule>
    <cfRule type="containsText" dxfId="2058" priority="689" operator="containsText" text="OAC">
      <formula>NOT(ISERROR(SEARCH("OAC",D13)))</formula>
    </cfRule>
    <cfRule type="containsText" dxfId="2057" priority="690" operator="containsText" text="location">
      <formula>NOT(ISERROR(SEARCH("location",D13)))</formula>
    </cfRule>
    <cfRule type="containsText" dxfId="2056" priority="691" operator="containsText" text="volume">
      <formula>NOT(ISERROR(SEARCH("volume",D13)))</formula>
    </cfRule>
    <cfRule type="containsText" dxfId="2055" priority="692" operator="containsText" text="ivh">
      <formula>NOT(ISERROR(SEARCH("ivh",D13)))</formula>
    </cfRule>
    <cfRule type="containsText" dxfId="2054" priority="693" operator="containsText" text="age">
      <formula>NOT(ISERROR(SEARCH("age",D13)))</formula>
    </cfRule>
    <cfRule type="containsText" dxfId="2053" priority="694" operator="containsText" text="volume">
      <formula>NOT(ISERROR(SEARCH("volume",D13)))</formula>
    </cfRule>
    <cfRule type="containsText" dxfId="2052" priority="695" operator="containsText" text="OAC">
      <formula>NOT(ISERROR(SEARCH("OAC",D13)))</formula>
    </cfRule>
    <cfRule type="containsText" dxfId="2051" priority="696" operator="containsText" text="OAC">
      <formula>NOT(ISERROR(SEARCH("OAC",D13)))</formula>
    </cfRule>
    <cfRule type="containsText" dxfId="2050" priority="697" operator="containsText" text="anticoag">
      <formula>NOT(ISERROR(SEARCH("anticoag",D13)))</formula>
    </cfRule>
    <cfRule type="containsText" dxfId="2049" priority="698" operator="containsText" text="IVH">
      <formula>NOT(ISERROR(SEARCH("IVH",D13)))</formula>
    </cfRule>
    <cfRule type="containsText" dxfId="2048" priority="699" operator="containsText" text="location">
      <formula>NOT(ISERROR(SEARCH("location",D13)))</formula>
    </cfRule>
    <cfRule type="containsText" dxfId="2047" priority="700" operator="containsText" text="ICH">
      <formula>NOT(ISERROR(SEARCH("ICH",D13)))</formula>
    </cfRule>
    <cfRule type="cellIs" dxfId="2046" priority="701" operator="equal">
      <formula>"ICH"</formula>
    </cfRule>
    <cfRule type="cellIs" dxfId="2045" priority="702" operator="equal">
      <formula>"age"</formula>
    </cfRule>
  </conditionalFormatting>
  <conditionalFormatting sqref="D14">
    <cfRule type="containsText" dxfId="2044" priority="665" operator="containsText" text="GCS">
      <formula>NOT(ISERROR(SEARCH("GCS",D14)))</formula>
    </cfRule>
    <cfRule type="containsText" dxfId="2043" priority="666" operator="containsText" text="GCS">
      <formula>NOT(ISERROR(SEARCH("GCS",D14)))</formula>
    </cfRule>
    <cfRule type="containsText" dxfId="2042" priority="667" operator="containsText" text="GCS">
      <formula>NOT(ISERROR(SEARCH("GCS",D14)))</formula>
    </cfRule>
    <cfRule type="containsText" dxfId="2041" priority="668" operator="containsText" text="gcs">
      <formula>NOT(ISERROR(SEARCH("gcs",D14)))</formula>
    </cfRule>
    <cfRule type="containsText" dxfId="2040" priority="669" operator="containsText" text="gcs">
      <formula>NOT(ISERROR(SEARCH("gcs",D14)))</formula>
    </cfRule>
    <cfRule type="containsText" dxfId="2039" priority="670" operator="containsText" text="OAC">
      <formula>NOT(ISERROR(SEARCH("OAC",D14)))</formula>
    </cfRule>
    <cfRule type="containsText" dxfId="2038" priority="671" operator="containsText" text="location">
      <formula>NOT(ISERROR(SEARCH("location",D14)))</formula>
    </cfRule>
    <cfRule type="containsText" dxfId="2037" priority="672" operator="containsText" text="volume">
      <formula>NOT(ISERROR(SEARCH("volume",D14)))</formula>
    </cfRule>
    <cfRule type="containsText" dxfId="2036" priority="673" operator="containsText" text="ivh">
      <formula>NOT(ISERROR(SEARCH("ivh",D14)))</formula>
    </cfRule>
    <cfRule type="containsText" dxfId="2035" priority="674" operator="containsText" text="age">
      <formula>NOT(ISERROR(SEARCH("age",D14)))</formula>
    </cfRule>
    <cfRule type="containsText" dxfId="2034" priority="675" operator="containsText" text="volume">
      <formula>NOT(ISERROR(SEARCH("volume",D14)))</formula>
    </cfRule>
    <cfRule type="containsText" dxfId="2033" priority="676" operator="containsText" text="OAC">
      <formula>NOT(ISERROR(SEARCH("OAC",D14)))</formula>
    </cfRule>
    <cfRule type="containsText" dxfId="2032" priority="677" operator="containsText" text="OAC">
      <formula>NOT(ISERROR(SEARCH("OAC",D14)))</formula>
    </cfRule>
    <cfRule type="containsText" dxfId="2031" priority="678" operator="containsText" text="anticoag">
      <formula>NOT(ISERROR(SEARCH("anticoag",D14)))</formula>
    </cfRule>
    <cfRule type="containsText" dxfId="2030" priority="679" operator="containsText" text="IVH">
      <formula>NOT(ISERROR(SEARCH("IVH",D14)))</formula>
    </cfRule>
    <cfRule type="containsText" dxfId="2029" priority="680" operator="containsText" text="location">
      <formula>NOT(ISERROR(SEARCH("location",D14)))</formula>
    </cfRule>
    <cfRule type="containsText" dxfId="2028" priority="681" operator="containsText" text="ICH">
      <formula>NOT(ISERROR(SEARCH("ICH",D14)))</formula>
    </cfRule>
    <cfRule type="cellIs" dxfId="2027" priority="682" operator="equal">
      <formula>"ICH"</formula>
    </cfRule>
    <cfRule type="cellIs" dxfId="2026" priority="683" operator="equal">
      <formula>"age"</formula>
    </cfRule>
  </conditionalFormatting>
  <conditionalFormatting sqref="D16">
    <cfRule type="containsText" dxfId="2025" priority="627" operator="containsText" text="GCS">
      <formula>NOT(ISERROR(SEARCH("GCS",D16)))</formula>
    </cfRule>
    <cfRule type="containsText" dxfId="2024" priority="628" operator="containsText" text="GCS">
      <formula>NOT(ISERROR(SEARCH("GCS",D16)))</formula>
    </cfRule>
    <cfRule type="containsText" dxfId="2023" priority="629" operator="containsText" text="GCS">
      <formula>NOT(ISERROR(SEARCH("GCS",D16)))</formula>
    </cfRule>
    <cfRule type="containsText" dxfId="2022" priority="630" operator="containsText" text="gcs">
      <formula>NOT(ISERROR(SEARCH("gcs",D16)))</formula>
    </cfRule>
    <cfRule type="containsText" dxfId="2021" priority="631" operator="containsText" text="gcs">
      <formula>NOT(ISERROR(SEARCH("gcs",D16)))</formula>
    </cfRule>
    <cfRule type="containsText" dxfId="2020" priority="632" operator="containsText" text="OAC">
      <formula>NOT(ISERROR(SEARCH("OAC",D16)))</formula>
    </cfRule>
    <cfRule type="containsText" dxfId="2019" priority="633" operator="containsText" text="location">
      <formula>NOT(ISERROR(SEARCH("location",D16)))</formula>
    </cfRule>
    <cfRule type="containsText" dxfId="2018" priority="634" operator="containsText" text="volume">
      <formula>NOT(ISERROR(SEARCH("volume",D16)))</formula>
    </cfRule>
    <cfRule type="containsText" dxfId="2017" priority="635" operator="containsText" text="ivh">
      <formula>NOT(ISERROR(SEARCH("ivh",D16)))</formula>
    </cfRule>
    <cfRule type="containsText" dxfId="2016" priority="636" operator="containsText" text="age">
      <formula>NOT(ISERROR(SEARCH("age",D16)))</formula>
    </cfRule>
    <cfRule type="containsText" dxfId="2015" priority="637" operator="containsText" text="volume">
      <formula>NOT(ISERROR(SEARCH("volume",D16)))</formula>
    </cfRule>
    <cfRule type="containsText" dxfId="2014" priority="638" operator="containsText" text="OAC">
      <formula>NOT(ISERROR(SEARCH("OAC",D16)))</formula>
    </cfRule>
    <cfRule type="containsText" dxfId="2013" priority="639" operator="containsText" text="OAC">
      <formula>NOT(ISERROR(SEARCH("OAC",D16)))</formula>
    </cfRule>
    <cfRule type="containsText" dxfId="2012" priority="640" operator="containsText" text="anticoag">
      <formula>NOT(ISERROR(SEARCH("anticoag",D16)))</formula>
    </cfRule>
    <cfRule type="containsText" dxfId="2011" priority="641" operator="containsText" text="IVH">
      <formula>NOT(ISERROR(SEARCH("IVH",D16)))</formula>
    </cfRule>
    <cfRule type="containsText" dxfId="2010" priority="642" operator="containsText" text="location">
      <formula>NOT(ISERROR(SEARCH("location",D16)))</formula>
    </cfRule>
    <cfRule type="containsText" dxfId="2009" priority="643" operator="containsText" text="ICH">
      <formula>NOT(ISERROR(SEARCH("ICH",D16)))</formula>
    </cfRule>
    <cfRule type="cellIs" dxfId="2008" priority="644" operator="equal">
      <formula>"ICH"</formula>
    </cfRule>
    <cfRule type="cellIs" dxfId="2007" priority="645" operator="equal">
      <formula>"age"</formula>
    </cfRule>
  </conditionalFormatting>
  <conditionalFormatting sqref="D2">
    <cfRule type="containsText" dxfId="2006" priority="580" operator="containsText" text="volume">
      <formula>NOT(ISERROR(SEARCH("volume",D2)))</formula>
    </cfRule>
    <cfRule type="containsText" dxfId="2005" priority="581" operator="containsText" text="OAC">
      <formula>NOT(ISERROR(SEARCH("OAC",D2)))</formula>
    </cfRule>
    <cfRule type="containsText" dxfId="2004" priority="582" operator="containsText" text="OAC">
      <formula>NOT(ISERROR(SEARCH("OAC",D2)))</formula>
    </cfRule>
    <cfRule type="containsText" dxfId="2003" priority="583" operator="containsText" text="anticoag">
      <formula>NOT(ISERROR(SEARCH("anticoag",D2)))</formula>
    </cfRule>
    <cfRule type="containsText" dxfId="2002" priority="584" operator="containsText" text="IVH">
      <formula>NOT(ISERROR(SEARCH("IVH",D2)))</formula>
    </cfRule>
    <cfRule type="containsText" dxfId="2001" priority="585" operator="containsText" text="location">
      <formula>NOT(ISERROR(SEARCH("location",D2)))</formula>
    </cfRule>
    <cfRule type="containsText" dxfId="2000" priority="586" operator="containsText" text="ICH">
      <formula>NOT(ISERROR(SEARCH("ICH",D2)))</formula>
    </cfRule>
    <cfRule type="cellIs" dxfId="1999" priority="587" operator="equal">
      <formula>"ICH"</formula>
    </cfRule>
    <cfRule type="cellIs" dxfId="1998" priority="588" operator="equal">
      <formula>"age"</formula>
    </cfRule>
  </conditionalFormatting>
  <conditionalFormatting sqref="D3:D4">
    <cfRule type="containsText" dxfId="1997" priority="561" operator="containsText" text="GCS">
      <formula>NOT(ISERROR(SEARCH("GCS",D3)))</formula>
    </cfRule>
    <cfRule type="containsText" dxfId="1996" priority="562" operator="containsText" text="GCS">
      <formula>NOT(ISERROR(SEARCH("GCS",D3)))</formula>
    </cfRule>
    <cfRule type="containsText" dxfId="1995" priority="563" operator="containsText" text="GCS">
      <formula>NOT(ISERROR(SEARCH("GCS",D3)))</formula>
    </cfRule>
    <cfRule type="containsText" dxfId="1994" priority="564" operator="containsText" text="gcs">
      <formula>NOT(ISERROR(SEARCH("gcs",D3)))</formula>
    </cfRule>
    <cfRule type="containsText" dxfId="1993" priority="565" operator="containsText" text="gcs">
      <formula>NOT(ISERROR(SEARCH("gcs",D3)))</formula>
    </cfRule>
    <cfRule type="containsText" dxfId="1992" priority="566" operator="containsText" text="OAC">
      <formula>NOT(ISERROR(SEARCH("OAC",D3)))</formula>
    </cfRule>
    <cfRule type="containsText" dxfId="1991" priority="567" operator="containsText" text="location">
      <formula>NOT(ISERROR(SEARCH("location",D3)))</formula>
    </cfRule>
    <cfRule type="containsText" dxfId="1990" priority="568" operator="containsText" text="volume">
      <formula>NOT(ISERROR(SEARCH("volume",D3)))</formula>
    </cfRule>
    <cfRule type="containsText" dxfId="1989" priority="569" operator="containsText" text="ivh">
      <formula>NOT(ISERROR(SEARCH("ivh",D3)))</formula>
    </cfRule>
    <cfRule type="containsText" dxfId="1988" priority="570" operator="containsText" text="age">
      <formula>NOT(ISERROR(SEARCH("age",D3)))</formula>
    </cfRule>
    <cfRule type="containsText" dxfId="1987" priority="571" operator="containsText" text="volume">
      <formula>NOT(ISERROR(SEARCH("volume",D3)))</formula>
    </cfRule>
    <cfRule type="containsText" dxfId="1986" priority="572" operator="containsText" text="OAC">
      <formula>NOT(ISERROR(SEARCH("OAC",D3)))</formula>
    </cfRule>
    <cfRule type="containsText" dxfId="1985" priority="573" operator="containsText" text="OAC">
      <formula>NOT(ISERROR(SEARCH("OAC",D3)))</formula>
    </cfRule>
    <cfRule type="containsText" dxfId="1984" priority="574" operator="containsText" text="anticoag">
      <formula>NOT(ISERROR(SEARCH("anticoag",D3)))</formula>
    </cfRule>
    <cfRule type="containsText" dxfId="1983" priority="575" operator="containsText" text="IVH">
      <formula>NOT(ISERROR(SEARCH("IVH",D3)))</formula>
    </cfRule>
    <cfRule type="containsText" dxfId="1982" priority="576" operator="containsText" text="location">
      <formula>NOT(ISERROR(SEARCH("location",D3)))</formula>
    </cfRule>
    <cfRule type="containsText" dxfId="1981" priority="577" operator="containsText" text="ICH">
      <formula>NOT(ISERROR(SEARCH("ICH",D3)))</formula>
    </cfRule>
    <cfRule type="cellIs" dxfId="1980" priority="578" operator="equal">
      <formula>"ICH"</formula>
    </cfRule>
    <cfRule type="cellIs" dxfId="1979" priority="579" operator="equal">
      <formula>"age"</formula>
    </cfRule>
  </conditionalFormatting>
  <conditionalFormatting sqref="D15">
    <cfRule type="containsText" dxfId="1978" priority="542" operator="containsText" text="GCS">
      <formula>NOT(ISERROR(SEARCH("GCS",D15)))</formula>
    </cfRule>
    <cfRule type="containsText" dxfId="1977" priority="543" operator="containsText" text="GCS">
      <formula>NOT(ISERROR(SEARCH("GCS",D15)))</formula>
    </cfRule>
    <cfRule type="containsText" dxfId="1976" priority="544" operator="containsText" text="GCS">
      <formula>NOT(ISERROR(SEARCH("GCS",D15)))</formula>
    </cfRule>
    <cfRule type="containsText" dxfId="1975" priority="545" operator="containsText" text="gcs">
      <formula>NOT(ISERROR(SEARCH("gcs",D15)))</formula>
    </cfRule>
    <cfRule type="containsText" dxfId="1974" priority="546" operator="containsText" text="gcs">
      <formula>NOT(ISERROR(SEARCH("gcs",D15)))</formula>
    </cfRule>
    <cfRule type="containsText" dxfId="1973" priority="547" operator="containsText" text="OAC">
      <formula>NOT(ISERROR(SEARCH("OAC",D15)))</formula>
    </cfRule>
    <cfRule type="containsText" dxfId="1972" priority="548" operator="containsText" text="location">
      <formula>NOT(ISERROR(SEARCH("location",D15)))</formula>
    </cfRule>
    <cfRule type="containsText" dxfId="1971" priority="549" operator="containsText" text="volume">
      <formula>NOT(ISERROR(SEARCH("volume",D15)))</formula>
    </cfRule>
    <cfRule type="containsText" dxfId="1970" priority="550" operator="containsText" text="ivh">
      <formula>NOT(ISERROR(SEARCH("ivh",D15)))</formula>
    </cfRule>
    <cfRule type="containsText" dxfId="1969" priority="551" operator="containsText" text="age">
      <formula>NOT(ISERROR(SEARCH("age",D15)))</formula>
    </cfRule>
    <cfRule type="containsText" dxfId="1968" priority="552" operator="containsText" text="volume">
      <formula>NOT(ISERROR(SEARCH("volume",D15)))</formula>
    </cfRule>
    <cfRule type="containsText" dxfId="1967" priority="553" operator="containsText" text="OAC">
      <formula>NOT(ISERROR(SEARCH("OAC",D15)))</formula>
    </cfRule>
    <cfRule type="containsText" dxfId="1966" priority="554" operator="containsText" text="OAC">
      <formula>NOT(ISERROR(SEARCH("OAC",D15)))</formula>
    </cfRule>
    <cfRule type="containsText" dxfId="1965" priority="555" operator="containsText" text="anticoag">
      <formula>NOT(ISERROR(SEARCH("anticoag",D15)))</formula>
    </cfRule>
    <cfRule type="containsText" dxfId="1964" priority="556" operator="containsText" text="IVH">
      <formula>NOT(ISERROR(SEARCH("IVH",D15)))</formula>
    </cfRule>
    <cfRule type="containsText" dxfId="1963" priority="557" operator="containsText" text="location">
      <formula>NOT(ISERROR(SEARCH("location",D15)))</formula>
    </cfRule>
    <cfRule type="containsText" dxfId="1962" priority="558" operator="containsText" text="ICH">
      <formula>NOT(ISERROR(SEARCH("ICH",D15)))</formula>
    </cfRule>
    <cfRule type="cellIs" dxfId="1961" priority="559" operator="equal">
      <formula>"ICH"</formula>
    </cfRule>
    <cfRule type="cellIs" dxfId="1960" priority="560" operator="equal">
      <formula>"age"</formula>
    </cfRule>
  </conditionalFormatting>
  <conditionalFormatting sqref="D17">
    <cfRule type="containsText" dxfId="1959" priority="523" operator="containsText" text="GCS">
      <formula>NOT(ISERROR(SEARCH("GCS",D17)))</formula>
    </cfRule>
    <cfRule type="containsText" dxfId="1958" priority="524" operator="containsText" text="GCS">
      <formula>NOT(ISERROR(SEARCH("GCS",D17)))</formula>
    </cfRule>
    <cfRule type="containsText" dxfId="1957" priority="525" operator="containsText" text="GCS">
      <formula>NOT(ISERROR(SEARCH("GCS",D17)))</formula>
    </cfRule>
    <cfRule type="containsText" dxfId="1956" priority="526" operator="containsText" text="gcs">
      <formula>NOT(ISERROR(SEARCH("gcs",D17)))</formula>
    </cfRule>
    <cfRule type="containsText" dxfId="1955" priority="527" operator="containsText" text="gcs">
      <formula>NOT(ISERROR(SEARCH("gcs",D17)))</formula>
    </cfRule>
    <cfRule type="containsText" dxfId="1954" priority="528" operator="containsText" text="OAC">
      <formula>NOT(ISERROR(SEARCH("OAC",D17)))</formula>
    </cfRule>
    <cfRule type="containsText" dxfId="1953" priority="529" operator="containsText" text="location">
      <formula>NOT(ISERROR(SEARCH("location",D17)))</formula>
    </cfRule>
    <cfRule type="containsText" dxfId="1952" priority="530" operator="containsText" text="volume">
      <formula>NOT(ISERROR(SEARCH("volume",D17)))</formula>
    </cfRule>
    <cfRule type="containsText" dxfId="1951" priority="531" operator="containsText" text="ivh">
      <formula>NOT(ISERROR(SEARCH("ivh",D17)))</formula>
    </cfRule>
    <cfRule type="containsText" dxfId="1950" priority="532" operator="containsText" text="age">
      <formula>NOT(ISERROR(SEARCH("age",D17)))</formula>
    </cfRule>
    <cfRule type="containsText" dxfId="1949" priority="533" operator="containsText" text="volume">
      <formula>NOT(ISERROR(SEARCH("volume",D17)))</formula>
    </cfRule>
    <cfRule type="containsText" dxfId="1948" priority="534" operator="containsText" text="OAC">
      <formula>NOT(ISERROR(SEARCH("OAC",D17)))</formula>
    </cfRule>
    <cfRule type="containsText" dxfId="1947" priority="535" operator="containsText" text="OAC">
      <formula>NOT(ISERROR(SEARCH("OAC",D17)))</formula>
    </cfRule>
    <cfRule type="containsText" dxfId="1946" priority="536" operator="containsText" text="anticoag">
      <formula>NOT(ISERROR(SEARCH("anticoag",D17)))</formula>
    </cfRule>
    <cfRule type="containsText" dxfId="1945" priority="537" operator="containsText" text="IVH">
      <formula>NOT(ISERROR(SEARCH("IVH",D17)))</formula>
    </cfRule>
    <cfRule type="containsText" dxfId="1944" priority="538" operator="containsText" text="location">
      <formula>NOT(ISERROR(SEARCH("location",D17)))</formula>
    </cfRule>
    <cfRule type="containsText" dxfId="1943" priority="539" operator="containsText" text="ICH">
      <formula>NOT(ISERROR(SEARCH("ICH",D17)))</formula>
    </cfRule>
    <cfRule type="cellIs" dxfId="1942" priority="540" operator="equal">
      <formula>"ICH"</formula>
    </cfRule>
    <cfRule type="cellIs" dxfId="1941" priority="541" operator="equal">
      <formula>"age"</formula>
    </cfRule>
  </conditionalFormatting>
  <conditionalFormatting sqref="D18">
    <cfRule type="containsText" dxfId="1940" priority="504" operator="containsText" text="GCS">
      <formula>NOT(ISERROR(SEARCH("GCS",D18)))</formula>
    </cfRule>
    <cfRule type="containsText" dxfId="1939" priority="505" operator="containsText" text="GCS">
      <formula>NOT(ISERROR(SEARCH("GCS",D18)))</formula>
    </cfRule>
    <cfRule type="containsText" dxfId="1938" priority="506" operator="containsText" text="GCS">
      <formula>NOT(ISERROR(SEARCH("GCS",D18)))</formula>
    </cfRule>
    <cfRule type="containsText" dxfId="1937" priority="507" operator="containsText" text="gcs">
      <formula>NOT(ISERROR(SEARCH("gcs",D18)))</formula>
    </cfRule>
    <cfRule type="containsText" dxfId="1936" priority="508" operator="containsText" text="gcs">
      <formula>NOT(ISERROR(SEARCH("gcs",D18)))</formula>
    </cfRule>
    <cfRule type="containsText" dxfId="1935" priority="509" operator="containsText" text="OAC">
      <formula>NOT(ISERROR(SEARCH("OAC",D18)))</formula>
    </cfRule>
    <cfRule type="containsText" dxfId="1934" priority="510" operator="containsText" text="location">
      <formula>NOT(ISERROR(SEARCH("location",D18)))</formula>
    </cfRule>
    <cfRule type="containsText" dxfId="1933" priority="511" operator="containsText" text="volume">
      <formula>NOT(ISERROR(SEARCH("volume",D18)))</formula>
    </cfRule>
    <cfRule type="containsText" dxfId="1932" priority="512" operator="containsText" text="ivh">
      <formula>NOT(ISERROR(SEARCH("ivh",D18)))</formula>
    </cfRule>
    <cfRule type="containsText" dxfId="1931" priority="513" operator="containsText" text="age">
      <formula>NOT(ISERROR(SEARCH("age",D18)))</formula>
    </cfRule>
    <cfRule type="containsText" dxfId="1930" priority="514" operator="containsText" text="volume">
      <formula>NOT(ISERROR(SEARCH("volume",D18)))</formula>
    </cfRule>
    <cfRule type="containsText" dxfId="1929" priority="515" operator="containsText" text="OAC">
      <formula>NOT(ISERROR(SEARCH("OAC",D18)))</formula>
    </cfRule>
    <cfRule type="containsText" dxfId="1928" priority="516" operator="containsText" text="OAC">
      <formula>NOT(ISERROR(SEARCH("OAC",D18)))</formula>
    </cfRule>
    <cfRule type="containsText" dxfId="1927" priority="517" operator="containsText" text="anticoag">
      <formula>NOT(ISERROR(SEARCH("anticoag",D18)))</formula>
    </cfRule>
    <cfRule type="containsText" dxfId="1926" priority="518" operator="containsText" text="IVH">
      <formula>NOT(ISERROR(SEARCH("IVH",D18)))</formula>
    </cfRule>
    <cfRule type="containsText" dxfId="1925" priority="519" operator="containsText" text="location">
      <formula>NOT(ISERROR(SEARCH("location",D18)))</formula>
    </cfRule>
    <cfRule type="containsText" dxfId="1924" priority="520" operator="containsText" text="ICH">
      <formula>NOT(ISERROR(SEARCH("ICH",D18)))</formula>
    </cfRule>
    <cfRule type="cellIs" dxfId="1923" priority="521" operator="equal">
      <formula>"ICH"</formula>
    </cfRule>
    <cfRule type="cellIs" dxfId="1922" priority="522" operator="equal">
      <formula>"age"</formula>
    </cfRule>
  </conditionalFormatting>
  <conditionalFormatting sqref="F35">
    <cfRule type="containsText" dxfId="1921" priority="499" operator="containsText" text="death">
      <formula>NOT(ISERROR(SEARCH("death",F35)))</formula>
    </cfRule>
    <cfRule type="containsText" dxfId="1920" priority="500" operator="containsText" text="functional">
      <formula>NOT(ISERROR(SEARCH("functional",F35)))</formula>
    </cfRule>
    <cfRule type="containsText" dxfId="1919" priority="501" operator="containsText" text="mRS">
      <formula>NOT(ISERROR(SEARCH("mRS",F35)))</formula>
    </cfRule>
    <cfRule type="containsText" dxfId="1918" priority="502" operator="containsText" text="mortality">
      <formula>NOT(ISERROR(SEARCH("mortality",F35)))</formula>
    </cfRule>
  </conditionalFormatting>
  <conditionalFormatting sqref="D35">
    <cfRule type="containsText" dxfId="1917" priority="487" operator="containsText" text="anticoag">
      <formula>NOT(ISERROR(SEARCH("anticoag",D35)))</formula>
    </cfRule>
    <cfRule type="containsText" dxfId="1916" priority="488" operator="containsText" text="couma">
      <formula>NOT(ISERROR(SEARCH("couma",D35)))</formula>
    </cfRule>
    <cfRule type="containsText" dxfId="1915" priority="489" operator="containsText" text="anticoag">
      <formula>NOT(ISERROR(SEARCH("anticoag",D35)))</formula>
    </cfRule>
    <cfRule type="containsText" dxfId="1914" priority="490" operator="containsText" text="warfarin">
      <formula>NOT(ISERROR(SEARCH("warfarin",D35)))</formula>
    </cfRule>
    <cfRule type="containsText" dxfId="1913" priority="491" operator="containsText" text="ivh">
      <formula>NOT(ISERROR(SEARCH("ivh",D35)))</formula>
    </cfRule>
    <cfRule type="containsText" dxfId="1912" priority="492" operator="containsText" text="ivh">
      <formula>NOT(ISERROR(SEARCH("ivh",D35)))</formula>
    </cfRule>
    <cfRule type="containsText" dxfId="1911" priority="493" operator="containsText" text="volume">
      <formula>NOT(ISERROR(SEARCH("volume",D35)))</formula>
    </cfRule>
    <cfRule type="containsText" dxfId="1910" priority="494" operator="containsText" text="infratent">
      <formula>NOT(ISERROR(SEARCH("infratent",D35)))</formula>
    </cfRule>
    <cfRule type="containsText" dxfId="1909" priority="495" operator="containsText" text="location">
      <formula>NOT(ISERROR(SEARCH("location",D35)))</formula>
    </cfRule>
    <cfRule type="containsText" dxfId="1908" priority="496" operator="containsText" text="gcs">
      <formula>NOT(ISERROR(SEARCH("gcs",D35)))</formula>
    </cfRule>
    <cfRule type="containsText" dxfId="1907" priority="497" operator="containsText" text="NIHS">
      <formula>NOT(ISERROR(SEARCH("NIHS",D35)))</formula>
    </cfRule>
    <cfRule type="containsText" dxfId="1906" priority="498" operator="containsText" text="age">
      <formula>NOT(ISERROR(SEARCH("age",D35)))</formula>
    </cfRule>
  </conditionalFormatting>
  <conditionalFormatting sqref="F36">
    <cfRule type="containsText" dxfId="1905" priority="482" operator="containsText" text="death">
      <formula>NOT(ISERROR(SEARCH("death",F36)))</formula>
    </cfRule>
    <cfRule type="containsText" dxfId="1904" priority="483" operator="containsText" text="functional">
      <formula>NOT(ISERROR(SEARCH("functional",F36)))</formula>
    </cfRule>
    <cfRule type="containsText" dxfId="1903" priority="484" operator="containsText" text="mRS">
      <formula>NOT(ISERROR(SEARCH("mRS",F36)))</formula>
    </cfRule>
    <cfRule type="containsText" dxfId="1902" priority="485" operator="containsText" text="mortality">
      <formula>NOT(ISERROR(SEARCH("mortality",F36)))</formula>
    </cfRule>
  </conditionalFormatting>
  <conditionalFormatting sqref="D36">
    <cfRule type="containsText" dxfId="1901" priority="470" operator="containsText" text="anticoag">
      <formula>NOT(ISERROR(SEARCH("anticoag",D36)))</formula>
    </cfRule>
    <cfRule type="containsText" dxfId="1900" priority="471" operator="containsText" text="couma">
      <formula>NOT(ISERROR(SEARCH("couma",D36)))</formula>
    </cfRule>
    <cfRule type="containsText" dxfId="1899" priority="472" operator="containsText" text="anticoag">
      <formula>NOT(ISERROR(SEARCH("anticoag",D36)))</formula>
    </cfRule>
    <cfRule type="containsText" dxfId="1898" priority="473" operator="containsText" text="warfarin">
      <formula>NOT(ISERROR(SEARCH("warfarin",D36)))</formula>
    </cfRule>
    <cfRule type="containsText" dxfId="1897" priority="474" operator="containsText" text="ivh">
      <formula>NOT(ISERROR(SEARCH("ivh",D36)))</formula>
    </cfRule>
    <cfRule type="containsText" dxfId="1896" priority="475" operator="containsText" text="ivh">
      <formula>NOT(ISERROR(SEARCH("ivh",D36)))</formula>
    </cfRule>
    <cfRule type="containsText" dxfId="1895" priority="476" operator="containsText" text="volume">
      <formula>NOT(ISERROR(SEARCH("volume",D36)))</formula>
    </cfRule>
    <cfRule type="containsText" dxfId="1894" priority="477" operator="containsText" text="infratent">
      <formula>NOT(ISERROR(SEARCH("infratent",D36)))</formula>
    </cfRule>
    <cfRule type="containsText" dxfId="1893" priority="478" operator="containsText" text="location">
      <formula>NOT(ISERROR(SEARCH("location",D36)))</formula>
    </cfRule>
    <cfRule type="containsText" dxfId="1892" priority="479" operator="containsText" text="gcs">
      <formula>NOT(ISERROR(SEARCH("gcs",D36)))</formula>
    </cfRule>
    <cfRule type="containsText" dxfId="1891" priority="480" operator="containsText" text="NIHS">
      <formula>NOT(ISERROR(SEARCH("NIHS",D36)))</formula>
    </cfRule>
    <cfRule type="containsText" dxfId="1890" priority="481" operator="containsText" text="age">
      <formula>NOT(ISERROR(SEARCH("age",D36)))</formula>
    </cfRule>
  </conditionalFormatting>
  <conditionalFormatting sqref="F37">
    <cfRule type="containsText" dxfId="1889" priority="465" operator="containsText" text="death">
      <formula>NOT(ISERROR(SEARCH("death",F37)))</formula>
    </cfRule>
    <cfRule type="containsText" dxfId="1888" priority="466" operator="containsText" text="functional">
      <formula>NOT(ISERROR(SEARCH("functional",F37)))</formula>
    </cfRule>
    <cfRule type="containsText" dxfId="1887" priority="467" operator="containsText" text="mRS">
      <formula>NOT(ISERROR(SEARCH("mRS",F37)))</formula>
    </cfRule>
    <cfRule type="containsText" dxfId="1886" priority="468" operator="containsText" text="mortality">
      <formula>NOT(ISERROR(SEARCH("mortality",F37)))</formula>
    </cfRule>
  </conditionalFormatting>
  <conditionalFormatting sqref="D37">
    <cfRule type="containsText" dxfId="1885" priority="453" operator="containsText" text="anticoag">
      <formula>NOT(ISERROR(SEARCH("anticoag",D37)))</formula>
    </cfRule>
    <cfRule type="containsText" dxfId="1884" priority="454" operator="containsText" text="couma">
      <formula>NOT(ISERROR(SEARCH("couma",D37)))</formula>
    </cfRule>
    <cfRule type="containsText" dxfId="1883" priority="455" operator="containsText" text="anticoag">
      <formula>NOT(ISERROR(SEARCH("anticoag",D37)))</formula>
    </cfRule>
    <cfRule type="containsText" dxfId="1882" priority="456" operator="containsText" text="warfarin">
      <formula>NOT(ISERROR(SEARCH("warfarin",D37)))</formula>
    </cfRule>
    <cfRule type="containsText" dxfId="1881" priority="457" operator="containsText" text="ivh">
      <formula>NOT(ISERROR(SEARCH("ivh",D37)))</formula>
    </cfRule>
    <cfRule type="containsText" dxfId="1880" priority="458" operator="containsText" text="ivh">
      <formula>NOT(ISERROR(SEARCH("ivh",D37)))</formula>
    </cfRule>
    <cfRule type="containsText" dxfId="1879" priority="459" operator="containsText" text="volume">
      <formula>NOT(ISERROR(SEARCH("volume",D37)))</formula>
    </cfRule>
    <cfRule type="containsText" dxfId="1878" priority="460" operator="containsText" text="infratent">
      <formula>NOT(ISERROR(SEARCH("infratent",D37)))</formula>
    </cfRule>
    <cfRule type="containsText" dxfId="1877" priority="461" operator="containsText" text="location">
      <formula>NOT(ISERROR(SEARCH("location",D37)))</formula>
    </cfRule>
    <cfRule type="containsText" dxfId="1876" priority="462" operator="containsText" text="gcs">
      <formula>NOT(ISERROR(SEARCH("gcs",D37)))</formula>
    </cfRule>
    <cfRule type="containsText" dxfId="1875" priority="463" operator="containsText" text="NIHS">
      <formula>NOT(ISERROR(SEARCH("NIHS",D37)))</formula>
    </cfRule>
    <cfRule type="containsText" dxfId="1874" priority="464" operator="containsText" text="age">
      <formula>NOT(ISERROR(SEARCH("age",D37)))</formula>
    </cfRule>
  </conditionalFormatting>
  <conditionalFormatting sqref="F38">
    <cfRule type="containsText" dxfId="1873" priority="448" operator="containsText" text="death">
      <formula>NOT(ISERROR(SEARCH("death",F38)))</formula>
    </cfRule>
    <cfRule type="containsText" dxfId="1872" priority="449" operator="containsText" text="functional">
      <formula>NOT(ISERROR(SEARCH("functional",F38)))</formula>
    </cfRule>
    <cfRule type="containsText" dxfId="1871" priority="450" operator="containsText" text="mRS">
      <formula>NOT(ISERROR(SEARCH("mRS",F38)))</formula>
    </cfRule>
    <cfRule type="containsText" dxfId="1870" priority="451" operator="containsText" text="mortality">
      <formula>NOT(ISERROR(SEARCH("mortality",F38)))</formula>
    </cfRule>
  </conditionalFormatting>
  <conditionalFormatting sqref="D38">
    <cfRule type="containsText" dxfId="1869" priority="436" operator="containsText" text="anticoag">
      <formula>NOT(ISERROR(SEARCH("anticoag",D38)))</formula>
    </cfRule>
    <cfRule type="containsText" dxfId="1868" priority="437" operator="containsText" text="couma">
      <formula>NOT(ISERROR(SEARCH("couma",D38)))</formula>
    </cfRule>
    <cfRule type="containsText" dxfId="1867" priority="438" operator="containsText" text="anticoag">
      <formula>NOT(ISERROR(SEARCH("anticoag",D38)))</formula>
    </cfRule>
    <cfRule type="containsText" dxfId="1866" priority="439" operator="containsText" text="warfarin">
      <formula>NOT(ISERROR(SEARCH("warfarin",D38)))</formula>
    </cfRule>
    <cfRule type="containsText" dxfId="1865" priority="440" operator="containsText" text="ivh">
      <formula>NOT(ISERROR(SEARCH("ivh",D38)))</formula>
    </cfRule>
    <cfRule type="containsText" dxfId="1864" priority="441" operator="containsText" text="ivh">
      <formula>NOT(ISERROR(SEARCH("ivh",D38)))</formula>
    </cfRule>
    <cfRule type="containsText" dxfId="1863" priority="442" operator="containsText" text="volume">
      <formula>NOT(ISERROR(SEARCH("volume",D38)))</formula>
    </cfRule>
    <cfRule type="containsText" dxfId="1862" priority="443" operator="containsText" text="infratent">
      <formula>NOT(ISERROR(SEARCH("infratent",D38)))</formula>
    </cfRule>
    <cfRule type="containsText" dxfId="1861" priority="444" operator="containsText" text="location">
      <formula>NOT(ISERROR(SEARCH("location",D38)))</formula>
    </cfRule>
    <cfRule type="containsText" dxfId="1860" priority="445" operator="containsText" text="gcs">
      <formula>NOT(ISERROR(SEARCH("gcs",D38)))</formula>
    </cfRule>
    <cfRule type="containsText" dxfId="1859" priority="446" operator="containsText" text="NIHS">
      <formula>NOT(ISERROR(SEARCH("NIHS",D38)))</formula>
    </cfRule>
    <cfRule type="containsText" dxfId="1858" priority="447" operator="containsText" text="age">
      <formula>NOT(ISERROR(SEARCH("age",D38)))</formula>
    </cfRule>
  </conditionalFormatting>
  <conditionalFormatting sqref="F39">
    <cfRule type="containsText" dxfId="1857" priority="431" operator="containsText" text="death">
      <formula>NOT(ISERROR(SEARCH("death",F39)))</formula>
    </cfRule>
    <cfRule type="containsText" dxfId="1856" priority="432" operator="containsText" text="functional">
      <formula>NOT(ISERROR(SEARCH("functional",F39)))</formula>
    </cfRule>
    <cfRule type="containsText" dxfId="1855" priority="433" operator="containsText" text="mRS">
      <formula>NOT(ISERROR(SEARCH("mRS",F39)))</formula>
    </cfRule>
    <cfRule type="containsText" dxfId="1854" priority="434" operator="containsText" text="mortality">
      <formula>NOT(ISERROR(SEARCH("mortality",F39)))</formula>
    </cfRule>
  </conditionalFormatting>
  <conditionalFormatting sqref="D39">
    <cfRule type="containsText" dxfId="1853" priority="419" operator="containsText" text="anticoag">
      <formula>NOT(ISERROR(SEARCH("anticoag",D39)))</formula>
    </cfRule>
    <cfRule type="containsText" dxfId="1852" priority="420" operator="containsText" text="couma">
      <formula>NOT(ISERROR(SEARCH("couma",D39)))</formula>
    </cfRule>
    <cfRule type="containsText" dxfId="1851" priority="421" operator="containsText" text="anticoag">
      <formula>NOT(ISERROR(SEARCH("anticoag",D39)))</formula>
    </cfRule>
    <cfRule type="containsText" dxfId="1850" priority="422" operator="containsText" text="warfarin">
      <formula>NOT(ISERROR(SEARCH("warfarin",D39)))</formula>
    </cfRule>
    <cfRule type="containsText" dxfId="1849" priority="423" operator="containsText" text="ivh">
      <formula>NOT(ISERROR(SEARCH("ivh",D39)))</formula>
    </cfRule>
    <cfRule type="containsText" dxfId="1848" priority="424" operator="containsText" text="ivh">
      <formula>NOT(ISERROR(SEARCH("ivh",D39)))</formula>
    </cfRule>
    <cfRule type="containsText" dxfId="1847" priority="425" operator="containsText" text="volume">
      <formula>NOT(ISERROR(SEARCH("volume",D39)))</formula>
    </cfRule>
    <cfRule type="containsText" dxfId="1846" priority="426" operator="containsText" text="infratent">
      <formula>NOT(ISERROR(SEARCH("infratent",D39)))</formula>
    </cfRule>
    <cfRule type="containsText" dxfId="1845" priority="427" operator="containsText" text="location">
      <formula>NOT(ISERROR(SEARCH("location",D39)))</formula>
    </cfRule>
    <cfRule type="containsText" dxfId="1844" priority="428" operator="containsText" text="gcs">
      <formula>NOT(ISERROR(SEARCH("gcs",D39)))</formula>
    </cfRule>
    <cfRule type="containsText" dxfId="1843" priority="429" operator="containsText" text="NIHS">
      <formula>NOT(ISERROR(SEARCH("NIHS",D39)))</formula>
    </cfRule>
    <cfRule type="containsText" dxfId="1842" priority="430" operator="containsText" text="age">
      <formula>NOT(ISERROR(SEARCH("age",D39)))</formula>
    </cfRule>
  </conditionalFormatting>
  <conditionalFormatting sqref="F40">
    <cfRule type="containsText" dxfId="1841" priority="414" operator="containsText" text="death">
      <formula>NOT(ISERROR(SEARCH("death",F40)))</formula>
    </cfRule>
    <cfRule type="containsText" dxfId="1840" priority="415" operator="containsText" text="functional">
      <formula>NOT(ISERROR(SEARCH("functional",F40)))</formula>
    </cfRule>
    <cfRule type="containsText" dxfId="1839" priority="416" operator="containsText" text="mRS">
      <formula>NOT(ISERROR(SEARCH("mRS",F40)))</formula>
    </cfRule>
    <cfRule type="containsText" dxfId="1838" priority="417" operator="containsText" text="mortality">
      <formula>NOT(ISERROR(SEARCH("mortality",F40)))</formula>
    </cfRule>
  </conditionalFormatting>
  <conditionalFormatting sqref="D40">
    <cfRule type="containsText" dxfId="1837" priority="402" operator="containsText" text="anticoag">
      <formula>NOT(ISERROR(SEARCH("anticoag",D40)))</formula>
    </cfRule>
    <cfRule type="containsText" dxfId="1836" priority="403" operator="containsText" text="couma">
      <formula>NOT(ISERROR(SEARCH("couma",D40)))</formula>
    </cfRule>
    <cfRule type="containsText" dxfId="1835" priority="404" operator="containsText" text="anticoag">
      <formula>NOT(ISERROR(SEARCH("anticoag",D40)))</formula>
    </cfRule>
    <cfRule type="containsText" dxfId="1834" priority="405" operator="containsText" text="warfarin">
      <formula>NOT(ISERROR(SEARCH("warfarin",D40)))</formula>
    </cfRule>
    <cfRule type="containsText" dxfId="1833" priority="406" operator="containsText" text="ivh">
      <formula>NOT(ISERROR(SEARCH("ivh",D40)))</formula>
    </cfRule>
    <cfRule type="containsText" dxfId="1832" priority="407" operator="containsText" text="ivh">
      <formula>NOT(ISERROR(SEARCH("ivh",D40)))</formula>
    </cfRule>
    <cfRule type="containsText" dxfId="1831" priority="408" operator="containsText" text="volume">
      <formula>NOT(ISERROR(SEARCH("volume",D40)))</formula>
    </cfRule>
    <cfRule type="containsText" dxfId="1830" priority="409" operator="containsText" text="infratent">
      <formula>NOT(ISERROR(SEARCH("infratent",D40)))</formula>
    </cfRule>
    <cfRule type="containsText" dxfId="1829" priority="410" operator="containsText" text="location">
      <formula>NOT(ISERROR(SEARCH("location",D40)))</formula>
    </cfRule>
    <cfRule type="containsText" dxfId="1828" priority="411" operator="containsText" text="gcs">
      <formula>NOT(ISERROR(SEARCH("gcs",D40)))</formula>
    </cfRule>
    <cfRule type="containsText" dxfId="1827" priority="412" operator="containsText" text="NIHS">
      <formula>NOT(ISERROR(SEARCH("NIHS",D40)))</formula>
    </cfRule>
    <cfRule type="containsText" dxfId="1826" priority="413" operator="containsText" text="age">
      <formula>NOT(ISERROR(SEARCH("age",D40)))</formula>
    </cfRule>
  </conditionalFormatting>
  <conditionalFormatting sqref="F41">
    <cfRule type="containsText" dxfId="1825" priority="397" operator="containsText" text="death">
      <formula>NOT(ISERROR(SEARCH("death",F41)))</formula>
    </cfRule>
    <cfRule type="containsText" dxfId="1824" priority="398" operator="containsText" text="functional">
      <formula>NOT(ISERROR(SEARCH("functional",F41)))</formula>
    </cfRule>
    <cfRule type="containsText" dxfId="1823" priority="399" operator="containsText" text="mRS">
      <formula>NOT(ISERROR(SEARCH("mRS",F41)))</formula>
    </cfRule>
    <cfRule type="containsText" dxfId="1822" priority="400" operator="containsText" text="mortality">
      <formula>NOT(ISERROR(SEARCH("mortality",F41)))</formula>
    </cfRule>
  </conditionalFormatting>
  <conditionalFormatting sqref="D41">
    <cfRule type="containsText" dxfId="1821" priority="385" operator="containsText" text="anticoag">
      <formula>NOT(ISERROR(SEARCH("anticoag",D41)))</formula>
    </cfRule>
    <cfRule type="containsText" dxfId="1820" priority="386" operator="containsText" text="couma">
      <formula>NOT(ISERROR(SEARCH("couma",D41)))</formula>
    </cfRule>
    <cfRule type="containsText" dxfId="1819" priority="387" operator="containsText" text="anticoag">
      <formula>NOT(ISERROR(SEARCH("anticoag",D41)))</formula>
    </cfRule>
    <cfRule type="containsText" dxfId="1818" priority="388" operator="containsText" text="warfarin">
      <formula>NOT(ISERROR(SEARCH("warfarin",D41)))</formula>
    </cfRule>
    <cfRule type="containsText" dxfId="1817" priority="389" operator="containsText" text="ivh">
      <formula>NOT(ISERROR(SEARCH("ivh",D41)))</formula>
    </cfRule>
    <cfRule type="containsText" dxfId="1816" priority="390" operator="containsText" text="ivh">
      <formula>NOT(ISERROR(SEARCH("ivh",D41)))</formula>
    </cfRule>
    <cfRule type="containsText" dxfId="1815" priority="391" operator="containsText" text="volume">
      <formula>NOT(ISERROR(SEARCH("volume",D41)))</formula>
    </cfRule>
    <cfRule type="containsText" dxfId="1814" priority="392" operator="containsText" text="infratent">
      <formula>NOT(ISERROR(SEARCH("infratent",D41)))</formula>
    </cfRule>
    <cfRule type="containsText" dxfId="1813" priority="393" operator="containsText" text="location">
      <formula>NOT(ISERROR(SEARCH("location",D41)))</formula>
    </cfRule>
    <cfRule type="containsText" dxfId="1812" priority="394" operator="containsText" text="gcs">
      <formula>NOT(ISERROR(SEARCH("gcs",D41)))</formula>
    </cfRule>
    <cfRule type="containsText" dxfId="1811" priority="395" operator="containsText" text="NIHS">
      <formula>NOT(ISERROR(SEARCH("NIHS",D41)))</formula>
    </cfRule>
    <cfRule type="containsText" dxfId="1810" priority="396" operator="containsText" text="age">
      <formula>NOT(ISERROR(SEARCH("age",D41)))</formula>
    </cfRule>
  </conditionalFormatting>
  <conditionalFormatting sqref="F42">
    <cfRule type="containsText" dxfId="1809" priority="381" operator="containsText" text="death">
      <formula>NOT(ISERROR(SEARCH("death",F42)))</formula>
    </cfRule>
    <cfRule type="containsText" dxfId="1808" priority="382" operator="containsText" text="functional">
      <formula>NOT(ISERROR(SEARCH("functional",F42)))</formula>
    </cfRule>
    <cfRule type="containsText" dxfId="1807" priority="383" operator="containsText" text="mRS">
      <formula>NOT(ISERROR(SEARCH("mRS",F42)))</formula>
    </cfRule>
    <cfRule type="containsText" dxfId="1806" priority="384" operator="containsText" text="mortality">
      <formula>NOT(ISERROR(SEARCH("mortality",F42)))</formula>
    </cfRule>
  </conditionalFormatting>
  <conditionalFormatting sqref="D42">
    <cfRule type="containsText" dxfId="1805" priority="368" operator="containsText" text="anticoag">
      <formula>NOT(ISERROR(SEARCH("anticoag",D42)))</formula>
    </cfRule>
    <cfRule type="containsText" dxfId="1804" priority="369" operator="containsText" text="couma">
      <formula>NOT(ISERROR(SEARCH("couma",D42)))</formula>
    </cfRule>
    <cfRule type="containsText" dxfId="1803" priority="370" operator="containsText" text="anticoag">
      <formula>NOT(ISERROR(SEARCH("anticoag",D42)))</formula>
    </cfRule>
    <cfRule type="containsText" dxfId="1802" priority="371" operator="containsText" text="warfarin">
      <formula>NOT(ISERROR(SEARCH("warfarin",D42)))</formula>
    </cfRule>
    <cfRule type="containsText" dxfId="1801" priority="372" operator="containsText" text="ivh">
      <formula>NOT(ISERROR(SEARCH("ivh",D42)))</formula>
    </cfRule>
    <cfRule type="containsText" dxfId="1800" priority="373" operator="containsText" text="ivh">
      <formula>NOT(ISERROR(SEARCH("ivh",D42)))</formula>
    </cfRule>
    <cfRule type="containsText" dxfId="1799" priority="374" operator="containsText" text="volume">
      <formula>NOT(ISERROR(SEARCH("volume",D42)))</formula>
    </cfRule>
    <cfRule type="containsText" dxfId="1798" priority="375" operator="containsText" text="infratent">
      <formula>NOT(ISERROR(SEARCH("infratent",D42)))</formula>
    </cfRule>
    <cfRule type="containsText" dxfId="1797" priority="376" operator="containsText" text="location">
      <formula>NOT(ISERROR(SEARCH("location",D42)))</formula>
    </cfRule>
    <cfRule type="containsText" dxfId="1796" priority="377" operator="containsText" text="gcs">
      <formula>NOT(ISERROR(SEARCH("gcs",D42)))</formula>
    </cfRule>
    <cfRule type="containsText" dxfId="1795" priority="378" operator="containsText" text="NIHS">
      <formula>NOT(ISERROR(SEARCH("NIHS",D42)))</formula>
    </cfRule>
    <cfRule type="containsText" dxfId="1794" priority="379" operator="containsText" text="age">
      <formula>NOT(ISERROR(SEARCH("age",D42)))</formula>
    </cfRule>
  </conditionalFormatting>
  <conditionalFormatting sqref="D43">
    <cfRule type="containsText" dxfId="1793" priority="356" operator="containsText" text="anticoag">
      <formula>NOT(ISERROR(SEARCH("anticoag",D43)))</formula>
    </cfRule>
    <cfRule type="containsText" dxfId="1792" priority="357" operator="containsText" text="couma">
      <formula>NOT(ISERROR(SEARCH("couma",D43)))</formula>
    </cfRule>
    <cfRule type="containsText" dxfId="1791" priority="358" operator="containsText" text="anticoag">
      <formula>NOT(ISERROR(SEARCH("anticoag",D43)))</formula>
    </cfRule>
    <cfRule type="containsText" dxfId="1790" priority="359" operator="containsText" text="warfarin">
      <formula>NOT(ISERROR(SEARCH("warfarin",D43)))</formula>
    </cfRule>
    <cfRule type="containsText" dxfId="1789" priority="360" operator="containsText" text="ivh">
      <formula>NOT(ISERROR(SEARCH("ivh",D43)))</formula>
    </cfRule>
    <cfRule type="containsText" dxfId="1788" priority="361" operator="containsText" text="ivh">
      <formula>NOT(ISERROR(SEARCH("ivh",D43)))</formula>
    </cfRule>
    <cfRule type="containsText" dxfId="1787" priority="362" operator="containsText" text="volume">
      <formula>NOT(ISERROR(SEARCH("volume",D43)))</formula>
    </cfRule>
    <cfRule type="containsText" dxfId="1786" priority="363" operator="containsText" text="infratent">
      <formula>NOT(ISERROR(SEARCH("infratent",D43)))</formula>
    </cfRule>
    <cfRule type="containsText" dxfId="1785" priority="364" operator="containsText" text="location">
      <formula>NOT(ISERROR(SEARCH("location",D43)))</formula>
    </cfRule>
    <cfRule type="containsText" dxfId="1784" priority="365" operator="containsText" text="gcs">
      <formula>NOT(ISERROR(SEARCH("gcs",D43)))</formula>
    </cfRule>
    <cfRule type="containsText" dxfId="1783" priority="366" operator="containsText" text="NIHS">
      <formula>NOT(ISERROR(SEARCH("NIHS",D43)))</formula>
    </cfRule>
    <cfRule type="containsText" dxfId="1782" priority="367" operator="containsText" text="age">
      <formula>NOT(ISERROR(SEARCH("age",D43)))</formula>
    </cfRule>
  </conditionalFormatting>
  <conditionalFormatting sqref="F44">
    <cfRule type="containsText" dxfId="1781" priority="351" operator="containsText" text="death">
      <formula>NOT(ISERROR(SEARCH("death",F44)))</formula>
    </cfRule>
    <cfRule type="containsText" dxfId="1780" priority="352" operator="containsText" text="functional">
      <formula>NOT(ISERROR(SEARCH("functional",F44)))</formula>
    </cfRule>
    <cfRule type="containsText" dxfId="1779" priority="353" operator="containsText" text="mRS">
      <formula>NOT(ISERROR(SEARCH("mRS",F44)))</formula>
    </cfRule>
    <cfRule type="containsText" dxfId="1778" priority="354" operator="containsText" text="mortality">
      <formula>NOT(ISERROR(SEARCH("mortality",F44)))</formula>
    </cfRule>
  </conditionalFormatting>
  <conditionalFormatting sqref="D44">
    <cfRule type="containsText" dxfId="1777" priority="339" operator="containsText" text="anticoag">
      <formula>NOT(ISERROR(SEARCH("anticoag",D44)))</formula>
    </cfRule>
    <cfRule type="containsText" dxfId="1776" priority="340" operator="containsText" text="couma">
      <formula>NOT(ISERROR(SEARCH("couma",D44)))</formula>
    </cfRule>
    <cfRule type="containsText" dxfId="1775" priority="341" operator="containsText" text="anticoag">
      <formula>NOT(ISERROR(SEARCH("anticoag",D44)))</formula>
    </cfRule>
    <cfRule type="containsText" dxfId="1774" priority="342" operator="containsText" text="warfarin">
      <formula>NOT(ISERROR(SEARCH("warfarin",D44)))</formula>
    </cfRule>
    <cfRule type="containsText" dxfId="1773" priority="343" operator="containsText" text="ivh">
      <formula>NOT(ISERROR(SEARCH("ivh",D44)))</formula>
    </cfRule>
    <cfRule type="containsText" dxfId="1772" priority="344" operator="containsText" text="ivh">
      <formula>NOT(ISERROR(SEARCH("ivh",D44)))</formula>
    </cfRule>
    <cfRule type="containsText" dxfId="1771" priority="345" operator="containsText" text="volume">
      <formula>NOT(ISERROR(SEARCH("volume",D44)))</formula>
    </cfRule>
    <cfRule type="containsText" dxfId="1770" priority="346" operator="containsText" text="infratent">
      <formula>NOT(ISERROR(SEARCH("infratent",D44)))</formula>
    </cfRule>
    <cfRule type="containsText" dxfId="1769" priority="347" operator="containsText" text="location">
      <formula>NOT(ISERROR(SEARCH("location",D44)))</formula>
    </cfRule>
    <cfRule type="containsText" dxfId="1768" priority="348" operator="containsText" text="gcs">
      <formula>NOT(ISERROR(SEARCH("gcs",D44)))</formula>
    </cfRule>
    <cfRule type="containsText" dxfId="1767" priority="349" operator="containsText" text="NIHS">
      <formula>NOT(ISERROR(SEARCH("NIHS",D44)))</formula>
    </cfRule>
    <cfRule type="containsText" dxfId="1766" priority="350" operator="containsText" text="age">
      <formula>NOT(ISERROR(SEARCH("age",D44)))</formula>
    </cfRule>
  </conditionalFormatting>
  <conditionalFormatting sqref="F45">
    <cfRule type="containsText" dxfId="1765" priority="334" operator="containsText" text="death">
      <formula>NOT(ISERROR(SEARCH("death",F45)))</formula>
    </cfRule>
    <cfRule type="containsText" dxfId="1764" priority="335" operator="containsText" text="functional">
      <formula>NOT(ISERROR(SEARCH("functional",F45)))</formula>
    </cfRule>
    <cfRule type="containsText" dxfId="1763" priority="336" operator="containsText" text="mRS">
      <formula>NOT(ISERROR(SEARCH("mRS",F45)))</formula>
    </cfRule>
    <cfRule type="containsText" dxfId="1762" priority="337" operator="containsText" text="mortality">
      <formula>NOT(ISERROR(SEARCH("mortality",F45)))</formula>
    </cfRule>
  </conditionalFormatting>
  <conditionalFormatting sqref="D45">
    <cfRule type="containsText" dxfId="1761" priority="322" operator="containsText" text="anticoag">
      <formula>NOT(ISERROR(SEARCH("anticoag",D45)))</formula>
    </cfRule>
    <cfRule type="containsText" dxfId="1760" priority="323" operator="containsText" text="couma">
      <formula>NOT(ISERROR(SEARCH("couma",D45)))</formula>
    </cfRule>
    <cfRule type="containsText" dxfId="1759" priority="324" operator="containsText" text="anticoag">
      <formula>NOT(ISERROR(SEARCH("anticoag",D45)))</formula>
    </cfRule>
    <cfRule type="containsText" dxfId="1758" priority="325" operator="containsText" text="warfarin">
      <formula>NOT(ISERROR(SEARCH("warfarin",D45)))</formula>
    </cfRule>
    <cfRule type="containsText" dxfId="1757" priority="326" operator="containsText" text="ivh">
      <formula>NOT(ISERROR(SEARCH("ivh",D45)))</formula>
    </cfRule>
    <cfRule type="containsText" dxfId="1756" priority="327" operator="containsText" text="ivh">
      <formula>NOT(ISERROR(SEARCH("ivh",D45)))</formula>
    </cfRule>
    <cfRule type="containsText" dxfId="1755" priority="328" operator="containsText" text="volume">
      <formula>NOT(ISERROR(SEARCH("volume",D45)))</formula>
    </cfRule>
    <cfRule type="containsText" dxfId="1754" priority="329" operator="containsText" text="infratent">
      <formula>NOT(ISERROR(SEARCH("infratent",D45)))</formula>
    </cfRule>
    <cfRule type="containsText" dxfId="1753" priority="330" operator="containsText" text="location">
      <formula>NOT(ISERROR(SEARCH("location",D45)))</formula>
    </cfRule>
    <cfRule type="containsText" dxfId="1752" priority="331" operator="containsText" text="gcs">
      <formula>NOT(ISERROR(SEARCH("gcs",D45)))</formula>
    </cfRule>
    <cfRule type="containsText" dxfId="1751" priority="332" operator="containsText" text="NIHS">
      <formula>NOT(ISERROR(SEARCH("NIHS",D45)))</formula>
    </cfRule>
    <cfRule type="containsText" dxfId="1750" priority="333" operator="containsText" text="age">
      <formula>NOT(ISERROR(SEARCH("age",D45)))</formula>
    </cfRule>
  </conditionalFormatting>
  <conditionalFormatting sqref="F46">
    <cfRule type="containsText" dxfId="1749" priority="317" operator="containsText" text="death">
      <formula>NOT(ISERROR(SEARCH("death",F46)))</formula>
    </cfRule>
    <cfRule type="containsText" dxfId="1748" priority="318" operator="containsText" text="functional">
      <formula>NOT(ISERROR(SEARCH("functional",F46)))</formula>
    </cfRule>
    <cfRule type="containsText" dxfId="1747" priority="319" operator="containsText" text="mRS">
      <formula>NOT(ISERROR(SEARCH("mRS",F46)))</formula>
    </cfRule>
    <cfRule type="containsText" dxfId="1746" priority="320" operator="containsText" text="mortality">
      <formula>NOT(ISERROR(SEARCH("mortality",F46)))</formula>
    </cfRule>
  </conditionalFormatting>
  <conditionalFormatting sqref="D46">
    <cfRule type="containsText" dxfId="1745" priority="305" operator="containsText" text="anticoag">
      <formula>NOT(ISERROR(SEARCH("anticoag",D46)))</formula>
    </cfRule>
    <cfRule type="containsText" dxfId="1744" priority="306" operator="containsText" text="couma">
      <formula>NOT(ISERROR(SEARCH("couma",D46)))</formula>
    </cfRule>
    <cfRule type="containsText" dxfId="1743" priority="307" operator="containsText" text="anticoag">
      <formula>NOT(ISERROR(SEARCH("anticoag",D46)))</formula>
    </cfRule>
    <cfRule type="containsText" dxfId="1742" priority="308" operator="containsText" text="warfarin">
      <formula>NOT(ISERROR(SEARCH("warfarin",D46)))</formula>
    </cfRule>
    <cfRule type="containsText" dxfId="1741" priority="309" operator="containsText" text="ivh">
      <formula>NOT(ISERROR(SEARCH("ivh",D46)))</formula>
    </cfRule>
    <cfRule type="containsText" dxfId="1740" priority="310" operator="containsText" text="ivh">
      <formula>NOT(ISERROR(SEARCH("ivh",D46)))</formula>
    </cfRule>
    <cfRule type="containsText" dxfId="1739" priority="311" operator="containsText" text="volume">
      <formula>NOT(ISERROR(SEARCH("volume",D46)))</formula>
    </cfRule>
    <cfRule type="containsText" dxfId="1738" priority="312" operator="containsText" text="infratent">
      <formula>NOT(ISERROR(SEARCH("infratent",D46)))</formula>
    </cfRule>
    <cfRule type="containsText" dxfId="1737" priority="313" operator="containsText" text="location">
      <formula>NOT(ISERROR(SEARCH("location",D46)))</formula>
    </cfRule>
    <cfRule type="containsText" dxfId="1736" priority="314" operator="containsText" text="gcs">
      <formula>NOT(ISERROR(SEARCH("gcs",D46)))</formula>
    </cfRule>
    <cfRule type="containsText" dxfId="1735" priority="315" operator="containsText" text="NIHS">
      <formula>NOT(ISERROR(SEARCH("NIHS",D46)))</formula>
    </cfRule>
    <cfRule type="containsText" dxfId="1734" priority="316" operator="containsText" text="age">
      <formula>NOT(ISERROR(SEARCH("age",D46)))</formula>
    </cfRule>
  </conditionalFormatting>
  <conditionalFormatting sqref="F47">
    <cfRule type="containsText" dxfId="1733" priority="300" operator="containsText" text="death">
      <formula>NOT(ISERROR(SEARCH("death",F47)))</formula>
    </cfRule>
    <cfRule type="containsText" dxfId="1732" priority="301" operator="containsText" text="functional">
      <formula>NOT(ISERROR(SEARCH("functional",F47)))</formula>
    </cfRule>
    <cfRule type="containsText" dxfId="1731" priority="302" operator="containsText" text="mRS">
      <formula>NOT(ISERROR(SEARCH("mRS",F47)))</formula>
    </cfRule>
    <cfRule type="containsText" dxfId="1730" priority="303" operator="containsText" text="mortality">
      <formula>NOT(ISERROR(SEARCH("mortality",F47)))</formula>
    </cfRule>
  </conditionalFormatting>
  <conditionalFormatting sqref="D47">
    <cfRule type="containsText" dxfId="1729" priority="288" operator="containsText" text="anticoag">
      <formula>NOT(ISERROR(SEARCH("anticoag",D47)))</formula>
    </cfRule>
    <cfRule type="containsText" dxfId="1728" priority="289" operator="containsText" text="couma">
      <formula>NOT(ISERROR(SEARCH("couma",D47)))</formula>
    </cfRule>
    <cfRule type="containsText" dxfId="1727" priority="290" operator="containsText" text="anticoag">
      <formula>NOT(ISERROR(SEARCH("anticoag",D47)))</formula>
    </cfRule>
    <cfRule type="containsText" dxfId="1726" priority="291" operator="containsText" text="warfarin">
      <formula>NOT(ISERROR(SEARCH("warfarin",D47)))</formula>
    </cfRule>
    <cfRule type="containsText" dxfId="1725" priority="292" operator="containsText" text="ivh">
      <formula>NOT(ISERROR(SEARCH("ivh",D47)))</formula>
    </cfRule>
    <cfRule type="containsText" dxfId="1724" priority="293" operator="containsText" text="ivh">
      <formula>NOT(ISERROR(SEARCH("ivh",D47)))</formula>
    </cfRule>
    <cfRule type="containsText" dxfId="1723" priority="294" operator="containsText" text="volume">
      <formula>NOT(ISERROR(SEARCH("volume",D47)))</formula>
    </cfRule>
    <cfRule type="containsText" dxfId="1722" priority="295" operator="containsText" text="infratent">
      <formula>NOT(ISERROR(SEARCH("infratent",D47)))</formula>
    </cfRule>
    <cfRule type="containsText" dxfId="1721" priority="296" operator="containsText" text="location">
      <formula>NOT(ISERROR(SEARCH("location",D47)))</formula>
    </cfRule>
    <cfRule type="containsText" dxfId="1720" priority="297" operator="containsText" text="gcs">
      <formula>NOT(ISERROR(SEARCH("gcs",D47)))</formula>
    </cfRule>
    <cfRule type="containsText" dxfId="1719" priority="298" operator="containsText" text="NIHS">
      <formula>NOT(ISERROR(SEARCH("NIHS",D47)))</formula>
    </cfRule>
    <cfRule type="containsText" dxfId="1718" priority="299" operator="containsText" text="age">
      <formula>NOT(ISERROR(SEARCH("age",D47)))</formula>
    </cfRule>
  </conditionalFormatting>
  <conditionalFormatting sqref="F48">
    <cfRule type="containsText" dxfId="1717" priority="284" operator="containsText" text="death">
      <formula>NOT(ISERROR(SEARCH("death",F48)))</formula>
    </cfRule>
    <cfRule type="containsText" dxfId="1716" priority="285" operator="containsText" text="functional">
      <formula>NOT(ISERROR(SEARCH("functional",F48)))</formula>
    </cfRule>
    <cfRule type="containsText" dxfId="1715" priority="286" operator="containsText" text="mRS">
      <formula>NOT(ISERROR(SEARCH("mRS",F48)))</formula>
    </cfRule>
    <cfRule type="containsText" dxfId="1714" priority="287" operator="containsText" text="mortality">
      <formula>NOT(ISERROR(SEARCH("mortality",F48)))</formula>
    </cfRule>
  </conditionalFormatting>
  <conditionalFormatting sqref="F49">
    <cfRule type="containsText" dxfId="1713" priority="280" operator="containsText" text="death">
      <formula>NOT(ISERROR(SEARCH("death",F49)))</formula>
    </cfRule>
    <cfRule type="containsText" dxfId="1712" priority="281" operator="containsText" text="functional">
      <formula>NOT(ISERROR(SEARCH("functional",F49)))</formula>
    </cfRule>
    <cfRule type="containsText" dxfId="1711" priority="282" operator="containsText" text="mRS">
      <formula>NOT(ISERROR(SEARCH("mRS",F49)))</formula>
    </cfRule>
    <cfRule type="containsText" dxfId="1710" priority="283" operator="containsText" text="mortality">
      <formula>NOT(ISERROR(SEARCH("mortality",F49)))</formula>
    </cfRule>
  </conditionalFormatting>
  <conditionalFormatting sqref="D48">
    <cfRule type="containsText" dxfId="1709" priority="268" operator="containsText" text="anticoag">
      <formula>NOT(ISERROR(SEARCH("anticoag",D48)))</formula>
    </cfRule>
    <cfRule type="containsText" dxfId="1708" priority="269" operator="containsText" text="couma">
      <formula>NOT(ISERROR(SEARCH("couma",D48)))</formula>
    </cfRule>
    <cfRule type="containsText" dxfId="1707" priority="270" operator="containsText" text="anticoag">
      <formula>NOT(ISERROR(SEARCH("anticoag",D48)))</formula>
    </cfRule>
    <cfRule type="containsText" dxfId="1706" priority="271" operator="containsText" text="warfarin">
      <formula>NOT(ISERROR(SEARCH("warfarin",D48)))</formula>
    </cfRule>
    <cfRule type="containsText" dxfId="1705" priority="272" operator="containsText" text="ivh">
      <formula>NOT(ISERROR(SEARCH("ivh",D48)))</formula>
    </cfRule>
    <cfRule type="containsText" dxfId="1704" priority="273" operator="containsText" text="ivh">
      <formula>NOT(ISERROR(SEARCH("ivh",D48)))</formula>
    </cfRule>
    <cfRule type="containsText" dxfId="1703" priority="274" operator="containsText" text="volume">
      <formula>NOT(ISERROR(SEARCH("volume",D48)))</formula>
    </cfRule>
    <cfRule type="containsText" dxfId="1702" priority="275" operator="containsText" text="infratent">
      <formula>NOT(ISERROR(SEARCH("infratent",D48)))</formula>
    </cfRule>
    <cfRule type="containsText" dxfId="1701" priority="276" operator="containsText" text="location">
      <formula>NOT(ISERROR(SEARCH("location",D48)))</formula>
    </cfRule>
    <cfRule type="containsText" dxfId="1700" priority="277" operator="containsText" text="gcs">
      <formula>NOT(ISERROR(SEARCH("gcs",D48)))</formula>
    </cfRule>
    <cfRule type="containsText" dxfId="1699" priority="278" operator="containsText" text="NIHS">
      <formula>NOT(ISERROR(SEARCH("NIHS",D48)))</formula>
    </cfRule>
    <cfRule type="containsText" dxfId="1698" priority="279" operator="containsText" text="age">
      <formula>NOT(ISERROR(SEARCH("age",D48)))</formula>
    </cfRule>
  </conditionalFormatting>
  <conditionalFormatting sqref="D49">
    <cfRule type="containsText" dxfId="1697" priority="256" operator="containsText" text="anticoag">
      <formula>NOT(ISERROR(SEARCH("anticoag",D49)))</formula>
    </cfRule>
    <cfRule type="containsText" dxfId="1696" priority="257" operator="containsText" text="couma">
      <formula>NOT(ISERROR(SEARCH("couma",D49)))</formula>
    </cfRule>
    <cfRule type="containsText" dxfId="1695" priority="258" operator="containsText" text="anticoag">
      <formula>NOT(ISERROR(SEARCH("anticoag",D49)))</formula>
    </cfRule>
    <cfRule type="containsText" dxfId="1694" priority="259" operator="containsText" text="warfarin">
      <formula>NOT(ISERROR(SEARCH("warfarin",D49)))</formula>
    </cfRule>
    <cfRule type="containsText" dxfId="1693" priority="260" operator="containsText" text="ivh">
      <formula>NOT(ISERROR(SEARCH("ivh",D49)))</formula>
    </cfRule>
    <cfRule type="containsText" dxfId="1692" priority="261" operator="containsText" text="ivh">
      <formula>NOT(ISERROR(SEARCH("ivh",D49)))</formula>
    </cfRule>
    <cfRule type="containsText" dxfId="1691" priority="262" operator="containsText" text="volume">
      <formula>NOT(ISERROR(SEARCH("volume",D49)))</formula>
    </cfRule>
    <cfRule type="containsText" dxfId="1690" priority="263" operator="containsText" text="infratent">
      <formula>NOT(ISERROR(SEARCH("infratent",D49)))</formula>
    </cfRule>
    <cfRule type="containsText" dxfId="1689" priority="264" operator="containsText" text="location">
      <formula>NOT(ISERROR(SEARCH("location",D49)))</formula>
    </cfRule>
    <cfRule type="containsText" dxfId="1688" priority="265" operator="containsText" text="gcs">
      <formula>NOT(ISERROR(SEARCH("gcs",D49)))</formula>
    </cfRule>
    <cfRule type="containsText" dxfId="1687" priority="266" operator="containsText" text="NIHS">
      <formula>NOT(ISERROR(SEARCH("NIHS",D49)))</formula>
    </cfRule>
    <cfRule type="containsText" dxfId="1686" priority="267" operator="containsText" text="age">
      <formula>NOT(ISERROR(SEARCH("age",D49)))</formula>
    </cfRule>
  </conditionalFormatting>
  <conditionalFormatting sqref="F50">
    <cfRule type="containsText" dxfId="1685" priority="251" operator="containsText" text="death">
      <formula>NOT(ISERROR(SEARCH("death",F50)))</formula>
    </cfRule>
    <cfRule type="containsText" dxfId="1684" priority="252" operator="containsText" text="functional">
      <formula>NOT(ISERROR(SEARCH("functional",F50)))</formula>
    </cfRule>
    <cfRule type="containsText" dxfId="1683" priority="253" operator="containsText" text="mRS">
      <formula>NOT(ISERROR(SEARCH("mRS",F50)))</formula>
    </cfRule>
    <cfRule type="containsText" dxfId="1682" priority="254" operator="containsText" text="mortality">
      <formula>NOT(ISERROR(SEARCH("mortality",F50)))</formula>
    </cfRule>
  </conditionalFormatting>
  <conditionalFormatting sqref="D50">
    <cfRule type="containsText" dxfId="1681" priority="239" operator="containsText" text="anticoag">
      <formula>NOT(ISERROR(SEARCH("anticoag",D50)))</formula>
    </cfRule>
    <cfRule type="containsText" dxfId="1680" priority="240" operator="containsText" text="couma">
      <formula>NOT(ISERROR(SEARCH("couma",D50)))</formula>
    </cfRule>
    <cfRule type="containsText" dxfId="1679" priority="241" operator="containsText" text="anticoag">
      <formula>NOT(ISERROR(SEARCH("anticoag",D50)))</formula>
    </cfRule>
    <cfRule type="containsText" dxfId="1678" priority="242" operator="containsText" text="warfarin">
      <formula>NOT(ISERROR(SEARCH("warfarin",D50)))</formula>
    </cfRule>
    <cfRule type="containsText" dxfId="1677" priority="243" operator="containsText" text="ivh">
      <formula>NOT(ISERROR(SEARCH("ivh",D50)))</formula>
    </cfRule>
    <cfRule type="containsText" dxfId="1676" priority="244" operator="containsText" text="ivh">
      <formula>NOT(ISERROR(SEARCH("ivh",D50)))</formula>
    </cfRule>
    <cfRule type="containsText" dxfId="1675" priority="245" operator="containsText" text="volume">
      <formula>NOT(ISERROR(SEARCH("volume",D50)))</formula>
    </cfRule>
    <cfRule type="containsText" dxfId="1674" priority="246" operator="containsText" text="infratent">
      <formula>NOT(ISERROR(SEARCH("infratent",D50)))</formula>
    </cfRule>
    <cfRule type="containsText" dxfId="1673" priority="247" operator="containsText" text="location">
      <formula>NOT(ISERROR(SEARCH("location",D50)))</formula>
    </cfRule>
    <cfRule type="containsText" dxfId="1672" priority="248" operator="containsText" text="gcs">
      <formula>NOT(ISERROR(SEARCH("gcs",D50)))</formula>
    </cfRule>
    <cfRule type="containsText" dxfId="1671" priority="249" operator="containsText" text="NIHS">
      <formula>NOT(ISERROR(SEARCH("NIHS",D50)))</formula>
    </cfRule>
    <cfRule type="containsText" dxfId="1670" priority="250" operator="containsText" text="age">
      <formula>NOT(ISERROR(SEARCH("age",D50)))</formula>
    </cfRule>
  </conditionalFormatting>
  <conditionalFormatting sqref="F51">
    <cfRule type="containsText" dxfId="1669" priority="234" operator="containsText" text="death">
      <formula>NOT(ISERROR(SEARCH("death",F51)))</formula>
    </cfRule>
    <cfRule type="containsText" dxfId="1668" priority="235" operator="containsText" text="functional">
      <formula>NOT(ISERROR(SEARCH("functional",F51)))</formula>
    </cfRule>
    <cfRule type="containsText" dxfId="1667" priority="236" operator="containsText" text="mRS">
      <formula>NOT(ISERROR(SEARCH("mRS",F51)))</formula>
    </cfRule>
    <cfRule type="containsText" dxfId="1666" priority="237" operator="containsText" text="mortality">
      <formula>NOT(ISERROR(SEARCH("mortality",F51)))</formula>
    </cfRule>
  </conditionalFormatting>
  <conditionalFormatting sqref="D51">
    <cfRule type="containsText" dxfId="1665" priority="222" operator="containsText" text="anticoag">
      <formula>NOT(ISERROR(SEARCH("anticoag",D51)))</formula>
    </cfRule>
    <cfRule type="containsText" dxfId="1664" priority="223" operator="containsText" text="couma">
      <formula>NOT(ISERROR(SEARCH("couma",D51)))</formula>
    </cfRule>
    <cfRule type="containsText" dxfId="1663" priority="224" operator="containsText" text="anticoag">
      <formula>NOT(ISERROR(SEARCH("anticoag",D51)))</formula>
    </cfRule>
    <cfRule type="containsText" dxfId="1662" priority="225" operator="containsText" text="warfarin">
      <formula>NOT(ISERROR(SEARCH("warfarin",D51)))</formula>
    </cfRule>
    <cfRule type="containsText" dxfId="1661" priority="226" operator="containsText" text="ivh">
      <formula>NOT(ISERROR(SEARCH("ivh",D51)))</formula>
    </cfRule>
    <cfRule type="containsText" dxfId="1660" priority="227" operator="containsText" text="ivh">
      <formula>NOT(ISERROR(SEARCH("ivh",D51)))</formula>
    </cfRule>
    <cfRule type="containsText" dxfId="1659" priority="228" operator="containsText" text="volume">
      <formula>NOT(ISERROR(SEARCH("volume",D51)))</formula>
    </cfRule>
    <cfRule type="containsText" dxfId="1658" priority="229" operator="containsText" text="infratent">
      <formula>NOT(ISERROR(SEARCH("infratent",D51)))</formula>
    </cfRule>
    <cfRule type="containsText" dxfId="1657" priority="230" operator="containsText" text="location">
      <formula>NOT(ISERROR(SEARCH("location",D51)))</formula>
    </cfRule>
    <cfRule type="containsText" dxfId="1656" priority="231" operator="containsText" text="gcs">
      <formula>NOT(ISERROR(SEARCH("gcs",D51)))</formula>
    </cfRule>
    <cfRule type="containsText" dxfId="1655" priority="232" operator="containsText" text="NIHS">
      <formula>NOT(ISERROR(SEARCH("NIHS",D51)))</formula>
    </cfRule>
    <cfRule type="containsText" dxfId="1654" priority="233" operator="containsText" text="age">
      <formula>NOT(ISERROR(SEARCH("age",D51)))</formula>
    </cfRule>
  </conditionalFormatting>
  <conditionalFormatting sqref="F52">
    <cfRule type="containsText" dxfId="1653" priority="218" operator="containsText" text="death">
      <formula>NOT(ISERROR(SEARCH("death",F52)))</formula>
    </cfRule>
    <cfRule type="containsText" dxfId="1652" priority="219" operator="containsText" text="functional">
      <formula>NOT(ISERROR(SEARCH("functional",F52)))</formula>
    </cfRule>
    <cfRule type="containsText" dxfId="1651" priority="220" operator="containsText" text="mRS">
      <formula>NOT(ISERROR(SEARCH("mRS",F52)))</formula>
    </cfRule>
    <cfRule type="containsText" dxfId="1650" priority="221" operator="containsText" text="mortality">
      <formula>NOT(ISERROR(SEARCH("mortality",F52)))</formula>
    </cfRule>
  </conditionalFormatting>
  <conditionalFormatting sqref="D52">
    <cfRule type="containsText" dxfId="1649" priority="205" operator="containsText" text="anticoag">
      <formula>NOT(ISERROR(SEARCH("anticoag",D52)))</formula>
    </cfRule>
    <cfRule type="containsText" dxfId="1648" priority="206" operator="containsText" text="couma">
      <formula>NOT(ISERROR(SEARCH("couma",D52)))</formula>
    </cfRule>
    <cfRule type="containsText" dxfId="1647" priority="207" operator="containsText" text="anticoag">
      <formula>NOT(ISERROR(SEARCH("anticoag",D52)))</formula>
    </cfRule>
    <cfRule type="containsText" dxfId="1646" priority="208" operator="containsText" text="warfarin">
      <formula>NOT(ISERROR(SEARCH("warfarin",D52)))</formula>
    </cfRule>
    <cfRule type="containsText" dxfId="1645" priority="209" operator="containsText" text="ivh">
      <formula>NOT(ISERROR(SEARCH("ivh",D52)))</formula>
    </cfRule>
    <cfRule type="containsText" dxfId="1644" priority="210" operator="containsText" text="ivh">
      <formula>NOT(ISERROR(SEARCH("ivh",D52)))</formula>
    </cfRule>
    <cfRule type="containsText" dxfId="1643" priority="211" operator="containsText" text="volume">
      <formula>NOT(ISERROR(SEARCH("volume",D52)))</formula>
    </cfRule>
    <cfRule type="containsText" dxfId="1642" priority="212" operator="containsText" text="infratent">
      <formula>NOT(ISERROR(SEARCH("infratent",D52)))</formula>
    </cfRule>
    <cfRule type="containsText" dxfId="1641" priority="213" operator="containsText" text="location">
      <formula>NOT(ISERROR(SEARCH("location",D52)))</formula>
    </cfRule>
    <cfRule type="containsText" dxfId="1640" priority="214" operator="containsText" text="gcs">
      <formula>NOT(ISERROR(SEARCH("gcs",D52)))</formula>
    </cfRule>
    <cfRule type="containsText" dxfId="1639" priority="215" operator="containsText" text="NIHS">
      <formula>NOT(ISERROR(SEARCH("NIHS",D52)))</formula>
    </cfRule>
    <cfRule type="containsText" dxfId="1638" priority="216" operator="containsText" text="age">
      <formula>NOT(ISERROR(SEARCH("age",D52)))</formula>
    </cfRule>
  </conditionalFormatting>
  <conditionalFormatting sqref="F53">
    <cfRule type="containsText" dxfId="1637" priority="200" operator="containsText" text="death">
      <formula>NOT(ISERROR(SEARCH("death",F53)))</formula>
    </cfRule>
    <cfRule type="containsText" dxfId="1636" priority="201" operator="containsText" text="functional">
      <formula>NOT(ISERROR(SEARCH("functional",F53)))</formula>
    </cfRule>
    <cfRule type="containsText" dxfId="1635" priority="202" operator="containsText" text="mRS">
      <formula>NOT(ISERROR(SEARCH("mRS",F53)))</formula>
    </cfRule>
    <cfRule type="containsText" dxfId="1634" priority="203" operator="containsText" text="mortality">
      <formula>NOT(ISERROR(SEARCH("mortality",F53)))</formula>
    </cfRule>
  </conditionalFormatting>
  <conditionalFormatting sqref="D53">
    <cfRule type="containsText" dxfId="1633" priority="188" operator="containsText" text="anticoag">
      <formula>NOT(ISERROR(SEARCH("anticoag",D53)))</formula>
    </cfRule>
    <cfRule type="containsText" dxfId="1632" priority="189" operator="containsText" text="couma">
      <formula>NOT(ISERROR(SEARCH("couma",D53)))</formula>
    </cfRule>
    <cfRule type="containsText" dxfId="1631" priority="190" operator="containsText" text="anticoag">
      <formula>NOT(ISERROR(SEARCH("anticoag",D53)))</formula>
    </cfRule>
    <cfRule type="containsText" dxfId="1630" priority="191" operator="containsText" text="warfarin">
      <formula>NOT(ISERROR(SEARCH("warfarin",D53)))</formula>
    </cfRule>
    <cfRule type="containsText" dxfId="1629" priority="192" operator="containsText" text="ivh">
      <formula>NOT(ISERROR(SEARCH("ivh",D53)))</formula>
    </cfRule>
    <cfRule type="containsText" dxfId="1628" priority="193" operator="containsText" text="ivh">
      <formula>NOT(ISERROR(SEARCH("ivh",D53)))</formula>
    </cfRule>
    <cfRule type="containsText" dxfId="1627" priority="194" operator="containsText" text="volume">
      <formula>NOT(ISERROR(SEARCH("volume",D53)))</formula>
    </cfRule>
    <cfRule type="containsText" dxfId="1626" priority="195" operator="containsText" text="infratent">
      <formula>NOT(ISERROR(SEARCH("infratent",D53)))</formula>
    </cfRule>
    <cfRule type="containsText" dxfId="1625" priority="196" operator="containsText" text="location">
      <formula>NOT(ISERROR(SEARCH("location",D53)))</formula>
    </cfRule>
    <cfRule type="containsText" dxfId="1624" priority="197" operator="containsText" text="gcs">
      <formula>NOT(ISERROR(SEARCH("gcs",D53)))</formula>
    </cfRule>
    <cfRule type="containsText" dxfId="1623" priority="198" operator="containsText" text="NIHS">
      <formula>NOT(ISERROR(SEARCH("NIHS",D53)))</formula>
    </cfRule>
    <cfRule type="containsText" dxfId="1622" priority="199" operator="containsText" text="age">
      <formula>NOT(ISERROR(SEARCH("age",D53)))</formula>
    </cfRule>
  </conditionalFormatting>
  <conditionalFormatting sqref="F54">
    <cfRule type="containsText" dxfId="1621" priority="183" operator="containsText" text="death">
      <formula>NOT(ISERROR(SEARCH("death",F54)))</formula>
    </cfRule>
    <cfRule type="containsText" dxfId="1620" priority="184" operator="containsText" text="functional">
      <formula>NOT(ISERROR(SEARCH("functional",F54)))</formula>
    </cfRule>
    <cfRule type="containsText" dxfId="1619" priority="185" operator="containsText" text="mRS">
      <formula>NOT(ISERROR(SEARCH("mRS",F54)))</formula>
    </cfRule>
    <cfRule type="containsText" dxfId="1618" priority="186" operator="containsText" text="mortality">
      <formula>NOT(ISERROR(SEARCH("mortality",F54)))</formula>
    </cfRule>
  </conditionalFormatting>
  <conditionalFormatting sqref="D54">
    <cfRule type="containsText" dxfId="1617" priority="171" operator="containsText" text="anticoag">
      <formula>NOT(ISERROR(SEARCH("anticoag",D54)))</formula>
    </cfRule>
    <cfRule type="containsText" dxfId="1616" priority="172" operator="containsText" text="couma">
      <formula>NOT(ISERROR(SEARCH("couma",D54)))</formula>
    </cfRule>
    <cfRule type="containsText" dxfId="1615" priority="173" operator="containsText" text="anticoag">
      <formula>NOT(ISERROR(SEARCH("anticoag",D54)))</formula>
    </cfRule>
    <cfRule type="containsText" dxfId="1614" priority="174" operator="containsText" text="warfarin">
      <formula>NOT(ISERROR(SEARCH("warfarin",D54)))</formula>
    </cfRule>
    <cfRule type="containsText" dxfId="1613" priority="175" operator="containsText" text="ivh">
      <formula>NOT(ISERROR(SEARCH("ivh",D54)))</formula>
    </cfRule>
    <cfRule type="containsText" dxfId="1612" priority="176" operator="containsText" text="ivh">
      <formula>NOT(ISERROR(SEARCH("ivh",D54)))</formula>
    </cfRule>
    <cfRule type="containsText" dxfId="1611" priority="177" operator="containsText" text="volume">
      <formula>NOT(ISERROR(SEARCH("volume",D54)))</formula>
    </cfRule>
    <cfRule type="containsText" dxfId="1610" priority="178" operator="containsText" text="infratent">
      <formula>NOT(ISERROR(SEARCH("infratent",D54)))</formula>
    </cfRule>
    <cfRule type="containsText" dxfId="1609" priority="179" operator="containsText" text="location">
      <formula>NOT(ISERROR(SEARCH("location",D54)))</formula>
    </cfRule>
    <cfRule type="containsText" dxfId="1608" priority="180" operator="containsText" text="gcs">
      <formula>NOT(ISERROR(SEARCH("gcs",D54)))</formula>
    </cfRule>
    <cfRule type="containsText" dxfId="1607" priority="181" operator="containsText" text="NIHS">
      <formula>NOT(ISERROR(SEARCH("NIHS",D54)))</formula>
    </cfRule>
    <cfRule type="containsText" dxfId="1606" priority="182" operator="containsText" text="age">
      <formula>NOT(ISERROR(SEARCH("age",D54)))</formula>
    </cfRule>
  </conditionalFormatting>
  <conditionalFormatting sqref="F55">
    <cfRule type="containsText" dxfId="1605" priority="166" operator="containsText" text="death">
      <formula>NOT(ISERROR(SEARCH("death",F55)))</formula>
    </cfRule>
    <cfRule type="containsText" dxfId="1604" priority="167" operator="containsText" text="functional">
      <formula>NOT(ISERROR(SEARCH("functional",F55)))</formula>
    </cfRule>
    <cfRule type="containsText" dxfId="1603" priority="168" operator="containsText" text="mRS">
      <formula>NOT(ISERROR(SEARCH("mRS",F55)))</formula>
    </cfRule>
    <cfRule type="containsText" dxfId="1602" priority="169" operator="containsText" text="mortality">
      <formula>NOT(ISERROR(SEARCH("mortality",F55)))</formula>
    </cfRule>
  </conditionalFormatting>
  <conditionalFormatting sqref="F56">
    <cfRule type="containsText" dxfId="1601" priority="161" operator="containsText" text="death">
      <formula>NOT(ISERROR(SEARCH("death",F56)))</formula>
    </cfRule>
    <cfRule type="containsText" dxfId="1600" priority="162" operator="containsText" text="functional">
      <formula>NOT(ISERROR(SEARCH("functional",F56)))</formula>
    </cfRule>
    <cfRule type="containsText" dxfId="1599" priority="163" operator="containsText" text="mRS">
      <formula>NOT(ISERROR(SEARCH("mRS",F56)))</formula>
    </cfRule>
    <cfRule type="containsText" dxfId="1598" priority="164" operator="containsText" text="mortality">
      <formula>NOT(ISERROR(SEARCH("mortality",F56)))</formula>
    </cfRule>
  </conditionalFormatting>
  <conditionalFormatting sqref="D55">
    <cfRule type="containsText" dxfId="1597" priority="149" operator="containsText" text="anticoag">
      <formula>NOT(ISERROR(SEARCH("anticoag",D55)))</formula>
    </cfRule>
    <cfRule type="containsText" dxfId="1596" priority="150" operator="containsText" text="couma">
      <formula>NOT(ISERROR(SEARCH("couma",D55)))</formula>
    </cfRule>
    <cfRule type="containsText" dxfId="1595" priority="151" operator="containsText" text="anticoag">
      <formula>NOT(ISERROR(SEARCH("anticoag",D55)))</formula>
    </cfRule>
    <cfRule type="containsText" dxfId="1594" priority="152" operator="containsText" text="warfarin">
      <formula>NOT(ISERROR(SEARCH("warfarin",D55)))</formula>
    </cfRule>
    <cfRule type="containsText" dxfId="1593" priority="153" operator="containsText" text="ivh">
      <formula>NOT(ISERROR(SEARCH("ivh",D55)))</formula>
    </cfRule>
    <cfRule type="containsText" dxfId="1592" priority="154" operator="containsText" text="ivh">
      <formula>NOT(ISERROR(SEARCH("ivh",D55)))</formula>
    </cfRule>
    <cfRule type="containsText" dxfId="1591" priority="155" operator="containsText" text="volume">
      <formula>NOT(ISERROR(SEARCH("volume",D55)))</formula>
    </cfRule>
    <cfRule type="containsText" dxfId="1590" priority="156" operator="containsText" text="infratent">
      <formula>NOT(ISERROR(SEARCH("infratent",D55)))</formula>
    </cfRule>
    <cfRule type="containsText" dxfId="1589" priority="157" operator="containsText" text="location">
      <formula>NOT(ISERROR(SEARCH("location",D55)))</formula>
    </cfRule>
    <cfRule type="containsText" dxfId="1588" priority="158" operator="containsText" text="gcs">
      <formula>NOT(ISERROR(SEARCH("gcs",D55)))</formula>
    </cfRule>
    <cfRule type="containsText" dxfId="1587" priority="159" operator="containsText" text="NIHS">
      <formula>NOT(ISERROR(SEARCH("NIHS",D55)))</formula>
    </cfRule>
    <cfRule type="containsText" dxfId="1586" priority="160" operator="containsText" text="age">
      <formula>NOT(ISERROR(SEARCH("age",D55)))</formula>
    </cfRule>
  </conditionalFormatting>
  <conditionalFormatting sqref="D56">
    <cfRule type="containsText" dxfId="1585" priority="137" operator="containsText" text="anticoag">
      <formula>NOT(ISERROR(SEARCH("anticoag",D56)))</formula>
    </cfRule>
    <cfRule type="containsText" dxfId="1584" priority="138" operator="containsText" text="couma">
      <formula>NOT(ISERROR(SEARCH("couma",D56)))</formula>
    </cfRule>
    <cfRule type="containsText" dxfId="1583" priority="139" operator="containsText" text="anticoag">
      <formula>NOT(ISERROR(SEARCH("anticoag",D56)))</formula>
    </cfRule>
    <cfRule type="containsText" dxfId="1582" priority="140" operator="containsText" text="warfarin">
      <formula>NOT(ISERROR(SEARCH("warfarin",D56)))</formula>
    </cfRule>
    <cfRule type="containsText" dxfId="1581" priority="141" operator="containsText" text="ivh">
      <formula>NOT(ISERROR(SEARCH("ivh",D56)))</formula>
    </cfRule>
    <cfRule type="containsText" dxfId="1580" priority="142" operator="containsText" text="ivh">
      <formula>NOT(ISERROR(SEARCH("ivh",D56)))</formula>
    </cfRule>
    <cfRule type="containsText" dxfId="1579" priority="143" operator="containsText" text="volume">
      <formula>NOT(ISERROR(SEARCH("volume",D56)))</formula>
    </cfRule>
    <cfRule type="containsText" dxfId="1578" priority="144" operator="containsText" text="infratent">
      <formula>NOT(ISERROR(SEARCH("infratent",D56)))</formula>
    </cfRule>
    <cfRule type="containsText" dxfId="1577" priority="145" operator="containsText" text="location">
      <formula>NOT(ISERROR(SEARCH("location",D56)))</formula>
    </cfRule>
    <cfRule type="containsText" dxfId="1576" priority="146" operator="containsText" text="gcs">
      <formula>NOT(ISERROR(SEARCH("gcs",D56)))</formula>
    </cfRule>
    <cfRule type="containsText" dxfId="1575" priority="147" operator="containsText" text="NIHS">
      <formula>NOT(ISERROR(SEARCH("NIHS",D56)))</formula>
    </cfRule>
    <cfRule type="containsText" dxfId="1574" priority="148" operator="containsText" text="age">
      <formula>NOT(ISERROR(SEARCH("age",D56)))</formula>
    </cfRule>
  </conditionalFormatting>
  <conditionalFormatting sqref="F57">
    <cfRule type="containsText" dxfId="1573" priority="132" operator="containsText" text="death">
      <formula>NOT(ISERROR(SEARCH("death",F57)))</formula>
    </cfRule>
    <cfRule type="containsText" dxfId="1572" priority="133" operator="containsText" text="functional">
      <formula>NOT(ISERROR(SEARCH("functional",F57)))</formula>
    </cfRule>
    <cfRule type="containsText" dxfId="1571" priority="134" operator="containsText" text="mRS">
      <formula>NOT(ISERROR(SEARCH("mRS",F57)))</formula>
    </cfRule>
    <cfRule type="containsText" dxfId="1570" priority="135" operator="containsText" text="mortality">
      <formula>NOT(ISERROR(SEARCH("mortality",F57)))</formula>
    </cfRule>
  </conditionalFormatting>
  <conditionalFormatting sqref="D57">
    <cfRule type="containsText" dxfId="1569" priority="120" operator="containsText" text="anticoag">
      <formula>NOT(ISERROR(SEARCH("anticoag",D57)))</formula>
    </cfRule>
    <cfRule type="containsText" dxfId="1568" priority="121" operator="containsText" text="couma">
      <formula>NOT(ISERROR(SEARCH("couma",D57)))</formula>
    </cfRule>
    <cfRule type="containsText" dxfId="1567" priority="122" operator="containsText" text="anticoag">
      <formula>NOT(ISERROR(SEARCH("anticoag",D57)))</formula>
    </cfRule>
    <cfRule type="containsText" dxfId="1566" priority="123" operator="containsText" text="warfarin">
      <formula>NOT(ISERROR(SEARCH("warfarin",D57)))</formula>
    </cfRule>
    <cfRule type="containsText" dxfId="1565" priority="124" operator="containsText" text="ivh">
      <formula>NOT(ISERROR(SEARCH("ivh",D57)))</formula>
    </cfRule>
    <cfRule type="containsText" dxfId="1564" priority="125" operator="containsText" text="ivh">
      <formula>NOT(ISERROR(SEARCH("ivh",D57)))</formula>
    </cfRule>
    <cfRule type="containsText" dxfId="1563" priority="126" operator="containsText" text="volume">
      <formula>NOT(ISERROR(SEARCH("volume",D57)))</formula>
    </cfRule>
    <cfRule type="containsText" dxfId="1562" priority="127" operator="containsText" text="infratent">
      <formula>NOT(ISERROR(SEARCH("infratent",D57)))</formula>
    </cfRule>
    <cfRule type="containsText" dxfId="1561" priority="128" operator="containsText" text="location">
      <formula>NOT(ISERROR(SEARCH("location",D57)))</formula>
    </cfRule>
    <cfRule type="containsText" dxfId="1560" priority="129" operator="containsText" text="gcs">
      <formula>NOT(ISERROR(SEARCH("gcs",D57)))</formula>
    </cfRule>
    <cfRule type="containsText" dxfId="1559" priority="130" operator="containsText" text="NIHS">
      <formula>NOT(ISERROR(SEARCH("NIHS",D57)))</formula>
    </cfRule>
    <cfRule type="containsText" dxfId="1558" priority="131" operator="containsText" text="age">
      <formula>NOT(ISERROR(SEARCH("age",D57)))</formula>
    </cfRule>
  </conditionalFormatting>
  <conditionalFormatting sqref="F58">
    <cfRule type="containsText" dxfId="1557" priority="115" operator="containsText" text="death">
      <formula>NOT(ISERROR(SEARCH("death",F58)))</formula>
    </cfRule>
    <cfRule type="containsText" dxfId="1556" priority="116" operator="containsText" text="functional">
      <formula>NOT(ISERROR(SEARCH("functional",F58)))</formula>
    </cfRule>
    <cfRule type="containsText" dxfId="1555" priority="117" operator="containsText" text="mRS">
      <formula>NOT(ISERROR(SEARCH("mRS",F58)))</formula>
    </cfRule>
    <cfRule type="containsText" dxfId="1554" priority="118" operator="containsText" text="mortality">
      <formula>NOT(ISERROR(SEARCH("mortality",F58)))</formula>
    </cfRule>
  </conditionalFormatting>
  <conditionalFormatting sqref="D58">
    <cfRule type="containsText" dxfId="1553" priority="103" operator="containsText" text="anticoag">
      <formula>NOT(ISERROR(SEARCH("anticoag",D58)))</formula>
    </cfRule>
    <cfRule type="containsText" dxfId="1552" priority="104" operator="containsText" text="couma">
      <formula>NOT(ISERROR(SEARCH("couma",D58)))</formula>
    </cfRule>
    <cfRule type="containsText" dxfId="1551" priority="105" operator="containsText" text="anticoag">
      <formula>NOT(ISERROR(SEARCH("anticoag",D58)))</formula>
    </cfRule>
    <cfRule type="containsText" dxfId="1550" priority="106" operator="containsText" text="warfarin">
      <formula>NOT(ISERROR(SEARCH("warfarin",D58)))</formula>
    </cfRule>
    <cfRule type="containsText" dxfId="1549" priority="107" operator="containsText" text="ivh">
      <formula>NOT(ISERROR(SEARCH("ivh",D58)))</formula>
    </cfRule>
    <cfRule type="containsText" dxfId="1548" priority="108" operator="containsText" text="ivh">
      <formula>NOT(ISERROR(SEARCH("ivh",D58)))</formula>
    </cfRule>
    <cfRule type="containsText" dxfId="1547" priority="109" operator="containsText" text="volume">
      <formula>NOT(ISERROR(SEARCH("volume",D58)))</formula>
    </cfRule>
    <cfRule type="containsText" dxfId="1546" priority="110" operator="containsText" text="infratent">
      <formula>NOT(ISERROR(SEARCH("infratent",D58)))</formula>
    </cfRule>
    <cfRule type="containsText" dxfId="1545" priority="111" operator="containsText" text="location">
      <formula>NOT(ISERROR(SEARCH("location",D58)))</formula>
    </cfRule>
    <cfRule type="containsText" dxfId="1544" priority="112" operator="containsText" text="gcs">
      <formula>NOT(ISERROR(SEARCH("gcs",D58)))</formula>
    </cfRule>
    <cfRule type="containsText" dxfId="1543" priority="113" operator="containsText" text="NIHS">
      <formula>NOT(ISERROR(SEARCH("NIHS",D58)))</formula>
    </cfRule>
    <cfRule type="containsText" dxfId="1542" priority="114" operator="containsText" text="age">
      <formula>NOT(ISERROR(SEARCH("age",D58)))</formula>
    </cfRule>
  </conditionalFormatting>
  <conditionalFormatting sqref="F59">
    <cfRule type="containsText" dxfId="1541" priority="98" operator="containsText" text="death">
      <formula>NOT(ISERROR(SEARCH("death",F59)))</formula>
    </cfRule>
    <cfRule type="containsText" dxfId="1540" priority="99" operator="containsText" text="functional">
      <formula>NOT(ISERROR(SEARCH("functional",F59)))</formula>
    </cfRule>
    <cfRule type="containsText" dxfId="1539" priority="100" operator="containsText" text="mRS">
      <formula>NOT(ISERROR(SEARCH("mRS",F59)))</formula>
    </cfRule>
    <cfRule type="containsText" dxfId="1538" priority="101" operator="containsText" text="mortality">
      <formula>NOT(ISERROR(SEARCH("mortality",F59)))</formula>
    </cfRule>
  </conditionalFormatting>
  <conditionalFormatting sqref="D59">
    <cfRule type="containsText" dxfId="1537" priority="86" operator="containsText" text="anticoag">
      <formula>NOT(ISERROR(SEARCH("anticoag",D59)))</formula>
    </cfRule>
    <cfRule type="containsText" dxfId="1536" priority="87" operator="containsText" text="couma">
      <formula>NOT(ISERROR(SEARCH("couma",D59)))</formula>
    </cfRule>
    <cfRule type="containsText" dxfId="1535" priority="88" operator="containsText" text="anticoag">
      <formula>NOT(ISERROR(SEARCH("anticoag",D59)))</formula>
    </cfRule>
    <cfRule type="containsText" dxfId="1534" priority="89" operator="containsText" text="warfarin">
      <formula>NOT(ISERROR(SEARCH("warfarin",D59)))</formula>
    </cfRule>
    <cfRule type="containsText" dxfId="1533" priority="90" operator="containsText" text="ivh">
      <formula>NOT(ISERROR(SEARCH("ivh",D59)))</formula>
    </cfRule>
    <cfRule type="containsText" dxfId="1532" priority="91" operator="containsText" text="ivh">
      <formula>NOT(ISERROR(SEARCH("ivh",D59)))</formula>
    </cfRule>
    <cfRule type="containsText" dxfId="1531" priority="92" operator="containsText" text="volume">
      <formula>NOT(ISERROR(SEARCH("volume",D59)))</formula>
    </cfRule>
    <cfRule type="containsText" dxfId="1530" priority="93" operator="containsText" text="infratent">
      <formula>NOT(ISERROR(SEARCH("infratent",D59)))</formula>
    </cfRule>
    <cfRule type="containsText" dxfId="1529" priority="94" operator="containsText" text="location">
      <formula>NOT(ISERROR(SEARCH("location",D59)))</formula>
    </cfRule>
    <cfRule type="containsText" dxfId="1528" priority="95" operator="containsText" text="gcs">
      <formula>NOT(ISERROR(SEARCH("gcs",D59)))</formula>
    </cfRule>
    <cfRule type="containsText" dxfId="1527" priority="96" operator="containsText" text="NIHS">
      <formula>NOT(ISERROR(SEARCH("NIHS",D59)))</formula>
    </cfRule>
    <cfRule type="containsText" dxfId="1526" priority="97" operator="containsText" text="age">
      <formula>NOT(ISERROR(SEARCH("age",D59)))</formula>
    </cfRule>
  </conditionalFormatting>
  <conditionalFormatting sqref="F60">
    <cfRule type="containsText" dxfId="1525" priority="81" operator="containsText" text="death">
      <formula>NOT(ISERROR(SEARCH("death",F60)))</formula>
    </cfRule>
    <cfRule type="containsText" dxfId="1524" priority="82" operator="containsText" text="functional">
      <formula>NOT(ISERROR(SEARCH("functional",F60)))</formula>
    </cfRule>
    <cfRule type="containsText" dxfId="1523" priority="83" operator="containsText" text="mRS">
      <formula>NOT(ISERROR(SEARCH("mRS",F60)))</formula>
    </cfRule>
    <cfRule type="containsText" dxfId="1522" priority="84" operator="containsText" text="mortality">
      <formula>NOT(ISERROR(SEARCH("mortality",F60)))</formula>
    </cfRule>
  </conditionalFormatting>
  <conditionalFormatting sqref="D60">
    <cfRule type="containsText" dxfId="1521" priority="69" operator="containsText" text="anticoag">
      <formula>NOT(ISERROR(SEARCH("anticoag",D60)))</formula>
    </cfRule>
    <cfRule type="containsText" dxfId="1520" priority="70" operator="containsText" text="couma">
      <formula>NOT(ISERROR(SEARCH("couma",D60)))</formula>
    </cfRule>
    <cfRule type="containsText" dxfId="1519" priority="71" operator="containsText" text="anticoag">
      <formula>NOT(ISERROR(SEARCH("anticoag",D60)))</formula>
    </cfRule>
    <cfRule type="containsText" dxfId="1518" priority="72" operator="containsText" text="warfarin">
      <formula>NOT(ISERROR(SEARCH("warfarin",D60)))</formula>
    </cfRule>
    <cfRule type="containsText" dxfId="1517" priority="73" operator="containsText" text="ivh">
      <formula>NOT(ISERROR(SEARCH("ivh",D60)))</formula>
    </cfRule>
    <cfRule type="containsText" dxfId="1516" priority="74" operator="containsText" text="ivh">
      <formula>NOT(ISERROR(SEARCH("ivh",D60)))</formula>
    </cfRule>
    <cfRule type="containsText" dxfId="1515" priority="75" operator="containsText" text="volume">
      <formula>NOT(ISERROR(SEARCH("volume",D60)))</formula>
    </cfRule>
    <cfRule type="containsText" dxfId="1514" priority="76" operator="containsText" text="infratent">
      <formula>NOT(ISERROR(SEARCH("infratent",D60)))</formula>
    </cfRule>
    <cfRule type="containsText" dxfId="1513" priority="77" operator="containsText" text="location">
      <formula>NOT(ISERROR(SEARCH("location",D60)))</formula>
    </cfRule>
    <cfRule type="containsText" dxfId="1512" priority="78" operator="containsText" text="gcs">
      <formula>NOT(ISERROR(SEARCH("gcs",D60)))</formula>
    </cfRule>
    <cfRule type="containsText" dxfId="1511" priority="79" operator="containsText" text="NIHS">
      <formula>NOT(ISERROR(SEARCH("NIHS",D60)))</formula>
    </cfRule>
    <cfRule type="containsText" dxfId="1510" priority="80" operator="containsText" text="age">
      <formula>NOT(ISERROR(SEARCH("age",D60)))</formula>
    </cfRule>
  </conditionalFormatting>
  <conditionalFormatting sqref="F61">
    <cfRule type="containsText" dxfId="1509" priority="64" operator="containsText" text="death">
      <formula>NOT(ISERROR(SEARCH("death",F61)))</formula>
    </cfRule>
    <cfRule type="containsText" dxfId="1508" priority="65" operator="containsText" text="functional">
      <formula>NOT(ISERROR(SEARCH("functional",F61)))</formula>
    </cfRule>
    <cfRule type="containsText" dxfId="1507" priority="66" operator="containsText" text="mRS">
      <formula>NOT(ISERROR(SEARCH("mRS",F61)))</formula>
    </cfRule>
    <cfRule type="containsText" dxfId="1506" priority="67" operator="containsText" text="mortality">
      <formula>NOT(ISERROR(SEARCH("mortality",F61)))</formula>
    </cfRule>
  </conditionalFormatting>
  <conditionalFormatting sqref="D61">
    <cfRule type="containsText" dxfId="1505" priority="52" operator="containsText" text="anticoag">
      <formula>NOT(ISERROR(SEARCH("anticoag",D61)))</formula>
    </cfRule>
    <cfRule type="containsText" dxfId="1504" priority="53" operator="containsText" text="couma">
      <formula>NOT(ISERROR(SEARCH("couma",D61)))</formula>
    </cfRule>
    <cfRule type="containsText" dxfId="1503" priority="54" operator="containsText" text="anticoag">
      <formula>NOT(ISERROR(SEARCH("anticoag",D61)))</formula>
    </cfRule>
    <cfRule type="containsText" dxfId="1502" priority="55" operator="containsText" text="warfarin">
      <formula>NOT(ISERROR(SEARCH("warfarin",D61)))</formula>
    </cfRule>
    <cfRule type="containsText" dxfId="1501" priority="56" operator="containsText" text="ivh">
      <formula>NOT(ISERROR(SEARCH("ivh",D61)))</formula>
    </cfRule>
    <cfRule type="containsText" dxfId="1500" priority="57" operator="containsText" text="ivh">
      <formula>NOT(ISERROR(SEARCH("ivh",D61)))</formula>
    </cfRule>
    <cfRule type="containsText" dxfId="1499" priority="58" operator="containsText" text="volume">
      <formula>NOT(ISERROR(SEARCH("volume",D61)))</formula>
    </cfRule>
    <cfRule type="containsText" dxfId="1498" priority="59" operator="containsText" text="infratent">
      <formula>NOT(ISERROR(SEARCH("infratent",D61)))</formula>
    </cfRule>
    <cfRule type="containsText" dxfId="1497" priority="60" operator="containsText" text="location">
      <formula>NOT(ISERROR(SEARCH("location",D61)))</formula>
    </cfRule>
    <cfRule type="containsText" dxfId="1496" priority="61" operator="containsText" text="gcs">
      <formula>NOT(ISERROR(SEARCH("gcs",D61)))</formula>
    </cfRule>
    <cfRule type="containsText" dxfId="1495" priority="62" operator="containsText" text="NIHS">
      <formula>NOT(ISERROR(SEARCH("NIHS",D61)))</formula>
    </cfRule>
    <cfRule type="containsText" dxfId="1494" priority="63" operator="containsText" text="age">
      <formula>NOT(ISERROR(SEARCH("age",D61)))</formula>
    </cfRule>
  </conditionalFormatting>
  <conditionalFormatting sqref="F62">
    <cfRule type="containsText" dxfId="1493" priority="47" operator="containsText" text="death">
      <formula>NOT(ISERROR(SEARCH("death",F62)))</formula>
    </cfRule>
    <cfRule type="containsText" dxfId="1492" priority="48" operator="containsText" text="functional">
      <formula>NOT(ISERROR(SEARCH("functional",F62)))</formula>
    </cfRule>
    <cfRule type="containsText" dxfId="1491" priority="49" operator="containsText" text="mRS">
      <formula>NOT(ISERROR(SEARCH("mRS",F62)))</formula>
    </cfRule>
    <cfRule type="containsText" dxfId="1490" priority="50" operator="containsText" text="mortality">
      <formula>NOT(ISERROR(SEARCH("mortality",F62)))</formula>
    </cfRule>
  </conditionalFormatting>
  <conditionalFormatting sqref="D62">
    <cfRule type="containsText" dxfId="1489" priority="35" operator="containsText" text="anticoag">
      <formula>NOT(ISERROR(SEARCH("anticoag",D62)))</formula>
    </cfRule>
    <cfRule type="containsText" dxfId="1488" priority="36" operator="containsText" text="couma">
      <formula>NOT(ISERROR(SEARCH("couma",D62)))</formula>
    </cfRule>
    <cfRule type="containsText" dxfId="1487" priority="37" operator="containsText" text="anticoag">
      <formula>NOT(ISERROR(SEARCH("anticoag",D62)))</formula>
    </cfRule>
    <cfRule type="containsText" dxfId="1486" priority="38" operator="containsText" text="warfarin">
      <formula>NOT(ISERROR(SEARCH("warfarin",D62)))</formula>
    </cfRule>
    <cfRule type="containsText" dxfId="1485" priority="39" operator="containsText" text="ivh">
      <formula>NOT(ISERROR(SEARCH("ivh",D62)))</formula>
    </cfRule>
    <cfRule type="containsText" dxfId="1484" priority="40" operator="containsText" text="ivh">
      <formula>NOT(ISERROR(SEARCH("ivh",D62)))</formula>
    </cfRule>
    <cfRule type="containsText" dxfId="1483" priority="41" operator="containsText" text="volume">
      <formula>NOT(ISERROR(SEARCH("volume",D62)))</formula>
    </cfRule>
    <cfRule type="containsText" dxfId="1482" priority="42" operator="containsText" text="infratent">
      <formula>NOT(ISERROR(SEARCH("infratent",D62)))</formula>
    </cfRule>
    <cfRule type="containsText" dxfId="1481" priority="43" operator="containsText" text="location">
      <formula>NOT(ISERROR(SEARCH("location",D62)))</formula>
    </cfRule>
    <cfRule type="containsText" dxfId="1480" priority="44" operator="containsText" text="gcs">
      <formula>NOT(ISERROR(SEARCH("gcs",D62)))</formula>
    </cfRule>
    <cfRule type="containsText" dxfId="1479" priority="45" operator="containsText" text="NIHS">
      <formula>NOT(ISERROR(SEARCH("NIHS",D62)))</formula>
    </cfRule>
    <cfRule type="containsText" dxfId="1478" priority="46" operator="containsText" text="age">
      <formula>NOT(ISERROR(SEARCH("age",D62)))</formula>
    </cfRule>
  </conditionalFormatting>
  <conditionalFormatting sqref="F63">
    <cfRule type="containsText" dxfId="1477" priority="31" operator="containsText" text="death">
      <formula>NOT(ISERROR(SEARCH("death",F63)))</formula>
    </cfRule>
    <cfRule type="containsText" dxfId="1476" priority="32" operator="containsText" text="functional">
      <formula>NOT(ISERROR(SEARCH("functional",F63)))</formula>
    </cfRule>
    <cfRule type="containsText" dxfId="1475" priority="33" operator="containsText" text="mRS">
      <formula>NOT(ISERROR(SEARCH("mRS",F63)))</formula>
    </cfRule>
    <cfRule type="containsText" dxfId="1474" priority="34" operator="containsText" text="mortality">
      <formula>NOT(ISERROR(SEARCH("mortality",F63)))</formula>
    </cfRule>
  </conditionalFormatting>
  <conditionalFormatting sqref="D63">
    <cfRule type="containsText" dxfId="1473" priority="18" operator="containsText" text="anticoag">
      <formula>NOT(ISERROR(SEARCH("anticoag",D63)))</formula>
    </cfRule>
    <cfRule type="containsText" dxfId="1472" priority="19" operator="containsText" text="couma">
      <formula>NOT(ISERROR(SEARCH("couma",D63)))</formula>
    </cfRule>
    <cfRule type="containsText" dxfId="1471" priority="20" operator="containsText" text="anticoag">
      <formula>NOT(ISERROR(SEARCH("anticoag",D63)))</formula>
    </cfRule>
    <cfRule type="containsText" dxfId="1470" priority="21" operator="containsText" text="warfarin">
      <formula>NOT(ISERROR(SEARCH("warfarin",D63)))</formula>
    </cfRule>
    <cfRule type="containsText" dxfId="1469" priority="22" operator="containsText" text="ivh">
      <formula>NOT(ISERROR(SEARCH("ivh",D63)))</formula>
    </cfRule>
    <cfRule type="containsText" dxfId="1468" priority="23" operator="containsText" text="ivh">
      <formula>NOT(ISERROR(SEARCH("ivh",D63)))</formula>
    </cfRule>
    <cfRule type="containsText" dxfId="1467" priority="24" operator="containsText" text="volume">
      <formula>NOT(ISERROR(SEARCH("volume",D63)))</formula>
    </cfRule>
    <cfRule type="containsText" dxfId="1466" priority="25" operator="containsText" text="infratent">
      <formula>NOT(ISERROR(SEARCH("infratent",D63)))</formula>
    </cfRule>
    <cfRule type="containsText" dxfId="1465" priority="26" operator="containsText" text="location">
      <formula>NOT(ISERROR(SEARCH("location",D63)))</formula>
    </cfRule>
    <cfRule type="containsText" dxfId="1464" priority="27" operator="containsText" text="gcs">
      <formula>NOT(ISERROR(SEARCH("gcs",D63)))</formula>
    </cfRule>
    <cfRule type="containsText" dxfId="1463" priority="28" operator="containsText" text="NIHS">
      <formula>NOT(ISERROR(SEARCH("NIHS",D63)))</formula>
    </cfRule>
    <cfRule type="containsText" dxfId="1462" priority="29" operator="containsText" text="age">
      <formula>NOT(ISERROR(SEARCH("age",D63)))</formula>
    </cfRule>
  </conditionalFormatting>
  <conditionalFormatting sqref="F64">
    <cfRule type="containsText" dxfId="1461" priority="13" operator="containsText" text="death">
      <formula>NOT(ISERROR(SEARCH("death",F64)))</formula>
    </cfRule>
    <cfRule type="containsText" dxfId="1460" priority="14" operator="containsText" text="functional">
      <formula>NOT(ISERROR(SEARCH("functional",F64)))</formula>
    </cfRule>
    <cfRule type="containsText" dxfId="1459" priority="15" operator="containsText" text="mRS">
      <formula>NOT(ISERROR(SEARCH("mRS",F64)))</formula>
    </cfRule>
    <cfRule type="containsText" dxfId="1458" priority="16" operator="containsText" text="mortality">
      <formula>NOT(ISERROR(SEARCH("mortality",F64)))</formula>
    </cfRule>
  </conditionalFormatting>
  <conditionalFormatting sqref="D64">
    <cfRule type="containsText" dxfId="1457" priority="1" operator="containsText" text="anticoag">
      <formula>NOT(ISERROR(SEARCH("anticoag",D64)))</formula>
    </cfRule>
    <cfRule type="containsText" dxfId="1456" priority="2" operator="containsText" text="couma">
      <formula>NOT(ISERROR(SEARCH("couma",D64)))</formula>
    </cfRule>
    <cfRule type="containsText" dxfId="1455" priority="3" operator="containsText" text="anticoag">
      <formula>NOT(ISERROR(SEARCH("anticoag",D64)))</formula>
    </cfRule>
    <cfRule type="containsText" dxfId="1454" priority="4" operator="containsText" text="warfarin">
      <formula>NOT(ISERROR(SEARCH("warfarin",D64)))</formula>
    </cfRule>
    <cfRule type="containsText" dxfId="1453" priority="5" operator="containsText" text="ivh">
      <formula>NOT(ISERROR(SEARCH("ivh",D64)))</formula>
    </cfRule>
    <cfRule type="containsText" dxfId="1452" priority="6" operator="containsText" text="ivh">
      <formula>NOT(ISERROR(SEARCH("ivh",D64)))</formula>
    </cfRule>
    <cfRule type="containsText" dxfId="1451" priority="7" operator="containsText" text="volume">
      <formula>NOT(ISERROR(SEARCH("volume",D64)))</formula>
    </cfRule>
    <cfRule type="containsText" dxfId="1450" priority="8" operator="containsText" text="infratent">
      <formula>NOT(ISERROR(SEARCH("infratent",D64)))</formula>
    </cfRule>
    <cfRule type="containsText" dxfId="1449" priority="9" operator="containsText" text="location">
      <formula>NOT(ISERROR(SEARCH("location",D64)))</formula>
    </cfRule>
    <cfRule type="containsText" dxfId="1448" priority="10" operator="containsText" text="gcs">
      <formula>NOT(ISERROR(SEARCH("gcs",D64)))</formula>
    </cfRule>
    <cfRule type="containsText" dxfId="1447" priority="11" operator="containsText" text="NIHS">
      <formula>NOT(ISERROR(SEARCH("NIHS",D64)))</formula>
    </cfRule>
    <cfRule type="containsText" dxfId="1446" priority="12" operator="containsText" text="age">
      <formula>NOT(ISERROR(SEARCH("age",D64)))</formula>
    </cfRule>
  </conditionalFormatting>
  <dataValidations count="2">
    <dataValidation type="list" allowBlank="1" showErrorMessage="1" sqref="J44:J64 J20:J21 J35:J42 J2:J18" xr:uid="{00000000-0002-0000-0500-000000000000}">
      <formula1>"High,Moderate,Low"</formula1>
    </dataValidation>
    <dataValidation type="list" allowBlank="1" sqref="D20" xr:uid="{00000000-0002-0000-0500-000001000000}">
      <formula1>"Yes,No"</formula1>
    </dataValidation>
  </dataValidation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5"/>
  <sheetViews>
    <sheetView topLeftCell="A2" workbookViewId="0">
      <selection activeCell="G24" sqref="G24:H24"/>
    </sheetView>
  </sheetViews>
  <sheetFormatPr defaultColWidth="8.69140625" defaultRowHeight="15.5" x14ac:dyDescent="0.35"/>
  <cols>
    <col min="1" max="1" width="8.69140625" style="51"/>
    <col min="2" max="10" width="16.69140625" style="26" customWidth="1"/>
    <col min="11" max="11" width="28" style="26" customWidth="1"/>
    <col min="12" max="16384" width="8.69140625" style="26"/>
  </cols>
  <sheetData>
    <row r="1" spans="1:11" ht="108.5" x14ac:dyDescent="0.35">
      <c r="A1" s="48" t="s">
        <v>0</v>
      </c>
      <c r="B1" s="24" t="s">
        <v>874</v>
      </c>
      <c r="C1" s="24" t="s">
        <v>875</v>
      </c>
      <c r="D1" s="25" t="s">
        <v>915</v>
      </c>
      <c r="E1" s="25" t="s">
        <v>1</v>
      </c>
      <c r="F1" s="24" t="s">
        <v>912</v>
      </c>
      <c r="G1" s="24" t="s">
        <v>2</v>
      </c>
      <c r="H1" s="24" t="s">
        <v>3</v>
      </c>
      <c r="I1" s="24" t="s">
        <v>4</v>
      </c>
      <c r="J1" s="24" t="s">
        <v>5</v>
      </c>
      <c r="K1" s="24" t="s">
        <v>6</v>
      </c>
    </row>
    <row r="2" spans="1:11" ht="310" x14ac:dyDescent="0.35">
      <c r="A2" s="49">
        <v>608</v>
      </c>
      <c r="B2" s="27" t="s">
        <v>895</v>
      </c>
      <c r="C2" s="28">
        <v>30240164</v>
      </c>
      <c r="D2" s="9" t="s">
        <v>867</v>
      </c>
      <c r="E2" s="12">
        <f>9/452</f>
        <v>1.9911504424778761E-2</v>
      </c>
      <c r="F2" s="10" t="s">
        <v>1563</v>
      </c>
      <c r="G2" s="9">
        <v>452</v>
      </c>
      <c r="H2" s="14">
        <f>229/452</f>
        <v>0.50663716814159288</v>
      </c>
      <c r="I2" s="9" t="s">
        <v>1001</v>
      </c>
      <c r="J2" s="23" t="s">
        <v>8</v>
      </c>
      <c r="K2" s="9" t="s">
        <v>1052</v>
      </c>
    </row>
    <row r="3" spans="1:11" ht="201.5" x14ac:dyDescent="0.35">
      <c r="A3" s="49">
        <v>855</v>
      </c>
      <c r="B3" s="27" t="s">
        <v>898</v>
      </c>
      <c r="C3" s="28">
        <v>29018128</v>
      </c>
      <c r="D3" s="9" t="s">
        <v>978</v>
      </c>
      <c r="E3" s="15">
        <f>18/252</f>
        <v>7.1428571428571425E-2</v>
      </c>
      <c r="F3" s="10" t="s">
        <v>1551</v>
      </c>
      <c r="G3" s="9">
        <v>252</v>
      </c>
      <c r="H3" s="14">
        <f>80/252</f>
        <v>0.31746031746031744</v>
      </c>
      <c r="I3" s="9" t="s">
        <v>979</v>
      </c>
      <c r="J3" s="23" t="s">
        <v>27</v>
      </c>
      <c r="K3" s="43" t="s">
        <v>1054</v>
      </c>
    </row>
    <row r="4" spans="1:11" x14ac:dyDescent="0.35">
      <c r="A4" s="103"/>
      <c r="B4" s="103"/>
      <c r="C4" s="103"/>
      <c r="D4" s="103"/>
      <c r="E4" s="103"/>
      <c r="F4" s="103"/>
      <c r="G4" s="103"/>
      <c r="H4" s="103"/>
      <c r="I4" s="103"/>
      <c r="J4" s="103"/>
      <c r="K4" s="103"/>
    </row>
    <row r="5" spans="1:11" ht="170.5" x14ac:dyDescent="0.35">
      <c r="A5" s="58">
        <v>4626</v>
      </c>
      <c r="B5" s="59" t="s">
        <v>1072</v>
      </c>
      <c r="C5" s="59">
        <v>20136648</v>
      </c>
      <c r="D5" s="60" t="s">
        <v>1463</v>
      </c>
      <c r="E5" s="46"/>
      <c r="F5" s="70" t="s">
        <v>1153</v>
      </c>
      <c r="G5" s="45">
        <v>453</v>
      </c>
      <c r="H5" s="43" t="s">
        <v>1460</v>
      </c>
      <c r="I5" s="43" t="s">
        <v>1459</v>
      </c>
      <c r="J5" s="62" t="s">
        <v>27</v>
      </c>
      <c r="K5" s="43" t="s">
        <v>1461</v>
      </c>
    </row>
    <row r="6" spans="1:11" ht="186" x14ac:dyDescent="0.35">
      <c r="A6" s="105">
        <v>5022</v>
      </c>
      <c r="B6" s="59" t="s">
        <v>1079</v>
      </c>
      <c r="C6" s="59">
        <v>19038914</v>
      </c>
      <c r="D6" s="60" t="s">
        <v>1463</v>
      </c>
      <c r="E6" s="46"/>
      <c r="F6" s="70" t="s">
        <v>1180</v>
      </c>
      <c r="G6" s="45">
        <v>549</v>
      </c>
      <c r="H6" s="43" t="s">
        <v>1465</v>
      </c>
      <c r="I6" s="43" t="s">
        <v>1464</v>
      </c>
      <c r="J6" s="62" t="s">
        <v>8</v>
      </c>
      <c r="K6" s="43" t="s">
        <v>1253</v>
      </c>
    </row>
    <row r="7" spans="1:11" ht="201.5" x14ac:dyDescent="0.35">
      <c r="A7" s="105">
        <v>5473</v>
      </c>
      <c r="B7" s="59" t="s">
        <v>1087</v>
      </c>
      <c r="C7" s="59">
        <v>17596688</v>
      </c>
      <c r="D7" s="60" t="s">
        <v>1463</v>
      </c>
      <c r="E7" s="46"/>
      <c r="F7" s="69" t="s">
        <v>866</v>
      </c>
      <c r="G7" s="45">
        <v>224</v>
      </c>
      <c r="H7" s="43" t="s">
        <v>1269</v>
      </c>
      <c r="I7" s="43" t="s">
        <v>1466</v>
      </c>
      <c r="J7" s="62" t="s">
        <v>27</v>
      </c>
      <c r="K7" s="43" t="s">
        <v>1467</v>
      </c>
    </row>
    <row r="8" spans="1:11" ht="155" x14ac:dyDescent="0.35">
      <c r="A8" s="105">
        <v>5506</v>
      </c>
      <c r="B8" s="59" t="s">
        <v>1088</v>
      </c>
      <c r="C8" s="59">
        <v>16401841</v>
      </c>
      <c r="D8" s="63" t="s">
        <v>1469</v>
      </c>
      <c r="E8" s="92">
        <v>0.11</v>
      </c>
      <c r="F8" s="69" t="s">
        <v>1275</v>
      </c>
      <c r="G8" s="45">
        <v>270</v>
      </c>
      <c r="H8" s="74">
        <v>0.43</v>
      </c>
      <c r="I8" s="43" t="s">
        <v>1470</v>
      </c>
      <c r="J8" s="62" t="s">
        <v>27</v>
      </c>
      <c r="K8" s="43" t="s">
        <v>1276</v>
      </c>
    </row>
    <row r="9" spans="1:11" ht="170.5" x14ac:dyDescent="0.35">
      <c r="A9" s="105">
        <v>6090</v>
      </c>
      <c r="B9" s="59" t="s">
        <v>1093</v>
      </c>
      <c r="C9" s="59">
        <v>15693814</v>
      </c>
      <c r="D9" s="63" t="s">
        <v>1469</v>
      </c>
      <c r="E9" s="46"/>
      <c r="F9" s="70" t="s">
        <v>1294</v>
      </c>
      <c r="G9" s="43" t="s">
        <v>1297</v>
      </c>
      <c r="H9" s="45" t="s">
        <v>1298</v>
      </c>
      <c r="I9" s="43" t="s">
        <v>1473</v>
      </c>
      <c r="J9" s="62" t="s">
        <v>27</v>
      </c>
      <c r="K9" s="43" t="s">
        <v>1295</v>
      </c>
    </row>
    <row r="10" spans="1:11" ht="124" x14ac:dyDescent="0.35">
      <c r="A10" s="105">
        <v>7742</v>
      </c>
      <c r="B10" s="59" t="s">
        <v>1106</v>
      </c>
      <c r="C10" s="59">
        <v>7492294</v>
      </c>
      <c r="D10" s="60" t="s">
        <v>1463</v>
      </c>
      <c r="E10" s="73" t="s">
        <v>1475</v>
      </c>
      <c r="F10" s="70" t="s">
        <v>1474</v>
      </c>
      <c r="G10" s="65">
        <v>156</v>
      </c>
      <c r="H10" s="56" t="s">
        <v>1237</v>
      </c>
      <c r="I10" s="56" t="s">
        <v>1476</v>
      </c>
      <c r="J10" s="62" t="s">
        <v>8</v>
      </c>
      <c r="K10" s="72" t="s">
        <v>1240</v>
      </c>
    </row>
    <row r="11" spans="1:11" ht="139.5" x14ac:dyDescent="0.35">
      <c r="A11" s="105">
        <v>9616</v>
      </c>
      <c r="B11" s="59" t="s">
        <v>1112</v>
      </c>
      <c r="C11" s="95">
        <v>24083025</v>
      </c>
      <c r="D11" s="60" t="s">
        <v>1463</v>
      </c>
      <c r="E11" s="38" t="s">
        <v>1477</v>
      </c>
      <c r="F11" s="70" t="s">
        <v>1222</v>
      </c>
      <c r="G11" s="45">
        <v>245</v>
      </c>
      <c r="H11" s="45"/>
      <c r="I11" s="43" t="s">
        <v>1478</v>
      </c>
      <c r="J11" s="62" t="s">
        <v>27</v>
      </c>
      <c r="K11" s="43" t="s">
        <v>1220</v>
      </c>
    </row>
    <row r="12" spans="1:11" ht="108.5" x14ac:dyDescent="0.35">
      <c r="A12" s="105">
        <v>10167</v>
      </c>
      <c r="B12" s="59" t="s">
        <v>1117</v>
      </c>
      <c r="C12" s="59">
        <v>26396030</v>
      </c>
      <c r="D12" s="63" t="s">
        <v>1469</v>
      </c>
      <c r="E12" s="66" t="s">
        <v>1479</v>
      </c>
      <c r="F12" s="70" t="s">
        <v>1211</v>
      </c>
      <c r="G12" s="65">
        <v>596</v>
      </c>
      <c r="H12" s="42"/>
      <c r="I12" s="56" t="s">
        <v>1480</v>
      </c>
      <c r="J12" s="62" t="s">
        <v>27</v>
      </c>
      <c r="K12" s="72" t="s">
        <v>1445</v>
      </c>
    </row>
    <row r="13" spans="1:11" ht="155" x14ac:dyDescent="0.35">
      <c r="A13" s="105">
        <v>10237</v>
      </c>
      <c r="B13" s="59" t="s">
        <v>1120</v>
      </c>
      <c r="C13" s="59">
        <v>25316275</v>
      </c>
      <c r="D13" s="63" t="s">
        <v>1469</v>
      </c>
      <c r="E13" s="73" t="s">
        <v>1482</v>
      </c>
      <c r="F13" s="70" t="s">
        <v>1204</v>
      </c>
      <c r="G13" s="65">
        <v>800</v>
      </c>
      <c r="H13" s="42" t="s">
        <v>1206</v>
      </c>
      <c r="I13" s="56" t="s">
        <v>1481</v>
      </c>
      <c r="J13" s="62" t="s">
        <v>27</v>
      </c>
      <c r="K13" s="72" t="s">
        <v>1208</v>
      </c>
    </row>
    <row r="14" spans="1:11" ht="124" x14ac:dyDescent="0.35">
      <c r="A14" s="105">
        <v>11073</v>
      </c>
      <c r="B14" s="59" t="s">
        <v>1125</v>
      </c>
      <c r="C14" s="59">
        <v>19129506</v>
      </c>
      <c r="D14" s="60" t="s">
        <v>1463</v>
      </c>
      <c r="E14" s="66"/>
      <c r="F14" s="69" t="s">
        <v>1193</v>
      </c>
      <c r="G14" s="65">
        <v>282</v>
      </c>
      <c r="H14" s="42"/>
      <c r="I14" s="56" t="s">
        <v>1483</v>
      </c>
      <c r="J14" s="62" t="s">
        <v>27</v>
      </c>
      <c r="K14" s="72" t="s">
        <v>1195</v>
      </c>
    </row>
    <row r="15" spans="1:11" x14ac:dyDescent="0.35">
      <c r="A15" s="87"/>
      <c r="B15" s="84"/>
      <c r="C15" s="84"/>
      <c r="D15" s="84"/>
      <c r="E15" s="84"/>
      <c r="F15" s="84"/>
      <c r="G15" s="84"/>
      <c r="H15" s="84"/>
      <c r="I15" s="84"/>
      <c r="J15" s="84"/>
      <c r="K15" s="84"/>
    </row>
    <row r="16" spans="1:11" ht="139.5" x14ac:dyDescent="0.35">
      <c r="A16" s="115">
        <v>1672</v>
      </c>
      <c r="B16" s="116" t="s">
        <v>1567</v>
      </c>
      <c r="C16" s="116">
        <v>27165957</v>
      </c>
      <c r="D16" s="119" t="s">
        <v>128</v>
      </c>
      <c r="E16" s="119" t="s">
        <v>129</v>
      </c>
      <c r="F16" s="117" t="s">
        <v>119</v>
      </c>
      <c r="I16" s="119" t="s">
        <v>130</v>
      </c>
      <c r="J16" s="117" t="s">
        <v>26</v>
      </c>
      <c r="K16" s="117" t="s">
        <v>121</v>
      </c>
    </row>
    <row r="17" spans="1:11" ht="62" x14ac:dyDescent="0.35">
      <c r="A17" s="122">
        <v>1705</v>
      </c>
      <c r="B17" s="123" t="s">
        <v>1569</v>
      </c>
      <c r="C17" s="123">
        <v>27073240</v>
      </c>
      <c r="D17" s="119" t="s">
        <v>128</v>
      </c>
      <c r="E17" s="119" t="s">
        <v>151</v>
      </c>
      <c r="F17" s="119" t="s">
        <v>145</v>
      </c>
      <c r="G17" s="119">
        <v>855</v>
      </c>
      <c r="H17" s="120"/>
      <c r="I17" s="119" t="s">
        <v>122</v>
      </c>
      <c r="J17" s="124" t="s">
        <v>27</v>
      </c>
      <c r="K17" s="117" t="s">
        <v>147</v>
      </c>
    </row>
    <row r="18" spans="1:11" ht="124" x14ac:dyDescent="0.35">
      <c r="A18" s="122">
        <v>1751</v>
      </c>
      <c r="B18" s="123" t="s">
        <v>1570</v>
      </c>
      <c r="C18" s="123">
        <v>26972705</v>
      </c>
      <c r="D18" s="119" t="s">
        <v>128</v>
      </c>
      <c r="E18" s="119" t="s">
        <v>171</v>
      </c>
      <c r="F18" s="119" t="s">
        <v>164</v>
      </c>
      <c r="G18" s="119">
        <v>164</v>
      </c>
      <c r="H18" s="120"/>
      <c r="I18" s="119" t="s">
        <v>172</v>
      </c>
      <c r="J18" s="124" t="s">
        <v>26</v>
      </c>
      <c r="K18" s="119" t="s">
        <v>166</v>
      </c>
    </row>
    <row r="19" spans="1:11" ht="62" x14ac:dyDescent="0.35">
      <c r="A19" s="122">
        <v>1808</v>
      </c>
      <c r="B19" s="123" t="s">
        <v>911</v>
      </c>
      <c r="C19" s="123">
        <v>26830317</v>
      </c>
      <c r="D19" s="119" t="s">
        <v>183</v>
      </c>
      <c r="E19" s="119" t="s">
        <v>184</v>
      </c>
      <c r="F19" s="119" t="s">
        <v>182</v>
      </c>
      <c r="G19" s="119">
        <v>365</v>
      </c>
      <c r="H19" s="120"/>
      <c r="I19" s="119" t="s">
        <v>156</v>
      </c>
      <c r="J19" s="124" t="s">
        <v>27</v>
      </c>
      <c r="K19" s="119"/>
    </row>
    <row r="20" spans="1:11" ht="62" x14ac:dyDescent="0.35">
      <c r="A20" s="122">
        <v>1808</v>
      </c>
      <c r="B20" s="123" t="s">
        <v>911</v>
      </c>
      <c r="C20" s="123">
        <v>26830317</v>
      </c>
      <c r="D20" s="119" t="s">
        <v>183</v>
      </c>
      <c r="E20" s="47"/>
      <c r="F20" s="119" t="s">
        <v>186</v>
      </c>
      <c r="G20" s="119"/>
      <c r="H20" s="120"/>
      <c r="I20" s="119" t="s">
        <v>156</v>
      </c>
      <c r="J20" s="124" t="s">
        <v>27</v>
      </c>
      <c r="K20" s="119"/>
    </row>
    <row r="21" spans="1:11" ht="186" x14ac:dyDescent="0.35">
      <c r="A21" s="122">
        <v>1828</v>
      </c>
      <c r="B21" s="123" t="s">
        <v>1572</v>
      </c>
      <c r="C21" s="123">
        <v>26757167</v>
      </c>
      <c r="D21" s="119" t="s">
        <v>128</v>
      </c>
      <c r="E21" s="47"/>
      <c r="F21" s="119" t="s">
        <v>208</v>
      </c>
      <c r="G21" s="119"/>
      <c r="H21" s="120"/>
      <c r="I21" s="119" t="s">
        <v>177</v>
      </c>
      <c r="J21" s="124" t="s">
        <v>27</v>
      </c>
      <c r="K21" s="119" t="s">
        <v>201</v>
      </c>
    </row>
    <row r="22" spans="1:11" ht="108.5" x14ac:dyDescent="0.35">
      <c r="A22" s="122">
        <v>1924</v>
      </c>
      <c r="B22" s="123" t="s">
        <v>1573</v>
      </c>
      <c r="C22" s="123">
        <v>26381282</v>
      </c>
      <c r="D22" s="119" t="s">
        <v>128</v>
      </c>
      <c r="E22" s="119" t="s">
        <v>228</v>
      </c>
      <c r="F22" s="119" t="s">
        <v>221</v>
      </c>
      <c r="G22" s="119">
        <v>220</v>
      </c>
      <c r="H22" s="120">
        <v>137</v>
      </c>
      <c r="I22" s="119" t="s">
        <v>229</v>
      </c>
      <c r="J22" s="124" t="s">
        <v>27</v>
      </c>
      <c r="K22" s="119" t="s">
        <v>220</v>
      </c>
    </row>
    <row r="23" spans="1:11" ht="124" x14ac:dyDescent="0.35">
      <c r="A23" s="122">
        <v>2169</v>
      </c>
      <c r="B23" s="123" t="s">
        <v>1574</v>
      </c>
      <c r="C23" s="123">
        <v>26220872</v>
      </c>
      <c r="D23" s="119" t="s">
        <v>183</v>
      </c>
      <c r="E23" s="119" t="s">
        <v>258</v>
      </c>
      <c r="F23" s="140" t="s">
        <v>251</v>
      </c>
      <c r="G23" s="119">
        <v>300</v>
      </c>
      <c r="H23" s="120">
        <v>122</v>
      </c>
      <c r="I23" s="119" t="s">
        <v>259</v>
      </c>
      <c r="J23" s="124" t="s">
        <v>27</v>
      </c>
      <c r="K23" s="139" t="s">
        <v>253</v>
      </c>
    </row>
    <row r="24" spans="1:11" ht="62" x14ac:dyDescent="0.35">
      <c r="A24" s="122">
        <v>2311</v>
      </c>
      <c r="B24" s="123" t="s">
        <v>1575</v>
      </c>
      <c r="C24" s="123">
        <v>25873472</v>
      </c>
      <c r="D24" s="119" t="s">
        <v>141</v>
      </c>
      <c r="E24" s="119" t="s">
        <v>293</v>
      </c>
      <c r="F24" s="119" t="s">
        <v>290</v>
      </c>
      <c r="G24" s="119">
        <v>138</v>
      </c>
      <c r="H24" s="120">
        <v>67</v>
      </c>
      <c r="I24" s="119" t="s">
        <v>156</v>
      </c>
      <c r="J24" s="124" t="s">
        <v>26</v>
      </c>
      <c r="K24" s="119" t="s">
        <v>291</v>
      </c>
    </row>
    <row r="25" spans="1:11" ht="201.5" x14ac:dyDescent="0.35">
      <c r="A25" s="122">
        <v>2322</v>
      </c>
      <c r="B25" s="123" t="s">
        <v>1576</v>
      </c>
      <c r="C25" s="123">
        <v>25850522</v>
      </c>
      <c r="D25" s="119" t="s">
        <v>141</v>
      </c>
      <c r="E25" s="119" t="s">
        <v>301</v>
      </c>
      <c r="F25" s="119" t="s">
        <v>296</v>
      </c>
      <c r="G25" s="119"/>
      <c r="H25" s="120"/>
      <c r="I25" s="119" t="s">
        <v>177</v>
      </c>
      <c r="J25" s="124" t="s">
        <v>27</v>
      </c>
      <c r="K25" s="119" t="s">
        <v>298</v>
      </c>
    </row>
    <row r="26" spans="1:11" ht="46.5" x14ac:dyDescent="0.35">
      <c r="A26" s="122">
        <v>2774</v>
      </c>
      <c r="B26" s="123" t="s">
        <v>1579</v>
      </c>
      <c r="C26" s="123">
        <v>24857761</v>
      </c>
      <c r="D26" s="119" t="s">
        <v>128</v>
      </c>
      <c r="E26" s="119" t="s">
        <v>409</v>
      </c>
      <c r="F26" s="119" t="s">
        <v>404</v>
      </c>
      <c r="G26" s="119">
        <v>121</v>
      </c>
      <c r="H26" s="120">
        <v>71</v>
      </c>
      <c r="I26" s="119" t="s">
        <v>122</v>
      </c>
      <c r="J26" s="124" t="s">
        <v>27</v>
      </c>
      <c r="K26" s="119" t="s">
        <v>405</v>
      </c>
    </row>
    <row r="27" spans="1:11" ht="62" x14ac:dyDescent="0.35">
      <c r="A27" s="122">
        <v>2848</v>
      </c>
      <c r="B27" s="123" t="s">
        <v>1581</v>
      </c>
      <c r="C27" s="123">
        <v>24630830</v>
      </c>
      <c r="D27" s="119" t="s">
        <v>128</v>
      </c>
      <c r="E27" s="47"/>
      <c r="F27" s="137" t="s">
        <v>442</v>
      </c>
      <c r="G27" s="119"/>
      <c r="H27" s="120"/>
      <c r="I27" s="119" t="s">
        <v>156</v>
      </c>
      <c r="J27" s="124" t="s">
        <v>8</v>
      </c>
      <c r="K27" s="119" t="s">
        <v>431</v>
      </c>
    </row>
    <row r="28" spans="1:11" ht="62" x14ac:dyDescent="0.35">
      <c r="A28" s="122">
        <v>2848</v>
      </c>
      <c r="B28" s="123" t="s">
        <v>1581</v>
      </c>
      <c r="C28" s="123">
        <v>24630830</v>
      </c>
      <c r="D28" s="119" t="s">
        <v>128</v>
      </c>
      <c r="E28" s="47"/>
      <c r="F28" s="137" t="s">
        <v>444</v>
      </c>
      <c r="G28" s="119"/>
      <c r="H28" s="120"/>
      <c r="I28" s="119" t="s">
        <v>156</v>
      </c>
      <c r="J28" s="124" t="s">
        <v>8</v>
      </c>
      <c r="K28" s="119" t="s">
        <v>431</v>
      </c>
    </row>
    <row r="29" spans="1:11" ht="62" x14ac:dyDescent="0.35">
      <c r="A29" s="122">
        <v>2848</v>
      </c>
      <c r="B29" s="123" t="s">
        <v>1581</v>
      </c>
      <c r="C29" s="123">
        <v>24630830</v>
      </c>
      <c r="D29" s="119" t="s">
        <v>128</v>
      </c>
      <c r="E29" s="47"/>
      <c r="F29" s="137" t="s">
        <v>446</v>
      </c>
      <c r="G29" s="119"/>
      <c r="H29" s="120"/>
      <c r="I29" s="119" t="s">
        <v>156</v>
      </c>
      <c r="J29" s="124" t="s">
        <v>8</v>
      </c>
      <c r="K29" s="119" t="s">
        <v>431</v>
      </c>
    </row>
    <row r="30" spans="1:11" ht="62" x14ac:dyDescent="0.35">
      <c r="A30" s="122">
        <v>2892</v>
      </c>
      <c r="B30" s="123" t="s">
        <v>1580</v>
      </c>
      <c r="C30" s="123">
        <v>24525481</v>
      </c>
      <c r="D30" s="119" t="s">
        <v>128</v>
      </c>
      <c r="E30" s="119" t="s">
        <v>456</v>
      </c>
      <c r="F30" s="119" t="s">
        <v>448</v>
      </c>
      <c r="G30" s="119">
        <v>128</v>
      </c>
      <c r="H30" s="120"/>
      <c r="I30" s="119" t="s">
        <v>156</v>
      </c>
      <c r="J30" s="124" t="s">
        <v>27</v>
      </c>
      <c r="K30" s="119" t="s">
        <v>450</v>
      </c>
    </row>
    <row r="31" spans="1:11" ht="62" x14ac:dyDescent="0.35">
      <c r="A31" s="122">
        <v>2892</v>
      </c>
      <c r="B31" s="123" t="s">
        <v>1580</v>
      </c>
      <c r="C31" s="123">
        <v>24525481</v>
      </c>
      <c r="D31" s="119" t="s">
        <v>128</v>
      </c>
      <c r="E31" s="47"/>
      <c r="F31" s="119" t="s">
        <v>458</v>
      </c>
      <c r="G31" s="119"/>
      <c r="H31" s="120"/>
      <c r="I31" s="121" t="s">
        <v>156</v>
      </c>
      <c r="J31" s="124" t="s">
        <v>27</v>
      </c>
      <c r="K31" s="119" t="s">
        <v>450</v>
      </c>
    </row>
    <row r="32" spans="1:11" ht="46.5" x14ac:dyDescent="0.35">
      <c r="A32" s="122">
        <v>3014</v>
      </c>
      <c r="B32" s="123" t="s">
        <v>1582</v>
      </c>
      <c r="C32" s="123">
        <v>24128695</v>
      </c>
      <c r="D32" s="119" t="s">
        <v>128</v>
      </c>
      <c r="E32" s="119" t="s">
        <v>468</v>
      </c>
      <c r="F32" s="119" t="s">
        <v>462</v>
      </c>
      <c r="G32" s="119">
        <v>404</v>
      </c>
      <c r="H32" s="120"/>
      <c r="I32" s="119"/>
      <c r="J32" s="124" t="s">
        <v>26</v>
      </c>
      <c r="K32" s="119" t="s">
        <v>464</v>
      </c>
    </row>
    <row r="33" spans="1:11" ht="62" x14ac:dyDescent="0.35">
      <c r="A33" s="122">
        <v>3108</v>
      </c>
      <c r="B33" s="123" t="s">
        <v>1583</v>
      </c>
      <c r="C33" s="123">
        <v>24010037</v>
      </c>
      <c r="D33" s="119" t="s">
        <v>128</v>
      </c>
      <c r="E33" s="119" t="s">
        <v>497</v>
      </c>
      <c r="F33" s="119" t="s">
        <v>491</v>
      </c>
      <c r="G33" s="119">
        <v>109</v>
      </c>
      <c r="H33" s="120"/>
      <c r="I33" s="119" t="s">
        <v>122</v>
      </c>
      <c r="J33" s="124" t="s">
        <v>26</v>
      </c>
      <c r="K33" s="119" t="s">
        <v>493</v>
      </c>
    </row>
    <row r="34" spans="1:11" ht="62" x14ac:dyDescent="0.35">
      <c r="A34" s="122">
        <v>3240</v>
      </c>
      <c r="B34" s="123" t="s">
        <v>1584</v>
      </c>
      <c r="C34" s="123">
        <v>23887314</v>
      </c>
      <c r="D34" s="119" t="s">
        <v>520</v>
      </c>
      <c r="E34" s="119" t="s">
        <v>521</v>
      </c>
      <c r="F34" s="119" t="s">
        <v>517</v>
      </c>
      <c r="G34" s="119">
        <v>124</v>
      </c>
      <c r="H34" s="120"/>
      <c r="I34" s="119" t="s">
        <v>122</v>
      </c>
      <c r="J34" s="124" t="s">
        <v>27</v>
      </c>
      <c r="K34" s="119" t="s">
        <v>518</v>
      </c>
    </row>
    <row r="35" spans="1:11" ht="93" x14ac:dyDescent="0.35">
      <c r="A35" s="122">
        <v>3281</v>
      </c>
      <c r="B35" s="123" t="s">
        <v>1585</v>
      </c>
      <c r="C35" s="123">
        <v>23812642</v>
      </c>
      <c r="D35" s="119" t="s">
        <v>183</v>
      </c>
      <c r="E35" s="47"/>
      <c r="F35" s="119" t="s">
        <v>549</v>
      </c>
      <c r="G35" s="119"/>
      <c r="H35" s="120"/>
      <c r="I35" s="119" t="s">
        <v>122</v>
      </c>
      <c r="J35" s="124" t="s">
        <v>27</v>
      </c>
      <c r="K35" s="119" t="s">
        <v>538</v>
      </c>
    </row>
    <row r="36" spans="1:11" ht="93" x14ac:dyDescent="0.35">
      <c r="A36" s="122">
        <v>3401</v>
      </c>
      <c r="B36" s="123" t="s">
        <v>1586</v>
      </c>
      <c r="C36" s="123">
        <v>23516315</v>
      </c>
      <c r="D36" s="119" t="s">
        <v>128</v>
      </c>
      <c r="E36" s="119"/>
      <c r="F36" s="119" t="s">
        <v>598</v>
      </c>
      <c r="G36" s="119"/>
      <c r="H36" s="120"/>
      <c r="I36" s="119" t="s">
        <v>602</v>
      </c>
      <c r="J36" s="124" t="s">
        <v>27</v>
      </c>
      <c r="K36" s="119" t="s">
        <v>592</v>
      </c>
    </row>
    <row r="37" spans="1:11" ht="46.5" x14ac:dyDescent="0.35">
      <c r="A37" s="122">
        <v>3599</v>
      </c>
      <c r="B37" s="123" t="s">
        <v>1587</v>
      </c>
      <c r="C37" s="123">
        <v>22484068</v>
      </c>
      <c r="D37" s="119" t="s">
        <v>128</v>
      </c>
      <c r="E37" s="119"/>
      <c r="F37" s="119" t="s">
        <v>658</v>
      </c>
      <c r="G37" s="119"/>
      <c r="H37" s="120"/>
      <c r="I37" s="119" t="s">
        <v>661</v>
      </c>
      <c r="J37" s="124" t="s">
        <v>8</v>
      </c>
      <c r="K37" s="119" t="s">
        <v>645</v>
      </c>
    </row>
    <row r="38" spans="1:11" ht="46.5" x14ac:dyDescent="0.35">
      <c r="A38" s="122">
        <v>3599</v>
      </c>
      <c r="B38" s="123" t="s">
        <v>1587</v>
      </c>
      <c r="C38" s="123">
        <v>22484068</v>
      </c>
      <c r="D38" s="119" t="s">
        <v>128</v>
      </c>
      <c r="E38" s="119"/>
      <c r="F38" s="119" t="s">
        <v>664</v>
      </c>
      <c r="G38" s="119"/>
      <c r="H38" s="120"/>
      <c r="I38" s="119" t="s">
        <v>667</v>
      </c>
      <c r="J38" s="124" t="s">
        <v>8</v>
      </c>
      <c r="K38" s="119" t="s">
        <v>645</v>
      </c>
    </row>
    <row r="39" spans="1:11" ht="77.5" x14ac:dyDescent="0.35">
      <c r="A39" s="122">
        <v>3636</v>
      </c>
      <c r="B39" s="123" t="s">
        <v>1588</v>
      </c>
      <c r="C39" s="123">
        <v>24323866</v>
      </c>
      <c r="D39" s="119" t="s">
        <v>128</v>
      </c>
      <c r="E39" s="119"/>
      <c r="F39" s="119" t="s">
        <v>675</v>
      </c>
      <c r="G39" s="119"/>
      <c r="H39" s="120"/>
      <c r="I39" s="119" t="s">
        <v>122</v>
      </c>
      <c r="J39" s="124" t="s">
        <v>27</v>
      </c>
      <c r="K39" s="119" t="s">
        <v>674</v>
      </c>
    </row>
    <row r="40" spans="1:11" ht="62" x14ac:dyDescent="0.35">
      <c r="A40" s="122">
        <v>3765</v>
      </c>
      <c r="B40" s="123" t="s">
        <v>1589</v>
      </c>
      <c r="C40" s="123">
        <v>22833445</v>
      </c>
      <c r="D40" s="119" t="s">
        <v>128</v>
      </c>
      <c r="E40" s="119" t="s">
        <v>711</v>
      </c>
      <c r="F40" s="119" t="s">
        <v>708</v>
      </c>
      <c r="G40" s="119">
        <v>243</v>
      </c>
      <c r="H40" s="120"/>
      <c r="I40" s="119" t="s">
        <v>712</v>
      </c>
      <c r="J40" s="124" t="s">
        <v>27</v>
      </c>
      <c r="K40" s="119" t="s">
        <v>710</v>
      </c>
    </row>
    <row r="41" spans="1:11" ht="77.5" x14ac:dyDescent="0.35">
      <c r="A41" s="122">
        <v>3815</v>
      </c>
      <c r="B41" s="123" t="s">
        <v>1590</v>
      </c>
      <c r="C41" s="123">
        <v>22632100</v>
      </c>
      <c r="D41" s="119" t="s">
        <v>128</v>
      </c>
      <c r="E41" s="119"/>
      <c r="F41" s="119" t="s">
        <v>728</v>
      </c>
      <c r="G41" s="119"/>
      <c r="H41" s="120"/>
      <c r="I41" s="119" t="s">
        <v>729</v>
      </c>
      <c r="J41" s="124" t="s">
        <v>27</v>
      </c>
      <c r="K41" s="119" t="s">
        <v>724</v>
      </c>
    </row>
    <row r="42" spans="1:11" ht="108.5" x14ac:dyDescent="0.35">
      <c r="A42" s="122">
        <v>4007</v>
      </c>
      <c r="B42" s="123" t="s">
        <v>1591</v>
      </c>
      <c r="C42" s="123">
        <v>21826030</v>
      </c>
      <c r="D42" s="119" t="s">
        <v>128</v>
      </c>
      <c r="E42" s="119"/>
      <c r="F42" s="119" t="s">
        <v>753</v>
      </c>
      <c r="G42" s="119"/>
      <c r="H42" s="120"/>
      <c r="I42" s="119" t="s">
        <v>122</v>
      </c>
      <c r="J42" s="124" t="s">
        <v>26</v>
      </c>
      <c r="K42" s="119" t="s">
        <v>748</v>
      </c>
    </row>
    <row r="43" spans="1:11" ht="93" x14ac:dyDescent="0.35">
      <c r="A43" s="122">
        <v>4214</v>
      </c>
      <c r="B43" s="123" t="s">
        <v>1123</v>
      </c>
      <c r="C43" s="123">
        <v>21557804</v>
      </c>
      <c r="D43" s="119" t="s">
        <v>128</v>
      </c>
      <c r="E43" s="119"/>
      <c r="F43" s="119" t="s">
        <v>785</v>
      </c>
      <c r="G43" s="119"/>
      <c r="H43" s="120"/>
      <c r="I43" s="119" t="s">
        <v>122</v>
      </c>
      <c r="J43" s="124" t="s">
        <v>27</v>
      </c>
      <c r="K43" s="119" t="s">
        <v>784</v>
      </c>
    </row>
    <row r="44" spans="1:11" ht="108.5" x14ac:dyDescent="0.35">
      <c r="A44" s="130" t="s">
        <v>828</v>
      </c>
      <c r="B44" s="131" t="s">
        <v>1593</v>
      </c>
      <c r="C44" s="131">
        <v>33222266</v>
      </c>
      <c r="D44" s="119" t="s">
        <v>128</v>
      </c>
      <c r="E44" s="132" t="s">
        <v>836</v>
      </c>
      <c r="F44" s="132" t="s">
        <v>830</v>
      </c>
      <c r="G44" s="132">
        <v>4677</v>
      </c>
      <c r="H44" s="132"/>
      <c r="I44" s="132"/>
      <c r="J44" s="132" t="s">
        <v>8</v>
      </c>
      <c r="K44" s="132" t="s">
        <v>832</v>
      </c>
    </row>
    <row r="45" spans="1:11" ht="46.5" x14ac:dyDescent="0.35">
      <c r="A45" s="130" t="s">
        <v>841</v>
      </c>
      <c r="B45" s="131" t="s">
        <v>1594</v>
      </c>
      <c r="C45" s="131">
        <v>33627495</v>
      </c>
      <c r="D45" s="119" t="s">
        <v>128</v>
      </c>
      <c r="E45" s="132" t="s">
        <v>849</v>
      </c>
      <c r="F45" s="132" t="s">
        <v>843</v>
      </c>
      <c r="G45" s="132"/>
      <c r="H45" s="133"/>
      <c r="I45" s="132" t="s">
        <v>844</v>
      </c>
      <c r="J45" s="132" t="s">
        <v>8</v>
      </c>
      <c r="K45" s="132" t="s">
        <v>845</v>
      </c>
    </row>
  </sheetData>
  <phoneticPr fontId="27" type="noConversion"/>
  <conditionalFormatting sqref="D2">
    <cfRule type="containsText" dxfId="1445" priority="580" operator="containsText" text="GCS">
      <formula>NOT(ISERROR(SEARCH("GCS",D2)))</formula>
    </cfRule>
    <cfRule type="containsText" dxfId="1444" priority="581" operator="containsText" text="GCS">
      <formula>NOT(ISERROR(SEARCH("GCS",D2)))</formula>
    </cfRule>
    <cfRule type="containsText" dxfId="1443" priority="582" operator="containsText" text="GCS">
      <formula>NOT(ISERROR(SEARCH("GCS",D2)))</formula>
    </cfRule>
    <cfRule type="containsText" dxfId="1442" priority="583" operator="containsText" text="gcs">
      <formula>NOT(ISERROR(SEARCH("gcs",D2)))</formula>
    </cfRule>
    <cfRule type="containsText" dxfId="1441" priority="584" operator="containsText" text="gcs">
      <formula>NOT(ISERROR(SEARCH("gcs",D2)))</formula>
    </cfRule>
    <cfRule type="containsText" dxfId="1440" priority="585" operator="containsText" text="OAC">
      <formula>NOT(ISERROR(SEARCH("OAC",D2)))</formula>
    </cfRule>
    <cfRule type="containsText" dxfId="1439" priority="586" operator="containsText" text="location">
      <formula>NOT(ISERROR(SEARCH("location",D2)))</formula>
    </cfRule>
    <cfRule type="containsText" dxfId="1438" priority="587" operator="containsText" text="volume">
      <formula>NOT(ISERROR(SEARCH("volume",D2)))</formula>
    </cfRule>
    <cfRule type="containsText" dxfId="1437" priority="588" operator="containsText" text="ivh">
      <formula>NOT(ISERROR(SEARCH("ivh",D2)))</formula>
    </cfRule>
    <cfRule type="containsText" dxfId="1436" priority="589" operator="containsText" text="age">
      <formula>NOT(ISERROR(SEARCH("age",D2)))</formula>
    </cfRule>
    <cfRule type="containsText" dxfId="1435" priority="590" operator="containsText" text="volume">
      <formula>NOT(ISERROR(SEARCH("volume",D2)))</formula>
    </cfRule>
    <cfRule type="containsText" dxfId="1434" priority="591" operator="containsText" text="OAC">
      <formula>NOT(ISERROR(SEARCH("OAC",D2)))</formula>
    </cfRule>
    <cfRule type="containsText" dxfId="1433" priority="592" operator="containsText" text="OAC">
      <formula>NOT(ISERROR(SEARCH("OAC",D2)))</formula>
    </cfRule>
    <cfRule type="containsText" dxfId="1432" priority="593" operator="containsText" text="anticoag">
      <formula>NOT(ISERROR(SEARCH("anticoag",D2)))</formula>
    </cfRule>
    <cfRule type="containsText" dxfId="1431" priority="594" operator="containsText" text="IVH">
      <formula>NOT(ISERROR(SEARCH("IVH",D2)))</formula>
    </cfRule>
    <cfRule type="containsText" dxfId="1430" priority="595" operator="containsText" text="location">
      <formula>NOT(ISERROR(SEARCH("location",D2)))</formula>
    </cfRule>
    <cfRule type="containsText" dxfId="1429" priority="596" operator="containsText" text="ICH">
      <formula>NOT(ISERROR(SEARCH("ICH",D2)))</formula>
    </cfRule>
    <cfRule type="cellIs" dxfId="1428" priority="597" operator="equal">
      <formula>"ICH"</formula>
    </cfRule>
    <cfRule type="cellIs" dxfId="1427" priority="598" operator="equal">
      <formula>"age"</formula>
    </cfRule>
  </conditionalFormatting>
  <conditionalFormatting sqref="D3">
    <cfRule type="containsText" dxfId="1426" priority="504" operator="containsText" text="GCS">
      <formula>NOT(ISERROR(SEARCH("GCS",D3)))</formula>
    </cfRule>
    <cfRule type="containsText" dxfId="1425" priority="505" operator="containsText" text="GCS">
      <formula>NOT(ISERROR(SEARCH("GCS",D3)))</formula>
    </cfRule>
    <cfRule type="containsText" dxfId="1424" priority="506" operator="containsText" text="GCS">
      <formula>NOT(ISERROR(SEARCH("GCS",D3)))</formula>
    </cfRule>
    <cfRule type="containsText" dxfId="1423" priority="507" operator="containsText" text="gcs">
      <formula>NOT(ISERROR(SEARCH("gcs",D3)))</formula>
    </cfRule>
    <cfRule type="containsText" dxfId="1422" priority="508" operator="containsText" text="gcs">
      <formula>NOT(ISERROR(SEARCH("gcs",D3)))</formula>
    </cfRule>
    <cfRule type="containsText" dxfId="1421" priority="509" operator="containsText" text="OAC">
      <formula>NOT(ISERROR(SEARCH("OAC",D3)))</formula>
    </cfRule>
    <cfRule type="containsText" dxfId="1420" priority="510" operator="containsText" text="location">
      <formula>NOT(ISERROR(SEARCH("location",D3)))</formula>
    </cfRule>
    <cfRule type="containsText" dxfId="1419" priority="511" operator="containsText" text="volume">
      <formula>NOT(ISERROR(SEARCH("volume",D3)))</formula>
    </cfRule>
    <cfRule type="containsText" dxfId="1418" priority="512" operator="containsText" text="ivh">
      <formula>NOT(ISERROR(SEARCH("ivh",D3)))</formula>
    </cfRule>
    <cfRule type="containsText" dxfId="1417" priority="513" operator="containsText" text="age">
      <formula>NOT(ISERROR(SEARCH("age",D3)))</formula>
    </cfRule>
    <cfRule type="containsText" dxfId="1416" priority="514" operator="containsText" text="volume">
      <formula>NOT(ISERROR(SEARCH("volume",D3)))</formula>
    </cfRule>
    <cfRule type="containsText" dxfId="1415" priority="515" operator="containsText" text="OAC">
      <formula>NOT(ISERROR(SEARCH("OAC",D3)))</formula>
    </cfRule>
    <cfRule type="containsText" dxfId="1414" priority="516" operator="containsText" text="OAC">
      <formula>NOT(ISERROR(SEARCH("OAC",D3)))</formula>
    </cfRule>
    <cfRule type="containsText" dxfId="1413" priority="517" operator="containsText" text="anticoag">
      <formula>NOT(ISERROR(SEARCH("anticoag",D3)))</formula>
    </cfRule>
    <cfRule type="containsText" dxfId="1412" priority="518" operator="containsText" text="IVH">
      <formula>NOT(ISERROR(SEARCH("IVH",D3)))</formula>
    </cfRule>
    <cfRule type="containsText" dxfId="1411" priority="519" operator="containsText" text="location">
      <formula>NOT(ISERROR(SEARCH("location",D3)))</formula>
    </cfRule>
    <cfRule type="containsText" dxfId="1410" priority="520" operator="containsText" text="ICH">
      <formula>NOT(ISERROR(SEARCH("ICH",D3)))</formula>
    </cfRule>
    <cfRule type="cellIs" dxfId="1409" priority="521" operator="equal">
      <formula>"ICH"</formula>
    </cfRule>
    <cfRule type="cellIs" dxfId="1408" priority="522" operator="equal">
      <formula>"age"</formula>
    </cfRule>
  </conditionalFormatting>
  <conditionalFormatting sqref="F16">
    <cfRule type="containsText" dxfId="1407" priority="499" operator="containsText" text="death">
      <formula>NOT(ISERROR(SEARCH("death",F16)))</formula>
    </cfRule>
    <cfRule type="containsText" dxfId="1406" priority="500" operator="containsText" text="functional">
      <formula>NOT(ISERROR(SEARCH("functional",F16)))</formula>
    </cfRule>
    <cfRule type="containsText" dxfId="1405" priority="501" operator="containsText" text="mRS">
      <formula>NOT(ISERROR(SEARCH("mRS",F16)))</formula>
    </cfRule>
    <cfRule type="containsText" dxfId="1404" priority="502" operator="containsText" text="mortality">
      <formula>NOT(ISERROR(SEARCH("mortality",F16)))</formula>
    </cfRule>
  </conditionalFormatting>
  <conditionalFormatting sqref="D16">
    <cfRule type="containsText" dxfId="1403" priority="487" operator="containsText" text="anticoag">
      <formula>NOT(ISERROR(SEARCH("anticoag",D16)))</formula>
    </cfRule>
    <cfRule type="containsText" dxfId="1402" priority="488" operator="containsText" text="couma">
      <formula>NOT(ISERROR(SEARCH("couma",D16)))</formula>
    </cfRule>
    <cfRule type="containsText" dxfId="1401" priority="489" operator="containsText" text="anticoag">
      <formula>NOT(ISERROR(SEARCH("anticoag",D16)))</formula>
    </cfRule>
    <cfRule type="containsText" dxfId="1400" priority="490" operator="containsText" text="warfarin">
      <formula>NOT(ISERROR(SEARCH("warfarin",D16)))</formula>
    </cfRule>
    <cfRule type="containsText" dxfId="1399" priority="491" operator="containsText" text="ivh">
      <formula>NOT(ISERROR(SEARCH("ivh",D16)))</formula>
    </cfRule>
    <cfRule type="containsText" dxfId="1398" priority="492" operator="containsText" text="ivh">
      <formula>NOT(ISERROR(SEARCH("ivh",D16)))</formula>
    </cfRule>
    <cfRule type="containsText" dxfId="1397" priority="493" operator="containsText" text="volume">
      <formula>NOT(ISERROR(SEARCH("volume",D16)))</formula>
    </cfRule>
    <cfRule type="containsText" dxfId="1396" priority="494" operator="containsText" text="infratent">
      <formula>NOT(ISERROR(SEARCH("infratent",D16)))</formula>
    </cfRule>
    <cfRule type="containsText" dxfId="1395" priority="495" operator="containsText" text="location">
      <formula>NOT(ISERROR(SEARCH("location",D16)))</formula>
    </cfRule>
    <cfRule type="containsText" dxfId="1394" priority="496" operator="containsText" text="gcs">
      <formula>NOT(ISERROR(SEARCH("gcs",D16)))</formula>
    </cfRule>
    <cfRule type="containsText" dxfId="1393" priority="497" operator="containsText" text="NIHS">
      <formula>NOT(ISERROR(SEARCH("NIHS",D16)))</formula>
    </cfRule>
    <cfRule type="containsText" dxfId="1392" priority="498" operator="containsText" text="age">
      <formula>NOT(ISERROR(SEARCH("age",D16)))</formula>
    </cfRule>
  </conditionalFormatting>
  <conditionalFormatting sqref="F17">
    <cfRule type="containsText" dxfId="1391" priority="482" operator="containsText" text="death">
      <formula>NOT(ISERROR(SEARCH("death",F17)))</formula>
    </cfRule>
    <cfRule type="containsText" dxfId="1390" priority="483" operator="containsText" text="functional">
      <formula>NOT(ISERROR(SEARCH("functional",F17)))</formula>
    </cfRule>
    <cfRule type="containsText" dxfId="1389" priority="484" operator="containsText" text="mRS">
      <formula>NOT(ISERROR(SEARCH("mRS",F17)))</formula>
    </cfRule>
    <cfRule type="containsText" dxfId="1388" priority="485" operator="containsText" text="mortality">
      <formula>NOT(ISERROR(SEARCH("mortality",F17)))</formula>
    </cfRule>
  </conditionalFormatting>
  <conditionalFormatting sqref="D17">
    <cfRule type="containsText" dxfId="1387" priority="470" operator="containsText" text="anticoag">
      <formula>NOT(ISERROR(SEARCH("anticoag",D17)))</formula>
    </cfRule>
    <cfRule type="containsText" dxfId="1386" priority="471" operator="containsText" text="couma">
      <formula>NOT(ISERROR(SEARCH("couma",D17)))</formula>
    </cfRule>
    <cfRule type="containsText" dxfId="1385" priority="472" operator="containsText" text="anticoag">
      <formula>NOT(ISERROR(SEARCH("anticoag",D17)))</formula>
    </cfRule>
    <cfRule type="containsText" dxfId="1384" priority="473" operator="containsText" text="warfarin">
      <formula>NOT(ISERROR(SEARCH("warfarin",D17)))</formula>
    </cfRule>
    <cfRule type="containsText" dxfId="1383" priority="474" operator="containsText" text="ivh">
      <formula>NOT(ISERROR(SEARCH("ivh",D17)))</formula>
    </cfRule>
    <cfRule type="containsText" dxfId="1382" priority="475" operator="containsText" text="ivh">
      <formula>NOT(ISERROR(SEARCH("ivh",D17)))</formula>
    </cfRule>
    <cfRule type="containsText" dxfId="1381" priority="476" operator="containsText" text="volume">
      <formula>NOT(ISERROR(SEARCH("volume",D17)))</formula>
    </cfRule>
    <cfRule type="containsText" dxfId="1380" priority="477" operator="containsText" text="infratent">
      <formula>NOT(ISERROR(SEARCH("infratent",D17)))</formula>
    </cfRule>
    <cfRule type="containsText" dxfId="1379" priority="478" operator="containsText" text="location">
      <formula>NOT(ISERROR(SEARCH("location",D17)))</formula>
    </cfRule>
    <cfRule type="containsText" dxfId="1378" priority="479" operator="containsText" text="gcs">
      <formula>NOT(ISERROR(SEARCH("gcs",D17)))</formula>
    </cfRule>
    <cfRule type="containsText" dxfId="1377" priority="480" operator="containsText" text="NIHS">
      <formula>NOT(ISERROR(SEARCH("NIHS",D17)))</formula>
    </cfRule>
    <cfRule type="containsText" dxfId="1376" priority="481" operator="containsText" text="age">
      <formula>NOT(ISERROR(SEARCH("age",D17)))</formula>
    </cfRule>
  </conditionalFormatting>
  <conditionalFormatting sqref="F18">
    <cfRule type="containsText" dxfId="1375" priority="465" operator="containsText" text="death">
      <formula>NOT(ISERROR(SEARCH("death",F18)))</formula>
    </cfRule>
    <cfRule type="containsText" dxfId="1374" priority="466" operator="containsText" text="functional">
      <formula>NOT(ISERROR(SEARCH("functional",F18)))</formula>
    </cfRule>
    <cfRule type="containsText" dxfId="1373" priority="467" operator="containsText" text="mRS">
      <formula>NOT(ISERROR(SEARCH("mRS",F18)))</formula>
    </cfRule>
    <cfRule type="containsText" dxfId="1372" priority="468" operator="containsText" text="mortality">
      <formula>NOT(ISERROR(SEARCH("mortality",F18)))</formula>
    </cfRule>
  </conditionalFormatting>
  <conditionalFormatting sqref="D18">
    <cfRule type="containsText" dxfId="1371" priority="453" operator="containsText" text="anticoag">
      <formula>NOT(ISERROR(SEARCH("anticoag",D18)))</formula>
    </cfRule>
    <cfRule type="containsText" dxfId="1370" priority="454" operator="containsText" text="couma">
      <formula>NOT(ISERROR(SEARCH("couma",D18)))</formula>
    </cfRule>
    <cfRule type="containsText" dxfId="1369" priority="455" operator="containsText" text="anticoag">
      <formula>NOT(ISERROR(SEARCH("anticoag",D18)))</formula>
    </cfRule>
    <cfRule type="containsText" dxfId="1368" priority="456" operator="containsText" text="warfarin">
      <formula>NOT(ISERROR(SEARCH("warfarin",D18)))</formula>
    </cfRule>
    <cfRule type="containsText" dxfId="1367" priority="457" operator="containsText" text="ivh">
      <formula>NOT(ISERROR(SEARCH("ivh",D18)))</formula>
    </cfRule>
    <cfRule type="containsText" dxfId="1366" priority="458" operator="containsText" text="ivh">
      <formula>NOT(ISERROR(SEARCH("ivh",D18)))</formula>
    </cfRule>
    <cfRule type="containsText" dxfId="1365" priority="459" operator="containsText" text="volume">
      <formula>NOT(ISERROR(SEARCH("volume",D18)))</formula>
    </cfRule>
    <cfRule type="containsText" dxfId="1364" priority="460" operator="containsText" text="infratent">
      <formula>NOT(ISERROR(SEARCH("infratent",D18)))</formula>
    </cfRule>
    <cfRule type="containsText" dxfId="1363" priority="461" operator="containsText" text="location">
      <formula>NOT(ISERROR(SEARCH("location",D18)))</formula>
    </cfRule>
    <cfRule type="containsText" dxfId="1362" priority="462" operator="containsText" text="gcs">
      <formula>NOT(ISERROR(SEARCH("gcs",D18)))</formula>
    </cfRule>
    <cfRule type="containsText" dxfId="1361" priority="463" operator="containsText" text="NIHS">
      <formula>NOT(ISERROR(SEARCH("NIHS",D18)))</formula>
    </cfRule>
    <cfRule type="containsText" dxfId="1360" priority="464" operator="containsText" text="age">
      <formula>NOT(ISERROR(SEARCH("age",D18)))</formula>
    </cfRule>
  </conditionalFormatting>
  <conditionalFormatting sqref="F19">
    <cfRule type="containsText" dxfId="1359" priority="448" operator="containsText" text="death">
      <formula>NOT(ISERROR(SEARCH("death",F19)))</formula>
    </cfRule>
    <cfRule type="containsText" dxfId="1358" priority="449" operator="containsText" text="functional">
      <formula>NOT(ISERROR(SEARCH("functional",F19)))</formula>
    </cfRule>
    <cfRule type="containsText" dxfId="1357" priority="450" operator="containsText" text="mRS">
      <formula>NOT(ISERROR(SEARCH("mRS",F19)))</formula>
    </cfRule>
    <cfRule type="containsText" dxfId="1356" priority="451" operator="containsText" text="mortality">
      <formula>NOT(ISERROR(SEARCH("mortality",F19)))</formula>
    </cfRule>
  </conditionalFormatting>
  <conditionalFormatting sqref="D19">
    <cfRule type="containsText" dxfId="1355" priority="436" operator="containsText" text="anticoag">
      <formula>NOT(ISERROR(SEARCH("anticoag",D19)))</formula>
    </cfRule>
    <cfRule type="containsText" dxfId="1354" priority="437" operator="containsText" text="couma">
      <formula>NOT(ISERROR(SEARCH("couma",D19)))</formula>
    </cfRule>
    <cfRule type="containsText" dxfId="1353" priority="438" operator="containsText" text="anticoag">
      <formula>NOT(ISERROR(SEARCH("anticoag",D19)))</formula>
    </cfRule>
    <cfRule type="containsText" dxfId="1352" priority="439" operator="containsText" text="warfarin">
      <formula>NOT(ISERROR(SEARCH("warfarin",D19)))</formula>
    </cfRule>
    <cfRule type="containsText" dxfId="1351" priority="440" operator="containsText" text="ivh">
      <formula>NOT(ISERROR(SEARCH("ivh",D19)))</formula>
    </cfRule>
    <cfRule type="containsText" dxfId="1350" priority="441" operator="containsText" text="ivh">
      <formula>NOT(ISERROR(SEARCH("ivh",D19)))</formula>
    </cfRule>
    <cfRule type="containsText" dxfId="1349" priority="442" operator="containsText" text="volume">
      <formula>NOT(ISERROR(SEARCH("volume",D19)))</formula>
    </cfRule>
    <cfRule type="containsText" dxfId="1348" priority="443" operator="containsText" text="infratent">
      <formula>NOT(ISERROR(SEARCH("infratent",D19)))</formula>
    </cfRule>
    <cfRule type="containsText" dxfId="1347" priority="444" operator="containsText" text="location">
      <formula>NOT(ISERROR(SEARCH("location",D19)))</formula>
    </cfRule>
    <cfRule type="containsText" dxfId="1346" priority="445" operator="containsText" text="gcs">
      <formula>NOT(ISERROR(SEARCH("gcs",D19)))</formula>
    </cfRule>
    <cfRule type="containsText" dxfId="1345" priority="446" operator="containsText" text="NIHS">
      <formula>NOT(ISERROR(SEARCH("NIHS",D19)))</formula>
    </cfRule>
    <cfRule type="containsText" dxfId="1344" priority="447" operator="containsText" text="age">
      <formula>NOT(ISERROR(SEARCH("age",D19)))</formula>
    </cfRule>
  </conditionalFormatting>
  <conditionalFormatting sqref="F20">
    <cfRule type="containsText" dxfId="1343" priority="431" operator="containsText" text="death">
      <formula>NOT(ISERROR(SEARCH("death",F20)))</formula>
    </cfRule>
    <cfRule type="containsText" dxfId="1342" priority="432" operator="containsText" text="functional">
      <formula>NOT(ISERROR(SEARCH("functional",F20)))</formula>
    </cfRule>
    <cfRule type="containsText" dxfId="1341" priority="433" operator="containsText" text="mRS">
      <formula>NOT(ISERROR(SEARCH("mRS",F20)))</formula>
    </cfRule>
    <cfRule type="containsText" dxfId="1340" priority="434" operator="containsText" text="mortality">
      <formula>NOT(ISERROR(SEARCH("mortality",F20)))</formula>
    </cfRule>
  </conditionalFormatting>
  <conditionalFormatting sqref="D20">
    <cfRule type="containsText" dxfId="1339" priority="419" operator="containsText" text="anticoag">
      <formula>NOT(ISERROR(SEARCH("anticoag",D20)))</formula>
    </cfRule>
    <cfRule type="containsText" dxfId="1338" priority="420" operator="containsText" text="couma">
      <formula>NOT(ISERROR(SEARCH("couma",D20)))</formula>
    </cfRule>
    <cfRule type="containsText" dxfId="1337" priority="421" operator="containsText" text="anticoag">
      <formula>NOT(ISERROR(SEARCH("anticoag",D20)))</formula>
    </cfRule>
    <cfRule type="containsText" dxfId="1336" priority="422" operator="containsText" text="warfarin">
      <formula>NOT(ISERROR(SEARCH("warfarin",D20)))</formula>
    </cfRule>
    <cfRule type="containsText" dxfId="1335" priority="423" operator="containsText" text="ivh">
      <formula>NOT(ISERROR(SEARCH("ivh",D20)))</formula>
    </cfRule>
    <cfRule type="containsText" dxfId="1334" priority="424" operator="containsText" text="ivh">
      <formula>NOT(ISERROR(SEARCH("ivh",D20)))</formula>
    </cfRule>
    <cfRule type="containsText" dxfId="1333" priority="425" operator="containsText" text="volume">
      <formula>NOT(ISERROR(SEARCH("volume",D20)))</formula>
    </cfRule>
    <cfRule type="containsText" dxfId="1332" priority="426" operator="containsText" text="infratent">
      <formula>NOT(ISERROR(SEARCH("infratent",D20)))</formula>
    </cfRule>
    <cfRule type="containsText" dxfId="1331" priority="427" operator="containsText" text="location">
      <formula>NOT(ISERROR(SEARCH("location",D20)))</formula>
    </cfRule>
    <cfRule type="containsText" dxfId="1330" priority="428" operator="containsText" text="gcs">
      <formula>NOT(ISERROR(SEARCH("gcs",D20)))</formula>
    </cfRule>
    <cfRule type="containsText" dxfId="1329" priority="429" operator="containsText" text="NIHS">
      <formula>NOT(ISERROR(SEARCH("NIHS",D20)))</formula>
    </cfRule>
    <cfRule type="containsText" dxfId="1328" priority="430" operator="containsText" text="age">
      <formula>NOT(ISERROR(SEARCH("age",D20)))</formula>
    </cfRule>
  </conditionalFormatting>
  <conditionalFormatting sqref="F21">
    <cfRule type="containsText" dxfId="1327" priority="414" operator="containsText" text="death">
      <formula>NOT(ISERROR(SEARCH("death",F21)))</formula>
    </cfRule>
    <cfRule type="containsText" dxfId="1326" priority="415" operator="containsText" text="functional">
      <formula>NOT(ISERROR(SEARCH("functional",F21)))</formula>
    </cfRule>
    <cfRule type="containsText" dxfId="1325" priority="416" operator="containsText" text="mRS">
      <formula>NOT(ISERROR(SEARCH("mRS",F21)))</formula>
    </cfRule>
    <cfRule type="containsText" dxfId="1324" priority="417" operator="containsText" text="mortality">
      <formula>NOT(ISERROR(SEARCH("mortality",F21)))</formula>
    </cfRule>
  </conditionalFormatting>
  <conditionalFormatting sqref="D21">
    <cfRule type="containsText" dxfId="1323" priority="402" operator="containsText" text="anticoag">
      <formula>NOT(ISERROR(SEARCH("anticoag",D21)))</formula>
    </cfRule>
    <cfRule type="containsText" dxfId="1322" priority="403" operator="containsText" text="couma">
      <formula>NOT(ISERROR(SEARCH("couma",D21)))</formula>
    </cfRule>
    <cfRule type="containsText" dxfId="1321" priority="404" operator="containsText" text="anticoag">
      <formula>NOT(ISERROR(SEARCH("anticoag",D21)))</formula>
    </cfRule>
    <cfRule type="containsText" dxfId="1320" priority="405" operator="containsText" text="warfarin">
      <formula>NOT(ISERROR(SEARCH("warfarin",D21)))</formula>
    </cfRule>
    <cfRule type="containsText" dxfId="1319" priority="406" operator="containsText" text="ivh">
      <formula>NOT(ISERROR(SEARCH("ivh",D21)))</formula>
    </cfRule>
    <cfRule type="containsText" dxfId="1318" priority="407" operator="containsText" text="ivh">
      <formula>NOT(ISERROR(SEARCH("ivh",D21)))</formula>
    </cfRule>
    <cfRule type="containsText" dxfId="1317" priority="408" operator="containsText" text="volume">
      <formula>NOT(ISERROR(SEARCH("volume",D21)))</formula>
    </cfRule>
    <cfRule type="containsText" dxfId="1316" priority="409" operator="containsText" text="infratent">
      <formula>NOT(ISERROR(SEARCH("infratent",D21)))</formula>
    </cfRule>
    <cfRule type="containsText" dxfId="1315" priority="410" operator="containsText" text="location">
      <formula>NOT(ISERROR(SEARCH("location",D21)))</formula>
    </cfRule>
    <cfRule type="containsText" dxfId="1314" priority="411" operator="containsText" text="gcs">
      <formula>NOT(ISERROR(SEARCH("gcs",D21)))</formula>
    </cfRule>
    <cfRule type="containsText" dxfId="1313" priority="412" operator="containsText" text="NIHS">
      <formula>NOT(ISERROR(SEARCH("NIHS",D21)))</formula>
    </cfRule>
    <cfRule type="containsText" dxfId="1312" priority="413" operator="containsText" text="age">
      <formula>NOT(ISERROR(SEARCH("age",D21)))</formula>
    </cfRule>
  </conditionalFormatting>
  <conditionalFormatting sqref="F22">
    <cfRule type="containsText" dxfId="1311" priority="398" operator="containsText" text="death">
      <formula>NOT(ISERROR(SEARCH("death",F22)))</formula>
    </cfRule>
    <cfRule type="containsText" dxfId="1310" priority="399" operator="containsText" text="functional">
      <formula>NOT(ISERROR(SEARCH("functional",F22)))</formula>
    </cfRule>
    <cfRule type="containsText" dxfId="1309" priority="400" operator="containsText" text="mRS">
      <formula>NOT(ISERROR(SEARCH("mRS",F22)))</formula>
    </cfRule>
    <cfRule type="containsText" dxfId="1308" priority="401" operator="containsText" text="mortality">
      <formula>NOT(ISERROR(SEARCH("mortality",F22)))</formula>
    </cfRule>
  </conditionalFormatting>
  <conditionalFormatting sqref="D22">
    <cfRule type="containsText" dxfId="1307" priority="385" operator="containsText" text="anticoag">
      <formula>NOT(ISERROR(SEARCH("anticoag",D22)))</formula>
    </cfRule>
    <cfRule type="containsText" dxfId="1306" priority="386" operator="containsText" text="couma">
      <formula>NOT(ISERROR(SEARCH("couma",D22)))</formula>
    </cfRule>
    <cfRule type="containsText" dxfId="1305" priority="387" operator="containsText" text="anticoag">
      <formula>NOT(ISERROR(SEARCH("anticoag",D22)))</formula>
    </cfRule>
    <cfRule type="containsText" dxfId="1304" priority="388" operator="containsText" text="warfarin">
      <formula>NOT(ISERROR(SEARCH("warfarin",D22)))</formula>
    </cfRule>
    <cfRule type="containsText" dxfId="1303" priority="389" operator="containsText" text="ivh">
      <formula>NOT(ISERROR(SEARCH("ivh",D22)))</formula>
    </cfRule>
    <cfRule type="containsText" dxfId="1302" priority="390" operator="containsText" text="ivh">
      <formula>NOT(ISERROR(SEARCH("ivh",D22)))</formula>
    </cfRule>
    <cfRule type="containsText" dxfId="1301" priority="391" operator="containsText" text="volume">
      <formula>NOT(ISERROR(SEARCH("volume",D22)))</formula>
    </cfRule>
    <cfRule type="containsText" dxfId="1300" priority="392" operator="containsText" text="infratent">
      <formula>NOT(ISERROR(SEARCH("infratent",D22)))</formula>
    </cfRule>
    <cfRule type="containsText" dxfId="1299" priority="393" operator="containsText" text="location">
      <formula>NOT(ISERROR(SEARCH("location",D22)))</formula>
    </cfRule>
    <cfRule type="containsText" dxfId="1298" priority="394" operator="containsText" text="gcs">
      <formula>NOT(ISERROR(SEARCH("gcs",D22)))</formula>
    </cfRule>
    <cfRule type="containsText" dxfId="1297" priority="395" operator="containsText" text="NIHS">
      <formula>NOT(ISERROR(SEARCH("NIHS",D22)))</formula>
    </cfRule>
    <cfRule type="containsText" dxfId="1296" priority="396" operator="containsText" text="age">
      <formula>NOT(ISERROR(SEARCH("age",D22)))</formula>
    </cfRule>
  </conditionalFormatting>
  <conditionalFormatting sqref="D23">
    <cfRule type="containsText" dxfId="1295" priority="373" operator="containsText" text="anticoag">
      <formula>NOT(ISERROR(SEARCH("anticoag",D23)))</formula>
    </cfRule>
    <cfRule type="containsText" dxfId="1294" priority="374" operator="containsText" text="couma">
      <formula>NOT(ISERROR(SEARCH("couma",D23)))</formula>
    </cfRule>
    <cfRule type="containsText" dxfId="1293" priority="375" operator="containsText" text="anticoag">
      <formula>NOT(ISERROR(SEARCH("anticoag",D23)))</formula>
    </cfRule>
    <cfRule type="containsText" dxfId="1292" priority="376" operator="containsText" text="warfarin">
      <formula>NOT(ISERROR(SEARCH("warfarin",D23)))</formula>
    </cfRule>
    <cfRule type="containsText" dxfId="1291" priority="377" operator="containsText" text="ivh">
      <formula>NOT(ISERROR(SEARCH("ivh",D23)))</formula>
    </cfRule>
    <cfRule type="containsText" dxfId="1290" priority="378" operator="containsText" text="ivh">
      <formula>NOT(ISERROR(SEARCH("ivh",D23)))</formula>
    </cfRule>
    <cfRule type="containsText" dxfId="1289" priority="379" operator="containsText" text="volume">
      <formula>NOT(ISERROR(SEARCH("volume",D23)))</formula>
    </cfRule>
    <cfRule type="containsText" dxfId="1288" priority="380" operator="containsText" text="infratent">
      <formula>NOT(ISERROR(SEARCH("infratent",D23)))</formula>
    </cfRule>
    <cfRule type="containsText" dxfId="1287" priority="381" operator="containsText" text="location">
      <formula>NOT(ISERROR(SEARCH("location",D23)))</formula>
    </cfRule>
    <cfRule type="containsText" dxfId="1286" priority="382" operator="containsText" text="gcs">
      <formula>NOT(ISERROR(SEARCH("gcs",D23)))</formula>
    </cfRule>
    <cfRule type="containsText" dxfId="1285" priority="383" operator="containsText" text="NIHS">
      <formula>NOT(ISERROR(SEARCH("NIHS",D23)))</formula>
    </cfRule>
    <cfRule type="containsText" dxfId="1284" priority="384" operator="containsText" text="age">
      <formula>NOT(ISERROR(SEARCH("age",D23)))</formula>
    </cfRule>
  </conditionalFormatting>
  <conditionalFormatting sqref="F24">
    <cfRule type="containsText" dxfId="1283" priority="368" operator="containsText" text="death">
      <formula>NOT(ISERROR(SEARCH("death",F24)))</formula>
    </cfRule>
    <cfRule type="containsText" dxfId="1282" priority="369" operator="containsText" text="functional">
      <formula>NOT(ISERROR(SEARCH("functional",F24)))</formula>
    </cfRule>
    <cfRule type="containsText" dxfId="1281" priority="370" operator="containsText" text="mRS">
      <formula>NOT(ISERROR(SEARCH("mRS",F24)))</formula>
    </cfRule>
    <cfRule type="containsText" dxfId="1280" priority="371" operator="containsText" text="mortality">
      <formula>NOT(ISERROR(SEARCH("mortality",F24)))</formula>
    </cfRule>
  </conditionalFormatting>
  <conditionalFormatting sqref="D24">
    <cfRule type="containsText" dxfId="1279" priority="356" operator="containsText" text="anticoag">
      <formula>NOT(ISERROR(SEARCH("anticoag",D24)))</formula>
    </cfRule>
    <cfRule type="containsText" dxfId="1278" priority="357" operator="containsText" text="couma">
      <formula>NOT(ISERROR(SEARCH("couma",D24)))</formula>
    </cfRule>
    <cfRule type="containsText" dxfId="1277" priority="358" operator="containsText" text="anticoag">
      <formula>NOT(ISERROR(SEARCH("anticoag",D24)))</formula>
    </cfRule>
    <cfRule type="containsText" dxfId="1276" priority="359" operator="containsText" text="warfarin">
      <formula>NOT(ISERROR(SEARCH("warfarin",D24)))</formula>
    </cfRule>
    <cfRule type="containsText" dxfId="1275" priority="360" operator="containsText" text="ivh">
      <formula>NOT(ISERROR(SEARCH("ivh",D24)))</formula>
    </cfRule>
    <cfRule type="containsText" dxfId="1274" priority="361" operator="containsText" text="ivh">
      <formula>NOT(ISERROR(SEARCH("ivh",D24)))</formula>
    </cfRule>
    <cfRule type="containsText" dxfId="1273" priority="362" operator="containsText" text="volume">
      <formula>NOT(ISERROR(SEARCH("volume",D24)))</formula>
    </cfRule>
    <cfRule type="containsText" dxfId="1272" priority="363" operator="containsText" text="infratent">
      <formula>NOT(ISERROR(SEARCH("infratent",D24)))</formula>
    </cfRule>
    <cfRule type="containsText" dxfId="1271" priority="364" operator="containsText" text="location">
      <formula>NOT(ISERROR(SEARCH("location",D24)))</formula>
    </cfRule>
    <cfRule type="containsText" dxfId="1270" priority="365" operator="containsText" text="gcs">
      <formula>NOT(ISERROR(SEARCH("gcs",D24)))</formula>
    </cfRule>
    <cfRule type="containsText" dxfId="1269" priority="366" operator="containsText" text="NIHS">
      <formula>NOT(ISERROR(SEARCH("NIHS",D24)))</formula>
    </cfRule>
    <cfRule type="containsText" dxfId="1268" priority="367" operator="containsText" text="age">
      <formula>NOT(ISERROR(SEARCH("age",D24)))</formula>
    </cfRule>
  </conditionalFormatting>
  <conditionalFormatting sqref="F25">
    <cfRule type="containsText" dxfId="1267" priority="351" operator="containsText" text="death">
      <formula>NOT(ISERROR(SEARCH("death",F25)))</formula>
    </cfRule>
    <cfRule type="containsText" dxfId="1266" priority="352" operator="containsText" text="functional">
      <formula>NOT(ISERROR(SEARCH("functional",F25)))</formula>
    </cfRule>
    <cfRule type="containsText" dxfId="1265" priority="353" operator="containsText" text="mRS">
      <formula>NOT(ISERROR(SEARCH("mRS",F25)))</formula>
    </cfRule>
    <cfRule type="containsText" dxfId="1264" priority="354" operator="containsText" text="mortality">
      <formula>NOT(ISERROR(SEARCH("mortality",F25)))</formula>
    </cfRule>
  </conditionalFormatting>
  <conditionalFormatting sqref="D25">
    <cfRule type="containsText" dxfId="1263" priority="339" operator="containsText" text="anticoag">
      <formula>NOT(ISERROR(SEARCH("anticoag",D25)))</formula>
    </cfRule>
    <cfRule type="containsText" dxfId="1262" priority="340" operator="containsText" text="couma">
      <formula>NOT(ISERROR(SEARCH("couma",D25)))</formula>
    </cfRule>
    <cfRule type="containsText" dxfId="1261" priority="341" operator="containsText" text="anticoag">
      <formula>NOT(ISERROR(SEARCH("anticoag",D25)))</formula>
    </cfRule>
    <cfRule type="containsText" dxfId="1260" priority="342" operator="containsText" text="warfarin">
      <formula>NOT(ISERROR(SEARCH("warfarin",D25)))</formula>
    </cfRule>
    <cfRule type="containsText" dxfId="1259" priority="343" operator="containsText" text="ivh">
      <formula>NOT(ISERROR(SEARCH("ivh",D25)))</formula>
    </cfRule>
    <cfRule type="containsText" dxfId="1258" priority="344" operator="containsText" text="ivh">
      <formula>NOT(ISERROR(SEARCH("ivh",D25)))</formula>
    </cfRule>
    <cfRule type="containsText" dxfId="1257" priority="345" operator="containsText" text="volume">
      <formula>NOT(ISERROR(SEARCH("volume",D25)))</formula>
    </cfRule>
    <cfRule type="containsText" dxfId="1256" priority="346" operator="containsText" text="infratent">
      <formula>NOT(ISERROR(SEARCH("infratent",D25)))</formula>
    </cfRule>
    <cfRule type="containsText" dxfId="1255" priority="347" operator="containsText" text="location">
      <formula>NOT(ISERROR(SEARCH("location",D25)))</formula>
    </cfRule>
    <cfRule type="containsText" dxfId="1254" priority="348" operator="containsText" text="gcs">
      <formula>NOT(ISERROR(SEARCH("gcs",D25)))</formula>
    </cfRule>
    <cfRule type="containsText" dxfId="1253" priority="349" operator="containsText" text="NIHS">
      <formula>NOT(ISERROR(SEARCH("NIHS",D25)))</formula>
    </cfRule>
    <cfRule type="containsText" dxfId="1252" priority="350" operator="containsText" text="age">
      <formula>NOT(ISERROR(SEARCH("age",D25)))</formula>
    </cfRule>
  </conditionalFormatting>
  <conditionalFormatting sqref="F26">
    <cfRule type="containsText" dxfId="1251" priority="334" operator="containsText" text="death">
      <formula>NOT(ISERROR(SEARCH("death",F26)))</formula>
    </cfRule>
    <cfRule type="containsText" dxfId="1250" priority="335" operator="containsText" text="functional">
      <formula>NOT(ISERROR(SEARCH("functional",F26)))</formula>
    </cfRule>
    <cfRule type="containsText" dxfId="1249" priority="336" operator="containsText" text="mRS">
      <formula>NOT(ISERROR(SEARCH("mRS",F26)))</formula>
    </cfRule>
    <cfRule type="containsText" dxfId="1248" priority="337" operator="containsText" text="mortality">
      <formula>NOT(ISERROR(SEARCH("mortality",F26)))</formula>
    </cfRule>
  </conditionalFormatting>
  <conditionalFormatting sqref="D26">
    <cfRule type="containsText" dxfId="1247" priority="322" operator="containsText" text="anticoag">
      <formula>NOT(ISERROR(SEARCH("anticoag",D26)))</formula>
    </cfRule>
    <cfRule type="containsText" dxfId="1246" priority="323" operator="containsText" text="couma">
      <formula>NOT(ISERROR(SEARCH("couma",D26)))</formula>
    </cfRule>
    <cfRule type="containsText" dxfId="1245" priority="324" operator="containsText" text="anticoag">
      <formula>NOT(ISERROR(SEARCH("anticoag",D26)))</formula>
    </cfRule>
    <cfRule type="containsText" dxfId="1244" priority="325" operator="containsText" text="warfarin">
      <formula>NOT(ISERROR(SEARCH("warfarin",D26)))</formula>
    </cfRule>
    <cfRule type="containsText" dxfId="1243" priority="326" operator="containsText" text="ivh">
      <formula>NOT(ISERROR(SEARCH("ivh",D26)))</formula>
    </cfRule>
    <cfRule type="containsText" dxfId="1242" priority="327" operator="containsText" text="ivh">
      <formula>NOT(ISERROR(SEARCH("ivh",D26)))</formula>
    </cfRule>
    <cfRule type="containsText" dxfId="1241" priority="328" operator="containsText" text="volume">
      <formula>NOT(ISERROR(SEARCH("volume",D26)))</formula>
    </cfRule>
    <cfRule type="containsText" dxfId="1240" priority="329" operator="containsText" text="infratent">
      <formula>NOT(ISERROR(SEARCH("infratent",D26)))</formula>
    </cfRule>
    <cfRule type="containsText" dxfId="1239" priority="330" operator="containsText" text="location">
      <formula>NOT(ISERROR(SEARCH("location",D26)))</formula>
    </cfRule>
    <cfRule type="containsText" dxfId="1238" priority="331" operator="containsText" text="gcs">
      <formula>NOT(ISERROR(SEARCH("gcs",D26)))</formula>
    </cfRule>
    <cfRule type="containsText" dxfId="1237" priority="332" operator="containsText" text="NIHS">
      <formula>NOT(ISERROR(SEARCH("NIHS",D26)))</formula>
    </cfRule>
    <cfRule type="containsText" dxfId="1236" priority="333" operator="containsText" text="age">
      <formula>NOT(ISERROR(SEARCH("age",D26)))</formula>
    </cfRule>
  </conditionalFormatting>
  <conditionalFormatting sqref="F27">
    <cfRule type="containsText" dxfId="1235" priority="317" operator="containsText" text="death">
      <formula>NOT(ISERROR(SEARCH("death",F27)))</formula>
    </cfRule>
    <cfRule type="containsText" dxfId="1234" priority="318" operator="containsText" text="functional">
      <formula>NOT(ISERROR(SEARCH("functional",F27)))</formula>
    </cfRule>
    <cfRule type="containsText" dxfId="1233" priority="319" operator="containsText" text="mRS">
      <formula>NOT(ISERROR(SEARCH("mRS",F27)))</formula>
    </cfRule>
    <cfRule type="containsText" dxfId="1232" priority="320" operator="containsText" text="mortality">
      <formula>NOT(ISERROR(SEARCH("mortality",F27)))</formula>
    </cfRule>
  </conditionalFormatting>
  <conditionalFormatting sqref="D27">
    <cfRule type="containsText" dxfId="1231" priority="305" operator="containsText" text="anticoag">
      <formula>NOT(ISERROR(SEARCH("anticoag",D27)))</formula>
    </cfRule>
    <cfRule type="containsText" dxfId="1230" priority="306" operator="containsText" text="couma">
      <formula>NOT(ISERROR(SEARCH("couma",D27)))</formula>
    </cfRule>
    <cfRule type="containsText" dxfId="1229" priority="307" operator="containsText" text="anticoag">
      <formula>NOT(ISERROR(SEARCH("anticoag",D27)))</formula>
    </cfRule>
    <cfRule type="containsText" dxfId="1228" priority="308" operator="containsText" text="warfarin">
      <formula>NOT(ISERROR(SEARCH("warfarin",D27)))</formula>
    </cfRule>
    <cfRule type="containsText" dxfId="1227" priority="309" operator="containsText" text="ivh">
      <formula>NOT(ISERROR(SEARCH("ivh",D27)))</formula>
    </cfRule>
    <cfRule type="containsText" dxfId="1226" priority="310" operator="containsText" text="ivh">
      <formula>NOT(ISERROR(SEARCH("ivh",D27)))</formula>
    </cfRule>
    <cfRule type="containsText" dxfId="1225" priority="311" operator="containsText" text="volume">
      <formula>NOT(ISERROR(SEARCH("volume",D27)))</formula>
    </cfRule>
    <cfRule type="containsText" dxfId="1224" priority="312" operator="containsText" text="infratent">
      <formula>NOT(ISERROR(SEARCH("infratent",D27)))</formula>
    </cfRule>
    <cfRule type="containsText" dxfId="1223" priority="313" operator="containsText" text="location">
      <formula>NOT(ISERROR(SEARCH("location",D27)))</formula>
    </cfRule>
    <cfRule type="containsText" dxfId="1222" priority="314" operator="containsText" text="gcs">
      <formula>NOT(ISERROR(SEARCH("gcs",D27)))</formula>
    </cfRule>
    <cfRule type="containsText" dxfId="1221" priority="315" operator="containsText" text="NIHS">
      <formula>NOT(ISERROR(SEARCH("NIHS",D27)))</formula>
    </cfRule>
    <cfRule type="containsText" dxfId="1220" priority="316" operator="containsText" text="age">
      <formula>NOT(ISERROR(SEARCH("age",D27)))</formula>
    </cfRule>
  </conditionalFormatting>
  <conditionalFormatting sqref="F28">
    <cfRule type="containsText" dxfId="1219" priority="301" operator="containsText" text="death">
      <formula>NOT(ISERROR(SEARCH("death",F28)))</formula>
    </cfRule>
    <cfRule type="containsText" dxfId="1218" priority="302" operator="containsText" text="functional">
      <formula>NOT(ISERROR(SEARCH("functional",F28)))</formula>
    </cfRule>
    <cfRule type="containsText" dxfId="1217" priority="303" operator="containsText" text="mRS">
      <formula>NOT(ISERROR(SEARCH("mRS",F28)))</formula>
    </cfRule>
    <cfRule type="containsText" dxfId="1216" priority="304" operator="containsText" text="mortality">
      <formula>NOT(ISERROR(SEARCH("mortality",F28)))</formula>
    </cfRule>
  </conditionalFormatting>
  <conditionalFormatting sqref="F29">
    <cfRule type="containsText" dxfId="1215" priority="297" operator="containsText" text="death">
      <formula>NOT(ISERROR(SEARCH("death",F29)))</formula>
    </cfRule>
    <cfRule type="containsText" dxfId="1214" priority="298" operator="containsText" text="functional">
      <formula>NOT(ISERROR(SEARCH("functional",F29)))</formula>
    </cfRule>
    <cfRule type="containsText" dxfId="1213" priority="299" operator="containsText" text="mRS">
      <formula>NOT(ISERROR(SEARCH("mRS",F29)))</formula>
    </cfRule>
    <cfRule type="containsText" dxfId="1212" priority="300" operator="containsText" text="mortality">
      <formula>NOT(ISERROR(SEARCH("mortality",F29)))</formula>
    </cfRule>
  </conditionalFormatting>
  <conditionalFormatting sqref="D28">
    <cfRule type="containsText" dxfId="1211" priority="285" operator="containsText" text="anticoag">
      <formula>NOT(ISERROR(SEARCH("anticoag",D28)))</formula>
    </cfRule>
    <cfRule type="containsText" dxfId="1210" priority="286" operator="containsText" text="couma">
      <formula>NOT(ISERROR(SEARCH("couma",D28)))</formula>
    </cfRule>
    <cfRule type="containsText" dxfId="1209" priority="287" operator="containsText" text="anticoag">
      <formula>NOT(ISERROR(SEARCH("anticoag",D28)))</formula>
    </cfRule>
    <cfRule type="containsText" dxfId="1208" priority="288" operator="containsText" text="warfarin">
      <formula>NOT(ISERROR(SEARCH("warfarin",D28)))</formula>
    </cfRule>
    <cfRule type="containsText" dxfId="1207" priority="289" operator="containsText" text="ivh">
      <formula>NOT(ISERROR(SEARCH("ivh",D28)))</formula>
    </cfRule>
    <cfRule type="containsText" dxfId="1206" priority="290" operator="containsText" text="ivh">
      <formula>NOT(ISERROR(SEARCH("ivh",D28)))</formula>
    </cfRule>
    <cfRule type="containsText" dxfId="1205" priority="291" operator="containsText" text="volume">
      <formula>NOT(ISERROR(SEARCH("volume",D28)))</formula>
    </cfRule>
    <cfRule type="containsText" dxfId="1204" priority="292" operator="containsText" text="infratent">
      <formula>NOT(ISERROR(SEARCH("infratent",D28)))</formula>
    </cfRule>
    <cfRule type="containsText" dxfId="1203" priority="293" operator="containsText" text="location">
      <formula>NOT(ISERROR(SEARCH("location",D28)))</formula>
    </cfRule>
    <cfRule type="containsText" dxfId="1202" priority="294" operator="containsText" text="gcs">
      <formula>NOT(ISERROR(SEARCH("gcs",D28)))</formula>
    </cfRule>
    <cfRule type="containsText" dxfId="1201" priority="295" operator="containsText" text="NIHS">
      <formula>NOT(ISERROR(SEARCH("NIHS",D28)))</formula>
    </cfRule>
    <cfRule type="containsText" dxfId="1200" priority="296" operator="containsText" text="age">
      <formula>NOT(ISERROR(SEARCH("age",D28)))</formula>
    </cfRule>
  </conditionalFormatting>
  <conditionalFormatting sqref="D29">
    <cfRule type="containsText" dxfId="1199" priority="273" operator="containsText" text="anticoag">
      <formula>NOT(ISERROR(SEARCH("anticoag",D29)))</formula>
    </cfRule>
    <cfRule type="containsText" dxfId="1198" priority="274" operator="containsText" text="couma">
      <formula>NOT(ISERROR(SEARCH("couma",D29)))</formula>
    </cfRule>
    <cfRule type="containsText" dxfId="1197" priority="275" operator="containsText" text="anticoag">
      <formula>NOT(ISERROR(SEARCH("anticoag",D29)))</formula>
    </cfRule>
    <cfRule type="containsText" dxfId="1196" priority="276" operator="containsText" text="warfarin">
      <formula>NOT(ISERROR(SEARCH("warfarin",D29)))</formula>
    </cfRule>
    <cfRule type="containsText" dxfId="1195" priority="277" operator="containsText" text="ivh">
      <formula>NOT(ISERROR(SEARCH("ivh",D29)))</formula>
    </cfRule>
    <cfRule type="containsText" dxfId="1194" priority="278" operator="containsText" text="ivh">
      <formula>NOT(ISERROR(SEARCH("ivh",D29)))</formula>
    </cfRule>
    <cfRule type="containsText" dxfId="1193" priority="279" operator="containsText" text="volume">
      <formula>NOT(ISERROR(SEARCH("volume",D29)))</formula>
    </cfRule>
    <cfRule type="containsText" dxfId="1192" priority="280" operator="containsText" text="infratent">
      <formula>NOT(ISERROR(SEARCH("infratent",D29)))</formula>
    </cfRule>
    <cfRule type="containsText" dxfId="1191" priority="281" operator="containsText" text="location">
      <formula>NOT(ISERROR(SEARCH("location",D29)))</formula>
    </cfRule>
    <cfRule type="containsText" dxfId="1190" priority="282" operator="containsText" text="gcs">
      <formula>NOT(ISERROR(SEARCH("gcs",D29)))</formula>
    </cfRule>
    <cfRule type="containsText" dxfId="1189" priority="283" operator="containsText" text="NIHS">
      <formula>NOT(ISERROR(SEARCH("NIHS",D29)))</formula>
    </cfRule>
    <cfRule type="containsText" dxfId="1188" priority="284" operator="containsText" text="age">
      <formula>NOT(ISERROR(SEARCH("age",D29)))</formula>
    </cfRule>
  </conditionalFormatting>
  <conditionalFormatting sqref="F30">
    <cfRule type="containsText" dxfId="1187" priority="268" operator="containsText" text="death">
      <formula>NOT(ISERROR(SEARCH("death",F30)))</formula>
    </cfRule>
    <cfRule type="containsText" dxfId="1186" priority="269" operator="containsText" text="functional">
      <formula>NOT(ISERROR(SEARCH("functional",F30)))</formula>
    </cfRule>
    <cfRule type="containsText" dxfId="1185" priority="270" operator="containsText" text="mRS">
      <formula>NOT(ISERROR(SEARCH("mRS",F30)))</formula>
    </cfRule>
    <cfRule type="containsText" dxfId="1184" priority="271" operator="containsText" text="mortality">
      <formula>NOT(ISERROR(SEARCH("mortality",F30)))</formula>
    </cfRule>
  </conditionalFormatting>
  <conditionalFormatting sqref="D30">
    <cfRule type="containsText" dxfId="1183" priority="256" operator="containsText" text="anticoag">
      <formula>NOT(ISERROR(SEARCH("anticoag",D30)))</formula>
    </cfRule>
    <cfRule type="containsText" dxfId="1182" priority="257" operator="containsText" text="couma">
      <formula>NOT(ISERROR(SEARCH("couma",D30)))</formula>
    </cfRule>
    <cfRule type="containsText" dxfId="1181" priority="258" operator="containsText" text="anticoag">
      <formula>NOT(ISERROR(SEARCH("anticoag",D30)))</formula>
    </cfRule>
    <cfRule type="containsText" dxfId="1180" priority="259" operator="containsText" text="warfarin">
      <formula>NOT(ISERROR(SEARCH("warfarin",D30)))</formula>
    </cfRule>
    <cfRule type="containsText" dxfId="1179" priority="260" operator="containsText" text="ivh">
      <formula>NOT(ISERROR(SEARCH("ivh",D30)))</formula>
    </cfRule>
    <cfRule type="containsText" dxfId="1178" priority="261" operator="containsText" text="ivh">
      <formula>NOT(ISERROR(SEARCH("ivh",D30)))</formula>
    </cfRule>
    <cfRule type="containsText" dxfId="1177" priority="262" operator="containsText" text="volume">
      <formula>NOT(ISERROR(SEARCH("volume",D30)))</formula>
    </cfRule>
    <cfRule type="containsText" dxfId="1176" priority="263" operator="containsText" text="infratent">
      <formula>NOT(ISERROR(SEARCH("infratent",D30)))</formula>
    </cfRule>
    <cfRule type="containsText" dxfId="1175" priority="264" operator="containsText" text="location">
      <formula>NOT(ISERROR(SEARCH("location",D30)))</formula>
    </cfRule>
    <cfRule type="containsText" dxfId="1174" priority="265" operator="containsText" text="gcs">
      <formula>NOT(ISERROR(SEARCH("gcs",D30)))</formula>
    </cfRule>
    <cfRule type="containsText" dxfId="1173" priority="266" operator="containsText" text="NIHS">
      <formula>NOT(ISERROR(SEARCH("NIHS",D30)))</formula>
    </cfRule>
    <cfRule type="containsText" dxfId="1172" priority="267" operator="containsText" text="age">
      <formula>NOT(ISERROR(SEARCH("age",D30)))</formula>
    </cfRule>
  </conditionalFormatting>
  <conditionalFormatting sqref="F31">
    <cfRule type="containsText" dxfId="1171" priority="251" operator="containsText" text="death">
      <formula>NOT(ISERROR(SEARCH("death",F31)))</formula>
    </cfRule>
    <cfRule type="containsText" dxfId="1170" priority="252" operator="containsText" text="functional">
      <formula>NOT(ISERROR(SEARCH("functional",F31)))</formula>
    </cfRule>
    <cfRule type="containsText" dxfId="1169" priority="253" operator="containsText" text="mRS">
      <formula>NOT(ISERROR(SEARCH("mRS",F31)))</formula>
    </cfRule>
    <cfRule type="containsText" dxfId="1168" priority="254" operator="containsText" text="mortality">
      <formula>NOT(ISERROR(SEARCH("mortality",F31)))</formula>
    </cfRule>
  </conditionalFormatting>
  <conditionalFormatting sqref="D31">
    <cfRule type="containsText" dxfId="1167" priority="239" operator="containsText" text="anticoag">
      <formula>NOT(ISERROR(SEARCH("anticoag",D31)))</formula>
    </cfRule>
    <cfRule type="containsText" dxfId="1166" priority="240" operator="containsText" text="couma">
      <formula>NOT(ISERROR(SEARCH("couma",D31)))</formula>
    </cfRule>
    <cfRule type="containsText" dxfId="1165" priority="241" operator="containsText" text="anticoag">
      <formula>NOT(ISERROR(SEARCH("anticoag",D31)))</formula>
    </cfRule>
    <cfRule type="containsText" dxfId="1164" priority="242" operator="containsText" text="warfarin">
      <formula>NOT(ISERROR(SEARCH("warfarin",D31)))</formula>
    </cfRule>
    <cfRule type="containsText" dxfId="1163" priority="243" operator="containsText" text="ivh">
      <formula>NOT(ISERROR(SEARCH("ivh",D31)))</formula>
    </cfRule>
    <cfRule type="containsText" dxfId="1162" priority="244" operator="containsText" text="ivh">
      <formula>NOT(ISERROR(SEARCH("ivh",D31)))</formula>
    </cfRule>
    <cfRule type="containsText" dxfId="1161" priority="245" operator="containsText" text="volume">
      <formula>NOT(ISERROR(SEARCH("volume",D31)))</formula>
    </cfRule>
    <cfRule type="containsText" dxfId="1160" priority="246" operator="containsText" text="infratent">
      <formula>NOT(ISERROR(SEARCH("infratent",D31)))</formula>
    </cfRule>
    <cfRule type="containsText" dxfId="1159" priority="247" operator="containsText" text="location">
      <formula>NOT(ISERROR(SEARCH("location",D31)))</formula>
    </cfRule>
    <cfRule type="containsText" dxfId="1158" priority="248" operator="containsText" text="gcs">
      <formula>NOT(ISERROR(SEARCH("gcs",D31)))</formula>
    </cfRule>
    <cfRule type="containsText" dxfId="1157" priority="249" operator="containsText" text="NIHS">
      <formula>NOT(ISERROR(SEARCH("NIHS",D31)))</formula>
    </cfRule>
    <cfRule type="containsText" dxfId="1156" priority="250" operator="containsText" text="age">
      <formula>NOT(ISERROR(SEARCH("age",D31)))</formula>
    </cfRule>
  </conditionalFormatting>
  <conditionalFormatting sqref="F32">
    <cfRule type="containsText" dxfId="1155" priority="234" operator="containsText" text="death">
      <formula>NOT(ISERROR(SEARCH("death",F32)))</formula>
    </cfRule>
    <cfRule type="containsText" dxfId="1154" priority="235" operator="containsText" text="functional">
      <formula>NOT(ISERROR(SEARCH("functional",F32)))</formula>
    </cfRule>
    <cfRule type="containsText" dxfId="1153" priority="236" operator="containsText" text="mRS">
      <formula>NOT(ISERROR(SEARCH("mRS",F32)))</formula>
    </cfRule>
    <cfRule type="containsText" dxfId="1152" priority="237" operator="containsText" text="mortality">
      <formula>NOT(ISERROR(SEARCH("mortality",F32)))</formula>
    </cfRule>
  </conditionalFormatting>
  <conditionalFormatting sqref="D32">
    <cfRule type="containsText" dxfId="1151" priority="222" operator="containsText" text="anticoag">
      <formula>NOT(ISERROR(SEARCH("anticoag",D32)))</formula>
    </cfRule>
    <cfRule type="containsText" dxfId="1150" priority="223" operator="containsText" text="couma">
      <formula>NOT(ISERROR(SEARCH("couma",D32)))</formula>
    </cfRule>
    <cfRule type="containsText" dxfId="1149" priority="224" operator="containsText" text="anticoag">
      <formula>NOT(ISERROR(SEARCH("anticoag",D32)))</formula>
    </cfRule>
    <cfRule type="containsText" dxfId="1148" priority="225" operator="containsText" text="warfarin">
      <formula>NOT(ISERROR(SEARCH("warfarin",D32)))</formula>
    </cfRule>
    <cfRule type="containsText" dxfId="1147" priority="226" operator="containsText" text="ivh">
      <formula>NOT(ISERROR(SEARCH("ivh",D32)))</formula>
    </cfRule>
    <cfRule type="containsText" dxfId="1146" priority="227" operator="containsText" text="ivh">
      <formula>NOT(ISERROR(SEARCH("ivh",D32)))</formula>
    </cfRule>
    <cfRule type="containsText" dxfId="1145" priority="228" operator="containsText" text="volume">
      <formula>NOT(ISERROR(SEARCH("volume",D32)))</formula>
    </cfRule>
    <cfRule type="containsText" dxfId="1144" priority="229" operator="containsText" text="infratent">
      <formula>NOT(ISERROR(SEARCH("infratent",D32)))</formula>
    </cfRule>
    <cfRule type="containsText" dxfId="1143" priority="230" operator="containsText" text="location">
      <formula>NOT(ISERROR(SEARCH("location",D32)))</formula>
    </cfRule>
    <cfRule type="containsText" dxfId="1142" priority="231" operator="containsText" text="gcs">
      <formula>NOT(ISERROR(SEARCH("gcs",D32)))</formula>
    </cfRule>
    <cfRule type="containsText" dxfId="1141" priority="232" operator="containsText" text="NIHS">
      <formula>NOT(ISERROR(SEARCH("NIHS",D32)))</formula>
    </cfRule>
    <cfRule type="containsText" dxfId="1140" priority="233" operator="containsText" text="age">
      <formula>NOT(ISERROR(SEARCH("age",D32)))</formula>
    </cfRule>
  </conditionalFormatting>
  <conditionalFormatting sqref="F33">
    <cfRule type="containsText" dxfId="1139" priority="218" operator="containsText" text="death">
      <formula>NOT(ISERROR(SEARCH("death",F33)))</formula>
    </cfRule>
    <cfRule type="containsText" dxfId="1138" priority="219" operator="containsText" text="functional">
      <formula>NOT(ISERROR(SEARCH("functional",F33)))</formula>
    </cfRule>
    <cfRule type="containsText" dxfId="1137" priority="220" operator="containsText" text="mRS">
      <formula>NOT(ISERROR(SEARCH("mRS",F33)))</formula>
    </cfRule>
    <cfRule type="containsText" dxfId="1136" priority="221" operator="containsText" text="mortality">
      <formula>NOT(ISERROR(SEARCH("mortality",F33)))</formula>
    </cfRule>
  </conditionalFormatting>
  <conditionalFormatting sqref="D33">
    <cfRule type="containsText" dxfId="1135" priority="205" operator="containsText" text="anticoag">
      <formula>NOT(ISERROR(SEARCH("anticoag",D33)))</formula>
    </cfRule>
    <cfRule type="containsText" dxfId="1134" priority="206" operator="containsText" text="couma">
      <formula>NOT(ISERROR(SEARCH("couma",D33)))</formula>
    </cfRule>
    <cfRule type="containsText" dxfId="1133" priority="207" operator="containsText" text="anticoag">
      <formula>NOT(ISERROR(SEARCH("anticoag",D33)))</formula>
    </cfRule>
    <cfRule type="containsText" dxfId="1132" priority="208" operator="containsText" text="warfarin">
      <formula>NOT(ISERROR(SEARCH("warfarin",D33)))</formula>
    </cfRule>
    <cfRule type="containsText" dxfId="1131" priority="209" operator="containsText" text="ivh">
      <formula>NOT(ISERROR(SEARCH("ivh",D33)))</formula>
    </cfRule>
    <cfRule type="containsText" dxfId="1130" priority="210" operator="containsText" text="ivh">
      <formula>NOT(ISERROR(SEARCH("ivh",D33)))</formula>
    </cfRule>
    <cfRule type="containsText" dxfId="1129" priority="211" operator="containsText" text="volume">
      <formula>NOT(ISERROR(SEARCH("volume",D33)))</formula>
    </cfRule>
    <cfRule type="containsText" dxfId="1128" priority="212" operator="containsText" text="infratent">
      <formula>NOT(ISERROR(SEARCH("infratent",D33)))</formula>
    </cfRule>
    <cfRule type="containsText" dxfId="1127" priority="213" operator="containsText" text="location">
      <formula>NOT(ISERROR(SEARCH("location",D33)))</formula>
    </cfRule>
    <cfRule type="containsText" dxfId="1126" priority="214" operator="containsText" text="gcs">
      <formula>NOT(ISERROR(SEARCH("gcs",D33)))</formula>
    </cfRule>
    <cfRule type="containsText" dxfId="1125" priority="215" operator="containsText" text="NIHS">
      <formula>NOT(ISERROR(SEARCH("NIHS",D33)))</formula>
    </cfRule>
    <cfRule type="containsText" dxfId="1124" priority="216" operator="containsText" text="age">
      <formula>NOT(ISERROR(SEARCH("age",D33)))</formula>
    </cfRule>
  </conditionalFormatting>
  <conditionalFormatting sqref="F34">
    <cfRule type="containsText" dxfId="1123" priority="201" operator="containsText" text="death">
      <formula>NOT(ISERROR(SEARCH("death",F34)))</formula>
    </cfRule>
    <cfRule type="containsText" dxfId="1122" priority="202" operator="containsText" text="functional">
      <formula>NOT(ISERROR(SEARCH("functional",F34)))</formula>
    </cfRule>
    <cfRule type="containsText" dxfId="1121" priority="203" operator="containsText" text="mRS">
      <formula>NOT(ISERROR(SEARCH("mRS",F34)))</formula>
    </cfRule>
    <cfRule type="containsText" dxfId="1120" priority="204" operator="containsText" text="mortality">
      <formula>NOT(ISERROR(SEARCH("mortality",F34)))</formula>
    </cfRule>
  </conditionalFormatting>
  <conditionalFormatting sqref="D34">
    <cfRule type="containsText" dxfId="1119" priority="188" operator="containsText" text="anticoag">
      <formula>NOT(ISERROR(SEARCH("anticoag",D34)))</formula>
    </cfRule>
    <cfRule type="containsText" dxfId="1118" priority="189" operator="containsText" text="couma">
      <formula>NOT(ISERROR(SEARCH("couma",D34)))</formula>
    </cfRule>
    <cfRule type="containsText" dxfId="1117" priority="190" operator="containsText" text="anticoag">
      <formula>NOT(ISERROR(SEARCH("anticoag",D34)))</formula>
    </cfRule>
    <cfRule type="containsText" dxfId="1116" priority="191" operator="containsText" text="warfarin">
      <formula>NOT(ISERROR(SEARCH("warfarin",D34)))</formula>
    </cfRule>
    <cfRule type="containsText" dxfId="1115" priority="192" operator="containsText" text="ivh">
      <formula>NOT(ISERROR(SEARCH("ivh",D34)))</formula>
    </cfRule>
    <cfRule type="containsText" dxfId="1114" priority="193" operator="containsText" text="ivh">
      <formula>NOT(ISERROR(SEARCH("ivh",D34)))</formula>
    </cfRule>
    <cfRule type="containsText" dxfId="1113" priority="194" operator="containsText" text="volume">
      <formula>NOT(ISERROR(SEARCH("volume",D34)))</formula>
    </cfRule>
    <cfRule type="containsText" dxfId="1112" priority="195" operator="containsText" text="infratent">
      <formula>NOT(ISERROR(SEARCH("infratent",D34)))</formula>
    </cfRule>
    <cfRule type="containsText" dxfId="1111" priority="196" operator="containsText" text="location">
      <formula>NOT(ISERROR(SEARCH("location",D34)))</formula>
    </cfRule>
    <cfRule type="containsText" dxfId="1110" priority="197" operator="containsText" text="gcs">
      <formula>NOT(ISERROR(SEARCH("gcs",D34)))</formula>
    </cfRule>
    <cfRule type="containsText" dxfId="1109" priority="198" operator="containsText" text="NIHS">
      <formula>NOT(ISERROR(SEARCH("NIHS",D34)))</formula>
    </cfRule>
    <cfRule type="containsText" dxfId="1108" priority="199" operator="containsText" text="age">
      <formula>NOT(ISERROR(SEARCH("age",D34)))</formula>
    </cfRule>
  </conditionalFormatting>
  <conditionalFormatting sqref="F35">
    <cfRule type="containsText" dxfId="1107" priority="183" operator="containsText" text="death">
      <formula>NOT(ISERROR(SEARCH("death",F35)))</formula>
    </cfRule>
    <cfRule type="containsText" dxfId="1106" priority="184" operator="containsText" text="functional">
      <formula>NOT(ISERROR(SEARCH("functional",F35)))</formula>
    </cfRule>
    <cfRule type="containsText" dxfId="1105" priority="185" operator="containsText" text="mRS">
      <formula>NOT(ISERROR(SEARCH("mRS",F35)))</formula>
    </cfRule>
    <cfRule type="containsText" dxfId="1104" priority="186" operator="containsText" text="mortality">
      <formula>NOT(ISERROR(SEARCH("mortality",F35)))</formula>
    </cfRule>
  </conditionalFormatting>
  <conditionalFormatting sqref="D35">
    <cfRule type="containsText" dxfId="1103" priority="171" operator="containsText" text="anticoag">
      <formula>NOT(ISERROR(SEARCH("anticoag",D35)))</formula>
    </cfRule>
    <cfRule type="containsText" dxfId="1102" priority="172" operator="containsText" text="couma">
      <formula>NOT(ISERROR(SEARCH("couma",D35)))</formula>
    </cfRule>
    <cfRule type="containsText" dxfId="1101" priority="173" operator="containsText" text="anticoag">
      <formula>NOT(ISERROR(SEARCH("anticoag",D35)))</formula>
    </cfRule>
    <cfRule type="containsText" dxfId="1100" priority="174" operator="containsText" text="warfarin">
      <formula>NOT(ISERROR(SEARCH("warfarin",D35)))</formula>
    </cfRule>
    <cfRule type="containsText" dxfId="1099" priority="175" operator="containsText" text="ivh">
      <formula>NOT(ISERROR(SEARCH("ivh",D35)))</formula>
    </cfRule>
    <cfRule type="containsText" dxfId="1098" priority="176" operator="containsText" text="ivh">
      <formula>NOT(ISERROR(SEARCH("ivh",D35)))</formula>
    </cfRule>
    <cfRule type="containsText" dxfId="1097" priority="177" operator="containsText" text="volume">
      <formula>NOT(ISERROR(SEARCH("volume",D35)))</formula>
    </cfRule>
    <cfRule type="containsText" dxfId="1096" priority="178" operator="containsText" text="infratent">
      <formula>NOT(ISERROR(SEARCH("infratent",D35)))</formula>
    </cfRule>
    <cfRule type="containsText" dxfId="1095" priority="179" operator="containsText" text="location">
      <formula>NOT(ISERROR(SEARCH("location",D35)))</formula>
    </cfRule>
    <cfRule type="containsText" dxfId="1094" priority="180" operator="containsText" text="gcs">
      <formula>NOT(ISERROR(SEARCH("gcs",D35)))</formula>
    </cfRule>
    <cfRule type="containsText" dxfId="1093" priority="181" operator="containsText" text="NIHS">
      <formula>NOT(ISERROR(SEARCH("NIHS",D35)))</formula>
    </cfRule>
    <cfRule type="containsText" dxfId="1092" priority="182" operator="containsText" text="age">
      <formula>NOT(ISERROR(SEARCH("age",D35)))</formula>
    </cfRule>
  </conditionalFormatting>
  <conditionalFormatting sqref="F36">
    <cfRule type="containsText" dxfId="1091" priority="166" operator="containsText" text="death">
      <formula>NOT(ISERROR(SEARCH("death",F36)))</formula>
    </cfRule>
    <cfRule type="containsText" dxfId="1090" priority="167" operator="containsText" text="functional">
      <formula>NOT(ISERROR(SEARCH("functional",F36)))</formula>
    </cfRule>
    <cfRule type="containsText" dxfId="1089" priority="168" operator="containsText" text="mRS">
      <formula>NOT(ISERROR(SEARCH("mRS",F36)))</formula>
    </cfRule>
    <cfRule type="containsText" dxfId="1088" priority="169" operator="containsText" text="mortality">
      <formula>NOT(ISERROR(SEARCH("mortality",F36)))</formula>
    </cfRule>
  </conditionalFormatting>
  <conditionalFormatting sqref="D36">
    <cfRule type="containsText" dxfId="1087" priority="154" operator="containsText" text="anticoag">
      <formula>NOT(ISERROR(SEARCH("anticoag",D36)))</formula>
    </cfRule>
    <cfRule type="containsText" dxfId="1086" priority="155" operator="containsText" text="couma">
      <formula>NOT(ISERROR(SEARCH("couma",D36)))</formula>
    </cfRule>
    <cfRule type="containsText" dxfId="1085" priority="156" operator="containsText" text="anticoag">
      <formula>NOT(ISERROR(SEARCH("anticoag",D36)))</formula>
    </cfRule>
    <cfRule type="containsText" dxfId="1084" priority="157" operator="containsText" text="warfarin">
      <formula>NOT(ISERROR(SEARCH("warfarin",D36)))</formula>
    </cfRule>
    <cfRule type="containsText" dxfId="1083" priority="158" operator="containsText" text="ivh">
      <formula>NOT(ISERROR(SEARCH("ivh",D36)))</formula>
    </cfRule>
    <cfRule type="containsText" dxfId="1082" priority="159" operator="containsText" text="ivh">
      <formula>NOT(ISERROR(SEARCH("ivh",D36)))</formula>
    </cfRule>
    <cfRule type="containsText" dxfId="1081" priority="160" operator="containsText" text="volume">
      <formula>NOT(ISERROR(SEARCH("volume",D36)))</formula>
    </cfRule>
    <cfRule type="containsText" dxfId="1080" priority="161" operator="containsText" text="infratent">
      <formula>NOT(ISERROR(SEARCH("infratent",D36)))</formula>
    </cfRule>
    <cfRule type="containsText" dxfId="1079" priority="162" operator="containsText" text="location">
      <formula>NOT(ISERROR(SEARCH("location",D36)))</formula>
    </cfRule>
    <cfRule type="containsText" dxfId="1078" priority="163" operator="containsText" text="gcs">
      <formula>NOT(ISERROR(SEARCH("gcs",D36)))</formula>
    </cfRule>
    <cfRule type="containsText" dxfId="1077" priority="164" operator="containsText" text="NIHS">
      <formula>NOT(ISERROR(SEARCH("NIHS",D36)))</formula>
    </cfRule>
    <cfRule type="containsText" dxfId="1076" priority="165" operator="containsText" text="age">
      <formula>NOT(ISERROR(SEARCH("age",D36)))</formula>
    </cfRule>
  </conditionalFormatting>
  <conditionalFormatting sqref="F37">
    <cfRule type="containsText" dxfId="1075" priority="149" operator="containsText" text="death">
      <formula>NOT(ISERROR(SEARCH("death",F37)))</formula>
    </cfRule>
    <cfRule type="containsText" dxfId="1074" priority="150" operator="containsText" text="functional">
      <formula>NOT(ISERROR(SEARCH("functional",F37)))</formula>
    </cfRule>
    <cfRule type="containsText" dxfId="1073" priority="151" operator="containsText" text="mRS">
      <formula>NOT(ISERROR(SEARCH("mRS",F37)))</formula>
    </cfRule>
    <cfRule type="containsText" dxfId="1072" priority="152" operator="containsText" text="mortality">
      <formula>NOT(ISERROR(SEARCH("mortality",F37)))</formula>
    </cfRule>
  </conditionalFormatting>
  <conditionalFormatting sqref="F38">
    <cfRule type="containsText" dxfId="1071" priority="144" operator="containsText" text="death">
      <formula>NOT(ISERROR(SEARCH("death",F38)))</formula>
    </cfRule>
    <cfRule type="containsText" dxfId="1070" priority="145" operator="containsText" text="functional">
      <formula>NOT(ISERROR(SEARCH("functional",F38)))</formula>
    </cfRule>
    <cfRule type="containsText" dxfId="1069" priority="146" operator="containsText" text="mRS">
      <formula>NOT(ISERROR(SEARCH("mRS",F38)))</formula>
    </cfRule>
    <cfRule type="containsText" dxfId="1068" priority="147" operator="containsText" text="mortality">
      <formula>NOT(ISERROR(SEARCH("mortality",F38)))</formula>
    </cfRule>
  </conditionalFormatting>
  <conditionalFormatting sqref="D37">
    <cfRule type="containsText" dxfId="1067" priority="132" operator="containsText" text="anticoag">
      <formula>NOT(ISERROR(SEARCH("anticoag",D37)))</formula>
    </cfRule>
    <cfRule type="containsText" dxfId="1066" priority="133" operator="containsText" text="couma">
      <formula>NOT(ISERROR(SEARCH("couma",D37)))</formula>
    </cfRule>
    <cfRule type="containsText" dxfId="1065" priority="134" operator="containsText" text="anticoag">
      <formula>NOT(ISERROR(SEARCH("anticoag",D37)))</formula>
    </cfRule>
    <cfRule type="containsText" dxfId="1064" priority="135" operator="containsText" text="warfarin">
      <formula>NOT(ISERROR(SEARCH("warfarin",D37)))</formula>
    </cfRule>
    <cfRule type="containsText" dxfId="1063" priority="136" operator="containsText" text="ivh">
      <formula>NOT(ISERROR(SEARCH("ivh",D37)))</formula>
    </cfRule>
    <cfRule type="containsText" dxfId="1062" priority="137" operator="containsText" text="ivh">
      <formula>NOT(ISERROR(SEARCH("ivh",D37)))</formula>
    </cfRule>
    <cfRule type="containsText" dxfId="1061" priority="138" operator="containsText" text="volume">
      <formula>NOT(ISERROR(SEARCH("volume",D37)))</formula>
    </cfRule>
    <cfRule type="containsText" dxfId="1060" priority="139" operator="containsText" text="infratent">
      <formula>NOT(ISERROR(SEARCH("infratent",D37)))</formula>
    </cfRule>
    <cfRule type="containsText" dxfId="1059" priority="140" operator="containsText" text="location">
      <formula>NOT(ISERROR(SEARCH("location",D37)))</formula>
    </cfRule>
    <cfRule type="containsText" dxfId="1058" priority="141" operator="containsText" text="gcs">
      <formula>NOT(ISERROR(SEARCH("gcs",D37)))</formula>
    </cfRule>
    <cfRule type="containsText" dxfId="1057" priority="142" operator="containsText" text="NIHS">
      <formula>NOT(ISERROR(SEARCH("NIHS",D37)))</formula>
    </cfRule>
    <cfRule type="containsText" dxfId="1056" priority="143" operator="containsText" text="age">
      <formula>NOT(ISERROR(SEARCH("age",D37)))</formula>
    </cfRule>
  </conditionalFormatting>
  <conditionalFormatting sqref="D38">
    <cfRule type="containsText" dxfId="1055" priority="120" operator="containsText" text="anticoag">
      <formula>NOT(ISERROR(SEARCH("anticoag",D38)))</formula>
    </cfRule>
    <cfRule type="containsText" dxfId="1054" priority="121" operator="containsText" text="couma">
      <formula>NOT(ISERROR(SEARCH("couma",D38)))</formula>
    </cfRule>
    <cfRule type="containsText" dxfId="1053" priority="122" operator="containsText" text="anticoag">
      <formula>NOT(ISERROR(SEARCH("anticoag",D38)))</formula>
    </cfRule>
    <cfRule type="containsText" dxfId="1052" priority="123" operator="containsText" text="warfarin">
      <formula>NOT(ISERROR(SEARCH("warfarin",D38)))</formula>
    </cfRule>
    <cfRule type="containsText" dxfId="1051" priority="124" operator="containsText" text="ivh">
      <formula>NOT(ISERROR(SEARCH("ivh",D38)))</formula>
    </cfRule>
    <cfRule type="containsText" dxfId="1050" priority="125" operator="containsText" text="ivh">
      <formula>NOT(ISERROR(SEARCH("ivh",D38)))</formula>
    </cfRule>
    <cfRule type="containsText" dxfId="1049" priority="126" operator="containsText" text="volume">
      <formula>NOT(ISERROR(SEARCH("volume",D38)))</formula>
    </cfRule>
    <cfRule type="containsText" dxfId="1048" priority="127" operator="containsText" text="infratent">
      <formula>NOT(ISERROR(SEARCH("infratent",D38)))</formula>
    </cfRule>
    <cfRule type="containsText" dxfId="1047" priority="128" operator="containsText" text="location">
      <formula>NOT(ISERROR(SEARCH("location",D38)))</formula>
    </cfRule>
    <cfRule type="containsText" dxfId="1046" priority="129" operator="containsText" text="gcs">
      <formula>NOT(ISERROR(SEARCH("gcs",D38)))</formula>
    </cfRule>
    <cfRule type="containsText" dxfId="1045" priority="130" operator="containsText" text="NIHS">
      <formula>NOT(ISERROR(SEARCH("NIHS",D38)))</formula>
    </cfRule>
    <cfRule type="containsText" dxfId="1044" priority="131" operator="containsText" text="age">
      <formula>NOT(ISERROR(SEARCH("age",D38)))</formula>
    </cfRule>
  </conditionalFormatting>
  <conditionalFormatting sqref="F39">
    <cfRule type="containsText" dxfId="1043" priority="115" operator="containsText" text="death">
      <formula>NOT(ISERROR(SEARCH("death",F39)))</formula>
    </cfRule>
    <cfRule type="containsText" dxfId="1042" priority="116" operator="containsText" text="functional">
      <formula>NOT(ISERROR(SEARCH("functional",F39)))</formula>
    </cfRule>
    <cfRule type="containsText" dxfId="1041" priority="117" operator="containsText" text="mRS">
      <formula>NOT(ISERROR(SEARCH("mRS",F39)))</formula>
    </cfRule>
    <cfRule type="containsText" dxfId="1040" priority="118" operator="containsText" text="mortality">
      <formula>NOT(ISERROR(SEARCH("mortality",F39)))</formula>
    </cfRule>
  </conditionalFormatting>
  <conditionalFormatting sqref="D39">
    <cfRule type="containsText" dxfId="1039" priority="103" operator="containsText" text="anticoag">
      <formula>NOT(ISERROR(SEARCH("anticoag",D39)))</formula>
    </cfRule>
    <cfRule type="containsText" dxfId="1038" priority="104" operator="containsText" text="couma">
      <formula>NOT(ISERROR(SEARCH("couma",D39)))</formula>
    </cfRule>
    <cfRule type="containsText" dxfId="1037" priority="105" operator="containsText" text="anticoag">
      <formula>NOT(ISERROR(SEARCH("anticoag",D39)))</formula>
    </cfRule>
    <cfRule type="containsText" dxfId="1036" priority="106" operator="containsText" text="warfarin">
      <formula>NOT(ISERROR(SEARCH("warfarin",D39)))</formula>
    </cfRule>
    <cfRule type="containsText" dxfId="1035" priority="107" operator="containsText" text="ivh">
      <formula>NOT(ISERROR(SEARCH("ivh",D39)))</formula>
    </cfRule>
    <cfRule type="containsText" dxfId="1034" priority="108" operator="containsText" text="ivh">
      <formula>NOT(ISERROR(SEARCH("ivh",D39)))</formula>
    </cfRule>
    <cfRule type="containsText" dxfId="1033" priority="109" operator="containsText" text="volume">
      <formula>NOT(ISERROR(SEARCH("volume",D39)))</formula>
    </cfRule>
    <cfRule type="containsText" dxfId="1032" priority="110" operator="containsText" text="infratent">
      <formula>NOT(ISERROR(SEARCH("infratent",D39)))</formula>
    </cfRule>
    <cfRule type="containsText" dxfId="1031" priority="111" operator="containsText" text="location">
      <formula>NOT(ISERROR(SEARCH("location",D39)))</formula>
    </cfRule>
    <cfRule type="containsText" dxfId="1030" priority="112" operator="containsText" text="gcs">
      <formula>NOT(ISERROR(SEARCH("gcs",D39)))</formula>
    </cfRule>
    <cfRule type="containsText" dxfId="1029" priority="113" operator="containsText" text="NIHS">
      <formula>NOT(ISERROR(SEARCH("NIHS",D39)))</formula>
    </cfRule>
    <cfRule type="containsText" dxfId="1028" priority="114" operator="containsText" text="age">
      <formula>NOT(ISERROR(SEARCH("age",D39)))</formula>
    </cfRule>
  </conditionalFormatting>
  <conditionalFormatting sqref="F40">
    <cfRule type="containsText" dxfId="1027" priority="98" operator="containsText" text="death">
      <formula>NOT(ISERROR(SEARCH("death",F40)))</formula>
    </cfRule>
    <cfRule type="containsText" dxfId="1026" priority="99" operator="containsText" text="functional">
      <formula>NOT(ISERROR(SEARCH("functional",F40)))</formula>
    </cfRule>
    <cfRule type="containsText" dxfId="1025" priority="100" operator="containsText" text="mRS">
      <formula>NOT(ISERROR(SEARCH("mRS",F40)))</formula>
    </cfRule>
    <cfRule type="containsText" dxfId="1024" priority="101" operator="containsText" text="mortality">
      <formula>NOT(ISERROR(SEARCH("mortality",F40)))</formula>
    </cfRule>
  </conditionalFormatting>
  <conditionalFormatting sqref="D40">
    <cfRule type="containsText" dxfId="1023" priority="86" operator="containsText" text="anticoag">
      <formula>NOT(ISERROR(SEARCH("anticoag",D40)))</formula>
    </cfRule>
    <cfRule type="containsText" dxfId="1022" priority="87" operator="containsText" text="couma">
      <formula>NOT(ISERROR(SEARCH("couma",D40)))</formula>
    </cfRule>
    <cfRule type="containsText" dxfId="1021" priority="88" operator="containsText" text="anticoag">
      <formula>NOT(ISERROR(SEARCH("anticoag",D40)))</formula>
    </cfRule>
    <cfRule type="containsText" dxfId="1020" priority="89" operator="containsText" text="warfarin">
      <formula>NOT(ISERROR(SEARCH("warfarin",D40)))</formula>
    </cfRule>
    <cfRule type="containsText" dxfId="1019" priority="90" operator="containsText" text="ivh">
      <formula>NOT(ISERROR(SEARCH("ivh",D40)))</formula>
    </cfRule>
    <cfRule type="containsText" dxfId="1018" priority="91" operator="containsText" text="ivh">
      <formula>NOT(ISERROR(SEARCH("ivh",D40)))</formula>
    </cfRule>
    <cfRule type="containsText" dxfId="1017" priority="92" operator="containsText" text="volume">
      <formula>NOT(ISERROR(SEARCH("volume",D40)))</formula>
    </cfRule>
    <cfRule type="containsText" dxfId="1016" priority="93" operator="containsText" text="infratent">
      <formula>NOT(ISERROR(SEARCH("infratent",D40)))</formula>
    </cfRule>
    <cfRule type="containsText" dxfId="1015" priority="94" operator="containsText" text="location">
      <formula>NOT(ISERROR(SEARCH("location",D40)))</formula>
    </cfRule>
    <cfRule type="containsText" dxfId="1014" priority="95" operator="containsText" text="gcs">
      <formula>NOT(ISERROR(SEARCH("gcs",D40)))</formula>
    </cfRule>
    <cfRule type="containsText" dxfId="1013" priority="96" operator="containsText" text="NIHS">
      <formula>NOT(ISERROR(SEARCH("NIHS",D40)))</formula>
    </cfRule>
    <cfRule type="containsText" dxfId="1012" priority="97" operator="containsText" text="age">
      <formula>NOT(ISERROR(SEARCH("age",D40)))</formula>
    </cfRule>
  </conditionalFormatting>
  <conditionalFormatting sqref="F41">
    <cfRule type="containsText" dxfId="1011" priority="81" operator="containsText" text="death">
      <formula>NOT(ISERROR(SEARCH("death",F41)))</formula>
    </cfRule>
    <cfRule type="containsText" dxfId="1010" priority="82" operator="containsText" text="functional">
      <formula>NOT(ISERROR(SEARCH("functional",F41)))</formula>
    </cfRule>
    <cfRule type="containsText" dxfId="1009" priority="83" operator="containsText" text="mRS">
      <formula>NOT(ISERROR(SEARCH("mRS",F41)))</formula>
    </cfRule>
    <cfRule type="containsText" dxfId="1008" priority="84" operator="containsText" text="mortality">
      <formula>NOT(ISERROR(SEARCH("mortality",F41)))</formula>
    </cfRule>
  </conditionalFormatting>
  <conditionalFormatting sqref="D41">
    <cfRule type="containsText" dxfId="1007" priority="69" operator="containsText" text="anticoag">
      <formula>NOT(ISERROR(SEARCH("anticoag",D41)))</formula>
    </cfRule>
    <cfRule type="containsText" dxfId="1006" priority="70" operator="containsText" text="couma">
      <formula>NOT(ISERROR(SEARCH("couma",D41)))</formula>
    </cfRule>
    <cfRule type="containsText" dxfId="1005" priority="71" operator="containsText" text="anticoag">
      <formula>NOT(ISERROR(SEARCH("anticoag",D41)))</formula>
    </cfRule>
    <cfRule type="containsText" dxfId="1004" priority="72" operator="containsText" text="warfarin">
      <formula>NOT(ISERROR(SEARCH("warfarin",D41)))</formula>
    </cfRule>
    <cfRule type="containsText" dxfId="1003" priority="73" operator="containsText" text="ivh">
      <formula>NOT(ISERROR(SEARCH("ivh",D41)))</formula>
    </cfRule>
    <cfRule type="containsText" dxfId="1002" priority="74" operator="containsText" text="ivh">
      <formula>NOT(ISERROR(SEARCH("ivh",D41)))</formula>
    </cfRule>
    <cfRule type="containsText" dxfId="1001" priority="75" operator="containsText" text="volume">
      <formula>NOT(ISERROR(SEARCH("volume",D41)))</formula>
    </cfRule>
    <cfRule type="containsText" dxfId="1000" priority="76" operator="containsText" text="infratent">
      <formula>NOT(ISERROR(SEARCH("infratent",D41)))</formula>
    </cfRule>
    <cfRule type="containsText" dxfId="999" priority="77" operator="containsText" text="location">
      <formula>NOT(ISERROR(SEARCH("location",D41)))</formula>
    </cfRule>
    <cfRule type="containsText" dxfId="998" priority="78" operator="containsText" text="gcs">
      <formula>NOT(ISERROR(SEARCH("gcs",D41)))</formula>
    </cfRule>
    <cfRule type="containsText" dxfId="997" priority="79" operator="containsText" text="NIHS">
      <formula>NOT(ISERROR(SEARCH("NIHS",D41)))</formula>
    </cfRule>
    <cfRule type="containsText" dxfId="996" priority="80" operator="containsText" text="age">
      <formula>NOT(ISERROR(SEARCH("age",D41)))</formula>
    </cfRule>
  </conditionalFormatting>
  <conditionalFormatting sqref="F42">
    <cfRule type="containsText" dxfId="995" priority="64" operator="containsText" text="death">
      <formula>NOT(ISERROR(SEARCH("death",F42)))</formula>
    </cfRule>
    <cfRule type="containsText" dxfId="994" priority="65" operator="containsText" text="functional">
      <formula>NOT(ISERROR(SEARCH("functional",F42)))</formula>
    </cfRule>
    <cfRule type="containsText" dxfId="993" priority="66" operator="containsText" text="mRS">
      <formula>NOT(ISERROR(SEARCH("mRS",F42)))</formula>
    </cfRule>
    <cfRule type="containsText" dxfId="992" priority="67" operator="containsText" text="mortality">
      <formula>NOT(ISERROR(SEARCH("mortality",F42)))</formula>
    </cfRule>
  </conditionalFormatting>
  <conditionalFormatting sqref="D42">
    <cfRule type="containsText" dxfId="991" priority="52" operator="containsText" text="anticoag">
      <formula>NOT(ISERROR(SEARCH("anticoag",D42)))</formula>
    </cfRule>
    <cfRule type="containsText" dxfId="990" priority="53" operator="containsText" text="couma">
      <formula>NOT(ISERROR(SEARCH("couma",D42)))</formula>
    </cfRule>
    <cfRule type="containsText" dxfId="989" priority="54" operator="containsText" text="anticoag">
      <formula>NOT(ISERROR(SEARCH("anticoag",D42)))</formula>
    </cfRule>
    <cfRule type="containsText" dxfId="988" priority="55" operator="containsText" text="warfarin">
      <formula>NOT(ISERROR(SEARCH("warfarin",D42)))</formula>
    </cfRule>
    <cfRule type="containsText" dxfId="987" priority="56" operator="containsText" text="ivh">
      <formula>NOT(ISERROR(SEARCH("ivh",D42)))</formula>
    </cfRule>
    <cfRule type="containsText" dxfId="986" priority="57" operator="containsText" text="ivh">
      <formula>NOT(ISERROR(SEARCH("ivh",D42)))</formula>
    </cfRule>
    <cfRule type="containsText" dxfId="985" priority="58" operator="containsText" text="volume">
      <formula>NOT(ISERROR(SEARCH("volume",D42)))</formula>
    </cfRule>
    <cfRule type="containsText" dxfId="984" priority="59" operator="containsText" text="infratent">
      <formula>NOT(ISERROR(SEARCH("infratent",D42)))</formula>
    </cfRule>
    <cfRule type="containsText" dxfId="983" priority="60" operator="containsText" text="location">
      <formula>NOT(ISERROR(SEARCH("location",D42)))</formula>
    </cfRule>
    <cfRule type="containsText" dxfId="982" priority="61" operator="containsText" text="gcs">
      <formula>NOT(ISERROR(SEARCH("gcs",D42)))</formula>
    </cfRule>
    <cfRule type="containsText" dxfId="981" priority="62" operator="containsText" text="NIHS">
      <formula>NOT(ISERROR(SEARCH("NIHS",D42)))</formula>
    </cfRule>
    <cfRule type="containsText" dxfId="980" priority="63" operator="containsText" text="age">
      <formula>NOT(ISERROR(SEARCH("age",D42)))</formula>
    </cfRule>
  </conditionalFormatting>
  <conditionalFormatting sqref="F43">
    <cfRule type="containsText" dxfId="979" priority="47" operator="containsText" text="death">
      <formula>NOT(ISERROR(SEARCH("death",F43)))</formula>
    </cfRule>
    <cfRule type="containsText" dxfId="978" priority="48" operator="containsText" text="functional">
      <formula>NOT(ISERROR(SEARCH("functional",F43)))</formula>
    </cfRule>
    <cfRule type="containsText" dxfId="977" priority="49" operator="containsText" text="mRS">
      <formula>NOT(ISERROR(SEARCH("mRS",F43)))</formula>
    </cfRule>
    <cfRule type="containsText" dxfId="976" priority="50" operator="containsText" text="mortality">
      <formula>NOT(ISERROR(SEARCH("mortality",F43)))</formula>
    </cfRule>
  </conditionalFormatting>
  <conditionalFormatting sqref="D43">
    <cfRule type="containsText" dxfId="975" priority="35" operator="containsText" text="anticoag">
      <formula>NOT(ISERROR(SEARCH("anticoag",D43)))</formula>
    </cfRule>
    <cfRule type="containsText" dxfId="974" priority="36" operator="containsText" text="couma">
      <formula>NOT(ISERROR(SEARCH("couma",D43)))</formula>
    </cfRule>
    <cfRule type="containsText" dxfId="973" priority="37" operator="containsText" text="anticoag">
      <formula>NOT(ISERROR(SEARCH("anticoag",D43)))</formula>
    </cfRule>
    <cfRule type="containsText" dxfId="972" priority="38" operator="containsText" text="warfarin">
      <formula>NOT(ISERROR(SEARCH("warfarin",D43)))</formula>
    </cfRule>
    <cfRule type="containsText" dxfId="971" priority="39" operator="containsText" text="ivh">
      <formula>NOT(ISERROR(SEARCH("ivh",D43)))</formula>
    </cfRule>
    <cfRule type="containsText" dxfId="970" priority="40" operator="containsText" text="ivh">
      <formula>NOT(ISERROR(SEARCH("ivh",D43)))</formula>
    </cfRule>
    <cfRule type="containsText" dxfId="969" priority="41" operator="containsText" text="volume">
      <formula>NOT(ISERROR(SEARCH("volume",D43)))</formula>
    </cfRule>
    <cfRule type="containsText" dxfId="968" priority="42" operator="containsText" text="infratent">
      <formula>NOT(ISERROR(SEARCH("infratent",D43)))</formula>
    </cfRule>
    <cfRule type="containsText" dxfId="967" priority="43" operator="containsText" text="location">
      <formula>NOT(ISERROR(SEARCH("location",D43)))</formula>
    </cfRule>
    <cfRule type="containsText" dxfId="966" priority="44" operator="containsText" text="gcs">
      <formula>NOT(ISERROR(SEARCH("gcs",D43)))</formula>
    </cfRule>
    <cfRule type="containsText" dxfId="965" priority="45" operator="containsText" text="NIHS">
      <formula>NOT(ISERROR(SEARCH("NIHS",D43)))</formula>
    </cfRule>
    <cfRule type="containsText" dxfId="964" priority="46" operator="containsText" text="age">
      <formula>NOT(ISERROR(SEARCH("age",D43)))</formula>
    </cfRule>
  </conditionalFormatting>
  <conditionalFormatting sqref="F44">
    <cfRule type="containsText" dxfId="963" priority="31" operator="containsText" text="death">
      <formula>NOT(ISERROR(SEARCH("death",F44)))</formula>
    </cfRule>
    <cfRule type="containsText" dxfId="962" priority="32" operator="containsText" text="functional">
      <formula>NOT(ISERROR(SEARCH("functional",F44)))</formula>
    </cfRule>
    <cfRule type="containsText" dxfId="961" priority="33" operator="containsText" text="mRS">
      <formula>NOT(ISERROR(SEARCH("mRS",F44)))</formula>
    </cfRule>
    <cfRule type="containsText" dxfId="960" priority="34" operator="containsText" text="mortality">
      <formula>NOT(ISERROR(SEARCH("mortality",F44)))</formula>
    </cfRule>
  </conditionalFormatting>
  <conditionalFormatting sqref="D44">
    <cfRule type="containsText" dxfId="959" priority="18" operator="containsText" text="anticoag">
      <formula>NOT(ISERROR(SEARCH("anticoag",D44)))</formula>
    </cfRule>
    <cfRule type="containsText" dxfId="958" priority="19" operator="containsText" text="couma">
      <formula>NOT(ISERROR(SEARCH("couma",D44)))</formula>
    </cfRule>
    <cfRule type="containsText" dxfId="957" priority="20" operator="containsText" text="anticoag">
      <formula>NOT(ISERROR(SEARCH("anticoag",D44)))</formula>
    </cfRule>
    <cfRule type="containsText" dxfId="956" priority="21" operator="containsText" text="warfarin">
      <formula>NOT(ISERROR(SEARCH("warfarin",D44)))</formula>
    </cfRule>
    <cfRule type="containsText" dxfId="955" priority="22" operator="containsText" text="ivh">
      <formula>NOT(ISERROR(SEARCH("ivh",D44)))</formula>
    </cfRule>
    <cfRule type="containsText" dxfId="954" priority="23" operator="containsText" text="ivh">
      <formula>NOT(ISERROR(SEARCH("ivh",D44)))</formula>
    </cfRule>
    <cfRule type="containsText" dxfId="953" priority="24" operator="containsText" text="volume">
      <formula>NOT(ISERROR(SEARCH("volume",D44)))</formula>
    </cfRule>
    <cfRule type="containsText" dxfId="952" priority="25" operator="containsText" text="infratent">
      <formula>NOT(ISERROR(SEARCH("infratent",D44)))</formula>
    </cfRule>
    <cfRule type="containsText" dxfId="951" priority="26" operator="containsText" text="location">
      <formula>NOT(ISERROR(SEARCH("location",D44)))</formula>
    </cfRule>
    <cfRule type="containsText" dxfId="950" priority="27" operator="containsText" text="gcs">
      <formula>NOT(ISERROR(SEARCH("gcs",D44)))</formula>
    </cfRule>
    <cfRule type="containsText" dxfId="949" priority="28" operator="containsText" text="NIHS">
      <formula>NOT(ISERROR(SEARCH("NIHS",D44)))</formula>
    </cfRule>
    <cfRule type="containsText" dxfId="948" priority="29" operator="containsText" text="age">
      <formula>NOT(ISERROR(SEARCH("age",D44)))</formula>
    </cfRule>
  </conditionalFormatting>
  <conditionalFormatting sqref="F45">
    <cfRule type="containsText" dxfId="947" priority="13" operator="containsText" text="death">
      <formula>NOT(ISERROR(SEARCH("death",F45)))</formula>
    </cfRule>
    <cfRule type="containsText" dxfId="946" priority="14" operator="containsText" text="functional">
      <formula>NOT(ISERROR(SEARCH("functional",F45)))</formula>
    </cfRule>
    <cfRule type="containsText" dxfId="945" priority="15" operator="containsText" text="mRS">
      <formula>NOT(ISERROR(SEARCH("mRS",F45)))</formula>
    </cfRule>
    <cfRule type="containsText" dxfId="944" priority="16" operator="containsText" text="mortality">
      <formula>NOT(ISERROR(SEARCH("mortality",F45)))</formula>
    </cfRule>
  </conditionalFormatting>
  <conditionalFormatting sqref="D45">
    <cfRule type="containsText" dxfId="943" priority="1" operator="containsText" text="anticoag">
      <formula>NOT(ISERROR(SEARCH("anticoag",D45)))</formula>
    </cfRule>
    <cfRule type="containsText" dxfId="942" priority="2" operator="containsText" text="couma">
      <formula>NOT(ISERROR(SEARCH("couma",D45)))</formula>
    </cfRule>
    <cfRule type="containsText" dxfId="941" priority="3" operator="containsText" text="anticoag">
      <formula>NOT(ISERROR(SEARCH("anticoag",D45)))</formula>
    </cfRule>
    <cfRule type="containsText" dxfId="940" priority="4" operator="containsText" text="warfarin">
      <formula>NOT(ISERROR(SEARCH("warfarin",D45)))</formula>
    </cfRule>
    <cfRule type="containsText" dxfId="939" priority="5" operator="containsText" text="ivh">
      <formula>NOT(ISERROR(SEARCH("ivh",D45)))</formula>
    </cfRule>
    <cfRule type="containsText" dxfId="938" priority="6" operator="containsText" text="ivh">
      <formula>NOT(ISERROR(SEARCH("ivh",D45)))</formula>
    </cfRule>
    <cfRule type="containsText" dxfId="937" priority="7" operator="containsText" text="volume">
      <formula>NOT(ISERROR(SEARCH("volume",D45)))</formula>
    </cfRule>
    <cfRule type="containsText" dxfId="936" priority="8" operator="containsText" text="infratent">
      <formula>NOT(ISERROR(SEARCH("infratent",D45)))</formula>
    </cfRule>
    <cfRule type="containsText" dxfId="935" priority="9" operator="containsText" text="location">
      <formula>NOT(ISERROR(SEARCH("location",D45)))</formula>
    </cfRule>
    <cfRule type="containsText" dxfId="934" priority="10" operator="containsText" text="gcs">
      <formula>NOT(ISERROR(SEARCH("gcs",D45)))</formula>
    </cfRule>
    <cfRule type="containsText" dxfId="933" priority="11" operator="containsText" text="NIHS">
      <formula>NOT(ISERROR(SEARCH("NIHS",D45)))</formula>
    </cfRule>
    <cfRule type="containsText" dxfId="932" priority="12" operator="containsText" text="age">
      <formula>NOT(ISERROR(SEARCH("age",D45)))</formula>
    </cfRule>
  </conditionalFormatting>
  <dataValidations count="1">
    <dataValidation type="list" allowBlank="1" showErrorMessage="1" sqref="J2:J3 J16:J22 J24:J45" xr:uid="{00000000-0002-0000-0600-000000000000}">
      <formula1>"High,Moderate,Low"</formula1>
    </dataValidation>
  </dataValidation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2"/>
  <sheetViews>
    <sheetView workbookViewId="0">
      <pane ySplit="1" topLeftCell="A13" activePane="bottomLeft" state="frozen"/>
      <selection pane="bottomLeft" activeCell="J16" sqref="J16"/>
    </sheetView>
  </sheetViews>
  <sheetFormatPr defaultColWidth="8.69140625" defaultRowHeight="15.5" x14ac:dyDescent="0.35"/>
  <cols>
    <col min="1" max="1" width="8.69140625" style="51"/>
    <col min="2" max="10" width="16.69140625" style="26" customWidth="1"/>
    <col min="11" max="11" width="30.07421875" style="31" customWidth="1"/>
    <col min="12" max="16384" width="8.69140625" style="26"/>
  </cols>
  <sheetData>
    <row r="1" spans="1:11" ht="108.5" x14ac:dyDescent="0.35">
      <c r="A1" s="48" t="s">
        <v>0</v>
      </c>
      <c r="B1" s="24" t="s">
        <v>874</v>
      </c>
      <c r="C1" s="24" t="s">
        <v>875</v>
      </c>
      <c r="D1" s="25" t="s">
        <v>916</v>
      </c>
      <c r="E1" s="25" t="s">
        <v>1</v>
      </c>
      <c r="F1" s="24" t="s">
        <v>912</v>
      </c>
      <c r="G1" s="24" t="s">
        <v>2</v>
      </c>
      <c r="H1" s="24" t="s">
        <v>3</v>
      </c>
      <c r="I1" s="24" t="s">
        <v>4</v>
      </c>
      <c r="J1" s="24" t="s">
        <v>5</v>
      </c>
      <c r="K1" s="24" t="s">
        <v>6</v>
      </c>
    </row>
    <row r="2" spans="1:11" ht="93" x14ac:dyDescent="0.35">
      <c r="A2" s="49">
        <v>294</v>
      </c>
      <c r="B2" s="28" t="s">
        <v>881</v>
      </c>
      <c r="C2" s="28">
        <v>30144620</v>
      </c>
      <c r="D2" s="9" t="s">
        <v>43</v>
      </c>
      <c r="E2" s="14">
        <f>70/322</f>
        <v>0.21739130434782608</v>
      </c>
      <c r="F2" s="10" t="s">
        <v>1543</v>
      </c>
      <c r="G2" s="9">
        <v>322</v>
      </c>
      <c r="H2" s="14">
        <f>157/322</f>
        <v>0.48757763975155277</v>
      </c>
      <c r="I2" s="9" t="s">
        <v>932</v>
      </c>
      <c r="J2" s="23" t="s">
        <v>27</v>
      </c>
      <c r="K2" s="147" t="s">
        <v>1695</v>
      </c>
    </row>
    <row r="3" spans="1:11" ht="93" x14ac:dyDescent="0.35">
      <c r="A3" s="49">
        <v>294</v>
      </c>
      <c r="B3" s="28" t="s">
        <v>881</v>
      </c>
      <c r="C3" s="28">
        <v>30144620</v>
      </c>
      <c r="D3" s="9" t="s">
        <v>928</v>
      </c>
      <c r="E3" s="14">
        <f>70/322</f>
        <v>0.21739130434782608</v>
      </c>
      <c r="F3" s="10" t="s">
        <v>1543</v>
      </c>
      <c r="G3" s="9">
        <v>322</v>
      </c>
      <c r="H3" s="14">
        <f>157/322</f>
        <v>0.48757763975155277</v>
      </c>
      <c r="I3" s="9" t="s">
        <v>930</v>
      </c>
      <c r="J3" s="23" t="s">
        <v>27</v>
      </c>
      <c r="K3" s="147" t="s">
        <v>1695</v>
      </c>
    </row>
    <row r="4" spans="1:11" ht="93" x14ac:dyDescent="0.35">
      <c r="A4" s="49">
        <v>294</v>
      </c>
      <c r="B4" s="28" t="s">
        <v>881</v>
      </c>
      <c r="C4" s="28">
        <v>30144620</v>
      </c>
      <c r="D4" s="9" t="s">
        <v>929</v>
      </c>
      <c r="E4" s="14">
        <f>70/322</f>
        <v>0.21739130434782608</v>
      </c>
      <c r="F4" s="10" t="s">
        <v>1543</v>
      </c>
      <c r="G4" s="9">
        <v>322</v>
      </c>
      <c r="H4" s="14">
        <f>157/322</f>
        <v>0.48757763975155277</v>
      </c>
      <c r="I4" s="9" t="s">
        <v>931</v>
      </c>
      <c r="J4" s="23" t="s">
        <v>27</v>
      </c>
      <c r="K4" s="147" t="s">
        <v>1695</v>
      </c>
    </row>
    <row r="5" spans="1:11" ht="248" x14ac:dyDescent="0.35">
      <c r="A5" s="49">
        <v>296</v>
      </c>
      <c r="B5" s="28" t="s">
        <v>882</v>
      </c>
      <c r="C5" s="28">
        <v>30242743</v>
      </c>
      <c r="D5" s="9" t="s">
        <v>938</v>
      </c>
      <c r="E5" s="16">
        <f>47/111</f>
        <v>0.42342342342342343</v>
      </c>
      <c r="F5" s="10" t="s">
        <v>1544</v>
      </c>
      <c r="G5" s="9">
        <v>111</v>
      </c>
      <c r="H5" s="12">
        <f>43/111</f>
        <v>0.38738738738738737</v>
      </c>
      <c r="I5" s="9" t="s">
        <v>939</v>
      </c>
      <c r="J5" s="23" t="s">
        <v>8</v>
      </c>
      <c r="K5" s="44" t="s">
        <v>1045</v>
      </c>
    </row>
    <row r="6" spans="1:11" ht="31" x14ac:dyDescent="0.35">
      <c r="A6" s="49">
        <v>296</v>
      </c>
      <c r="B6" s="28" t="s">
        <v>882</v>
      </c>
      <c r="C6" s="28">
        <v>30242743</v>
      </c>
      <c r="D6" s="9" t="s">
        <v>941</v>
      </c>
      <c r="E6" s="16">
        <f>47/111</f>
        <v>0.42342342342342343</v>
      </c>
      <c r="F6" s="10" t="s">
        <v>1544</v>
      </c>
      <c r="G6" s="9">
        <v>111</v>
      </c>
      <c r="H6" s="12">
        <f>43/111</f>
        <v>0.38738738738738737</v>
      </c>
      <c r="I6" s="9" t="s">
        <v>940</v>
      </c>
      <c r="J6" s="23" t="s">
        <v>8</v>
      </c>
      <c r="K6" s="29"/>
    </row>
    <row r="7" spans="1:11" ht="217" x14ac:dyDescent="0.35">
      <c r="A7" s="49">
        <v>375</v>
      </c>
      <c r="B7" s="28" t="s">
        <v>887</v>
      </c>
      <c r="C7" s="28">
        <v>29948249</v>
      </c>
      <c r="D7" s="9" t="s">
        <v>38</v>
      </c>
      <c r="E7" s="21">
        <f>47/185</f>
        <v>0.25405405405405407</v>
      </c>
      <c r="F7" s="10" t="s">
        <v>1564</v>
      </c>
      <c r="G7" s="9">
        <v>185</v>
      </c>
      <c r="H7" s="14">
        <f>27/185</f>
        <v>0.14594594594594595</v>
      </c>
      <c r="I7" s="9" t="s">
        <v>956</v>
      </c>
      <c r="J7" s="23" t="s">
        <v>27</v>
      </c>
      <c r="K7" s="39" t="s">
        <v>1063</v>
      </c>
    </row>
    <row r="8" spans="1:11" ht="77.5" x14ac:dyDescent="0.35">
      <c r="A8" s="49">
        <v>590</v>
      </c>
      <c r="B8" s="27" t="s">
        <v>894</v>
      </c>
      <c r="C8" s="28">
        <v>30355120</v>
      </c>
      <c r="D8" s="9" t="s">
        <v>38</v>
      </c>
      <c r="E8" s="14">
        <f>111/201</f>
        <v>0.55223880597014929</v>
      </c>
      <c r="F8" s="10" t="s">
        <v>1562</v>
      </c>
      <c r="G8" s="9">
        <v>201</v>
      </c>
      <c r="H8" s="14">
        <f>114/201</f>
        <v>0.56716417910447758</v>
      </c>
      <c r="I8" s="9" t="s">
        <v>963</v>
      </c>
      <c r="J8" s="23" t="s">
        <v>27</v>
      </c>
      <c r="K8" s="39" t="s">
        <v>1064</v>
      </c>
    </row>
    <row r="9" spans="1:11" ht="279" x14ac:dyDescent="0.35">
      <c r="A9" s="49">
        <v>608</v>
      </c>
      <c r="B9" s="27" t="s">
        <v>895</v>
      </c>
      <c r="C9" s="28">
        <v>30240164</v>
      </c>
      <c r="D9" s="9" t="s">
        <v>38</v>
      </c>
      <c r="E9" s="15">
        <f>186/452</f>
        <v>0.41150442477876104</v>
      </c>
      <c r="F9" s="10" t="s">
        <v>1549</v>
      </c>
      <c r="G9" s="9">
        <v>452</v>
      </c>
      <c r="H9" s="14">
        <f>229/452</f>
        <v>0.50663716814159288</v>
      </c>
      <c r="I9" s="9" t="s">
        <v>925</v>
      </c>
      <c r="J9" s="23" t="s">
        <v>8</v>
      </c>
      <c r="K9" s="9" t="s">
        <v>1052</v>
      </c>
    </row>
    <row r="10" spans="1:11" ht="232.5" x14ac:dyDescent="0.35">
      <c r="A10" s="49">
        <v>708</v>
      </c>
      <c r="B10" s="27" t="s">
        <v>896</v>
      </c>
      <c r="C10" s="28">
        <v>29453243</v>
      </c>
      <c r="D10" s="9" t="s">
        <v>38</v>
      </c>
      <c r="E10" s="16">
        <f>159/292</f>
        <v>0.54452054794520544</v>
      </c>
      <c r="F10" s="10" t="s">
        <v>1550</v>
      </c>
      <c r="G10" s="9">
        <v>292</v>
      </c>
      <c r="H10" s="12">
        <f>107/292</f>
        <v>0.36643835616438358</v>
      </c>
      <c r="I10" s="9" t="s">
        <v>966</v>
      </c>
      <c r="J10" s="23" t="s">
        <v>27</v>
      </c>
      <c r="K10" s="38" t="s">
        <v>1053</v>
      </c>
    </row>
    <row r="11" spans="1:11" ht="170.5" x14ac:dyDescent="0.35">
      <c r="A11" s="49">
        <v>855</v>
      </c>
      <c r="B11" s="27" t="s">
        <v>898</v>
      </c>
      <c r="C11" s="28">
        <v>29018128</v>
      </c>
      <c r="D11" s="9" t="s">
        <v>84</v>
      </c>
      <c r="E11" s="15">
        <f>80/252</f>
        <v>0.31746031746031744</v>
      </c>
      <c r="F11" s="10" t="s">
        <v>1551</v>
      </c>
      <c r="G11" s="9">
        <v>252</v>
      </c>
      <c r="H11" s="14">
        <f>80/252</f>
        <v>0.31746031746031744</v>
      </c>
      <c r="I11" s="9" t="s">
        <v>975</v>
      </c>
      <c r="J11" s="23" t="s">
        <v>27</v>
      </c>
      <c r="K11" s="43" t="s">
        <v>1054</v>
      </c>
    </row>
    <row r="12" spans="1:11" customFormat="1" ht="201.5" x14ac:dyDescent="0.35">
      <c r="A12" s="49">
        <v>859</v>
      </c>
      <c r="B12" s="13" t="s">
        <v>899</v>
      </c>
      <c r="C12" s="8">
        <v>28991676</v>
      </c>
      <c r="D12" s="9" t="s">
        <v>38</v>
      </c>
      <c r="E12" s="36" t="s">
        <v>1021</v>
      </c>
      <c r="F12" s="10" t="s">
        <v>1546</v>
      </c>
      <c r="G12" s="9">
        <v>230</v>
      </c>
      <c r="H12" s="9" t="s">
        <v>1015</v>
      </c>
      <c r="I12" s="9" t="s">
        <v>1020</v>
      </c>
      <c r="J12" s="23" t="s">
        <v>8</v>
      </c>
      <c r="K12" s="43" t="s">
        <v>1055</v>
      </c>
    </row>
    <row r="13" spans="1:11" ht="155" x14ac:dyDescent="0.35">
      <c r="A13" s="49">
        <v>907</v>
      </c>
      <c r="B13" s="27" t="s">
        <v>898</v>
      </c>
      <c r="C13" s="28">
        <v>28829797</v>
      </c>
      <c r="D13" s="9" t="s">
        <v>38</v>
      </c>
      <c r="E13" s="35" t="s">
        <v>981</v>
      </c>
      <c r="F13" s="10" t="s">
        <v>1552</v>
      </c>
      <c r="G13" s="9">
        <v>238</v>
      </c>
      <c r="H13" s="15">
        <f>124/238</f>
        <v>0.52100840336134457</v>
      </c>
      <c r="I13" s="9" t="s">
        <v>982</v>
      </c>
      <c r="J13" s="23" t="s">
        <v>27</v>
      </c>
      <c r="K13" s="43" t="s">
        <v>1056</v>
      </c>
    </row>
    <row r="14" spans="1:11" customFormat="1" ht="139.5" x14ac:dyDescent="0.35">
      <c r="A14" s="49">
        <v>998</v>
      </c>
      <c r="B14" s="8" t="s">
        <v>902</v>
      </c>
      <c r="C14" s="8">
        <v>28605739</v>
      </c>
      <c r="D14" s="9" t="s">
        <v>38</v>
      </c>
      <c r="E14" s="37">
        <f>122/241</f>
        <v>0.50622406639004147</v>
      </c>
      <c r="F14" s="10" t="s">
        <v>1554</v>
      </c>
      <c r="G14" s="9">
        <v>241</v>
      </c>
      <c r="H14" s="14">
        <f>174/241</f>
        <v>0.72199170124481327</v>
      </c>
      <c r="I14" s="9" t="s">
        <v>1027</v>
      </c>
      <c r="J14" s="23" t="s">
        <v>27</v>
      </c>
      <c r="K14" s="43" t="s">
        <v>1060</v>
      </c>
    </row>
    <row r="15" spans="1:11" ht="232.5" x14ac:dyDescent="0.35">
      <c r="A15" s="49">
        <v>1485</v>
      </c>
      <c r="B15" s="28" t="s">
        <v>909</v>
      </c>
      <c r="C15" s="28">
        <v>27680600</v>
      </c>
      <c r="D15" s="9" t="s">
        <v>38</v>
      </c>
      <c r="E15" s="14">
        <f>26/122</f>
        <v>0.21311475409836064</v>
      </c>
      <c r="F15" s="10" t="s">
        <v>1556</v>
      </c>
      <c r="G15" s="9">
        <v>122</v>
      </c>
      <c r="H15" s="12">
        <f>33/122</f>
        <v>0.27049180327868855</v>
      </c>
      <c r="I15" s="9" t="s">
        <v>992</v>
      </c>
      <c r="J15" s="23" t="s">
        <v>8</v>
      </c>
      <c r="K15" s="43" t="s">
        <v>1752</v>
      </c>
    </row>
    <row r="16" spans="1:11" ht="232.5" x14ac:dyDescent="0.35">
      <c r="A16" s="49">
        <v>1485</v>
      </c>
      <c r="B16" s="28" t="s">
        <v>909</v>
      </c>
      <c r="C16" s="28">
        <v>27680600</v>
      </c>
      <c r="D16" s="9" t="s">
        <v>38</v>
      </c>
      <c r="E16" s="14">
        <f>26/122</f>
        <v>0.21311475409836064</v>
      </c>
      <c r="F16" s="10" t="s">
        <v>1557</v>
      </c>
      <c r="G16" s="9">
        <v>122</v>
      </c>
      <c r="H16" s="14">
        <f>42/122</f>
        <v>0.34426229508196721</v>
      </c>
      <c r="I16" s="9" t="s">
        <v>993</v>
      </c>
      <c r="J16" s="23" t="s">
        <v>8</v>
      </c>
      <c r="K16" s="43" t="s">
        <v>1752</v>
      </c>
    </row>
    <row r="17" spans="1:11" x14ac:dyDescent="0.35">
      <c r="A17" s="87"/>
      <c r="B17" s="84"/>
      <c r="C17" s="94"/>
      <c r="D17" s="97"/>
      <c r="E17" s="97"/>
      <c r="F17" s="97"/>
      <c r="G17" s="97"/>
      <c r="H17" s="97"/>
      <c r="I17" s="97"/>
      <c r="J17" s="97"/>
      <c r="K17" s="98"/>
    </row>
    <row r="18" spans="1:11" ht="108.5" x14ac:dyDescent="0.35">
      <c r="A18" s="58">
        <v>4556</v>
      </c>
      <c r="B18" s="59" t="s">
        <v>1068</v>
      </c>
      <c r="C18" s="95">
        <v>20458066</v>
      </c>
      <c r="D18" s="61" t="s">
        <v>38</v>
      </c>
      <c r="E18" s="99" t="s">
        <v>1393</v>
      </c>
      <c r="F18" s="68" t="s">
        <v>1132</v>
      </c>
      <c r="G18" s="43" t="s">
        <v>1137</v>
      </c>
      <c r="H18" s="64" t="s">
        <v>1515</v>
      </c>
      <c r="I18" s="75" t="s">
        <v>1392</v>
      </c>
      <c r="J18" s="100" t="s">
        <v>8</v>
      </c>
      <c r="K18" s="101" t="s">
        <v>1136</v>
      </c>
    </row>
    <row r="19" spans="1:11" ht="155" x14ac:dyDescent="0.35">
      <c r="A19" s="58">
        <v>4626</v>
      </c>
      <c r="B19" s="59" t="s">
        <v>1072</v>
      </c>
      <c r="C19" s="95">
        <v>20136648</v>
      </c>
      <c r="D19" s="63" t="s">
        <v>38</v>
      </c>
      <c r="E19" s="92">
        <v>0.17</v>
      </c>
      <c r="F19" s="70" t="s">
        <v>1153</v>
      </c>
      <c r="G19" s="45">
        <v>453</v>
      </c>
      <c r="H19" s="45"/>
      <c r="I19" s="43" t="s">
        <v>1394</v>
      </c>
      <c r="J19" s="62" t="s">
        <v>27</v>
      </c>
      <c r="K19" s="43" t="s">
        <v>1154</v>
      </c>
    </row>
    <row r="20" spans="1:11" ht="170.5" x14ac:dyDescent="0.35">
      <c r="A20" s="58">
        <v>4879</v>
      </c>
      <c r="B20" s="59" t="s">
        <v>1073</v>
      </c>
      <c r="C20" s="95">
        <v>19468216</v>
      </c>
      <c r="D20" s="63" t="s">
        <v>1395</v>
      </c>
      <c r="E20" s="92">
        <v>0.37</v>
      </c>
      <c r="F20" s="70" t="s">
        <v>1155</v>
      </c>
      <c r="G20" s="45">
        <v>851</v>
      </c>
      <c r="H20" s="43" t="s">
        <v>1156</v>
      </c>
      <c r="I20" s="43" t="s">
        <v>1396</v>
      </c>
      <c r="J20" s="62" t="s">
        <v>864</v>
      </c>
      <c r="K20" s="43" t="s">
        <v>1157</v>
      </c>
    </row>
    <row r="21" spans="1:11" ht="170.5" x14ac:dyDescent="0.35">
      <c r="A21" s="58">
        <v>4954</v>
      </c>
      <c r="B21" s="59" t="s">
        <v>1075</v>
      </c>
      <c r="C21" s="95">
        <v>19249937</v>
      </c>
      <c r="D21" s="63" t="s">
        <v>38</v>
      </c>
      <c r="E21" s="92">
        <v>0.38</v>
      </c>
      <c r="F21" s="70" t="s">
        <v>1158</v>
      </c>
      <c r="G21" s="45" t="s">
        <v>1159</v>
      </c>
      <c r="H21" s="43" t="s">
        <v>1164</v>
      </c>
      <c r="I21" s="43" t="s">
        <v>1398</v>
      </c>
      <c r="J21" s="62" t="s">
        <v>27</v>
      </c>
      <c r="K21" s="43" t="s">
        <v>1166</v>
      </c>
    </row>
    <row r="22" spans="1:11" ht="93" x14ac:dyDescent="0.35">
      <c r="A22" s="58">
        <v>4957</v>
      </c>
      <c r="B22" s="59" t="s">
        <v>1076</v>
      </c>
      <c r="C22" s="95">
        <v>19242340</v>
      </c>
      <c r="D22" s="63" t="s">
        <v>38</v>
      </c>
      <c r="E22" s="89">
        <v>0.45700000000000002</v>
      </c>
      <c r="F22" s="69" t="s">
        <v>213</v>
      </c>
      <c r="G22" s="45">
        <v>685</v>
      </c>
      <c r="H22" s="43" t="s">
        <v>1399</v>
      </c>
      <c r="I22" s="43" t="s">
        <v>1400</v>
      </c>
      <c r="J22" s="62" t="s">
        <v>1161</v>
      </c>
      <c r="K22" s="43" t="s">
        <v>1162</v>
      </c>
    </row>
    <row r="23" spans="1:11" ht="155" x14ac:dyDescent="0.35">
      <c r="A23" s="58">
        <v>4995</v>
      </c>
      <c r="B23" s="59" t="s">
        <v>1078</v>
      </c>
      <c r="C23" s="95">
        <v>19139303</v>
      </c>
      <c r="D23" s="60" t="s">
        <v>38</v>
      </c>
      <c r="E23" s="38" t="s">
        <v>1401</v>
      </c>
      <c r="F23" s="69" t="s">
        <v>213</v>
      </c>
      <c r="G23" s="43" t="s">
        <v>1179</v>
      </c>
      <c r="H23" s="45"/>
      <c r="I23" s="43" t="s">
        <v>1402</v>
      </c>
      <c r="J23" s="62" t="s">
        <v>27</v>
      </c>
      <c r="K23" s="43" t="s">
        <v>1177</v>
      </c>
    </row>
    <row r="24" spans="1:11" ht="108.5" x14ac:dyDescent="0.35">
      <c r="A24" s="58">
        <v>5155</v>
      </c>
      <c r="B24" s="59" t="s">
        <v>1081</v>
      </c>
      <c r="C24" s="95">
        <v>18703803</v>
      </c>
      <c r="D24" s="63" t="s">
        <v>38</v>
      </c>
      <c r="E24" s="46" t="s">
        <v>1403</v>
      </c>
      <c r="F24" s="69" t="s">
        <v>1183</v>
      </c>
      <c r="G24" s="45">
        <v>303</v>
      </c>
      <c r="H24" s="43" t="s">
        <v>1405</v>
      </c>
      <c r="I24" s="43" t="s">
        <v>1404</v>
      </c>
      <c r="J24" s="62" t="s">
        <v>8</v>
      </c>
      <c r="K24" s="43" t="s">
        <v>1254</v>
      </c>
    </row>
    <row r="25" spans="1:11" ht="62" x14ac:dyDescent="0.35">
      <c r="A25" s="58">
        <v>5203</v>
      </c>
      <c r="B25" s="59" t="s">
        <v>1082</v>
      </c>
      <c r="C25" s="95">
        <v>18518724</v>
      </c>
      <c r="D25" s="63" t="s">
        <v>38</v>
      </c>
      <c r="E25" s="92">
        <v>0.37</v>
      </c>
      <c r="F25" s="69" t="s">
        <v>1256</v>
      </c>
      <c r="G25" s="45">
        <v>453</v>
      </c>
      <c r="H25" s="74">
        <v>0.28000000000000003</v>
      </c>
      <c r="I25" s="43" t="s">
        <v>1406</v>
      </c>
      <c r="J25" s="62" t="s">
        <v>27</v>
      </c>
      <c r="K25" s="43" t="s">
        <v>1255</v>
      </c>
    </row>
    <row r="26" spans="1:11" ht="77.5" x14ac:dyDescent="0.35">
      <c r="A26" s="58">
        <v>5209</v>
      </c>
      <c r="B26" s="59" t="s">
        <v>1083</v>
      </c>
      <c r="C26" s="95">
        <v>18498260</v>
      </c>
      <c r="D26" s="63" t="s">
        <v>38</v>
      </c>
      <c r="E26" s="46" t="s">
        <v>1408</v>
      </c>
      <c r="F26" s="69" t="s">
        <v>1257</v>
      </c>
      <c r="G26" s="45">
        <v>352</v>
      </c>
      <c r="H26" s="74">
        <v>0.41</v>
      </c>
      <c r="I26" s="43" t="s">
        <v>1407</v>
      </c>
      <c r="J26" s="62" t="s">
        <v>26</v>
      </c>
      <c r="K26" s="43" t="s">
        <v>1258</v>
      </c>
    </row>
    <row r="27" spans="1:11" ht="77.5" x14ac:dyDescent="0.35">
      <c r="A27" s="58">
        <v>5259</v>
      </c>
      <c r="B27" s="59" t="s">
        <v>1084</v>
      </c>
      <c r="C27" s="95">
        <v>18332342</v>
      </c>
      <c r="D27" s="63" t="s">
        <v>38</v>
      </c>
      <c r="E27" s="92">
        <v>0.45</v>
      </c>
      <c r="F27" s="69" t="s">
        <v>52</v>
      </c>
      <c r="G27" s="45">
        <v>406</v>
      </c>
      <c r="H27" s="45"/>
      <c r="I27" s="43" t="s">
        <v>1261</v>
      </c>
      <c r="J27" s="62" t="s">
        <v>27</v>
      </c>
      <c r="K27" s="43" t="s">
        <v>1260</v>
      </c>
    </row>
    <row r="28" spans="1:11" ht="155" x14ac:dyDescent="0.35">
      <c r="A28" s="58">
        <v>5506</v>
      </c>
      <c r="B28" s="59" t="s">
        <v>1088</v>
      </c>
      <c r="C28" s="95">
        <v>16401841</v>
      </c>
      <c r="D28" s="63" t="s">
        <v>38</v>
      </c>
      <c r="E28" s="46" t="s">
        <v>1409</v>
      </c>
      <c r="F28" s="69" t="s">
        <v>1275</v>
      </c>
      <c r="G28" s="45">
        <v>270</v>
      </c>
      <c r="H28" s="74">
        <v>0.43</v>
      </c>
      <c r="I28" s="43" t="s">
        <v>1471</v>
      </c>
      <c r="J28" s="62" t="s">
        <v>27</v>
      </c>
      <c r="K28" s="43" t="s">
        <v>1276</v>
      </c>
    </row>
    <row r="29" spans="1:11" ht="108.5" x14ac:dyDescent="0.35">
      <c r="A29" s="58">
        <v>6075</v>
      </c>
      <c r="B29" s="59" t="s">
        <v>1092</v>
      </c>
      <c r="C29" s="95">
        <v>15739042</v>
      </c>
      <c r="D29" s="63" t="s">
        <v>38</v>
      </c>
      <c r="E29" s="46" t="s">
        <v>1411</v>
      </c>
      <c r="F29" s="69" t="s">
        <v>863</v>
      </c>
      <c r="G29" s="45">
        <v>194</v>
      </c>
      <c r="H29" s="90">
        <v>0.26300000000000001</v>
      </c>
      <c r="I29" s="43" t="s">
        <v>1412</v>
      </c>
      <c r="J29" s="62" t="s">
        <v>26</v>
      </c>
      <c r="K29" s="43" t="s">
        <v>1291</v>
      </c>
    </row>
    <row r="30" spans="1:11" ht="139.5" x14ac:dyDescent="0.35">
      <c r="A30" s="58">
        <v>6090</v>
      </c>
      <c r="B30" s="59" t="s">
        <v>1093</v>
      </c>
      <c r="C30" s="95">
        <v>15693814</v>
      </c>
      <c r="D30" s="63" t="s">
        <v>38</v>
      </c>
      <c r="E30" s="91" t="s">
        <v>1414</v>
      </c>
      <c r="F30" s="70" t="s">
        <v>1294</v>
      </c>
      <c r="G30" s="43" t="s">
        <v>1297</v>
      </c>
      <c r="H30" s="45" t="s">
        <v>1298</v>
      </c>
      <c r="I30" s="43" t="s">
        <v>1413</v>
      </c>
      <c r="J30" s="62" t="s">
        <v>27</v>
      </c>
      <c r="K30" s="43" t="s">
        <v>1295</v>
      </c>
    </row>
    <row r="31" spans="1:11" ht="170.5" x14ac:dyDescent="0.35">
      <c r="A31" s="58">
        <v>6372</v>
      </c>
      <c r="B31" s="59" t="s">
        <v>1096</v>
      </c>
      <c r="C31" s="95">
        <v>14633295</v>
      </c>
      <c r="D31" s="63" t="s">
        <v>38</v>
      </c>
      <c r="E31" s="46"/>
      <c r="F31" s="70" t="s">
        <v>1310</v>
      </c>
      <c r="G31" s="45">
        <v>350</v>
      </c>
      <c r="H31" s="74">
        <v>0.16</v>
      </c>
      <c r="I31" s="43" t="s">
        <v>1415</v>
      </c>
      <c r="J31" s="62" t="s">
        <v>8</v>
      </c>
      <c r="K31" s="43" t="s">
        <v>1308</v>
      </c>
    </row>
    <row r="32" spans="1:11" ht="170.5" x14ac:dyDescent="0.35">
      <c r="A32" s="58">
        <v>6589</v>
      </c>
      <c r="B32" s="59" t="s">
        <v>1097</v>
      </c>
      <c r="C32" s="95">
        <v>12529793</v>
      </c>
      <c r="D32" s="63" t="s">
        <v>38</v>
      </c>
      <c r="E32" s="92">
        <v>0.04</v>
      </c>
      <c r="F32" s="70" t="s">
        <v>1311</v>
      </c>
      <c r="G32" s="45">
        <v>184</v>
      </c>
      <c r="H32" s="74" t="s">
        <v>1416</v>
      </c>
      <c r="I32" s="43" t="s">
        <v>1417</v>
      </c>
      <c r="J32" s="62" t="s">
        <v>27</v>
      </c>
      <c r="K32" s="43" t="s">
        <v>1312</v>
      </c>
    </row>
    <row r="33" spans="1:11" ht="93" x14ac:dyDescent="0.35">
      <c r="A33" s="58">
        <v>7099</v>
      </c>
      <c r="B33" s="59" t="s">
        <v>1101</v>
      </c>
      <c r="C33" s="95">
        <v>10726330</v>
      </c>
      <c r="D33" s="63" t="s">
        <v>38</v>
      </c>
      <c r="E33" s="38" t="s">
        <v>1418</v>
      </c>
      <c r="F33" s="69" t="s">
        <v>1247</v>
      </c>
      <c r="G33" s="45">
        <v>135</v>
      </c>
      <c r="H33" s="45"/>
      <c r="I33" s="43" t="s">
        <v>1419</v>
      </c>
      <c r="J33" s="62" t="s">
        <v>26</v>
      </c>
      <c r="K33" s="43" t="s">
        <v>1301</v>
      </c>
    </row>
    <row r="34" spans="1:11" ht="139.5" x14ac:dyDescent="0.35">
      <c r="A34" s="58">
        <v>7112</v>
      </c>
      <c r="B34" s="59" t="s">
        <v>1102</v>
      </c>
      <c r="C34" s="95">
        <v>10668696</v>
      </c>
      <c r="D34" s="63" t="s">
        <v>38</v>
      </c>
      <c r="E34" s="91" t="s">
        <v>1420</v>
      </c>
      <c r="F34" s="70" t="s">
        <v>1246</v>
      </c>
      <c r="G34" s="45">
        <v>251</v>
      </c>
      <c r="H34" s="43" t="s">
        <v>1421</v>
      </c>
      <c r="I34" s="43" t="s">
        <v>1422</v>
      </c>
      <c r="J34" s="62" t="s">
        <v>27</v>
      </c>
      <c r="K34" s="43" t="s">
        <v>1302</v>
      </c>
    </row>
    <row r="35" spans="1:11" ht="108.5" x14ac:dyDescent="0.35">
      <c r="A35" s="58">
        <v>7223</v>
      </c>
      <c r="B35" s="59" t="s">
        <v>1103</v>
      </c>
      <c r="C35" s="95">
        <v>10199544</v>
      </c>
      <c r="D35" s="63" t="s">
        <v>38</v>
      </c>
      <c r="E35" s="89">
        <v>0.36499999999999999</v>
      </c>
      <c r="F35" s="70" t="s">
        <v>1362</v>
      </c>
      <c r="G35" s="43" t="s">
        <v>1361</v>
      </c>
      <c r="H35" s="43" t="s">
        <v>1363</v>
      </c>
      <c r="I35" s="43" t="s">
        <v>1364</v>
      </c>
      <c r="J35" s="62" t="s">
        <v>27</v>
      </c>
      <c r="K35" s="43" t="s">
        <v>1360</v>
      </c>
    </row>
    <row r="36" spans="1:11" ht="108.5" x14ac:dyDescent="0.35">
      <c r="A36" s="58">
        <v>7742</v>
      </c>
      <c r="B36" s="59" t="s">
        <v>1106</v>
      </c>
      <c r="C36" s="95">
        <v>7492294</v>
      </c>
      <c r="D36" s="63" t="s">
        <v>38</v>
      </c>
      <c r="E36" s="92">
        <v>0.48</v>
      </c>
      <c r="F36" s="70" t="s">
        <v>1238</v>
      </c>
      <c r="G36" s="45">
        <v>156</v>
      </c>
      <c r="H36" s="43" t="s">
        <v>1237</v>
      </c>
      <c r="I36" s="43" t="s">
        <v>1426</v>
      </c>
      <c r="J36" s="62" t="s">
        <v>8</v>
      </c>
      <c r="K36" s="43" t="s">
        <v>1240</v>
      </c>
    </row>
    <row r="37" spans="1:11" ht="77.5" x14ac:dyDescent="0.35">
      <c r="A37" s="58">
        <v>7790</v>
      </c>
      <c r="B37" s="59" t="s">
        <v>1107</v>
      </c>
      <c r="C37" s="95">
        <v>1527534</v>
      </c>
      <c r="D37" s="63" t="s">
        <v>38</v>
      </c>
      <c r="E37" s="92"/>
      <c r="F37" s="70" t="s">
        <v>1233</v>
      </c>
      <c r="G37" s="45">
        <v>157</v>
      </c>
      <c r="H37" s="74" t="s">
        <v>1427</v>
      </c>
      <c r="I37" s="43" t="s">
        <v>1428</v>
      </c>
      <c r="J37" s="62" t="s">
        <v>8</v>
      </c>
      <c r="K37" s="43" t="s">
        <v>1234</v>
      </c>
    </row>
    <row r="38" spans="1:11" ht="124" x14ac:dyDescent="0.35">
      <c r="A38" s="58">
        <v>8044</v>
      </c>
      <c r="B38" s="59" t="s">
        <v>1108</v>
      </c>
      <c r="C38" s="95">
        <v>1987664</v>
      </c>
      <c r="D38" s="63" t="s">
        <v>38</v>
      </c>
      <c r="E38" s="46" t="s">
        <v>1429</v>
      </c>
      <c r="F38" s="70" t="s">
        <v>1231</v>
      </c>
      <c r="G38" s="45">
        <v>166</v>
      </c>
      <c r="H38" s="102" t="s">
        <v>1431</v>
      </c>
      <c r="I38" s="43" t="s">
        <v>1430</v>
      </c>
      <c r="J38" s="62" t="s">
        <v>27</v>
      </c>
      <c r="K38" s="43" t="s">
        <v>1230</v>
      </c>
    </row>
    <row r="39" spans="1:11" ht="93" x14ac:dyDescent="0.35">
      <c r="A39" s="58">
        <v>9593</v>
      </c>
      <c r="B39" s="59" t="s">
        <v>1111</v>
      </c>
      <c r="C39" s="95">
        <v>24250158</v>
      </c>
      <c r="D39" s="63" t="s">
        <v>38</v>
      </c>
      <c r="E39" s="46" t="s">
        <v>1433</v>
      </c>
      <c r="F39" s="69" t="s">
        <v>110</v>
      </c>
      <c r="G39" s="45">
        <v>106</v>
      </c>
      <c r="H39" s="45" t="s">
        <v>1226</v>
      </c>
      <c r="I39" s="43" t="s">
        <v>1434</v>
      </c>
      <c r="J39" s="62" t="s">
        <v>26</v>
      </c>
      <c r="K39" s="43" t="s">
        <v>1224</v>
      </c>
    </row>
    <row r="40" spans="1:11" ht="124" x14ac:dyDescent="0.35">
      <c r="A40" s="58">
        <v>9616</v>
      </c>
      <c r="B40" s="59" t="s">
        <v>1112</v>
      </c>
      <c r="C40" s="95">
        <v>24083025</v>
      </c>
      <c r="D40" s="63" t="s">
        <v>38</v>
      </c>
      <c r="E40" s="38" t="s">
        <v>1435</v>
      </c>
      <c r="F40" s="70" t="s">
        <v>1222</v>
      </c>
      <c r="G40" s="45">
        <v>245</v>
      </c>
      <c r="H40" s="45"/>
      <c r="I40" s="43" t="s">
        <v>1436</v>
      </c>
      <c r="J40" s="62" t="s">
        <v>27</v>
      </c>
      <c r="K40" s="43" t="s">
        <v>1220</v>
      </c>
    </row>
    <row r="41" spans="1:11" ht="93" x14ac:dyDescent="0.35">
      <c r="A41" s="58">
        <v>10022</v>
      </c>
      <c r="B41" s="59" t="s">
        <v>1115</v>
      </c>
      <c r="C41" s="95">
        <v>28169096</v>
      </c>
      <c r="D41" s="63" t="s">
        <v>38</v>
      </c>
      <c r="E41" s="38" t="s">
        <v>1437</v>
      </c>
      <c r="F41" s="70" t="s">
        <v>1217</v>
      </c>
      <c r="G41" s="45">
        <v>375</v>
      </c>
      <c r="H41" s="102" t="s">
        <v>1439</v>
      </c>
      <c r="I41" s="43" t="s">
        <v>1438</v>
      </c>
      <c r="J41" s="62" t="s">
        <v>27</v>
      </c>
      <c r="K41" s="43" t="s">
        <v>1218</v>
      </c>
    </row>
    <row r="42" spans="1:11" ht="155" x14ac:dyDescent="0.35">
      <c r="A42" s="58">
        <v>10023</v>
      </c>
      <c r="B42" s="59" t="s">
        <v>1116</v>
      </c>
      <c r="C42" s="95">
        <v>28237126</v>
      </c>
      <c r="D42" s="62" t="s">
        <v>1395</v>
      </c>
      <c r="E42" s="38" t="s">
        <v>1442</v>
      </c>
      <c r="F42" s="70" t="s">
        <v>1213</v>
      </c>
      <c r="G42" s="45">
        <v>262</v>
      </c>
      <c r="H42" s="45" t="s">
        <v>1214</v>
      </c>
      <c r="I42" s="43" t="s">
        <v>1441</v>
      </c>
      <c r="J42" s="62" t="s">
        <v>27</v>
      </c>
      <c r="K42" s="43" t="s">
        <v>1215</v>
      </c>
    </row>
    <row r="43" spans="1:11" ht="108.5" x14ac:dyDescent="0.35">
      <c r="A43" s="58">
        <v>10167</v>
      </c>
      <c r="B43" s="59" t="s">
        <v>1117</v>
      </c>
      <c r="C43" s="95">
        <v>26396030</v>
      </c>
      <c r="D43" s="63" t="s">
        <v>38</v>
      </c>
      <c r="E43" s="46"/>
      <c r="F43" s="70" t="s">
        <v>1211</v>
      </c>
      <c r="G43" s="45">
        <v>596</v>
      </c>
      <c r="H43" s="45"/>
      <c r="I43" s="43" t="s">
        <v>1443</v>
      </c>
      <c r="J43" s="62" t="s">
        <v>27</v>
      </c>
      <c r="K43" s="43" t="s">
        <v>1444</v>
      </c>
    </row>
    <row r="44" spans="1:11" ht="108.5" x14ac:dyDescent="0.35">
      <c r="A44" s="58">
        <v>10800</v>
      </c>
      <c r="B44" s="59" t="s">
        <v>1124</v>
      </c>
      <c r="C44" s="95">
        <v>19319701</v>
      </c>
      <c r="D44" s="63" t="s">
        <v>38</v>
      </c>
      <c r="E44" s="46" t="s">
        <v>1446</v>
      </c>
      <c r="F44" s="70" t="s">
        <v>1196</v>
      </c>
      <c r="G44" s="45">
        <v>295</v>
      </c>
      <c r="H44" s="43" t="s">
        <v>1447</v>
      </c>
      <c r="I44" s="43" t="s">
        <v>1448</v>
      </c>
      <c r="J44" s="62" t="s">
        <v>27</v>
      </c>
      <c r="K44" s="43" t="s">
        <v>1197</v>
      </c>
    </row>
    <row r="45" spans="1:11" ht="108.5" x14ac:dyDescent="0.35">
      <c r="A45" s="58">
        <v>10828</v>
      </c>
      <c r="B45" s="59" t="s">
        <v>1125</v>
      </c>
      <c r="C45" s="95">
        <v>19129506</v>
      </c>
      <c r="D45" s="63" t="s">
        <v>38</v>
      </c>
      <c r="E45" s="38" t="s">
        <v>1449</v>
      </c>
      <c r="F45" s="69" t="s">
        <v>1193</v>
      </c>
      <c r="G45" s="45">
        <v>282</v>
      </c>
      <c r="H45" s="45"/>
      <c r="I45" s="43" t="s">
        <v>1484</v>
      </c>
      <c r="J45" s="62" t="s">
        <v>27</v>
      </c>
      <c r="K45" s="43" t="s">
        <v>1195</v>
      </c>
    </row>
    <row r="46" spans="1:11" ht="108.5" x14ac:dyDescent="0.35">
      <c r="A46" s="58">
        <v>11073</v>
      </c>
      <c r="B46" s="59" t="s">
        <v>1092</v>
      </c>
      <c r="C46" s="95">
        <v>16247046</v>
      </c>
      <c r="D46" s="63" t="s">
        <v>38</v>
      </c>
      <c r="E46" s="46" t="s">
        <v>1450</v>
      </c>
      <c r="F46" s="69" t="s">
        <v>110</v>
      </c>
      <c r="G46" s="45" t="s">
        <v>1189</v>
      </c>
      <c r="H46" s="45" t="s">
        <v>1190</v>
      </c>
      <c r="I46" s="43" t="s">
        <v>1452</v>
      </c>
      <c r="J46" s="62" t="s">
        <v>27</v>
      </c>
      <c r="K46" s="43" t="s">
        <v>1192</v>
      </c>
    </row>
    <row r="47" spans="1:11" ht="77.5" x14ac:dyDescent="0.35">
      <c r="A47" s="93">
        <v>11134</v>
      </c>
      <c r="B47" s="88" t="s">
        <v>1126</v>
      </c>
      <c r="C47" s="96">
        <v>14638954</v>
      </c>
      <c r="D47" s="63" t="s">
        <v>38</v>
      </c>
      <c r="E47" s="46" t="s">
        <v>1453</v>
      </c>
      <c r="F47" s="70" t="s">
        <v>1188</v>
      </c>
      <c r="G47" s="45">
        <v>764</v>
      </c>
      <c r="H47" s="45"/>
      <c r="I47" s="43" t="s">
        <v>1454</v>
      </c>
      <c r="J47" s="62" t="s">
        <v>27</v>
      </c>
      <c r="K47" s="43" t="s">
        <v>1191</v>
      </c>
    </row>
    <row r="48" spans="1:11" ht="186" x14ac:dyDescent="0.35">
      <c r="A48" s="58">
        <v>11210</v>
      </c>
      <c r="B48" s="59" t="s">
        <v>1127</v>
      </c>
      <c r="C48" s="95">
        <v>11692018</v>
      </c>
      <c r="D48" s="60" t="s">
        <v>38</v>
      </c>
      <c r="E48" s="46" t="s">
        <v>1456</v>
      </c>
      <c r="F48" s="70" t="s">
        <v>1329</v>
      </c>
      <c r="G48" s="45">
        <v>151</v>
      </c>
      <c r="H48" s="43" t="s">
        <v>1332</v>
      </c>
      <c r="I48" s="43" t="s">
        <v>1333</v>
      </c>
      <c r="J48" s="62" t="s">
        <v>26</v>
      </c>
      <c r="K48" s="43" t="s">
        <v>1330</v>
      </c>
    </row>
    <row r="49" spans="1:11" x14ac:dyDescent="0.35">
      <c r="A49" s="87"/>
      <c r="B49" s="84"/>
      <c r="C49" s="84"/>
      <c r="D49" s="84"/>
      <c r="E49" s="84"/>
      <c r="F49" s="84"/>
      <c r="G49" s="84"/>
      <c r="H49" s="84"/>
      <c r="I49" s="84"/>
      <c r="J49" s="84"/>
      <c r="K49" s="138"/>
    </row>
    <row r="50" spans="1:11" ht="124" x14ac:dyDescent="0.35">
      <c r="A50" s="115">
        <v>1672</v>
      </c>
      <c r="B50" s="116" t="s">
        <v>1567</v>
      </c>
      <c r="C50" s="116">
        <v>27165957</v>
      </c>
      <c r="D50" s="119" t="s">
        <v>38</v>
      </c>
      <c r="E50" s="119" t="s">
        <v>131</v>
      </c>
      <c r="F50" s="117" t="s">
        <v>119</v>
      </c>
      <c r="I50" s="119" t="s">
        <v>132</v>
      </c>
      <c r="J50" s="117" t="s">
        <v>26</v>
      </c>
      <c r="K50" s="117" t="s">
        <v>121</v>
      </c>
    </row>
    <row r="51" spans="1:11" ht="62" x14ac:dyDescent="0.35">
      <c r="A51" s="122">
        <v>1705</v>
      </c>
      <c r="B51" s="123" t="s">
        <v>1569</v>
      </c>
      <c r="C51" s="123">
        <v>27073240</v>
      </c>
      <c r="D51" s="119" t="s">
        <v>38</v>
      </c>
      <c r="E51" s="119" t="s">
        <v>154</v>
      </c>
      <c r="F51" s="119" t="s">
        <v>145</v>
      </c>
      <c r="G51" s="119">
        <v>855</v>
      </c>
      <c r="H51" s="120"/>
      <c r="I51" s="119" t="s">
        <v>122</v>
      </c>
      <c r="J51" s="124" t="s">
        <v>27</v>
      </c>
      <c r="K51" s="117" t="s">
        <v>147</v>
      </c>
    </row>
    <row r="52" spans="1:11" ht="170.5" x14ac:dyDescent="0.35">
      <c r="A52" s="122">
        <v>1828</v>
      </c>
      <c r="B52" s="123" t="s">
        <v>1572</v>
      </c>
      <c r="C52" s="123">
        <v>26757167</v>
      </c>
      <c r="D52" s="119" t="s">
        <v>204</v>
      </c>
      <c r="E52" s="47"/>
      <c r="F52" s="119" t="s">
        <v>208</v>
      </c>
      <c r="G52" s="119"/>
      <c r="H52" s="120"/>
      <c r="I52" s="119" t="s">
        <v>200</v>
      </c>
      <c r="J52" s="124" t="s">
        <v>27</v>
      </c>
      <c r="K52" s="119" t="s">
        <v>201</v>
      </c>
    </row>
    <row r="53" spans="1:11" ht="108.5" x14ac:dyDescent="0.35">
      <c r="A53" s="122">
        <v>1924</v>
      </c>
      <c r="B53" s="123" t="s">
        <v>1573</v>
      </c>
      <c r="C53" s="123">
        <v>26381282</v>
      </c>
      <c r="D53" s="119" t="s">
        <v>38</v>
      </c>
      <c r="E53" s="119" t="s">
        <v>227</v>
      </c>
      <c r="F53" s="119" t="s">
        <v>221</v>
      </c>
      <c r="G53" s="119">
        <v>220</v>
      </c>
      <c r="H53" s="120">
        <v>137</v>
      </c>
      <c r="I53" s="119" t="s">
        <v>122</v>
      </c>
      <c r="J53" s="124" t="s">
        <v>27</v>
      </c>
      <c r="K53" s="119" t="s">
        <v>220</v>
      </c>
    </row>
    <row r="54" spans="1:11" ht="124" x14ac:dyDescent="0.35">
      <c r="A54" s="122">
        <v>2169</v>
      </c>
      <c r="B54" s="123" t="s">
        <v>1574</v>
      </c>
      <c r="C54" s="123">
        <v>26220872</v>
      </c>
      <c r="D54" s="119" t="s">
        <v>38</v>
      </c>
      <c r="E54" s="119" t="s">
        <v>260</v>
      </c>
      <c r="F54" s="140" t="s">
        <v>251</v>
      </c>
      <c r="G54" s="119">
        <v>300</v>
      </c>
      <c r="H54" s="120">
        <v>122</v>
      </c>
      <c r="I54" s="119" t="s">
        <v>261</v>
      </c>
      <c r="J54" s="124" t="s">
        <v>27</v>
      </c>
      <c r="K54" s="139" t="s">
        <v>253</v>
      </c>
    </row>
    <row r="55" spans="1:11" ht="62" x14ac:dyDescent="0.35">
      <c r="A55" s="122">
        <v>2311</v>
      </c>
      <c r="B55" s="123" t="s">
        <v>1575</v>
      </c>
      <c r="C55" s="123">
        <v>25873472</v>
      </c>
      <c r="D55" s="119" t="s">
        <v>38</v>
      </c>
      <c r="E55" s="119" t="s">
        <v>294</v>
      </c>
      <c r="F55" s="119" t="s">
        <v>290</v>
      </c>
      <c r="G55" s="119">
        <v>138</v>
      </c>
      <c r="H55" s="120">
        <v>67</v>
      </c>
      <c r="I55" s="119" t="s">
        <v>156</v>
      </c>
      <c r="J55" s="124" t="s">
        <v>26</v>
      </c>
      <c r="K55" s="119" t="s">
        <v>291</v>
      </c>
    </row>
    <row r="56" spans="1:11" ht="186" x14ac:dyDescent="0.35">
      <c r="A56" s="122">
        <v>2322</v>
      </c>
      <c r="B56" s="123" t="s">
        <v>1576</v>
      </c>
      <c r="C56" s="123">
        <v>25850522</v>
      </c>
      <c r="D56" s="119" t="s">
        <v>204</v>
      </c>
      <c r="E56" s="119" t="s">
        <v>302</v>
      </c>
      <c r="F56" s="119" t="s">
        <v>296</v>
      </c>
      <c r="G56" s="119"/>
      <c r="H56" s="120"/>
      <c r="I56" s="119" t="s">
        <v>303</v>
      </c>
      <c r="J56" s="124" t="s">
        <v>27</v>
      </c>
      <c r="K56" s="119" t="s">
        <v>298</v>
      </c>
    </row>
    <row r="57" spans="1:11" ht="46.5" x14ac:dyDescent="0.35">
      <c r="A57" s="122">
        <v>2774</v>
      </c>
      <c r="B57" s="123" t="s">
        <v>1579</v>
      </c>
      <c r="C57" s="123">
        <v>24857761</v>
      </c>
      <c r="D57" s="119" t="s">
        <v>407</v>
      </c>
      <c r="E57" s="119" t="s">
        <v>408</v>
      </c>
      <c r="F57" s="119" t="s">
        <v>404</v>
      </c>
      <c r="G57" s="119">
        <v>121</v>
      </c>
      <c r="H57" s="120">
        <v>71</v>
      </c>
      <c r="I57" s="119" t="s">
        <v>122</v>
      </c>
      <c r="J57" s="124" t="s">
        <v>27</v>
      </c>
      <c r="K57" s="119" t="s">
        <v>405</v>
      </c>
    </row>
    <row r="58" spans="1:11" ht="31" x14ac:dyDescent="0.35">
      <c r="A58" s="122">
        <v>2848</v>
      </c>
      <c r="B58" s="123" t="s">
        <v>1581</v>
      </c>
      <c r="C58" s="123">
        <v>24630830</v>
      </c>
      <c r="D58" s="119" t="s">
        <v>204</v>
      </c>
      <c r="E58" s="47"/>
      <c r="F58" s="137" t="s">
        <v>442</v>
      </c>
      <c r="G58" s="119"/>
      <c r="H58" s="120"/>
      <c r="I58" s="119" t="s">
        <v>122</v>
      </c>
      <c r="J58" s="124" t="s">
        <v>8</v>
      </c>
      <c r="K58" s="119" t="s">
        <v>431</v>
      </c>
    </row>
    <row r="59" spans="1:11" ht="31" x14ac:dyDescent="0.35">
      <c r="A59" s="122">
        <v>2848</v>
      </c>
      <c r="B59" s="123" t="s">
        <v>1581</v>
      </c>
      <c r="C59" s="123">
        <v>24630830</v>
      </c>
      <c r="D59" s="119" t="s">
        <v>204</v>
      </c>
      <c r="E59" s="47"/>
      <c r="F59" s="137" t="s">
        <v>444</v>
      </c>
      <c r="G59" s="119"/>
      <c r="H59" s="120"/>
      <c r="I59" s="119" t="s">
        <v>122</v>
      </c>
      <c r="J59" s="124" t="s">
        <v>8</v>
      </c>
      <c r="K59" s="119" t="s">
        <v>431</v>
      </c>
    </row>
    <row r="60" spans="1:11" ht="31" x14ac:dyDescent="0.35">
      <c r="A60" s="122">
        <v>2848</v>
      </c>
      <c r="B60" s="123" t="s">
        <v>1581</v>
      </c>
      <c r="C60" s="123">
        <v>24630830</v>
      </c>
      <c r="D60" s="119" t="s">
        <v>204</v>
      </c>
      <c r="E60" s="47"/>
      <c r="F60" s="137" t="s">
        <v>446</v>
      </c>
      <c r="G60" s="119"/>
      <c r="H60" s="120"/>
      <c r="I60" s="119" t="s">
        <v>122</v>
      </c>
      <c r="J60" s="124" t="s">
        <v>8</v>
      </c>
      <c r="K60" s="119" t="s">
        <v>431</v>
      </c>
    </row>
    <row r="61" spans="1:11" ht="46.5" x14ac:dyDescent="0.35">
      <c r="A61" s="122">
        <v>2892</v>
      </c>
      <c r="B61" s="123" t="s">
        <v>1580</v>
      </c>
      <c r="C61" s="123">
        <v>24525481</v>
      </c>
      <c r="D61" s="119" t="s">
        <v>38</v>
      </c>
      <c r="E61" s="119" t="s">
        <v>454</v>
      </c>
      <c r="F61" s="119" t="s">
        <v>448</v>
      </c>
      <c r="G61" s="119">
        <v>128</v>
      </c>
      <c r="H61" s="120"/>
      <c r="I61" s="119" t="s">
        <v>455</v>
      </c>
      <c r="J61" s="124" t="s">
        <v>27</v>
      </c>
      <c r="K61" s="119" t="s">
        <v>450</v>
      </c>
    </row>
    <row r="62" spans="1:11" ht="62" x14ac:dyDescent="0.35">
      <c r="A62" s="122">
        <v>2892</v>
      </c>
      <c r="B62" s="123" t="s">
        <v>1580</v>
      </c>
      <c r="C62" s="123">
        <v>24525481</v>
      </c>
      <c r="D62" s="119" t="s">
        <v>38</v>
      </c>
      <c r="E62" s="47"/>
      <c r="F62" s="119" t="s">
        <v>458</v>
      </c>
      <c r="G62" s="119"/>
      <c r="H62" s="120"/>
      <c r="I62" s="121" t="s">
        <v>156</v>
      </c>
      <c r="J62" s="124" t="s">
        <v>27</v>
      </c>
      <c r="K62" s="119" t="s">
        <v>450</v>
      </c>
    </row>
    <row r="63" spans="1:11" ht="46.5" x14ac:dyDescent="0.35">
      <c r="A63" s="122">
        <v>3108</v>
      </c>
      <c r="B63" s="123" t="s">
        <v>1583</v>
      </c>
      <c r="C63" s="123">
        <v>24010037</v>
      </c>
      <c r="D63" s="119" t="s">
        <v>38</v>
      </c>
      <c r="E63" s="119" t="s">
        <v>498</v>
      </c>
      <c r="F63" s="119" t="s">
        <v>491</v>
      </c>
      <c r="G63" s="119">
        <v>109</v>
      </c>
      <c r="H63" s="120"/>
      <c r="I63" s="119" t="s">
        <v>122</v>
      </c>
      <c r="J63" s="124" t="s">
        <v>26</v>
      </c>
      <c r="K63" s="119" t="s">
        <v>493</v>
      </c>
    </row>
    <row r="64" spans="1:11" ht="46.5" x14ac:dyDescent="0.35">
      <c r="A64" s="122">
        <v>3240</v>
      </c>
      <c r="B64" s="123" t="s">
        <v>1584</v>
      </c>
      <c r="C64" s="123">
        <v>23887314</v>
      </c>
      <c r="D64" s="119" t="s">
        <v>523</v>
      </c>
      <c r="E64" s="119" t="s">
        <v>524</v>
      </c>
      <c r="F64" s="119" t="s">
        <v>517</v>
      </c>
      <c r="G64" s="119">
        <v>124</v>
      </c>
      <c r="H64" s="120"/>
      <c r="I64" s="119" t="s">
        <v>122</v>
      </c>
      <c r="J64" s="124" t="s">
        <v>27</v>
      </c>
      <c r="K64" s="119" t="s">
        <v>518</v>
      </c>
    </row>
    <row r="65" spans="1:11" ht="77.5" x14ac:dyDescent="0.35">
      <c r="A65" s="122">
        <v>3281</v>
      </c>
      <c r="B65" s="123" t="s">
        <v>1585</v>
      </c>
      <c r="C65" s="123">
        <v>23812642</v>
      </c>
      <c r="D65" s="119" t="s">
        <v>38</v>
      </c>
      <c r="E65" s="47"/>
      <c r="F65" s="119" t="s">
        <v>549</v>
      </c>
      <c r="G65" s="119"/>
      <c r="H65" s="120"/>
      <c r="I65" s="119" t="s">
        <v>552</v>
      </c>
      <c r="J65" s="124" t="s">
        <v>27</v>
      </c>
      <c r="K65" s="119" t="s">
        <v>538</v>
      </c>
    </row>
    <row r="66" spans="1:11" ht="46.5" x14ac:dyDescent="0.35">
      <c r="A66" s="122">
        <v>3599</v>
      </c>
      <c r="B66" s="123" t="s">
        <v>1587</v>
      </c>
      <c r="C66" s="123">
        <v>22484068</v>
      </c>
      <c r="D66" s="119" t="s">
        <v>38</v>
      </c>
      <c r="E66" s="119"/>
      <c r="F66" s="119" t="s">
        <v>658</v>
      </c>
      <c r="G66" s="119"/>
      <c r="H66" s="120"/>
      <c r="I66" s="119" t="s">
        <v>663</v>
      </c>
      <c r="J66" s="124" t="s">
        <v>8</v>
      </c>
      <c r="K66" s="119" t="s">
        <v>645</v>
      </c>
    </row>
    <row r="67" spans="1:11" ht="46.5" x14ac:dyDescent="0.35">
      <c r="A67" s="122">
        <v>3599</v>
      </c>
      <c r="B67" s="123" t="s">
        <v>1587</v>
      </c>
      <c r="C67" s="123">
        <v>22484068</v>
      </c>
      <c r="D67" s="119" t="s">
        <v>38</v>
      </c>
      <c r="E67" s="119"/>
      <c r="F67" s="119" t="s">
        <v>664</v>
      </c>
      <c r="G67" s="119"/>
      <c r="H67" s="120"/>
      <c r="I67" s="119" t="s">
        <v>669</v>
      </c>
      <c r="J67" s="124" t="s">
        <v>8</v>
      </c>
      <c r="K67" s="119" t="s">
        <v>645</v>
      </c>
    </row>
    <row r="68" spans="1:11" ht="46.5" x14ac:dyDescent="0.35">
      <c r="A68" s="122">
        <v>3765</v>
      </c>
      <c r="B68" s="123" t="s">
        <v>1589</v>
      </c>
      <c r="C68" s="123">
        <v>22833445</v>
      </c>
      <c r="D68" s="119" t="s">
        <v>38</v>
      </c>
      <c r="E68" s="119" t="s">
        <v>714</v>
      </c>
      <c r="F68" s="119" t="s">
        <v>708</v>
      </c>
      <c r="G68" s="119">
        <v>243</v>
      </c>
      <c r="H68" s="120"/>
      <c r="I68" s="119" t="s">
        <v>122</v>
      </c>
      <c r="J68" s="124" t="s">
        <v>27</v>
      </c>
      <c r="K68" s="119" t="s">
        <v>710</v>
      </c>
    </row>
    <row r="69" spans="1:11" ht="77.5" x14ac:dyDescent="0.35">
      <c r="A69" s="122">
        <v>3815</v>
      </c>
      <c r="B69" s="123" t="s">
        <v>1590</v>
      </c>
      <c r="C69" s="123">
        <v>22632100</v>
      </c>
      <c r="D69" s="119" t="s">
        <v>38</v>
      </c>
      <c r="E69" s="119"/>
      <c r="F69" s="119" t="s">
        <v>728</v>
      </c>
      <c r="G69" s="119"/>
      <c r="H69" s="120"/>
      <c r="I69" s="119" t="s">
        <v>122</v>
      </c>
      <c r="J69" s="124" t="s">
        <v>27</v>
      </c>
      <c r="K69" s="119" t="s">
        <v>724</v>
      </c>
    </row>
    <row r="70" spans="1:11" ht="93" x14ac:dyDescent="0.35">
      <c r="A70" s="122">
        <v>4007</v>
      </c>
      <c r="B70" s="123" t="s">
        <v>1591</v>
      </c>
      <c r="C70" s="123">
        <v>21826030</v>
      </c>
      <c r="D70" s="119" t="s">
        <v>38</v>
      </c>
      <c r="E70" s="139"/>
      <c r="F70" s="140" t="s">
        <v>753</v>
      </c>
      <c r="G70" s="139"/>
      <c r="H70" s="141"/>
      <c r="I70" s="119" t="s">
        <v>122</v>
      </c>
      <c r="J70" s="124" t="s">
        <v>26</v>
      </c>
      <c r="K70" s="139" t="s">
        <v>748</v>
      </c>
    </row>
    <row r="71" spans="1:11" ht="93" x14ac:dyDescent="0.35">
      <c r="A71" s="122">
        <v>4214</v>
      </c>
      <c r="B71" s="123" t="s">
        <v>1123</v>
      </c>
      <c r="C71" s="123">
        <v>21557804</v>
      </c>
      <c r="D71" s="119" t="s">
        <v>204</v>
      </c>
      <c r="E71" s="119"/>
      <c r="F71" s="119" t="s">
        <v>785</v>
      </c>
      <c r="G71" s="119"/>
      <c r="H71" s="120"/>
      <c r="I71" s="119" t="s">
        <v>790</v>
      </c>
      <c r="J71" s="124" t="s">
        <v>27</v>
      </c>
      <c r="K71" s="119" t="s">
        <v>784</v>
      </c>
    </row>
    <row r="72" spans="1:11" ht="93" x14ac:dyDescent="0.35">
      <c r="A72" s="130" t="s">
        <v>828</v>
      </c>
      <c r="B72" s="131" t="s">
        <v>1593</v>
      </c>
      <c r="C72" s="131">
        <v>33222266</v>
      </c>
      <c r="D72" s="119" t="s">
        <v>38</v>
      </c>
      <c r="E72" s="132" t="s">
        <v>838</v>
      </c>
      <c r="F72" s="132" t="s">
        <v>830</v>
      </c>
      <c r="G72" s="132">
        <v>4677</v>
      </c>
      <c r="H72" s="132"/>
      <c r="I72" s="132"/>
      <c r="J72" s="132" t="s">
        <v>8</v>
      </c>
      <c r="K72" s="132" t="s">
        <v>832</v>
      </c>
    </row>
  </sheetData>
  <conditionalFormatting sqref="D2:D4">
    <cfRule type="containsText" dxfId="931" priority="646" operator="containsText" text="GCS">
      <formula>NOT(ISERROR(SEARCH("GCS",D2)))</formula>
    </cfRule>
    <cfRule type="containsText" dxfId="930" priority="647" operator="containsText" text="GCS">
      <formula>NOT(ISERROR(SEARCH("GCS",D2)))</formula>
    </cfRule>
    <cfRule type="containsText" dxfId="929" priority="648" operator="containsText" text="GCS">
      <formula>NOT(ISERROR(SEARCH("GCS",D2)))</formula>
    </cfRule>
    <cfRule type="containsText" dxfId="928" priority="649" operator="containsText" text="gcs">
      <formula>NOT(ISERROR(SEARCH("gcs",D2)))</formula>
    </cfRule>
    <cfRule type="containsText" dxfId="927" priority="650" operator="containsText" text="gcs">
      <formula>NOT(ISERROR(SEARCH("gcs",D2)))</formula>
    </cfRule>
    <cfRule type="containsText" dxfId="926" priority="651" operator="containsText" text="OAC">
      <formula>NOT(ISERROR(SEARCH("OAC",D2)))</formula>
    </cfRule>
    <cfRule type="containsText" dxfId="925" priority="652" operator="containsText" text="location">
      <formula>NOT(ISERROR(SEARCH("location",D2)))</formula>
    </cfRule>
    <cfRule type="containsText" dxfId="924" priority="653" operator="containsText" text="volume">
      <formula>NOT(ISERROR(SEARCH("volume",D2)))</formula>
    </cfRule>
    <cfRule type="containsText" dxfId="923" priority="654" operator="containsText" text="ivh">
      <formula>NOT(ISERROR(SEARCH("ivh",D2)))</formula>
    </cfRule>
    <cfRule type="containsText" dxfId="922" priority="655" operator="containsText" text="age">
      <formula>NOT(ISERROR(SEARCH("age",D2)))</formula>
    </cfRule>
    <cfRule type="containsText" dxfId="921" priority="656" operator="containsText" text="volume">
      <formula>NOT(ISERROR(SEARCH("volume",D2)))</formula>
    </cfRule>
    <cfRule type="containsText" dxfId="920" priority="657" operator="containsText" text="OAC">
      <formula>NOT(ISERROR(SEARCH("OAC",D2)))</formula>
    </cfRule>
    <cfRule type="containsText" dxfId="919" priority="658" operator="containsText" text="OAC">
      <formula>NOT(ISERROR(SEARCH("OAC",D2)))</formula>
    </cfRule>
    <cfRule type="containsText" dxfId="918" priority="659" operator="containsText" text="anticoag">
      <formula>NOT(ISERROR(SEARCH("anticoag",D2)))</formula>
    </cfRule>
    <cfRule type="containsText" dxfId="917" priority="660" operator="containsText" text="IVH">
      <formula>NOT(ISERROR(SEARCH("IVH",D2)))</formula>
    </cfRule>
    <cfRule type="containsText" dxfId="916" priority="661" operator="containsText" text="location">
      <formula>NOT(ISERROR(SEARCH("location",D2)))</formula>
    </cfRule>
    <cfRule type="containsText" dxfId="915" priority="662" operator="containsText" text="ICH">
      <formula>NOT(ISERROR(SEARCH("ICH",D2)))</formula>
    </cfRule>
    <cfRule type="cellIs" dxfId="914" priority="663" operator="equal">
      <formula>"ICH"</formula>
    </cfRule>
    <cfRule type="cellIs" dxfId="913" priority="664" operator="equal">
      <formula>"age"</formula>
    </cfRule>
  </conditionalFormatting>
  <conditionalFormatting sqref="D5:D6">
    <cfRule type="containsText" dxfId="912" priority="627" operator="containsText" text="GCS">
      <formula>NOT(ISERROR(SEARCH("GCS",D5)))</formula>
    </cfRule>
    <cfRule type="containsText" dxfId="911" priority="628" operator="containsText" text="GCS">
      <formula>NOT(ISERROR(SEARCH("GCS",D5)))</formula>
    </cfRule>
    <cfRule type="containsText" dxfId="910" priority="629" operator="containsText" text="GCS">
      <formula>NOT(ISERROR(SEARCH("GCS",D5)))</formula>
    </cfRule>
    <cfRule type="containsText" dxfId="909" priority="630" operator="containsText" text="gcs">
      <formula>NOT(ISERROR(SEARCH("gcs",D5)))</formula>
    </cfRule>
    <cfRule type="containsText" dxfId="908" priority="631" operator="containsText" text="gcs">
      <formula>NOT(ISERROR(SEARCH("gcs",D5)))</formula>
    </cfRule>
    <cfRule type="containsText" dxfId="907" priority="632" operator="containsText" text="OAC">
      <formula>NOT(ISERROR(SEARCH("OAC",D5)))</formula>
    </cfRule>
    <cfRule type="containsText" dxfId="906" priority="633" operator="containsText" text="location">
      <formula>NOT(ISERROR(SEARCH("location",D5)))</formula>
    </cfRule>
    <cfRule type="containsText" dxfId="905" priority="634" operator="containsText" text="volume">
      <formula>NOT(ISERROR(SEARCH("volume",D5)))</formula>
    </cfRule>
    <cfRule type="containsText" dxfId="904" priority="635" operator="containsText" text="ivh">
      <formula>NOT(ISERROR(SEARCH("ivh",D5)))</formula>
    </cfRule>
    <cfRule type="containsText" dxfId="903" priority="636" operator="containsText" text="age">
      <formula>NOT(ISERROR(SEARCH("age",D5)))</formula>
    </cfRule>
    <cfRule type="containsText" dxfId="902" priority="637" operator="containsText" text="volume">
      <formula>NOT(ISERROR(SEARCH("volume",D5)))</formula>
    </cfRule>
    <cfRule type="containsText" dxfId="901" priority="638" operator="containsText" text="OAC">
      <formula>NOT(ISERROR(SEARCH("OAC",D5)))</formula>
    </cfRule>
    <cfRule type="containsText" dxfId="900" priority="639" operator="containsText" text="OAC">
      <formula>NOT(ISERROR(SEARCH("OAC",D5)))</formula>
    </cfRule>
    <cfRule type="containsText" dxfId="899" priority="640" operator="containsText" text="anticoag">
      <formula>NOT(ISERROR(SEARCH("anticoag",D5)))</formula>
    </cfRule>
    <cfRule type="containsText" dxfId="898" priority="641" operator="containsText" text="IVH">
      <formula>NOT(ISERROR(SEARCH("IVH",D5)))</formula>
    </cfRule>
    <cfRule type="containsText" dxfId="897" priority="642" operator="containsText" text="location">
      <formula>NOT(ISERROR(SEARCH("location",D5)))</formula>
    </cfRule>
    <cfRule type="containsText" dxfId="896" priority="643" operator="containsText" text="ICH">
      <formula>NOT(ISERROR(SEARCH("ICH",D5)))</formula>
    </cfRule>
    <cfRule type="cellIs" dxfId="895" priority="644" operator="equal">
      <formula>"ICH"</formula>
    </cfRule>
    <cfRule type="cellIs" dxfId="894" priority="645" operator="equal">
      <formula>"age"</formula>
    </cfRule>
  </conditionalFormatting>
  <conditionalFormatting sqref="D7">
    <cfRule type="containsText" dxfId="893" priority="589" operator="containsText" text="GCS">
      <formula>NOT(ISERROR(SEARCH("GCS",D7)))</formula>
    </cfRule>
    <cfRule type="containsText" dxfId="892" priority="590" operator="containsText" text="GCS">
      <formula>NOT(ISERROR(SEARCH("GCS",D7)))</formula>
    </cfRule>
    <cfRule type="containsText" dxfId="891" priority="591" operator="containsText" text="GCS">
      <formula>NOT(ISERROR(SEARCH("GCS",D7)))</formula>
    </cfRule>
    <cfRule type="containsText" dxfId="890" priority="592" operator="containsText" text="gcs">
      <formula>NOT(ISERROR(SEARCH("gcs",D7)))</formula>
    </cfRule>
    <cfRule type="containsText" dxfId="889" priority="593" operator="containsText" text="gcs">
      <formula>NOT(ISERROR(SEARCH("gcs",D7)))</formula>
    </cfRule>
    <cfRule type="containsText" dxfId="888" priority="594" operator="containsText" text="OAC">
      <formula>NOT(ISERROR(SEARCH("OAC",D7)))</formula>
    </cfRule>
    <cfRule type="containsText" dxfId="887" priority="595" operator="containsText" text="location">
      <formula>NOT(ISERROR(SEARCH("location",D7)))</formula>
    </cfRule>
    <cfRule type="containsText" dxfId="886" priority="596" operator="containsText" text="volume">
      <formula>NOT(ISERROR(SEARCH("volume",D7)))</formula>
    </cfRule>
    <cfRule type="containsText" dxfId="885" priority="597" operator="containsText" text="ivh">
      <formula>NOT(ISERROR(SEARCH("ivh",D7)))</formula>
    </cfRule>
    <cfRule type="containsText" dxfId="884" priority="598" operator="containsText" text="age">
      <formula>NOT(ISERROR(SEARCH("age",D7)))</formula>
    </cfRule>
    <cfRule type="containsText" dxfId="883" priority="599" operator="containsText" text="volume">
      <formula>NOT(ISERROR(SEARCH("volume",D7)))</formula>
    </cfRule>
    <cfRule type="containsText" dxfId="882" priority="600" operator="containsText" text="OAC">
      <formula>NOT(ISERROR(SEARCH("OAC",D7)))</formula>
    </cfRule>
    <cfRule type="containsText" dxfId="881" priority="601" operator="containsText" text="OAC">
      <formula>NOT(ISERROR(SEARCH("OAC",D7)))</formula>
    </cfRule>
    <cfRule type="containsText" dxfId="880" priority="602" operator="containsText" text="anticoag">
      <formula>NOT(ISERROR(SEARCH("anticoag",D7)))</formula>
    </cfRule>
    <cfRule type="containsText" dxfId="879" priority="603" operator="containsText" text="IVH">
      <formula>NOT(ISERROR(SEARCH("IVH",D7)))</formula>
    </cfRule>
    <cfRule type="containsText" dxfId="878" priority="604" operator="containsText" text="location">
      <formula>NOT(ISERROR(SEARCH("location",D7)))</formula>
    </cfRule>
    <cfRule type="containsText" dxfId="877" priority="605" operator="containsText" text="ICH">
      <formula>NOT(ISERROR(SEARCH("ICH",D7)))</formula>
    </cfRule>
    <cfRule type="cellIs" dxfId="876" priority="606" operator="equal">
      <formula>"ICH"</formula>
    </cfRule>
    <cfRule type="cellIs" dxfId="875" priority="607" operator="equal">
      <formula>"age"</formula>
    </cfRule>
  </conditionalFormatting>
  <conditionalFormatting sqref="D8">
    <cfRule type="containsText" dxfId="874" priority="570" operator="containsText" text="GCS">
      <formula>NOT(ISERROR(SEARCH("GCS",D8)))</formula>
    </cfRule>
    <cfRule type="containsText" dxfId="873" priority="571" operator="containsText" text="GCS">
      <formula>NOT(ISERROR(SEARCH("GCS",D8)))</formula>
    </cfRule>
    <cfRule type="containsText" dxfId="872" priority="572" operator="containsText" text="GCS">
      <formula>NOT(ISERROR(SEARCH("GCS",D8)))</formula>
    </cfRule>
    <cfRule type="containsText" dxfId="871" priority="573" operator="containsText" text="gcs">
      <formula>NOT(ISERROR(SEARCH("gcs",D8)))</formula>
    </cfRule>
    <cfRule type="containsText" dxfId="870" priority="574" operator="containsText" text="gcs">
      <formula>NOT(ISERROR(SEARCH("gcs",D8)))</formula>
    </cfRule>
    <cfRule type="containsText" dxfId="869" priority="575" operator="containsText" text="OAC">
      <formula>NOT(ISERROR(SEARCH("OAC",D8)))</formula>
    </cfRule>
    <cfRule type="containsText" dxfId="868" priority="576" operator="containsText" text="location">
      <formula>NOT(ISERROR(SEARCH("location",D8)))</formula>
    </cfRule>
    <cfRule type="containsText" dxfId="867" priority="577" operator="containsText" text="volume">
      <formula>NOT(ISERROR(SEARCH("volume",D8)))</formula>
    </cfRule>
    <cfRule type="containsText" dxfId="866" priority="578" operator="containsText" text="ivh">
      <formula>NOT(ISERROR(SEARCH("ivh",D8)))</formula>
    </cfRule>
    <cfRule type="containsText" dxfId="865" priority="579" operator="containsText" text="age">
      <formula>NOT(ISERROR(SEARCH("age",D8)))</formula>
    </cfRule>
    <cfRule type="containsText" dxfId="864" priority="580" operator="containsText" text="volume">
      <formula>NOT(ISERROR(SEARCH("volume",D8)))</formula>
    </cfRule>
    <cfRule type="containsText" dxfId="863" priority="581" operator="containsText" text="OAC">
      <formula>NOT(ISERROR(SEARCH("OAC",D8)))</formula>
    </cfRule>
    <cfRule type="containsText" dxfId="862" priority="582" operator="containsText" text="OAC">
      <formula>NOT(ISERROR(SEARCH("OAC",D8)))</formula>
    </cfRule>
    <cfRule type="containsText" dxfId="861" priority="583" operator="containsText" text="anticoag">
      <formula>NOT(ISERROR(SEARCH("anticoag",D8)))</formula>
    </cfRule>
    <cfRule type="containsText" dxfId="860" priority="584" operator="containsText" text="IVH">
      <formula>NOT(ISERROR(SEARCH("IVH",D8)))</formula>
    </cfRule>
    <cfRule type="containsText" dxfId="859" priority="585" operator="containsText" text="location">
      <formula>NOT(ISERROR(SEARCH("location",D8)))</formula>
    </cfRule>
    <cfRule type="containsText" dxfId="858" priority="586" operator="containsText" text="ICH">
      <formula>NOT(ISERROR(SEARCH("ICH",D8)))</formula>
    </cfRule>
    <cfRule type="cellIs" dxfId="857" priority="587" operator="equal">
      <formula>"ICH"</formula>
    </cfRule>
    <cfRule type="cellIs" dxfId="856" priority="588" operator="equal">
      <formula>"age"</formula>
    </cfRule>
  </conditionalFormatting>
  <conditionalFormatting sqref="D9">
    <cfRule type="containsText" dxfId="855" priority="551" operator="containsText" text="GCS">
      <formula>NOT(ISERROR(SEARCH("GCS",D9)))</formula>
    </cfRule>
    <cfRule type="containsText" dxfId="854" priority="552" operator="containsText" text="GCS">
      <formula>NOT(ISERROR(SEARCH("GCS",D9)))</formula>
    </cfRule>
    <cfRule type="containsText" dxfId="853" priority="553" operator="containsText" text="GCS">
      <formula>NOT(ISERROR(SEARCH("GCS",D9)))</formula>
    </cfRule>
    <cfRule type="containsText" dxfId="852" priority="554" operator="containsText" text="gcs">
      <formula>NOT(ISERROR(SEARCH("gcs",D9)))</formula>
    </cfRule>
    <cfRule type="containsText" dxfId="851" priority="555" operator="containsText" text="gcs">
      <formula>NOT(ISERROR(SEARCH("gcs",D9)))</formula>
    </cfRule>
    <cfRule type="containsText" dxfId="850" priority="556" operator="containsText" text="OAC">
      <formula>NOT(ISERROR(SEARCH("OAC",D9)))</formula>
    </cfRule>
    <cfRule type="containsText" dxfId="849" priority="557" operator="containsText" text="location">
      <formula>NOT(ISERROR(SEARCH("location",D9)))</formula>
    </cfRule>
    <cfRule type="containsText" dxfId="848" priority="558" operator="containsText" text="volume">
      <formula>NOT(ISERROR(SEARCH("volume",D9)))</formula>
    </cfRule>
    <cfRule type="containsText" dxfId="847" priority="559" operator="containsText" text="ivh">
      <formula>NOT(ISERROR(SEARCH("ivh",D9)))</formula>
    </cfRule>
    <cfRule type="containsText" dxfId="846" priority="560" operator="containsText" text="age">
      <formula>NOT(ISERROR(SEARCH("age",D9)))</formula>
    </cfRule>
    <cfRule type="containsText" dxfId="845" priority="561" operator="containsText" text="volume">
      <formula>NOT(ISERROR(SEARCH("volume",D9)))</formula>
    </cfRule>
    <cfRule type="containsText" dxfId="844" priority="562" operator="containsText" text="OAC">
      <formula>NOT(ISERROR(SEARCH("OAC",D9)))</formula>
    </cfRule>
    <cfRule type="containsText" dxfId="843" priority="563" operator="containsText" text="OAC">
      <formula>NOT(ISERROR(SEARCH("OAC",D9)))</formula>
    </cfRule>
    <cfRule type="containsText" dxfId="842" priority="564" operator="containsText" text="anticoag">
      <formula>NOT(ISERROR(SEARCH("anticoag",D9)))</formula>
    </cfRule>
    <cfRule type="containsText" dxfId="841" priority="565" operator="containsText" text="IVH">
      <formula>NOT(ISERROR(SEARCH("IVH",D9)))</formula>
    </cfRule>
    <cfRule type="containsText" dxfId="840" priority="566" operator="containsText" text="location">
      <formula>NOT(ISERROR(SEARCH("location",D9)))</formula>
    </cfRule>
    <cfRule type="containsText" dxfId="839" priority="567" operator="containsText" text="ICH">
      <formula>NOT(ISERROR(SEARCH("ICH",D9)))</formula>
    </cfRule>
    <cfRule type="cellIs" dxfId="838" priority="568" operator="equal">
      <formula>"ICH"</formula>
    </cfRule>
    <cfRule type="cellIs" dxfId="837" priority="569" operator="equal">
      <formula>"age"</formula>
    </cfRule>
  </conditionalFormatting>
  <conditionalFormatting sqref="D10">
    <cfRule type="containsText" dxfId="836" priority="532" operator="containsText" text="GCS">
      <formula>NOT(ISERROR(SEARCH("GCS",D10)))</formula>
    </cfRule>
    <cfRule type="containsText" dxfId="835" priority="533" operator="containsText" text="GCS">
      <formula>NOT(ISERROR(SEARCH("GCS",D10)))</formula>
    </cfRule>
    <cfRule type="containsText" dxfId="834" priority="534" operator="containsText" text="GCS">
      <formula>NOT(ISERROR(SEARCH("GCS",D10)))</formula>
    </cfRule>
    <cfRule type="containsText" dxfId="833" priority="535" operator="containsText" text="gcs">
      <formula>NOT(ISERROR(SEARCH("gcs",D10)))</formula>
    </cfRule>
    <cfRule type="containsText" dxfId="832" priority="536" operator="containsText" text="gcs">
      <formula>NOT(ISERROR(SEARCH("gcs",D10)))</formula>
    </cfRule>
    <cfRule type="containsText" dxfId="831" priority="537" operator="containsText" text="OAC">
      <formula>NOT(ISERROR(SEARCH("OAC",D10)))</formula>
    </cfRule>
    <cfRule type="containsText" dxfId="830" priority="538" operator="containsText" text="location">
      <formula>NOT(ISERROR(SEARCH("location",D10)))</formula>
    </cfRule>
    <cfRule type="containsText" dxfId="829" priority="539" operator="containsText" text="volume">
      <formula>NOT(ISERROR(SEARCH("volume",D10)))</formula>
    </cfRule>
    <cfRule type="containsText" dxfId="828" priority="540" operator="containsText" text="ivh">
      <formula>NOT(ISERROR(SEARCH("ivh",D10)))</formula>
    </cfRule>
    <cfRule type="containsText" dxfId="827" priority="541" operator="containsText" text="age">
      <formula>NOT(ISERROR(SEARCH("age",D10)))</formula>
    </cfRule>
    <cfRule type="containsText" dxfId="826" priority="542" operator="containsText" text="volume">
      <formula>NOT(ISERROR(SEARCH("volume",D10)))</formula>
    </cfRule>
    <cfRule type="containsText" dxfId="825" priority="543" operator="containsText" text="OAC">
      <formula>NOT(ISERROR(SEARCH("OAC",D10)))</formula>
    </cfRule>
    <cfRule type="containsText" dxfId="824" priority="544" operator="containsText" text="OAC">
      <formula>NOT(ISERROR(SEARCH("OAC",D10)))</formula>
    </cfRule>
    <cfRule type="containsText" dxfId="823" priority="545" operator="containsText" text="anticoag">
      <formula>NOT(ISERROR(SEARCH("anticoag",D10)))</formula>
    </cfRule>
    <cfRule type="containsText" dxfId="822" priority="546" operator="containsText" text="IVH">
      <formula>NOT(ISERROR(SEARCH("IVH",D10)))</formula>
    </cfRule>
    <cfRule type="containsText" dxfId="821" priority="547" operator="containsText" text="location">
      <formula>NOT(ISERROR(SEARCH("location",D10)))</formula>
    </cfRule>
    <cfRule type="containsText" dxfId="820" priority="548" operator="containsText" text="ICH">
      <formula>NOT(ISERROR(SEARCH("ICH",D10)))</formula>
    </cfRule>
    <cfRule type="cellIs" dxfId="819" priority="549" operator="equal">
      <formula>"ICH"</formula>
    </cfRule>
    <cfRule type="cellIs" dxfId="818" priority="550" operator="equal">
      <formula>"age"</formula>
    </cfRule>
  </conditionalFormatting>
  <conditionalFormatting sqref="D11">
    <cfRule type="containsText" dxfId="817" priority="513" operator="containsText" text="GCS">
      <formula>NOT(ISERROR(SEARCH("GCS",D11)))</formula>
    </cfRule>
    <cfRule type="containsText" dxfId="816" priority="514" operator="containsText" text="GCS">
      <formula>NOT(ISERROR(SEARCH("GCS",D11)))</formula>
    </cfRule>
    <cfRule type="containsText" dxfId="815" priority="515" operator="containsText" text="GCS">
      <formula>NOT(ISERROR(SEARCH("GCS",D11)))</formula>
    </cfRule>
    <cfRule type="containsText" dxfId="814" priority="516" operator="containsText" text="gcs">
      <formula>NOT(ISERROR(SEARCH("gcs",D11)))</formula>
    </cfRule>
    <cfRule type="containsText" dxfId="813" priority="517" operator="containsText" text="gcs">
      <formula>NOT(ISERROR(SEARCH("gcs",D11)))</formula>
    </cfRule>
    <cfRule type="containsText" dxfId="812" priority="518" operator="containsText" text="OAC">
      <formula>NOT(ISERROR(SEARCH("OAC",D11)))</formula>
    </cfRule>
    <cfRule type="containsText" dxfId="811" priority="519" operator="containsText" text="location">
      <formula>NOT(ISERROR(SEARCH("location",D11)))</formula>
    </cfRule>
    <cfRule type="containsText" dxfId="810" priority="520" operator="containsText" text="volume">
      <formula>NOT(ISERROR(SEARCH("volume",D11)))</formula>
    </cfRule>
    <cfRule type="containsText" dxfId="809" priority="521" operator="containsText" text="ivh">
      <formula>NOT(ISERROR(SEARCH("ivh",D11)))</formula>
    </cfRule>
    <cfRule type="containsText" dxfId="808" priority="522" operator="containsText" text="age">
      <formula>NOT(ISERROR(SEARCH("age",D11)))</formula>
    </cfRule>
    <cfRule type="containsText" dxfId="807" priority="523" operator="containsText" text="volume">
      <formula>NOT(ISERROR(SEARCH("volume",D11)))</formula>
    </cfRule>
    <cfRule type="containsText" dxfId="806" priority="524" operator="containsText" text="OAC">
      <formula>NOT(ISERROR(SEARCH("OAC",D11)))</formula>
    </cfRule>
    <cfRule type="containsText" dxfId="805" priority="525" operator="containsText" text="OAC">
      <formula>NOT(ISERROR(SEARCH("OAC",D11)))</formula>
    </cfRule>
    <cfRule type="containsText" dxfId="804" priority="526" operator="containsText" text="anticoag">
      <formula>NOT(ISERROR(SEARCH("anticoag",D11)))</formula>
    </cfRule>
    <cfRule type="containsText" dxfId="803" priority="527" operator="containsText" text="IVH">
      <formula>NOT(ISERROR(SEARCH("IVH",D11)))</formula>
    </cfRule>
    <cfRule type="containsText" dxfId="802" priority="528" operator="containsText" text="location">
      <formula>NOT(ISERROR(SEARCH("location",D11)))</formula>
    </cfRule>
    <cfRule type="containsText" dxfId="801" priority="529" operator="containsText" text="ICH">
      <formula>NOT(ISERROR(SEARCH("ICH",D11)))</formula>
    </cfRule>
    <cfRule type="cellIs" dxfId="800" priority="530" operator="equal">
      <formula>"ICH"</formula>
    </cfRule>
    <cfRule type="cellIs" dxfId="799" priority="531" operator="equal">
      <formula>"age"</formula>
    </cfRule>
  </conditionalFormatting>
  <conditionalFormatting sqref="D13">
    <cfRule type="containsText" dxfId="798" priority="494" operator="containsText" text="GCS">
      <formula>NOT(ISERROR(SEARCH("GCS",D13)))</formula>
    </cfRule>
    <cfRule type="containsText" dxfId="797" priority="495" operator="containsText" text="GCS">
      <formula>NOT(ISERROR(SEARCH("GCS",D13)))</formula>
    </cfRule>
    <cfRule type="containsText" dxfId="796" priority="496" operator="containsText" text="GCS">
      <formula>NOT(ISERROR(SEARCH("GCS",D13)))</formula>
    </cfRule>
    <cfRule type="containsText" dxfId="795" priority="497" operator="containsText" text="gcs">
      <formula>NOT(ISERROR(SEARCH("gcs",D13)))</formula>
    </cfRule>
    <cfRule type="containsText" dxfId="794" priority="498" operator="containsText" text="gcs">
      <formula>NOT(ISERROR(SEARCH("gcs",D13)))</formula>
    </cfRule>
    <cfRule type="containsText" dxfId="793" priority="499" operator="containsText" text="OAC">
      <formula>NOT(ISERROR(SEARCH("OAC",D13)))</formula>
    </cfRule>
    <cfRule type="containsText" dxfId="792" priority="500" operator="containsText" text="location">
      <formula>NOT(ISERROR(SEARCH("location",D13)))</formula>
    </cfRule>
    <cfRule type="containsText" dxfId="791" priority="501" operator="containsText" text="volume">
      <formula>NOT(ISERROR(SEARCH("volume",D13)))</formula>
    </cfRule>
    <cfRule type="containsText" dxfId="790" priority="502" operator="containsText" text="ivh">
      <formula>NOT(ISERROR(SEARCH("ivh",D13)))</formula>
    </cfRule>
    <cfRule type="containsText" dxfId="789" priority="503" operator="containsText" text="age">
      <formula>NOT(ISERROR(SEARCH("age",D13)))</formula>
    </cfRule>
    <cfRule type="containsText" dxfId="788" priority="504" operator="containsText" text="volume">
      <formula>NOT(ISERROR(SEARCH("volume",D13)))</formula>
    </cfRule>
    <cfRule type="containsText" dxfId="787" priority="505" operator="containsText" text="OAC">
      <formula>NOT(ISERROR(SEARCH("OAC",D13)))</formula>
    </cfRule>
    <cfRule type="containsText" dxfId="786" priority="506" operator="containsText" text="OAC">
      <formula>NOT(ISERROR(SEARCH("OAC",D13)))</formula>
    </cfRule>
    <cfRule type="containsText" dxfId="785" priority="507" operator="containsText" text="anticoag">
      <formula>NOT(ISERROR(SEARCH("anticoag",D13)))</formula>
    </cfRule>
    <cfRule type="containsText" dxfId="784" priority="508" operator="containsText" text="IVH">
      <formula>NOT(ISERROR(SEARCH("IVH",D13)))</formula>
    </cfRule>
    <cfRule type="containsText" dxfId="783" priority="509" operator="containsText" text="location">
      <formula>NOT(ISERROR(SEARCH("location",D13)))</formula>
    </cfRule>
    <cfRule type="containsText" dxfId="782" priority="510" operator="containsText" text="ICH">
      <formula>NOT(ISERROR(SEARCH("ICH",D13)))</formula>
    </cfRule>
    <cfRule type="cellIs" dxfId="781" priority="511" operator="equal">
      <formula>"ICH"</formula>
    </cfRule>
    <cfRule type="cellIs" dxfId="780" priority="512" operator="equal">
      <formula>"age"</formula>
    </cfRule>
  </conditionalFormatting>
  <conditionalFormatting sqref="D15">
    <cfRule type="containsText" dxfId="779" priority="437" operator="containsText" text="GCS">
      <formula>NOT(ISERROR(SEARCH("GCS",D15)))</formula>
    </cfRule>
    <cfRule type="containsText" dxfId="778" priority="438" operator="containsText" text="GCS">
      <formula>NOT(ISERROR(SEARCH("GCS",D15)))</formula>
    </cfRule>
    <cfRule type="containsText" dxfId="777" priority="439" operator="containsText" text="GCS">
      <formula>NOT(ISERROR(SEARCH("GCS",D15)))</formula>
    </cfRule>
    <cfRule type="containsText" dxfId="776" priority="440" operator="containsText" text="gcs">
      <formula>NOT(ISERROR(SEARCH("gcs",D15)))</formula>
    </cfRule>
    <cfRule type="containsText" dxfId="775" priority="441" operator="containsText" text="gcs">
      <formula>NOT(ISERROR(SEARCH("gcs",D15)))</formula>
    </cfRule>
    <cfRule type="containsText" dxfId="774" priority="442" operator="containsText" text="OAC">
      <formula>NOT(ISERROR(SEARCH("OAC",D15)))</formula>
    </cfRule>
    <cfRule type="containsText" dxfId="773" priority="443" operator="containsText" text="location">
      <formula>NOT(ISERROR(SEARCH("location",D15)))</formula>
    </cfRule>
    <cfRule type="containsText" dxfId="772" priority="444" operator="containsText" text="volume">
      <formula>NOT(ISERROR(SEARCH("volume",D15)))</formula>
    </cfRule>
    <cfRule type="containsText" dxfId="771" priority="445" operator="containsText" text="ivh">
      <formula>NOT(ISERROR(SEARCH("ivh",D15)))</formula>
    </cfRule>
    <cfRule type="containsText" dxfId="770" priority="446" operator="containsText" text="age">
      <formula>NOT(ISERROR(SEARCH("age",D15)))</formula>
    </cfRule>
    <cfRule type="containsText" dxfId="769" priority="447" operator="containsText" text="volume">
      <formula>NOT(ISERROR(SEARCH("volume",D15)))</formula>
    </cfRule>
    <cfRule type="containsText" dxfId="768" priority="448" operator="containsText" text="OAC">
      <formula>NOT(ISERROR(SEARCH("OAC",D15)))</formula>
    </cfRule>
    <cfRule type="containsText" dxfId="767" priority="449" operator="containsText" text="OAC">
      <formula>NOT(ISERROR(SEARCH("OAC",D15)))</formula>
    </cfRule>
    <cfRule type="containsText" dxfId="766" priority="450" operator="containsText" text="anticoag">
      <formula>NOT(ISERROR(SEARCH("anticoag",D15)))</formula>
    </cfRule>
    <cfRule type="containsText" dxfId="765" priority="451" operator="containsText" text="IVH">
      <formula>NOT(ISERROR(SEARCH("IVH",D15)))</formula>
    </cfRule>
    <cfRule type="containsText" dxfId="764" priority="452" operator="containsText" text="location">
      <formula>NOT(ISERROR(SEARCH("location",D15)))</formula>
    </cfRule>
    <cfRule type="containsText" dxfId="763" priority="453" operator="containsText" text="ICH">
      <formula>NOT(ISERROR(SEARCH("ICH",D15)))</formula>
    </cfRule>
    <cfRule type="cellIs" dxfId="762" priority="454" operator="equal">
      <formula>"ICH"</formula>
    </cfRule>
    <cfRule type="cellIs" dxfId="761" priority="455" operator="equal">
      <formula>"age"</formula>
    </cfRule>
  </conditionalFormatting>
  <conditionalFormatting sqref="D16">
    <cfRule type="containsText" dxfId="760" priority="418" operator="containsText" text="GCS">
      <formula>NOT(ISERROR(SEARCH("GCS",D16)))</formula>
    </cfRule>
    <cfRule type="containsText" dxfId="759" priority="419" operator="containsText" text="GCS">
      <formula>NOT(ISERROR(SEARCH("GCS",D16)))</formula>
    </cfRule>
    <cfRule type="containsText" dxfId="758" priority="420" operator="containsText" text="GCS">
      <formula>NOT(ISERROR(SEARCH("GCS",D16)))</formula>
    </cfRule>
    <cfRule type="containsText" dxfId="757" priority="421" operator="containsText" text="gcs">
      <formula>NOT(ISERROR(SEARCH("gcs",D16)))</formula>
    </cfRule>
    <cfRule type="containsText" dxfId="756" priority="422" operator="containsText" text="gcs">
      <formula>NOT(ISERROR(SEARCH("gcs",D16)))</formula>
    </cfRule>
    <cfRule type="containsText" dxfId="755" priority="423" operator="containsText" text="OAC">
      <formula>NOT(ISERROR(SEARCH("OAC",D16)))</formula>
    </cfRule>
    <cfRule type="containsText" dxfId="754" priority="424" operator="containsText" text="location">
      <formula>NOT(ISERROR(SEARCH("location",D16)))</formula>
    </cfRule>
    <cfRule type="containsText" dxfId="753" priority="425" operator="containsText" text="volume">
      <formula>NOT(ISERROR(SEARCH("volume",D16)))</formula>
    </cfRule>
    <cfRule type="containsText" dxfId="752" priority="426" operator="containsText" text="ivh">
      <formula>NOT(ISERROR(SEARCH("ivh",D16)))</formula>
    </cfRule>
    <cfRule type="containsText" dxfId="751" priority="427" operator="containsText" text="age">
      <formula>NOT(ISERROR(SEARCH("age",D16)))</formula>
    </cfRule>
    <cfRule type="containsText" dxfId="750" priority="428" operator="containsText" text="volume">
      <formula>NOT(ISERROR(SEARCH("volume",D16)))</formula>
    </cfRule>
    <cfRule type="containsText" dxfId="749" priority="429" operator="containsText" text="OAC">
      <formula>NOT(ISERROR(SEARCH("OAC",D16)))</formula>
    </cfRule>
    <cfRule type="containsText" dxfId="748" priority="430" operator="containsText" text="OAC">
      <formula>NOT(ISERROR(SEARCH("OAC",D16)))</formula>
    </cfRule>
    <cfRule type="containsText" dxfId="747" priority="431" operator="containsText" text="anticoag">
      <formula>NOT(ISERROR(SEARCH("anticoag",D16)))</formula>
    </cfRule>
    <cfRule type="containsText" dxfId="746" priority="432" operator="containsText" text="IVH">
      <formula>NOT(ISERROR(SEARCH("IVH",D16)))</formula>
    </cfRule>
    <cfRule type="containsText" dxfId="745" priority="433" operator="containsText" text="location">
      <formula>NOT(ISERROR(SEARCH("location",D16)))</formula>
    </cfRule>
    <cfRule type="containsText" dxfId="744" priority="434" operator="containsText" text="ICH">
      <formula>NOT(ISERROR(SEARCH("ICH",D16)))</formula>
    </cfRule>
    <cfRule type="cellIs" dxfId="743" priority="435" operator="equal">
      <formula>"ICH"</formula>
    </cfRule>
    <cfRule type="cellIs" dxfId="742" priority="436" operator="equal">
      <formula>"age"</formula>
    </cfRule>
  </conditionalFormatting>
  <conditionalFormatting sqref="D12">
    <cfRule type="containsText" dxfId="741" priority="399" operator="containsText" text="GCS">
      <formula>NOT(ISERROR(SEARCH("GCS",D12)))</formula>
    </cfRule>
    <cfRule type="containsText" dxfId="740" priority="400" operator="containsText" text="GCS">
      <formula>NOT(ISERROR(SEARCH("GCS",D12)))</formula>
    </cfRule>
    <cfRule type="containsText" dxfId="739" priority="401" operator="containsText" text="GCS">
      <formula>NOT(ISERROR(SEARCH("GCS",D12)))</formula>
    </cfRule>
    <cfRule type="containsText" dxfId="738" priority="402" operator="containsText" text="gcs">
      <formula>NOT(ISERROR(SEARCH("gcs",D12)))</formula>
    </cfRule>
    <cfRule type="containsText" dxfId="737" priority="403" operator="containsText" text="gcs">
      <formula>NOT(ISERROR(SEARCH("gcs",D12)))</formula>
    </cfRule>
    <cfRule type="containsText" dxfId="736" priority="404" operator="containsText" text="OAC">
      <formula>NOT(ISERROR(SEARCH("OAC",D12)))</formula>
    </cfRule>
    <cfRule type="containsText" dxfId="735" priority="405" operator="containsText" text="location">
      <formula>NOT(ISERROR(SEARCH("location",D12)))</formula>
    </cfRule>
    <cfRule type="containsText" dxfId="734" priority="406" operator="containsText" text="volume">
      <formula>NOT(ISERROR(SEARCH("volume",D12)))</formula>
    </cfRule>
    <cfRule type="containsText" dxfId="733" priority="407" operator="containsText" text="ivh">
      <formula>NOT(ISERROR(SEARCH("ivh",D12)))</formula>
    </cfRule>
    <cfRule type="containsText" dxfId="732" priority="408" operator="containsText" text="age">
      <formula>NOT(ISERROR(SEARCH("age",D12)))</formula>
    </cfRule>
    <cfRule type="containsText" dxfId="731" priority="409" operator="containsText" text="volume">
      <formula>NOT(ISERROR(SEARCH("volume",D12)))</formula>
    </cfRule>
    <cfRule type="containsText" dxfId="730" priority="410" operator="containsText" text="OAC">
      <formula>NOT(ISERROR(SEARCH("OAC",D12)))</formula>
    </cfRule>
    <cfRule type="containsText" dxfId="729" priority="411" operator="containsText" text="OAC">
      <formula>NOT(ISERROR(SEARCH("OAC",D12)))</formula>
    </cfRule>
    <cfRule type="containsText" dxfId="728" priority="412" operator="containsText" text="anticoag">
      <formula>NOT(ISERROR(SEARCH("anticoag",D12)))</formula>
    </cfRule>
    <cfRule type="containsText" dxfId="727" priority="413" operator="containsText" text="IVH">
      <formula>NOT(ISERROR(SEARCH("IVH",D12)))</formula>
    </cfRule>
    <cfRule type="containsText" dxfId="726" priority="414" operator="containsText" text="location">
      <formula>NOT(ISERROR(SEARCH("location",D12)))</formula>
    </cfRule>
    <cfRule type="containsText" dxfId="725" priority="415" operator="containsText" text="ICH">
      <formula>NOT(ISERROR(SEARCH("ICH",D12)))</formula>
    </cfRule>
    <cfRule type="cellIs" dxfId="724" priority="416" operator="equal">
      <formula>"ICH"</formula>
    </cfRule>
    <cfRule type="cellIs" dxfId="723" priority="417" operator="equal">
      <formula>"age"</formula>
    </cfRule>
  </conditionalFormatting>
  <conditionalFormatting sqref="D14">
    <cfRule type="containsText" dxfId="722" priority="380" operator="containsText" text="GCS">
      <formula>NOT(ISERROR(SEARCH("GCS",D14)))</formula>
    </cfRule>
    <cfRule type="containsText" dxfId="721" priority="381" operator="containsText" text="GCS">
      <formula>NOT(ISERROR(SEARCH("GCS",D14)))</formula>
    </cfRule>
    <cfRule type="containsText" dxfId="720" priority="382" operator="containsText" text="GCS">
      <formula>NOT(ISERROR(SEARCH("GCS",D14)))</formula>
    </cfRule>
    <cfRule type="containsText" dxfId="719" priority="383" operator="containsText" text="gcs">
      <formula>NOT(ISERROR(SEARCH("gcs",D14)))</formula>
    </cfRule>
    <cfRule type="containsText" dxfId="718" priority="384" operator="containsText" text="gcs">
      <formula>NOT(ISERROR(SEARCH("gcs",D14)))</formula>
    </cfRule>
    <cfRule type="containsText" dxfId="717" priority="385" operator="containsText" text="OAC">
      <formula>NOT(ISERROR(SEARCH("OAC",D14)))</formula>
    </cfRule>
    <cfRule type="containsText" dxfId="716" priority="386" operator="containsText" text="location">
      <formula>NOT(ISERROR(SEARCH("location",D14)))</formula>
    </cfRule>
    <cfRule type="containsText" dxfId="715" priority="387" operator="containsText" text="volume">
      <formula>NOT(ISERROR(SEARCH("volume",D14)))</formula>
    </cfRule>
    <cfRule type="containsText" dxfId="714" priority="388" operator="containsText" text="ivh">
      <formula>NOT(ISERROR(SEARCH("ivh",D14)))</formula>
    </cfRule>
    <cfRule type="containsText" dxfId="713" priority="389" operator="containsText" text="age">
      <formula>NOT(ISERROR(SEARCH("age",D14)))</formula>
    </cfRule>
    <cfRule type="containsText" dxfId="712" priority="390" operator="containsText" text="volume">
      <formula>NOT(ISERROR(SEARCH("volume",D14)))</formula>
    </cfRule>
    <cfRule type="containsText" dxfId="711" priority="391" operator="containsText" text="OAC">
      <formula>NOT(ISERROR(SEARCH("OAC",D14)))</formula>
    </cfRule>
    <cfRule type="containsText" dxfId="710" priority="392" operator="containsText" text="OAC">
      <formula>NOT(ISERROR(SEARCH("OAC",D14)))</formula>
    </cfRule>
    <cfRule type="containsText" dxfId="709" priority="393" operator="containsText" text="anticoag">
      <formula>NOT(ISERROR(SEARCH("anticoag",D14)))</formula>
    </cfRule>
    <cfRule type="containsText" dxfId="708" priority="394" operator="containsText" text="IVH">
      <formula>NOT(ISERROR(SEARCH("IVH",D14)))</formula>
    </cfRule>
    <cfRule type="containsText" dxfId="707" priority="395" operator="containsText" text="location">
      <formula>NOT(ISERROR(SEARCH("location",D14)))</formula>
    </cfRule>
    <cfRule type="containsText" dxfId="706" priority="396" operator="containsText" text="ICH">
      <formula>NOT(ISERROR(SEARCH("ICH",D14)))</formula>
    </cfRule>
    <cfRule type="cellIs" dxfId="705" priority="397" operator="equal">
      <formula>"ICH"</formula>
    </cfRule>
    <cfRule type="cellIs" dxfId="704" priority="398" operator="equal">
      <formula>"age"</formula>
    </cfRule>
  </conditionalFormatting>
  <conditionalFormatting sqref="F50">
    <cfRule type="containsText" dxfId="703" priority="375" operator="containsText" text="death">
      <formula>NOT(ISERROR(SEARCH("death",F50)))</formula>
    </cfRule>
    <cfRule type="containsText" dxfId="702" priority="376" operator="containsText" text="functional">
      <formula>NOT(ISERROR(SEARCH("functional",F50)))</formula>
    </cfRule>
    <cfRule type="containsText" dxfId="701" priority="377" operator="containsText" text="mRS">
      <formula>NOT(ISERROR(SEARCH("mRS",F50)))</formula>
    </cfRule>
    <cfRule type="containsText" dxfId="700" priority="378" operator="containsText" text="mortality">
      <formula>NOT(ISERROR(SEARCH("mortality",F50)))</formula>
    </cfRule>
  </conditionalFormatting>
  <conditionalFormatting sqref="D50">
    <cfRule type="containsText" dxfId="699" priority="363" operator="containsText" text="anticoag">
      <formula>NOT(ISERROR(SEARCH("anticoag",D50)))</formula>
    </cfRule>
    <cfRule type="containsText" dxfId="698" priority="364" operator="containsText" text="couma">
      <formula>NOT(ISERROR(SEARCH("couma",D50)))</formula>
    </cfRule>
    <cfRule type="containsText" dxfId="697" priority="365" operator="containsText" text="anticoag">
      <formula>NOT(ISERROR(SEARCH("anticoag",D50)))</formula>
    </cfRule>
    <cfRule type="containsText" dxfId="696" priority="366" operator="containsText" text="warfarin">
      <formula>NOT(ISERROR(SEARCH("warfarin",D50)))</formula>
    </cfRule>
    <cfRule type="containsText" dxfId="695" priority="367" operator="containsText" text="ivh">
      <formula>NOT(ISERROR(SEARCH("ivh",D50)))</formula>
    </cfRule>
    <cfRule type="containsText" dxfId="694" priority="368" operator="containsText" text="ivh">
      <formula>NOT(ISERROR(SEARCH("ivh",D50)))</formula>
    </cfRule>
    <cfRule type="containsText" dxfId="693" priority="369" operator="containsText" text="volume">
      <formula>NOT(ISERROR(SEARCH("volume",D50)))</formula>
    </cfRule>
    <cfRule type="containsText" dxfId="692" priority="370" operator="containsText" text="infratent">
      <formula>NOT(ISERROR(SEARCH("infratent",D50)))</formula>
    </cfRule>
    <cfRule type="containsText" dxfId="691" priority="371" operator="containsText" text="location">
      <formula>NOT(ISERROR(SEARCH("location",D50)))</formula>
    </cfRule>
    <cfRule type="containsText" dxfId="690" priority="372" operator="containsText" text="gcs">
      <formula>NOT(ISERROR(SEARCH("gcs",D50)))</formula>
    </cfRule>
    <cfRule type="containsText" dxfId="689" priority="373" operator="containsText" text="NIHS">
      <formula>NOT(ISERROR(SEARCH("NIHS",D50)))</formula>
    </cfRule>
    <cfRule type="containsText" dxfId="688" priority="374" operator="containsText" text="age">
      <formula>NOT(ISERROR(SEARCH("age",D50)))</formula>
    </cfRule>
  </conditionalFormatting>
  <conditionalFormatting sqref="F51">
    <cfRule type="containsText" dxfId="687" priority="358" operator="containsText" text="death">
      <formula>NOT(ISERROR(SEARCH("death",F51)))</formula>
    </cfRule>
    <cfRule type="containsText" dxfId="686" priority="359" operator="containsText" text="functional">
      <formula>NOT(ISERROR(SEARCH("functional",F51)))</formula>
    </cfRule>
    <cfRule type="containsText" dxfId="685" priority="360" operator="containsText" text="mRS">
      <formula>NOT(ISERROR(SEARCH("mRS",F51)))</formula>
    </cfRule>
    <cfRule type="containsText" dxfId="684" priority="361" operator="containsText" text="mortality">
      <formula>NOT(ISERROR(SEARCH("mortality",F51)))</formula>
    </cfRule>
  </conditionalFormatting>
  <conditionalFormatting sqref="D51">
    <cfRule type="containsText" dxfId="683" priority="346" operator="containsText" text="anticoag">
      <formula>NOT(ISERROR(SEARCH("anticoag",D51)))</formula>
    </cfRule>
    <cfRule type="containsText" dxfId="682" priority="347" operator="containsText" text="couma">
      <formula>NOT(ISERROR(SEARCH("couma",D51)))</formula>
    </cfRule>
    <cfRule type="containsText" dxfId="681" priority="348" operator="containsText" text="anticoag">
      <formula>NOT(ISERROR(SEARCH("anticoag",D51)))</formula>
    </cfRule>
    <cfRule type="containsText" dxfId="680" priority="349" operator="containsText" text="warfarin">
      <formula>NOT(ISERROR(SEARCH("warfarin",D51)))</formula>
    </cfRule>
    <cfRule type="containsText" dxfId="679" priority="350" operator="containsText" text="ivh">
      <formula>NOT(ISERROR(SEARCH("ivh",D51)))</formula>
    </cfRule>
    <cfRule type="containsText" dxfId="678" priority="351" operator="containsText" text="ivh">
      <formula>NOT(ISERROR(SEARCH("ivh",D51)))</formula>
    </cfRule>
    <cfRule type="containsText" dxfId="677" priority="352" operator="containsText" text="volume">
      <formula>NOT(ISERROR(SEARCH("volume",D51)))</formula>
    </cfRule>
    <cfRule type="containsText" dxfId="676" priority="353" operator="containsText" text="infratent">
      <formula>NOT(ISERROR(SEARCH("infratent",D51)))</formula>
    </cfRule>
    <cfRule type="containsText" dxfId="675" priority="354" operator="containsText" text="location">
      <formula>NOT(ISERROR(SEARCH("location",D51)))</formula>
    </cfRule>
    <cfRule type="containsText" dxfId="674" priority="355" operator="containsText" text="gcs">
      <formula>NOT(ISERROR(SEARCH("gcs",D51)))</formula>
    </cfRule>
    <cfRule type="containsText" dxfId="673" priority="356" operator="containsText" text="NIHS">
      <formula>NOT(ISERROR(SEARCH("NIHS",D51)))</formula>
    </cfRule>
    <cfRule type="containsText" dxfId="672" priority="357" operator="containsText" text="age">
      <formula>NOT(ISERROR(SEARCH("age",D51)))</formula>
    </cfRule>
  </conditionalFormatting>
  <conditionalFormatting sqref="F52">
    <cfRule type="containsText" dxfId="671" priority="341" operator="containsText" text="death">
      <formula>NOT(ISERROR(SEARCH("death",F52)))</formula>
    </cfRule>
    <cfRule type="containsText" dxfId="670" priority="342" operator="containsText" text="functional">
      <formula>NOT(ISERROR(SEARCH("functional",F52)))</formula>
    </cfRule>
    <cfRule type="containsText" dxfId="669" priority="343" operator="containsText" text="mRS">
      <formula>NOT(ISERROR(SEARCH("mRS",F52)))</formula>
    </cfRule>
    <cfRule type="containsText" dxfId="668" priority="344" operator="containsText" text="mortality">
      <formula>NOT(ISERROR(SEARCH("mortality",F52)))</formula>
    </cfRule>
  </conditionalFormatting>
  <conditionalFormatting sqref="D52">
    <cfRule type="containsText" dxfId="667" priority="329" operator="containsText" text="anticoag">
      <formula>NOT(ISERROR(SEARCH("anticoag",D52)))</formula>
    </cfRule>
    <cfRule type="containsText" dxfId="666" priority="330" operator="containsText" text="couma">
      <formula>NOT(ISERROR(SEARCH("couma",D52)))</formula>
    </cfRule>
    <cfRule type="containsText" dxfId="665" priority="331" operator="containsText" text="anticoag">
      <formula>NOT(ISERROR(SEARCH("anticoag",D52)))</formula>
    </cfRule>
    <cfRule type="containsText" dxfId="664" priority="332" operator="containsText" text="warfarin">
      <formula>NOT(ISERROR(SEARCH("warfarin",D52)))</formula>
    </cfRule>
    <cfRule type="containsText" dxfId="663" priority="333" operator="containsText" text="ivh">
      <formula>NOT(ISERROR(SEARCH("ivh",D52)))</formula>
    </cfRule>
    <cfRule type="containsText" dxfId="662" priority="334" operator="containsText" text="ivh">
      <formula>NOT(ISERROR(SEARCH("ivh",D52)))</formula>
    </cfRule>
    <cfRule type="containsText" dxfId="661" priority="335" operator="containsText" text="volume">
      <formula>NOT(ISERROR(SEARCH("volume",D52)))</formula>
    </cfRule>
    <cfRule type="containsText" dxfId="660" priority="336" operator="containsText" text="infratent">
      <formula>NOT(ISERROR(SEARCH("infratent",D52)))</formula>
    </cfRule>
    <cfRule type="containsText" dxfId="659" priority="337" operator="containsText" text="location">
      <formula>NOT(ISERROR(SEARCH("location",D52)))</formula>
    </cfRule>
    <cfRule type="containsText" dxfId="658" priority="338" operator="containsText" text="gcs">
      <formula>NOT(ISERROR(SEARCH("gcs",D52)))</formula>
    </cfRule>
    <cfRule type="containsText" dxfId="657" priority="339" operator="containsText" text="NIHS">
      <formula>NOT(ISERROR(SEARCH("NIHS",D52)))</formula>
    </cfRule>
    <cfRule type="containsText" dxfId="656" priority="340" operator="containsText" text="age">
      <formula>NOT(ISERROR(SEARCH("age",D52)))</formula>
    </cfRule>
  </conditionalFormatting>
  <conditionalFormatting sqref="F53">
    <cfRule type="containsText" dxfId="655" priority="325" operator="containsText" text="death">
      <formula>NOT(ISERROR(SEARCH("death",F53)))</formula>
    </cfRule>
    <cfRule type="containsText" dxfId="654" priority="326" operator="containsText" text="functional">
      <formula>NOT(ISERROR(SEARCH("functional",F53)))</formula>
    </cfRule>
    <cfRule type="containsText" dxfId="653" priority="327" operator="containsText" text="mRS">
      <formula>NOT(ISERROR(SEARCH("mRS",F53)))</formula>
    </cfRule>
    <cfRule type="containsText" dxfId="652" priority="328" operator="containsText" text="mortality">
      <formula>NOT(ISERROR(SEARCH("mortality",F53)))</formula>
    </cfRule>
  </conditionalFormatting>
  <conditionalFormatting sqref="D53">
    <cfRule type="containsText" dxfId="651" priority="312" operator="containsText" text="anticoag">
      <formula>NOT(ISERROR(SEARCH("anticoag",D53)))</formula>
    </cfRule>
    <cfRule type="containsText" dxfId="650" priority="313" operator="containsText" text="couma">
      <formula>NOT(ISERROR(SEARCH("couma",D53)))</formula>
    </cfRule>
    <cfRule type="containsText" dxfId="649" priority="314" operator="containsText" text="anticoag">
      <formula>NOT(ISERROR(SEARCH("anticoag",D53)))</formula>
    </cfRule>
    <cfRule type="containsText" dxfId="648" priority="315" operator="containsText" text="warfarin">
      <formula>NOT(ISERROR(SEARCH("warfarin",D53)))</formula>
    </cfRule>
    <cfRule type="containsText" dxfId="647" priority="316" operator="containsText" text="ivh">
      <formula>NOT(ISERROR(SEARCH("ivh",D53)))</formula>
    </cfRule>
    <cfRule type="containsText" dxfId="646" priority="317" operator="containsText" text="ivh">
      <formula>NOT(ISERROR(SEARCH("ivh",D53)))</formula>
    </cfRule>
    <cfRule type="containsText" dxfId="645" priority="318" operator="containsText" text="volume">
      <formula>NOT(ISERROR(SEARCH("volume",D53)))</formula>
    </cfRule>
    <cfRule type="containsText" dxfId="644" priority="319" operator="containsText" text="infratent">
      <formula>NOT(ISERROR(SEARCH("infratent",D53)))</formula>
    </cfRule>
    <cfRule type="containsText" dxfId="643" priority="320" operator="containsText" text="location">
      <formula>NOT(ISERROR(SEARCH("location",D53)))</formula>
    </cfRule>
    <cfRule type="containsText" dxfId="642" priority="321" operator="containsText" text="gcs">
      <formula>NOT(ISERROR(SEARCH("gcs",D53)))</formula>
    </cfRule>
    <cfRule type="containsText" dxfId="641" priority="322" operator="containsText" text="NIHS">
      <formula>NOT(ISERROR(SEARCH("NIHS",D53)))</formula>
    </cfRule>
    <cfRule type="containsText" dxfId="640" priority="323" operator="containsText" text="age">
      <formula>NOT(ISERROR(SEARCH("age",D53)))</formula>
    </cfRule>
  </conditionalFormatting>
  <conditionalFormatting sqref="D54">
    <cfRule type="containsText" dxfId="639" priority="300" operator="containsText" text="anticoag">
      <formula>NOT(ISERROR(SEARCH("anticoag",D54)))</formula>
    </cfRule>
    <cfRule type="containsText" dxfId="638" priority="301" operator="containsText" text="couma">
      <formula>NOT(ISERROR(SEARCH("couma",D54)))</formula>
    </cfRule>
    <cfRule type="containsText" dxfId="637" priority="302" operator="containsText" text="anticoag">
      <formula>NOT(ISERROR(SEARCH("anticoag",D54)))</formula>
    </cfRule>
    <cfRule type="containsText" dxfId="636" priority="303" operator="containsText" text="warfarin">
      <formula>NOT(ISERROR(SEARCH("warfarin",D54)))</formula>
    </cfRule>
    <cfRule type="containsText" dxfId="635" priority="304" operator="containsText" text="ivh">
      <formula>NOT(ISERROR(SEARCH("ivh",D54)))</formula>
    </cfRule>
    <cfRule type="containsText" dxfId="634" priority="305" operator="containsText" text="ivh">
      <formula>NOT(ISERROR(SEARCH("ivh",D54)))</formula>
    </cfRule>
    <cfRule type="containsText" dxfId="633" priority="306" operator="containsText" text="volume">
      <formula>NOT(ISERROR(SEARCH("volume",D54)))</formula>
    </cfRule>
    <cfRule type="containsText" dxfId="632" priority="307" operator="containsText" text="infratent">
      <formula>NOT(ISERROR(SEARCH("infratent",D54)))</formula>
    </cfRule>
    <cfRule type="containsText" dxfId="631" priority="308" operator="containsText" text="location">
      <formula>NOT(ISERROR(SEARCH("location",D54)))</formula>
    </cfRule>
    <cfRule type="containsText" dxfId="630" priority="309" operator="containsText" text="gcs">
      <formula>NOT(ISERROR(SEARCH("gcs",D54)))</formula>
    </cfRule>
    <cfRule type="containsText" dxfId="629" priority="310" operator="containsText" text="NIHS">
      <formula>NOT(ISERROR(SEARCH("NIHS",D54)))</formula>
    </cfRule>
    <cfRule type="containsText" dxfId="628" priority="311" operator="containsText" text="age">
      <formula>NOT(ISERROR(SEARCH("age",D54)))</formula>
    </cfRule>
  </conditionalFormatting>
  <conditionalFormatting sqref="F55">
    <cfRule type="containsText" dxfId="627" priority="295" operator="containsText" text="death">
      <formula>NOT(ISERROR(SEARCH("death",F55)))</formula>
    </cfRule>
    <cfRule type="containsText" dxfId="626" priority="296" operator="containsText" text="functional">
      <formula>NOT(ISERROR(SEARCH("functional",F55)))</formula>
    </cfRule>
    <cfRule type="containsText" dxfId="625" priority="297" operator="containsText" text="mRS">
      <formula>NOT(ISERROR(SEARCH("mRS",F55)))</formula>
    </cfRule>
    <cfRule type="containsText" dxfId="624" priority="298" operator="containsText" text="mortality">
      <formula>NOT(ISERROR(SEARCH("mortality",F55)))</formula>
    </cfRule>
  </conditionalFormatting>
  <conditionalFormatting sqref="D55">
    <cfRule type="containsText" dxfId="623" priority="283" operator="containsText" text="anticoag">
      <formula>NOT(ISERROR(SEARCH("anticoag",D55)))</formula>
    </cfRule>
    <cfRule type="containsText" dxfId="622" priority="284" operator="containsText" text="couma">
      <formula>NOT(ISERROR(SEARCH("couma",D55)))</formula>
    </cfRule>
    <cfRule type="containsText" dxfId="621" priority="285" operator="containsText" text="anticoag">
      <formula>NOT(ISERROR(SEARCH("anticoag",D55)))</formula>
    </cfRule>
    <cfRule type="containsText" dxfId="620" priority="286" operator="containsText" text="warfarin">
      <formula>NOT(ISERROR(SEARCH("warfarin",D55)))</formula>
    </cfRule>
    <cfRule type="containsText" dxfId="619" priority="287" operator="containsText" text="ivh">
      <formula>NOT(ISERROR(SEARCH("ivh",D55)))</formula>
    </cfRule>
    <cfRule type="containsText" dxfId="618" priority="288" operator="containsText" text="ivh">
      <formula>NOT(ISERROR(SEARCH("ivh",D55)))</formula>
    </cfRule>
    <cfRule type="containsText" dxfId="617" priority="289" operator="containsText" text="volume">
      <formula>NOT(ISERROR(SEARCH("volume",D55)))</formula>
    </cfRule>
    <cfRule type="containsText" dxfId="616" priority="290" operator="containsText" text="infratent">
      <formula>NOT(ISERROR(SEARCH("infratent",D55)))</formula>
    </cfRule>
    <cfRule type="containsText" dxfId="615" priority="291" operator="containsText" text="location">
      <formula>NOT(ISERROR(SEARCH("location",D55)))</formula>
    </cfRule>
    <cfRule type="containsText" dxfId="614" priority="292" operator="containsText" text="gcs">
      <formula>NOT(ISERROR(SEARCH("gcs",D55)))</formula>
    </cfRule>
    <cfRule type="containsText" dxfId="613" priority="293" operator="containsText" text="NIHS">
      <formula>NOT(ISERROR(SEARCH("NIHS",D55)))</formula>
    </cfRule>
    <cfRule type="containsText" dxfId="612" priority="294" operator="containsText" text="age">
      <formula>NOT(ISERROR(SEARCH("age",D55)))</formula>
    </cfRule>
  </conditionalFormatting>
  <conditionalFormatting sqref="F56">
    <cfRule type="containsText" dxfId="611" priority="278" operator="containsText" text="death">
      <formula>NOT(ISERROR(SEARCH("death",F56)))</formula>
    </cfRule>
    <cfRule type="containsText" dxfId="610" priority="279" operator="containsText" text="functional">
      <formula>NOT(ISERROR(SEARCH("functional",F56)))</formula>
    </cfRule>
    <cfRule type="containsText" dxfId="609" priority="280" operator="containsText" text="mRS">
      <formula>NOT(ISERROR(SEARCH("mRS",F56)))</formula>
    </cfRule>
    <cfRule type="containsText" dxfId="608" priority="281" operator="containsText" text="mortality">
      <formula>NOT(ISERROR(SEARCH("mortality",F56)))</formula>
    </cfRule>
  </conditionalFormatting>
  <conditionalFormatting sqref="D56">
    <cfRule type="containsText" dxfId="607" priority="266" operator="containsText" text="anticoag">
      <formula>NOT(ISERROR(SEARCH("anticoag",D56)))</formula>
    </cfRule>
    <cfRule type="containsText" dxfId="606" priority="267" operator="containsText" text="couma">
      <formula>NOT(ISERROR(SEARCH("couma",D56)))</formula>
    </cfRule>
    <cfRule type="containsText" dxfId="605" priority="268" operator="containsText" text="anticoag">
      <formula>NOT(ISERROR(SEARCH("anticoag",D56)))</formula>
    </cfRule>
    <cfRule type="containsText" dxfId="604" priority="269" operator="containsText" text="warfarin">
      <formula>NOT(ISERROR(SEARCH("warfarin",D56)))</formula>
    </cfRule>
    <cfRule type="containsText" dxfId="603" priority="270" operator="containsText" text="ivh">
      <formula>NOT(ISERROR(SEARCH("ivh",D56)))</formula>
    </cfRule>
    <cfRule type="containsText" dxfId="602" priority="271" operator="containsText" text="ivh">
      <formula>NOT(ISERROR(SEARCH("ivh",D56)))</formula>
    </cfRule>
    <cfRule type="containsText" dxfId="601" priority="272" operator="containsText" text="volume">
      <formula>NOT(ISERROR(SEARCH("volume",D56)))</formula>
    </cfRule>
    <cfRule type="containsText" dxfId="600" priority="273" operator="containsText" text="infratent">
      <formula>NOT(ISERROR(SEARCH("infratent",D56)))</formula>
    </cfRule>
    <cfRule type="containsText" dxfId="599" priority="274" operator="containsText" text="location">
      <formula>NOT(ISERROR(SEARCH("location",D56)))</formula>
    </cfRule>
    <cfRule type="containsText" dxfId="598" priority="275" operator="containsText" text="gcs">
      <formula>NOT(ISERROR(SEARCH("gcs",D56)))</formula>
    </cfRule>
    <cfRule type="containsText" dxfId="597" priority="276" operator="containsText" text="NIHS">
      <formula>NOT(ISERROR(SEARCH("NIHS",D56)))</formula>
    </cfRule>
    <cfRule type="containsText" dxfId="596" priority="277" operator="containsText" text="age">
      <formula>NOT(ISERROR(SEARCH("age",D56)))</formula>
    </cfRule>
  </conditionalFormatting>
  <conditionalFormatting sqref="F57">
    <cfRule type="containsText" dxfId="595" priority="261" operator="containsText" text="death">
      <formula>NOT(ISERROR(SEARCH("death",F57)))</formula>
    </cfRule>
    <cfRule type="containsText" dxfId="594" priority="262" operator="containsText" text="functional">
      <formula>NOT(ISERROR(SEARCH("functional",F57)))</formula>
    </cfRule>
    <cfRule type="containsText" dxfId="593" priority="263" operator="containsText" text="mRS">
      <formula>NOT(ISERROR(SEARCH("mRS",F57)))</formula>
    </cfRule>
    <cfRule type="containsText" dxfId="592" priority="264" operator="containsText" text="mortality">
      <formula>NOT(ISERROR(SEARCH("mortality",F57)))</formula>
    </cfRule>
  </conditionalFormatting>
  <conditionalFormatting sqref="D57">
    <cfRule type="containsText" dxfId="591" priority="249" operator="containsText" text="anticoag">
      <formula>NOT(ISERROR(SEARCH("anticoag",D57)))</formula>
    </cfRule>
    <cfRule type="containsText" dxfId="590" priority="250" operator="containsText" text="couma">
      <formula>NOT(ISERROR(SEARCH("couma",D57)))</formula>
    </cfRule>
    <cfRule type="containsText" dxfId="589" priority="251" operator="containsText" text="anticoag">
      <formula>NOT(ISERROR(SEARCH("anticoag",D57)))</formula>
    </cfRule>
    <cfRule type="containsText" dxfId="588" priority="252" operator="containsText" text="warfarin">
      <formula>NOT(ISERROR(SEARCH("warfarin",D57)))</formula>
    </cfRule>
    <cfRule type="containsText" dxfId="587" priority="253" operator="containsText" text="ivh">
      <formula>NOT(ISERROR(SEARCH("ivh",D57)))</formula>
    </cfRule>
    <cfRule type="containsText" dxfId="586" priority="254" operator="containsText" text="ivh">
      <formula>NOT(ISERROR(SEARCH("ivh",D57)))</formula>
    </cfRule>
    <cfRule type="containsText" dxfId="585" priority="255" operator="containsText" text="volume">
      <formula>NOT(ISERROR(SEARCH("volume",D57)))</formula>
    </cfRule>
    <cfRule type="containsText" dxfId="584" priority="256" operator="containsText" text="infratent">
      <formula>NOT(ISERROR(SEARCH("infratent",D57)))</formula>
    </cfRule>
    <cfRule type="containsText" dxfId="583" priority="257" operator="containsText" text="location">
      <formula>NOT(ISERROR(SEARCH("location",D57)))</formula>
    </cfRule>
    <cfRule type="containsText" dxfId="582" priority="258" operator="containsText" text="gcs">
      <formula>NOT(ISERROR(SEARCH("gcs",D57)))</formula>
    </cfRule>
    <cfRule type="containsText" dxfId="581" priority="259" operator="containsText" text="NIHS">
      <formula>NOT(ISERROR(SEARCH("NIHS",D57)))</formula>
    </cfRule>
    <cfRule type="containsText" dxfId="580" priority="260" operator="containsText" text="age">
      <formula>NOT(ISERROR(SEARCH("age",D57)))</formula>
    </cfRule>
  </conditionalFormatting>
  <conditionalFormatting sqref="F58">
    <cfRule type="containsText" dxfId="579" priority="244" operator="containsText" text="death">
      <formula>NOT(ISERROR(SEARCH("death",F58)))</formula>
    </cfRule>
    <cfRule type="containsText" dxfId="578" priority="245" operator="containsText" text="functional">
      <formula>NOT(ISERROR(SEARCH("functional",F58)))</formula>
    </cfRule>
    <cfRule type="containsText" dxfId="577" priority="246" operator="containsText" text="mRS">
      <formula>NOT(ISERROR(SEARCH("mRS",F58)))</formula>
    </cfRule>
    <cfRule type="containsText" dxfId="576" priority="247" operator="containsText" text="mortality">
      <formula>NOT(ISERROR(SEARCH("mortality",F58)))</formula>
    </cfRule>
  </conditionalFormatting>
  <conditionalFormatting sqref="D58">
    <cfRule type="containsText" dxfId="575" priority="232" operator="containsText" text="anticoag">
      <formula>NOT(ISERROR(SEARCH("anticoag",D58)))</formula>
    </cfRule>
    <cfRule type="containsText" dxfId="574" priority="233" operator="containsText" text="couma">
      <formula>NOT(ISERROR(SEARCH("couma",D58)))</formula>
    </cfRule>
    <cfRule type="containsText" dxfId="573" priority="234" operator="containsText" text="anticoag">
      <formula>NOT(ISERROR(SEARCH("anticoag",D58)))</formula>
    </cfRule>
    <cfRule type="containsText" dxfId="572" priority="235" operator="containsText" text="warfarin">
      <formula>NOT(ISERROR(SEARCH("warfarin",D58)))</formula>
    </cfRule>
    <cfRule type="containsText" dxfId="571" priority="236" operator="containsText" text="ivh">
      <formula>NOT(ISERROR(SEARCH("ivh",D58)))</formula>
    </cfRule>
    <cfRule type="containsText" dxfId="570" priority="237" operator="containsText" text="ivh">
      <formula>NOT(ISERROR(SEARCH("ivh",D58)))</formula>
    </cfRule>
    <cfRule type="containsText" dxfId="569" priority="238" operator="containsText" text="volume">
      <formula>NOT(ISERROR(SEARCH("volume",D58)))</formula>
    </cfRule>
    <cfRule type="containsText" dxfId="568" priority="239" operator="containsText" text="infratent">
      <formula>NOT(ISERROR(SEARCH("infratent",D58)))</formula>
    </cfRule>
    <cfRule type="containsText" dxfId="567" priority="240" operator="containsText" text="location">
      <formula>NOT(ISERROR(SEARCH("location",D58)))</formula>
    </cfRule>
    <cfRule type="containsText" dxfId="566" priority="241" operator="containsText" text="gcs">
      <formula>NOT(ISERROR(SEARCH("gcs",D58)))</formula>
    </cfRule>
    <cfRule type="containsText" dxfId="565" priority="242" operator="containsText" text="NIHS">
      <formula>NOT(ISERROR(SEARCH("NIHS",D58)))</formula>
    </cfRule>
    <cfRule type="containsText" dxfId="564" priority="243" operator="containsText" text="age">
      <formula>NOT(ISERROR(SEARCH("age",D58)))</formula>
    </cfRule>
  </conditionalFormatting>
  <conditionalFormatting sqref="F59">
    <cfRule type="containsText" dxfId="563" priority="228" operator="containsText" text="death">
      <formula>NOT(ISERROR(SEARCH("death",F59)))</formula>
    </cfRule>
    <cfRule type="containsText" dxfId="562" priority="229" operator="containsText" text="functional">
      <formula>NOT(ISERROR(SEARCH("functional",F59)))</formula>
    </cfRule>
    <cfRule type="containsText" dxfId="561" priority="230" operator="containsText" text="mRS">
      <formula>NOT(ISERROR(SEARCH("mRS",F59)))</formula>
    </cfRule>
    <cfRule type="containsText" dxfId="560" priority="231" operator="containsText" text="mortality">
      <formula>NOT(ISERROR(SEARCH("mortality",F59)))</formula>
    </cfRule>
  </conditionalFormatting>
  <conditionalFormatting sqref="F60">
    <cfRule type="containsText" dxfId="559" priority="224" operator="containsText" text="death">
      <formula>NOT(ISERROR(SEARCH("death",F60)))</formula>
    </cfRule>
    <cfRule type="containsText" dxfId="558" priority="225" operator="containsText" text="functional">
      <formula>NOT(ISERROR(SEARCH("functional",F60)))</formula>
    </cfRule>
    <cfRule type="containsText" dxfId="557" priority="226" operator="containsText" text="mRS">
      <formula>NOT(ISERROR(SEARCH("mRS",F60)))</formula>
    </cfRule>
    <cfRule type="containsText" dxfId="556" priority="227" operator="containsText" text="mortality">
      <formula>NOT(ISERROR(SEARCH("mortality",F60)))</formula>
    </cfRule>
  </conditionalFormatting>
  <conditionalFormatting sqref="D59">
    <cfRule type="containsText" dxfId="555" priority="212" operator="containsText" text="anticoag">
      <formula>NOT(ISERROR(SEARCH("anticoag",D59)))</formula>
    </cfRule>
    <cfRule type="containsText" dxfId="554" priority="213" operator="containsText" text="couma">
      <formula>NOT(ISERROR(SEARCH("couma",D59)))</formula>
    </cfRule>
    <cfRule type="containsText" dxfId="553" priority="214" operator="containsText" text="anticoag">
      <formula>NOT(ISERROR(SEARCH("anticoag",D59)))</formula>
    </cfRule>
    <cfRule type="containsText" dxfId="552" priority="215" operator="containsText" text="warfarin">
      <formula>NOT(ISERROR(SEARCH("warfarin",D59)))</formula>
    </cfRule>
    <cfRule type="containsText" dxfId="551" priority="216" operator="containsText" text="ivh">
      <formula>NOT(ISERROR(SEARCH("ivh",D59)))</formula>
    </cfRule>
    <cfRule type="containsText" dxfId="550" priority="217" operator="containsText" text="ivh">
      <formula>NOT(ISERROR(SEARCH("ivh",D59)))</formula>
    </cfRule>
    <cfRule type="containsText" dxfId="549" priority="218" operator="containsText" text="volume">
      <formula>NOT(ISERROR(SEARCH("volume",D59)))</formula>
    </cfRule>
    <cfRule type="containsText" dxfId="548" priority="219" operator="containsText" text="infratent">
      <formula>NOT(ISERROR(SEARCH("infratent",D59)))</formula>
    </cfRule>
    <cfRule type="containsText" dxfId="547" priority="220" operator="containsText" text="location">
      <formula>NOT(ISERROR(SEARCH("location",D59)))</formula>
    </cfRule>
    <cfRule type="containsText" dxfId="546" priority="221" operator="containsText" text="gcs">
      <formula>NOT(ISERROR(SEARCH("gcs",D59)))</formula>
    </cfRule>
    <cfRule type="containsText" dxfId="545" priority="222" operator="containsText" text="NIHS">
      <formula>NOT(ISERROR(SEARCH("NIHS",D59)))</formula>
    </cfRule>
    <cfRule type="containsText" dxfId="544" priority="223" operator="containsText" text="age">
      <formula>NOT(ISERROR(SEARCH("age",D59)))</formula>
    </cfRule>
  </conditionalFormatting>
  <conditionalFormatting sqref="D60">
    <cfRule type="containsText" dxfId="543" priority="200" operator="containsText" text="anticoag">
      <formula>NOT(ISERROR(SEARCH("anticoag",D60)))</formula>
    </cfRule>
    <cfRule type="containsText" dxfId="542" priority="201" operator="containsText" text="couma">
      <formula>NOT(ISERROR(SEARCH("couma",D60)))</formula>
    </cfRule>
    <cfRule type="containsText" dxfId="541" priority="202" operator="containsText" text="anticoag">
      <formula>NOT(ISERROR(SEARCH("anticoag",D60)))</formula>
    </cfRule>
    <cfRule type="containsText" dxfId="540" priority="203" operator="containsText" text="warfarin">
      <formula>NOT(ISERROR(SEARCH("warfarin",D60)))</formula>
    </cfRule>
    <cfRule type="containsText" dxfId="539" priority="204" operator="containsText" text="ivh">
      <formula>NOT(ISERROR(SEARCH("ivh",D60)))</formula>
    </cfRule>
    <cfRule type="containsText" dxfId="538" priority="205" operator="containsText" text="ivh">
      <formula>NOT(ISERROR(SEARCH("ivh",D60)))</formula>
    </cfRule>
    <cfRule type="containsText" dxfId="537" priority="206" operator="containsText" text="volume">
      <formula>NOT(ISERROR(SEARCH("volume",D60)))</formula>
    </cfRule>
    <cfRule type="containsText" dxfId="536" priority="207" operator="containsText" text="infratent">
      <formula>NOT(ISERROR(SEARCH("infratent",D60)))</formula>
    </cfRule>
    <cfRule type="containsText" dxfId="535" priority="208" operator="containsText" text="location">
      <formula>NOT(ISERROR(SEARCH("location",D60)))</formula>
    </cfRule>
    <cfRule type="containsText" dxfId="534" priority="209" operator="containsText" text="gcs">
      <formula>NOT(ISERROR(SEARCH("gcs",D60)))</formula>
    </cfRule>
    <cfRule type="containsText" dxfId="533" priority="210" operator="containsText" text="NIHS">
      <formula>NOT(ISERROR(SEARCH("NIHS",D60)))</formula>
    </cfRule>
    <cfRule type="containsText" dxfId="532" priority="211" operator="containsText" text="age">
      <formula>NOT(ISERROR(SEARCH("age",D60)))</formula>
    </cfRule>
  </conditionalFormatting>
  <conditionalFormatting sqref="F61">
    <cfRule type="containsText" dxfId="531" priority="195" operator="containsText" text="death">
      <formula>NOT(ISERROR(SEARCH("death",F61)))</formula>
    </cfRule>
    <cfRule type="containsText" dxfId="530" priority="196" operator="containsText" text="functional">
      <formula>NOT(ISERROR(SEARCH("functional",F61)))</formula>
    </cfRule>
    <cfRule type="containsText" dxfId="529" priority="197" operator="containsText" text="mRS">
      <formula>NOT(ISERROR(SEARCH("mRS",F61)))</formula>
    </cfRule>
    <cfRule type="containsText" dxfId="528" priority="198" operator="containsText" text="mortality">
      <formula>NOT(ISERROR(SEARCH("mortality",F61)))</formula>
    </cfRule>
  </conditionalFormatting>
  <conditionalFormatting sqref="D61">
    <cfRule type="containsText" dxfId="527" priority="183" operator="containsText" text="anticoag">
      <formula>NOT(ISERROR(SEARCH("anticoag",D61)))</formula>
    </cfRule>
    <cfRule type="containsText" dxfId="526" priority="184" operator="containsText" text="couma">
      <formula>NOT(ISERROR(SEARCH("couma",D61)))</formula>
    </cfRule>
    <cfRule type="containsText" dxfId="525" priority="185" operator="containsText" text="anticoag">
      <formula>NOT(ISERROR(SEARCH("anticoag",D61)))</formula>
    </cfRule>
    <cfRule type="containsText" dxfId="524" priority="186" operator="containsText" text="warfarin">
      <formula>NOT(ISERROR(SEARCH("warfarin",D61)))</formula>
    </cfRule>
    <cfRule type="containsText" dxfId="523" priority="187" operator="containsText" text="ivh">
      <formula>NOT(ISERROR(SEARCH("ivh",D61)))</formula>
    </cfRule>
    <cfRule type="containsText" dxfId="522" priority="188" operator="containsText" text="ivh">
      <formula>NOT(ISERROR(SEARCH("ivh",D61)))</formula>
    </cfRule>
    <cfRule type="containsText" dxfId="521" priority="189" operator="containsText" text="volume">
      <formula>NOT(ISERROR(SEARCH("volume",D61)))</formula>
    </cfRule>
    <cfRule type="containsText" dxfId="520" priority="190" operator="containsText" text="infratent">
      <formula>NOT(ISERROR(SEARCH("infratent",D61)))</formula>
    </cfRule>
    <cfRule type="containsText" dxfId="519" priority="191" operator="containsText" text="location">
      <formula>NOT(ISERROR(SEARCH("location",D61)))</formula>
    </cfRule>
    <cfRule type="containsText" dxfId="518" priority="192" operator="containsText" text="gcs">
      <formula>NOT(ISERROR(SEARCH("gcs",D61)))</formula>
    </cfRule>
    <cfRule type="containsText" dxfId="517" priority="193" operator="containsText" text="NIHS">
      <formula>NOT(ISERROR(SEARCH("NIHS",D61)))</formula>
    </cfRule>
    <cfRule type="containsText" dxfId="516" priority="194" operator="containsText" text="age">
      <formula>NOT(ISERROR(SEARCH("age",D61)))</formula>
    </cfRule>
  </conditionalFormatting>
  <conditionalFormatting sqref="F62">
    <cfRule type="containsText" dxfId="515" priority="178" operator="containsText" text="death">
      <formula>NOT(ISERROR(SEARCH("death",F62)))</formula>
    </cfRule>
    <cfRule type="containsText" dxfId="514" priority="179" operator="containsText" text="functional">
      <formula>NOT(ISERROR(SEARCH("functional",F62)))</formula>
    </cfRule>
    <cfRule type="containsText" dxfId="513" priority="180" operator="containsText" text="mRS">
      <formula>NOT(ISERROR(SEARCH("mRS",F62)))</formula>
    </cfRule>
    <cfRule type="containsText" dxfId="512" priority="181" operator="containsText" text="mortality">
      <formula>NOT(ISERROR(SEARCH("mortality",F62)))</formula>
    </cfRule>
  </conditionalFormatting>
  <conditionalFormatting sqref="D62">
    <cfRule type="containsText" dxfId="511" priority="166" operator="containsText" text="anticoag">
      <formula>NOT(ISERROR(SEARCH("anticoag",D62)))</formula>
    </cfRule>
    <cfRule type="containsText" dxfId="510" priority="167" operator="containsText" text="couma">
      <formula>NOT(ISERROR(SEARCH("couma",D62)))</formula>
    </cfRule>
    <cfRule type="containsText" dxfId="509" priority="168" operator="containsText" text="anticoag">
      <formula>NOT(ISERROR(SEARCH("anticoag",D62)))</formula>
    </cfRule>
    <cfRule type="containsText" dxfId="508" priority="169" operator="containsText" text="warfarin">
      <formula>NOT(ISERROR(SEARCH("warfarin",D62)))</formula>
    </cfRule>
    <cfRule type="containsText" dxfId="507" priority="170" operator="containsText" text="ivh">
      <formula>NOT(ISERROR(SEARCH("ivh",D62)))</formula>
    </cfRule>
    <cfRule type="containsText" dxfId="506" priority="171" operator="containsText" text="ivh">
      <formula>NOT(ISERROR(SEARCH("ivh",D62)))</formula>
    </cfRule>
    <cfRule type="containsText" dxfId="505" priority="172" operator="containsText" text="volume">
      <formula>NOT(ISERROR(SEARCH("volume",D62)))</formula>
    </cfRule>
    <cfRule type="containsText" dxfId="504" priority="173" operator="containsText" text="infratent">
      <formula>NOT(ISERROR(SEARCH("infratent",D62)))</formula>
    </cfRule>
    <cfRule type="containsText" dxfId="503" priority="174" operator="containsText" text="location">
      <formula>NOT(ISERROR(SEARCH("location",D62)))</formula>
    </cfRule>
    <cfRule type="containsText" dxfId="502" priority="175" operator="containsText" text="gcs">
      <formula>NOT(ISERROR(SEARCH("gcs",D62)))</formula>
    </cfRule>
    <cfRule type="containsText" dxfId="501" priority="176" operator="containsText" text="NIHS">
      <formula>NOT(ISERROR(SEARCH("NIHS",D62)))</formula>
    </cfRule>
    <cfRule type="containsText" dxfId="500" priority="177" operator="containsText" text="age">
      <formula>NOT(ISERROR(SEARCH("age",D62)))</formula>
    </cfRule>
  </conditionalFormatting>
  <conditionalFormatting sqref="F63">
    <cfRule type="containsText" dxfId="499" priority="162" operator="containsText" text="death">
      <formula>NOT(ISERROR(SEARCH("death",F63)))</formula>
    </cfRule>
    <cfRule type="containsText" dxfId="498" priority="163" operator="containsText" text="functional">
      <formula>NOT(ISERROR(SEARCH("functional",F63)))</formula>
    </cfRule>
    <cfRule type="containsText" dxfId="497" priority="164" operator="containsText" text="mRS">
      <formula>NOT(ISERROR(SEARCH("mRS",F63)))</formula>
    </cfRule>
    <cfRule type="containsText" dxfId="496" priority="165" operator="containsText" text="mortality">
      <formula>NOT(ISERROR(SEARCH("mortality",F63)))</formula>
    </cfRule>
  </conditionalFormatting>
  <conditionalFormatting sqref="D63">
    <cfRule type="containsText" dxfId="495" priority="149" operator="containsText" text="anticoag">
      <formula>NOT(ISERROR(SEARCH("anticoag",D63)))</formula>
    </cfRule>
    <cfRule type="containsText" dxfId="494" priority="150" operator="containsText" text="couma">
      <formula>NOT(ISERROR(SEARCH("couma",D63)))</formula>
    </cfRule>
    <cfRule type="containsText" dxfId="493" priority="151" operator="containsText" text="anticoag">
      <formula>NOT(ISERROR(SEARCH("anticoag",D63)))</formula>
    </cfRule>
    <cfRule type="containsText" dxfId="492" priority="152" operator="containsText" text="warfarin">
      <formula>NOT(ISERROR(SEARCH("warfarin",D63)))</formula>
    </cfRule>
    <cfRule type="containsText" dxfId="491" priority="153" operator="containsText" text="ivh">
      <formula>NOT(ISERROR(SEARCH("ivh",D63)))</formula>
    </cfRule>
    <cfRule type="containsText" dxfId="490" priority="154" operator="containsText" text="ivh">
      <formula>NOT(ISERROR(SEARCH("ivh",D63)))</formula>
    </cfRule>
    <cfRule type="containsText" dxfId="489" priority="155" operator="containsText" text="volume">
      <formula>NOT(ISERROR(SEARCH("volume",D63)))</formula>
    </cfRule>
    <cfRule type="containsText" dxfId="488" priority="156" operator="containsText" text="infratent">
      <formula>NOT(ISERROR(SEARCH("infratent",D63)))</formula>
    </cfRule>
    <cfRule type="containsText" dxfId="487" priority="157" operator="containsText" text="location">
      <formula>NOT(ISERROR(SEARCH("location",D63)))</formula>
    </cfRule>
    <cfRule type="containsText" dxfId="486" priority="158" operator="containsText" text="gcs">
      <formula>NOT(ISERROR(SEARCH("gcs",D63)))</formula>
    </cfRule>
    <cfRule type="containsText" dxfId="485" priority="159" operator="containsText" text="NIHS">
      <formula>NOT(ISERROR(SEARCH("NIHS",D63)))</formula>
    </cfRule>
    <cfRule type="containsText" dxfId="484" priority="160" operator="containsText" text="age">
      <formula>NOT(ISERROR(SEARCH("age",D63)))</formula>
    </cfRule>
  </conditionalFormatting>
  <conditionalFormatting sqref="F64">
    <cfRule type="containsText" dxfId="483" priority="145" operator="containsText" text="death">
      <formula>NOT(ISERROR(SEARCH("death",F64)))</formula>
    </cfRule>
    <cfRule type="containsText" dxfId="482" priority="146" operator="containsText" text="functional">
      <formula>NOT(ISERROR(SEARCH("functional",F64)))</formula>
    </cfRule>
    <cfRule type="containsText" dxfId="481" priority="147" operator="containsText" text="mRS">
      <formula>NOT(ISERROR(SEARCH("mRS",F64)))</formula>
    </cfRule>
    <cfRule type="containsText" dxfId="480" priority="148" operator="containsText" text="mortality">
      <formula>NOT(ISERROR(SEARCH("mortality",F64)))</formula>
    </cfRule>
  </conditionalFormatting>
  <conditionalFormatting sqref="D64">
    <cfRule type="containsText" dxfId="479" priority="132" operator="containsText" text="anticoag">
      <formula>NOT(ISERROR(SEARCH("anticoag",D64)))</formula>
    </cfRule>
    <cfRule type="containsText" dxfId="478" priority="133" operator="containsText" text="couma">
      <formula>NOT(ISERROR(SEARCH("couma",D64)))</formula>
    </cfRule>
    <cfRule type="containsText" dxfId="477" priority="134" operator="containsText" text="anticoag">
      <formula>NOT(ISERROR(SEARCH("anticoag",D64)))</formula>
    </cfRule>
    <cfRule type="containsText" dxfId="476" priority="135" operator="containsText" text="warfarin">
      <formula>NOT(ISERROR(SEARCH("warfarin",D64)))</formula>
    </cfRule>
    <cfRule type="containsText" dxfId="475" priority="136" operator="containsText" text="ivh">
      <formula>NOT(ISERROR(SEARCH("ivh",D64)))</formula>
    </cfRule>
    <cfRule type="containsText" dxfId="474" priority="137" operator="containsText" text="ivh">
      <formula>NOT(ISERROR(SEARCH("ivh",D64)))</formula>
    </cfRule>
    <cfRule type="containsText" dxfId="473" priority="138" operator="containsText" text="volume">
      <formula>NOT(ISERROR(SEARCH("volume",D64)))</formula>
    </cfRule>
    <cfRule type="containsText" dxfId="472" priority="139" operator="containsText" text="infratent">
      <formula>NOT(ISERROR(SEARCH("infratent",D64)))</formula>
    </cfRule>
    <cfRule type="containsText" dxfId="471" priority="140" operator="containsText" text="location">
      <formula>NOT(ISERROR(SEARCH("location",D64)))</formula>
    </cfRule>
    <cfRule type="containsText" dxfId="470" priority="141" operator="containsText" text="gcs">
      <formula>NOT(ISERROR(SEARCH("gcs",D64)))</formula>
    </cfRule>
    <cfRule type="containsText" dxfId="469" priority="142" operator="containsText" text="NIHS">
      <formula>NOT(ISERROR(SEARCH("NIHS",D64)))</formula>
    </cfRule>
    <cfRule type="containsText" dxfId="468" priority="143" operator="containsText" text="age">
      <formula>NOT(ISERROR(SEARCH("age",D64)))</formula>
    </cfRule>
  </conditionalFormatting>
  <conditionalFormatting sqref="F65">
    <cfRule type="containsText" dxfId="467" priority="127" operator="containsText" text="death">
      <formula>NOT(ISERROR(SEARCH("death",F65)))</formula>
    </cfRule>
    <cfRule type="containsText" dxfId="466" priority="128" operator="containsText" text="functional">
      <formula>NOT(ISERROR(SEARCH("functional",F65)))</formula>
    </cfRule>
    <cfRule type="containsText" dxfId="465" priority="129" operator="containsText" text="mRS">
      <formula>NOT(ISERROR(SEARCH("mRS",F65)))</formula>
    </cfRule>
    <cfRule type="containsText" dxfId="464" priority="130" operator="containsText" text="mortality">
      <formula>NOT(ISERROR(SEARCH("mortality",F65)))</formula>
    </cfRule>
  </conditionalFormatting>
  <conditionalFormatting sqref="D65">
    <cfRule type="containsText" dxfId="463" priority="115" operator="containsText" text="anticoag">
      <formula>NOT(ISERROR(SEARCH("anticoag",D65)))</formula>
    </cfRule>
    <cfRule type="containsText" dxfId="462" priority="116" operator="containsText" text="couma">
      <formula>NOT(ISERROR(SEARCH("couma",D65)))</formula>
    </cfRule>
    <cfRule type="containsText" dxfId="461" priority="117" operator="containsText" text="anticoag">
      <formula>NOT(ISERROR(SEARCH("anticoag",D65)))</formula>
    </cfRule>
    <cfRule type="containsText" dxfId="460" priority="118" operator="containsText" text="warfarin">
      <formula>NOT(ISERROR(SEARCH("warfarin",D65)))</formula>
    </cfRule>
    <cfRule type="containsText" dxfId="459" priority="119" operator="containsText" text="ivh">
      <formula>NOT(ISERROR(SEARCH("ivh",D65)))</formula>
    </cfRule>
    <cfRule type="containsText" dxfId="458" priority="120" operator="containsText" text="ivh">
      <formula>NOT(ISERROR(SEARCH("ivh",D65)))</formula>
    </cfRule>
    <cfRule type="containsText" dxfId="457" priority="121" operator="containsText" text="volume">
      <formula>NOT(ISERROR(SEARCH("volume",D65)))</formula>
    </cfRule>
    <cfRule type="containsText" dxfId="456" priority="122" operator="containsText" text="infratent">
      <formula>NOT(ISERROR(SEARCH("infratent",D65)))</formula>
    </cfRule>
    <cfRule type="containsText" dxfId="455" priority="123" operator="containsText" text="location">
      <formula>NOT(ISERROR(SEARCH("location",D65)))</formula>
    </cfRule>
    <cfRule type="containsText" dxfId="454" priority="124" operator="containsText" text="gcs">
      <formula>NOT(ISERROR(SEARCH("gcs",D65)))</formula>
    </cfRule>
    <cfRule type="containsText" dxfId="453" priority="125" operator="containsText" text="NIHS">
      <formula>NOT(ISERROR(SEARCH("NIHS",D65)))</formula>
    </cfRule>
    <cfRule type="containsText" dxfId="452" priority="126" operator="containsText" text="age">
      <formula>NOT(ISERROR(SEARCH("age",D65)))</formula>
    </cfRule>
  </conditionalFormatting>
  <conditionalFormatting sqref="F66">
    <cfRule type="containsText" dxfId="451" priority="110" operator="containsText" text="death">
      <formula>NOT(ISERROR(SEARCH("death",F66)))</formula>
    </cfRule>
    <cfRule type="containsText" dxfId="450" priority="111" operator="containsText" text="functional">
      <formula>NOT(ISERROR(SEARCH("functional",F66)))</formula>
    </cfRule>
    <cfRule type="containsText" dxfId="449" priority="112" operator="containsText" text="mRS">
      <formula>NOT(ISERROR(SEARCH("mRS",F66)))</formula>
    </cfRule>
    <cfRule type="containsText" dxfId="448" priority="113" operator="containsText" text="mortality">
      <formula>NOT(ISERROR(SEARCH("mortality",F66)))</formula>
    </cfRule>
  </conditionalFormatting>
  <conditionalFormatting sqref="F67">
    <cfRule type="containsText" dxfId="447" priority="105" operator="containsText" text="death">
      <formula>NOT(ISERROR(SEARCH("death",F67)))</formula>
    </cfRule>
    <cfRule type="containsText" dxfId="446" priority="106" operator="containsText" text="functional">
      <formula>NOT(ISERROR(SEARCH("functional",F67)))</formula>
    </cfRule>
    <cfRule type="containsText" dxfId="445" priority="107" operator="containsText" text="mRS">
      <formula>NOT(ISERROR(SEARCH("mRS",F67)))</formula>
    </cfRule>
    <cfRule type="containsText" dxfId="444" priority="108" operator="containsText" text="mortality">
      <formula>NOT(ISERROR(SEARCH("mortality",F67)))</formula>
    </cfRule>
  </conditionalFormatting>
  <conditionalFormatting sqref="D66">
    <cfRule type="containsText" dxfId="443" priority="93" operator="containsText" text="anticoag">
      <formula>NOT(ISERROR(SEARCH("anticoag",D66)))</formula>
    </cfRule>
    <cfRule type="containsText" dxfId="442" priority="94" operator="containsText" text="couma">
      <formula>NOT(ISERROR(SEARCH("couma",D66)))</formula>
    </cfRule>
    <cfRule type="containsText" dxfId="441" priority="95" operator="containsText" text="anticoag">
      <formula>NOT(ISERROR(SEARCH("anticoag",D66)))</formula>
    </cfRule>
    <cfRule type="containsText" dxfId="440" priority="96" operator="containsText" text="warfarin">
      <formula>NOT(ISERROR(SEARCH("warfarin",D66)))</formula>
    </cfRule>
    <cfRule type="containsText" dxfId="439" priority="97" operator="containsText" text="ivh">
      <formula>NOT(ISERROR(SEARCH("ivh",D66)))</formula>
    </cfRule>
    <cfRule type="containsText" dxfId="438" priority="98" operator="containsText" text="ivh">
      <formula>NOT(ISERROR(SEARCH("ivh",D66)))</formula>
    </cfRule>
    <cfRule type="containsText" dxfId="437" priority="99" operator="containsText" text="volume">
      <formula>NOT(ISERROR(SEARCH("volume",D66)))</formula>
    </cfRule>
    <cfRule type="containsText" dxfId="436" priority="100" operator="containsText" text="infratent">
      <formula>NOT(ISERROR(SEARCH("infratent",D66)))</formula>
    </cfRule>
    <cfRule type="containsText" dxfId="435" priority="101" operator="containsText" text="location">
      <formula>NOT(ISERROR(SEARCH("location",D66)))</formula>
    </cfRule>
    <cfRule type="containsText" dxfId="434" priority="102" operator="containsText" text="gcs">
      <formula>NOT(ISERROR(SEARCH("gcs",D66)))</formula>
    </cfRule>
    <cfRule type="containsText" dxfId="433" priority="103" operator="containsText" text="NIHS">
      <formula>NOT(ISERROR(SEARCH("NIHS",D66)))</formula>
    </cfRule>
    <cfRule type="containsText" dxfId="432" priority="104" operator="containsText" text="age">
      <formula>NOT(ISERROR(SEARCH("age",D66)))</formula>
    </cfRule>
  </conditionalFormatting>
  <conditionalFormatting sqref="D67">
    <cfRule type="containsText" dxfId="431" priority="81" operator="containsText" text="anticoag">
      <formula>NOT(ISERROR(SEARCH("anticoag",D67)))</formula>
    </cfRule>
    <cfRule type="containsText" dxfId="430" priority="82" operator="containsText" text="couma">
      <formula>NOT(ISERROR(SEARCH("couma",D67)))</formula>
    </cfRule>
    <cfRule type="containsText" dxfId="429" priority="83" operator="containsText" text="anticoag">
      <formula>NOT(ISERROR(SEARCH("anticoag",D67)))</formula>
    </cfRule>
    <cfRule type="containsText" dxfId="428" priority="84" operator="containsText" text="warfarin">
      <formula>NOT(ISERROR(SEARCH("warfarin",D67)))</formula>
    </cfRule>
    <cfRule type="containsText" dxfId="427" priority="85" operator="containsText" text="ivh">
      <formula>NOT(ISERROR(SEARCH("ivh",D67)))</formula>
    </cfRule>
    <cfRule type="containsText" dxfId="426" priority="86" operator="containsText" text="ivh">
      <formula>NOT(ISERROR(SEARCH("ivh",D67)))</formula>
    </cfRule>
    <cfRule type="containsText" dxfId="425" priority="87" operator="containsText" text="volume">
      <formula>NOT(ISERROR(SEARCH("volume",D67)))</formula>
    </cfRule>
    <cfRule type="containsText" dxfId="424" priority="88" operator="containsText" text="infratent">
      <formula>NOT(ISERROR(SEARCH("infratent",D67)))</formula>
    </cfRule>
    <cfRule type="containsText" dxfId="423" priority="89" operator="containsText" text="location">
      <formula>NOT(ISERROR(SEARCH("location",D67)))</formula>
    </cfRule>
    <cfRule type="containsText" dxfId="422" priority="90" operator="containsText" text="gcs">
      <formula>NOT(ISERROR(SEARCH("gcs",D67)))</formula>
    </cfRule>
    <cfRule type="containsText" dxfId="421" priority="91" operator="containsText" text="NIHS">
      <formula>NOT(ISERROR(SEARCH("NIHS",D67)))</formula>
    </cfRule>
    <cfRule type="containsText" dxfId="420" priority="92" operator="containsText" text="age">
      <formula>NOT(ISERROR(SEARCH("age",D67)))</formula>
    </cfRule>
  </conditionalFormatting>
  <conditionalFormatting sqref="F68">
    <cfRule type="containsText" dxfId="419" priority="76" operator="containsText" text="death">
      <formula>NOT(ISERROR(SEARCH("death",F68)))</formula>
    </cfRule>
    <cfRule type="containsText" dxfId="418" priority="77" operator="containsText" text="functional">
      <formula>NOT(ISERROR(SEARCH("functional",F68)))</formula>
    </cfRule>
    <cfRule type="containsText" dxfId="417" priority="78" operator="containsText" text="mRS">
      <formula>NOT(ISERROR(SEARCH("mRS",F68)))</formula>
    </cfRule>
    <cfRule type="containsText" dxfId="416" priority="79" operator="containsText" text="mortality">
      <formula>NOT(ISERROR(SEARCH("mortality",F68)))</formula>
    </cfRule>
  </conditionalFormatting>
  <conditionalFormatting sqref="D68">
    <cfRule type="containsText" dxfId="415" priority="64" operator="containsText" text="anticoag">
      <formula>NOT(ISERROR(SEARCH("anticoag",D68)))</formula>
    </cfRule>
    <cfRule type="containsText" dxfId="414" priority="65" operator="containsText" text="couma">
      <formula>NOT(ISERROR(SEARCH("couma",D68)))</formula>
    </cfRule>
    <cfRule type="containsText" dxfId="413" priority="66" operator="containsText" text="anticoag">
      <formula>NOT(ISERROR(SEARCH("anticoag",D68)))</formula>
    </cfRule>
    <cfRule type="containsText" dxfId="412" priority="67" operator="containsText" text="warfarin">
      <formula>NOT(ISERROR(SEARCH("warfarin",D68)))</formula>
    </cfRule>
    <cfRule type="containsText" dxfId="411" priority="68" operator="containsText" text="ivh">
      <formula>NOT(ISERROR(SEARCH("ivh",D68)))</formula>
    </cfRule>
    <cfRule type="containsText" dxfId="410" priority="69" operator="containsText" text="ivh">
      <formula>NOT(ISERROR(SEARCH("ivh",D68)))</formula>
    </cfRule>
    <cfRule type="containsText" dxfId="409" priority="70" operator="containsText" text="volume">
      <formula>NOT(ISERROR(SEARCH("volume",D68)))</formula>
    </cfRule>
    <cfRule type="containsText" dxfId="408" priority="71" operator="containsText" text="infratent">
      <formula>NOT(ISERROR(SEARCH("infratent",D68)))</formula>
    </cfRule>
    <cfRule type="containsText" dxfId="407" priority="72" operator="containsText" text="location">
      <formula>NOT(ISERROR(SEARCH("location",D68)))</formula>
    </cfRule>
    <cfRule type="containsText" dxfId="406" priority="73" operator="containsText" text="gcs">
      <formula>NOT(ISERROR(SEARCH("gcs",D68)))</formula>
    </cfRule>
    <cfRule type="containsText" dxfId="405" priority="74" operator="containsText" text="NIHS">
      <formula>NOT(ISERROR(SEARCH("NIHS",D68)))</formula>
    </cfRule>
    <cfRule type="containsText" dxfId="404" priority="75" operator="containsText" text="age">
      <formula>NOT(ISERROR(SEARCH("age",D68)))</formula>
    </cfRule>
  </conditionalFormatting>
  <conditionalFormatting sqref="F69">
    <cfRule type="containsText" dxfId="403" priority="59" operator="containsText" text="death">
      <formula>NOT(ISERROR(SEARCH("death",F69)))</formula>
    </cfRule>
    <cfRule type="containsText" dxfId="402" priority="60" operator="containsText" text="functional">
      <formula>NOT(ISERROR(SEARCH("functional",F69)))</formula>
    </cfRule>
    <cfRule type="containsText" dxfId="401" priority="61" operator="containsText" text="mRS">
      <formula>NOT(ISERROR(SEARCH("mRS",F69)))</formula>
    </cfRule>
    <cfRule type="containsText" dxfId="400" priority="62" operator="containsText" text="mortality">
      <formula>NOT(ISERROR(SEARCH("mortality",F69)))</formula>
    </cfRule>
  </conditionalFormatting>
  <conditionalFormatting sqref="D69">
    <cfRule type="containsText" dxfId="399" priority="47" operator="containsText" text="anticoag">
      <formula>NOT(ISERROR(SEARCH("anticoag",D69)))</formula>
    </cfRule>
    <cfRule type="containsText" dxfId="398" priority="48" operator="containsText" text="couma">
      <formula>NOT(ISERROR(SEARCH("couma",D69)))</formula>
    </cfRule>
    <cfRule type="containsText" dxfId="397" priority="49" operator="containsText" text="anticoag">
      <formula>NOT(ISERROR(SEARCH("anticoag",D69)))</formula>
    </cfRule>
    <cfRule type="containsText" dxfId="396" priority="50" operator="containsText" text="warfarin">
      <formula>NOT(ISERROR(SEARCH("warfarin",D69)))</formula>
    </cfRule>
    <cfRule type="containsText" dxfId="395" priority="51" operator="containsText" text="ivh">
      <formula>NOT(ISERROR(SEARCH("ivh",D69)))</formula>
    </cfRule>
    <cfRule type="containsText" dxfId="394" priority="52" operator="containsText" text="ivh">
      <formula>NOT(ISERROR(SEARCH("ivh",D69)))</formula>
    </cfRule>
    <cfRule type="containsText" dxfId="393" priority="53" operator="containsText" text="volume">
      <formula>NOT(ISERROR(SEARCH("volume",D69)))</formula>
    </cfRule>
    <cfRule type="containsText" dxfId="392" priority="54" operator="containsText" text="infratent">
      <formula>NOT(ISERROR(SEARCH("infratent",D69)))</formula>
    </cfRule>
    <cfRule type="containsText" dxfId="391" priority="55" operator="containsText" text="location">
      <formula>NOT(ISERROR(SEARCH("location",D69)))</formula>
    </cfRule>
    <cfRule type="containsText" dxfId="390" priority="56" operator="containsText" text="gcs">
      <formula>NOT(ISERROR(SEARCH("gcs",D69)))</formula>
    </cfRule>
    <cfRule type="containsText" dxfId="389" priority="57" operator="containsText" text="NIHS">
      <formula>NOT(ISERROR(SEARCH("NIHS",D69)))</formula>
    </cfRule>
    <cfRule type="containsText" dxfId="388" priority="58" operator="containsText" text="age">
      <formula>NOT(ISERROR(SEARCH("age",D69)))</formula>
    </cfRule>
  </conditionalFormatting>
  <conditionalFormatting sqref="D70">
    <cfRule type="containsText" dxfId="387" priority="35" operator="containsText" text="anticoag">
      <formula>NOT(ISERROR(SEARCH("anticoag",D70)))</formula>
    </cfRule>
    <cfRule type="containsText" dxfId="386" priority="36" operator="containsText" text="couma">
      <formula>NOT(ISERROR(SEARCH("couma",D70)))</formula>
    </cfRule>
    <cfRule type="containsText" dxfId="385" priority="37" operator="containsText" text="anticoag">
      <formula>NOT(ISERROR(SEARCH("anticoag",D70)))</formula>
    </cfRule>
    <cfRule type="containsText" dxfId="384" priority="38" operator="containsText" text="warfarin">
      <formula>NOT(ISERROR(SEARCH("warfarin",D70)))</formula>
    </cfRule>
    <cfRule type="containsText" dxfId="383" priority="39" operator="containsText" text="ivh">
      <formula>NOT(ISERROR(SEARCH("ivh",D70)))</formula>
    </cfRule>
    <cfRule type="containsText" dxfId="382" priority="40" operator="containsText" text="ivh">
      <formula>NOT(ISERROR(SEARCH("ivh",D70)))</formula>
    </cfRule>
    <cfRule type="containsText" dxfId="381" priority="41" operator="containsText" text="volume">
      <formula>NOT(ISERROR(SEARCH("volume",D70)))</formula>
    </cfRule>
    <cfRule type="containsText" dxfId="380" priority="42" operator="containsText" text="infratent">
      <formula>NOT(ISERROR(SEARCH("infratent",D70)))</formula>
    </cfRule>
    <cfRule type="containsText" dxfId="379" priority="43" operator="containsText" text="location">
      <formula>NOT(ISERROR(SEARCH("location",D70)))</formula>
    </cfRule>
    <cfRule type="containsText" dxfId="378" priority="44" operator="containsText" text="gcs">
      <formula>NOT(ISERROR(SEARCH("gcs",D70)))</formula>
    </cfRule>
    <cfRule type="containsText" dxfId="377" priority="45" operator="containsText" text="NIHS">
      <formula>NOT(ISERROR(SEARCH("NIHS",D70)))</formula>
    </cfRule>
    <cfRule type="containsText" dxfId="376" priority="46" operator="containsText" text="age">
      <formula>NOT(ISERROR(SEARCH("age",D70)))</formula>
    </cfRule>
  </conditionalFormatting>
  <conditionalFormatting sqref="F71">
    <cfRule type="containsText" dxfId="375" priority="30" operator="containsText" text="death">
      <formula>NOT(ISERROR(SEARCH("death",F71)))</formula>
    </cfRule>
    <cfRule type="containsText" dxfId="374" priority="31" operator="containsText" text="functional">
      <formula>NOT(ISERROR(SEARCH("functional",F71)))</formula>
    </cfRule>
    <cfRule type="containsText" dxfId="373" priority="32" operator="containsText" text="mRS">
      <formula>NOT(ISERROR(SEARCH("mRS",F71)))</formula>
    </cfRule>
    <cfRule type="containsText" dxfId="372" priority="33" operator="containsText" text="mortality">
      <formula>NOT(ISERROR(SEARCH("mortality",F71)))</formula>
    </cfRule>
  </conditionalFormatting>
  <conditionalFormatting sqref="D71">
    <cfRule type="containsText" dxfId="371" priority="18" operator="containsText" text="anticoag">
      <formula>NOT(ISERROR(SEARCH("anticoag",D71)))</formula>
    </cfRule>
    <cfRule type="containsText" dxfId="370" priority="19" operator="containsText" text="couma">
      <formula>NOT(ISERROR(SEARCH("couma",D71)))</formula>
    </cfRule>
    <cfRule type="containsText" dxfId="369" priority="20" operator="containsText" text="anticoag">
      <formula>NOT(ISERROR(SEARCH("anticoag",D71)))</formula>
    </cfRule>
    <cfRule type="containsText" dxfId="368" priority="21" operator="containsText" text="warfarin">
      <formula>NOT(ISERROR(SEARCH("warfarin",D71)))</formula>
    </cfRule>
    <cfRule type="containsText" dxfId="367" priority="22" operator="containsText" text="ivh">
      <formula>NOT(ISERROR(SEARCH("ivh",D71)))</formula>
    </cfRule>
    <cfRule type="containsText" dxfId="366" priority="23" operator="containsText" text="ivh">
      <formula>NOT(ISERROR(SEARCH("ivh",D71)))</formula>
    </cfRule>
    <cfRule type="containsText" dxfId="365" priority="24" operator="containsText" text="volume">
      <formula>NOT(ISERROR(SEARCH("volume",D71)))</formula>
    </cfRule>
    <cfRule type="containsText" dxfId="364" priority="25" operator="containsText" text="infratent">
      <formula>NOT(ISERROR(SEARCH("infratent",D71)))</formula>
    </cfRule>
    <cfRule type="containsText" dxfId="363" priority="26" operator="containsText" text="location">
      <formula>NOT(ISERROR(SEARCH("location",D71)))</formula>
    </cfRule>
    <cfRule type="containsText" dxfId="362" priority="27" operator="containsText" text="gcs">
      <formula>NOT(ISERROR(SEARCH("gcs",D71)))</formula>
    </cfRule>
    <cfRule type="containsText" dxfId="361" priority="28" operator="containsText" text="NIHS">
      <formula>NOT(ISERROR(SEARCH("NIHS",D71)))</formula>
    </cfRule>
    <cfRule type="containsText" dxfId="360" priority="29" operator="containsText" text="age">
      <formula>NOT(ISERROR(SEARCH("age",D71)))</formula>
    </cfRule>
  </conditionalFormatting>
  <conditionalFormatting sqref="F72">
    <cfRule type="containsText" dxfId="359" priority="14" operator="containsText" text="death">
      <formula>NOT(ISERROR(SEARCH("death",F72)))</formula>
    </cfRule>
    <cfRule type="containsText" dxfId="358" priority="15" operator="containsText" text="functional">
      <formula>NOT(ISERROR(SEARCH("functional",F72)))</formula>
    </cfRule>
    <cfRule type="containsText" dxfId="357" priority="16" operator="containsText" text="mRS">
      <formula>NOT(ISERROR(SEARCH("mRS",F72)))</formula>
    </cfRule>
    <cfRule type="containsText" dxfId="356" priority="17" operator="containsText" text="mortality">
      <formula>NOT(ISERROR(SEARCH("mortality",F72)))</formula>
    </cfRule>
  </conditionalFormatting>
  <conditionalFormatting sqref="D72">
    <cfRule type="containsText" dxfId="355" priority="1" operator="containsText" text="anticoag">
      <formula>NOT(ISERROR(SEARCH("anticoag",D72)))</formula>
    </cfRule>
    <cfRule type="containsText" dxfId="354" priority="2" operator="containsText" text="couma">
      <formula>NOT(ISERROR(SEARCH("couma",D72)))</formula>
    </cfRule>
    <cfRule type="containsText" dxfId="353" priority="3" operator="containsText" text="anticoag">
      <formula>NOT(ISERROR(SEARCH("anticoag",D72)))</formula>
    </cfRule>
    <cfRule type="containsText" dxfId="352" priority="4" operator="containsText" text="warfarin">
      <formula>NOT(ISERROR(SEARCH("warfarin",D72)))</formula>
    </cfRule>
    <cfRule type="containsText" dxfId="351" priority="5" operator="containsText" text="ivh">
      <formula>NOT(ISERROR(SEARCH("ivh",D72)))</formula>
    </cfRule>
    <cfRule type="containsText" dxfId="350" priority="6" operator="containsText" text="ivh">
      <formula>NOT(ISERROR(SEARCH("ivh",D72)))</formula>
    </cfRule>
    <cfRule type="containsText" dxfId="349" priority="7" operator="containsText" text="volume">
      <formula>NOT(ISERROR(SEARCH("volume",D72)))</formula>
    </cfRule>
    <cfRule type="containsText" dxfId="348" priority="8" operator="containsText" text="infratent">
      <formula>NOT(ISERROR(SEARCH("infratent",D72)))</formula>
    </cfRule>
    <cfRule type="containsText" dxfId="347" priority="9" operator="containsText" text="location">
      <formula>NOT(ISERROR(SEARCH("location",D72)))</formula>
    </cfRule>
    <cfRule type="containsText" dxfId="346" priority="10" operator="containsText" text="gcs">
      <formula>NOT(ISERROR(SEARCH("gcs",D72)))</formula>
    </cfRule>
    <cfRule type="containsText" dxfId="345" priority="11" operator="containsText" text="NIHS">
      <formula>NOT(ISERROR(SEARCH("NIHS",D72)))</formula>
    </cfRule>
    <cfRule type="containsText" dxfId="344" priority="12" operator="containsText" text="age">
      <formula>NOT(ISERROR(SEARCH("age",D72)))</formula>
    </cfRule>
  </conditionalFormatting>
  <dataValidations count="2">
    <dataValidation type="list" allowBlank="1" showErrorMessage="1" sqref="J71:J72 J18 J50:J53 J55:J69 J2:J16" xr:uid="{00000000-0002-0000-0700-000000000000}">
      <formula1>"High,Moderate,Low"</formula1>
    </dataValidation>
    <dataValidation type="list" allowBlank="1" sqref="D18" xr:uid="{00000000-0002-0000-0700-000001000000}">
      <formula1>"Yes,No"</formula1>
    </dataValidation>
  </dataValidation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0"/>
  <sheetViews>
    <sheetView tabSelected="1" workbookViewId="0">
      <pane ySplit="1" topLeftCell="A5" activePane="bottomLeft" state="frozen"/>
      <selection pane="bottomLeft" activeCell="J6" sqref="J6"/>
    </sheetView>
  </sheetViews>
  <sheetFormatPr defaultColWidth="8.69140625" defaultRowHeight="15.5" x14ac:dyDescent="0.35"/>
  <cols>
    <col min="1" max="1" width="8.69140625" style="50"/>
    <col min="2" max="10" width="16.69140625" style="34" customWidth="1"/>
    <col min="11" max="11" width="25" style="34" customWidth="1"/>
    <col min="12" max="16384" width="8.69140625" style="34"/>
  </cols>
  <sheetData>
    <row r="1" spans="1:11" ht="108.5" x14ac:dyDescent="0.35">
      <c r="A1" s="48" t="s">
        <v>0</v>
      </c>
      <c r="B1" s="32" t="s">
        <v>874</v>
      </c>
      <c r="C1" s="32" t="s">
        <v>875</v>
      </c>
      <c r="D1" s="33" t="s">
        <v>918</v>
      </c>
      <c r="E1" s="33" t="s">
        <v>1</v>
      </c>
      <c r="F1" s="32" t="s">
        <v>919</v>
      </c>
      <c r="G1" s="32" t="s">
        <v>2</v>
      </c>
      <c r="H1" s="32" t="s">
        <v>3</v>
      </c>
      <c r="I1" s="32" t="s">
        <v>4</v>
      </c>
      <c r="J1" s="32" t="s">
        <v>5</v>
      </c>
      <c r="K1" s="32" t="s">
        <v>6</v>
      </c>
    </row>
    <row r="2" spans="1:11" ht="279" x14ac:dyDescent="0.35">
      <c r="A2" s="49">
        <v>343</v>
      </c>
      <c r="B2" s="28" t="s">
        <v>884</v>
      </c>
      <c r="C2" s="28">
        <v>30205997</v>
      </c>
      <c r="D2" s="9" t="s">
        <v>917</v>
      </c>
      <c r="E2" s="16">
        <f>92/634</f>
        <v>0.14511041009463724</v>
      </c>
      <c r="F2" s="10" t="s">
        <v>1545</v>
      </c>
      <c r="G2" s="9">
        <v>634</v>
      </c>
      <c r="H2" s="11" t="s">
        <v>10</v>
      </c>
      <c r="I2" s="9" t="s">
        <v>920</v>
      </c>
      <c r="J2" s="23" t="s">
        <v>27</v>
      </c>
      <c r="K2" s="9" t="s">
        <v>1046</v>
      </c>
    </row>
    <row r="3" spans="1:11" ht="31" x14ac:dyDescent="0.35">
      <c r="A3" s="49">
        <v>343</v>
      </c>
      <c r="B3" s="28" t="s">
        <v>884</v>
      </c>
      <c r="C3" s="28">
        <v>30205997</v>
      </c>
      <c r="D3" s="9" t="s">
        <v>921</v>
      </c>
      <c r="E3" s="16">
        <f>92/634</f>
        <v>0.14511041009463724</v>
      </c>
      <c r="F3" s="10" t="s">
        <v>1545</v>
      </c>
      <c r="G3" s="9">
        <v>634</v>
      </c>
      <c r="H3" s="11" t="s">
        <v>10</v>
      </c>
      <c r="I3" s="9" t="s">
        <v>922</v>
      </c>
      <c r="J3" s="23" t="s">
        <v>27</v>
      </c>
      <c r="K3" s="20"/>
    </row>
    <row r="4" spans="1:11" ht="294.5" x14ac:dyDescent="0.35">
      <c r="A4" s="49">
        <v>532</v>
      </c>
      <c r="B4" s="28" t="s">
        <v>889</v>
      </c>
      <c r="C4" s="28">
        <v>29103863</v>
      </c>
      <c r="D4" s="17" t="s">
        <v>924</v>
      </c>
      <c r="E4" s="14">
        <f>32/490</f>
        <v>6.5306122448979598E-2</v>
      </c>
      <c r="F4" s="10" t="s">
        <v>1565</v>
      </c>
      <c r="G4" s="9">
        <v>490</v>
      </c>
      <c r="H4" s="14">
        <f>184/490</f>
        <v>0.37551020408163266</v>
      </c>
      <c r="I4" s="9" t="s">
        <v>10</v>
      </c>
      <c r="J4" s="23" t="s">
        <v>26</v>
      </c>
      <c r="K4" s="9" t="s">
        <v>1065</v>
      </c>
    </row>
    <row r="5" spans="1:11" customFormat="1" ht="155" x14ac:dyDescent="0.35">
      <c r="A5" s="160">
        <v>565</v>
      </c>
      <c r="B5" s="8" t="s">
        <v>892</v>
      </c>
      <c r="C5" s="8">
        <v>28573379</v>
      </c>
      <c r="D5" s="9" t="s">
        <v>74</v>
      </c>
      <c r="E5" s="9" t="s">
        <v>1806</v>
      </c>
      <c r="F5" s="9" t="s">
        <v>1809</v>
      </c>
      <c r="G5" s="9">
        <v>120</v>
      </c>
      <c r="H5" s="12" t="s">
        <v>1810</v>
      </c>
      <c r="I5" s="9" t="s">
        <v>1811</v>
      </c>
      <c r="J5" s="23" t="s">
        <v>27</v>
      </c>
      <c r="K5" s="43" t="s">
        <v>1804</v>
      </c>
    </row>
    <row r="6" spans="1:11" customFormat="1" ht="155" x14ac:dyDescent="0.35">
      <c r="A6" s="160">
        <v>565</v>
      </c>
      <c r="B6" s="8" t="s">
        <v>892</v>
      </c>
      <c r="C6" s="8">
        <v>28573379</v>
      </c>
      <c r="D6" s="9" t="s">
        <v>75</v>
      </c>
      <c r="E6" s="9" t="s">
        <v>1806</v>
      </c>
      <c r="F6" s="9" t="s">
        <v>1809</v>
      </c>
      <c r="G6" s="9">
        <v>120</v>
      </c>
      <c r="H6" s="12" t="s">
        <v>1810</v>
      </c>
      <c r="I6" s="9" t="s">
        <v>1812</v>
      </c>
      <c r="J6" s="23" t="s">
        <v>27</v>
      </c>
      <c r="K6" s="43" t="s">
        <v>1804</v>
      </c>
    </row>
    <row r="7" spans="1:11" ht="341" x14ac:dyDescent="0.35">
      <c r="A7" s="49">
        <v>608</v>
      </c>
      <c r="B7" s="28" t="s">
        <v>895</v>
      </c>
      <c r="C7" s="28">
        <v>30240164</v>
      </c>
      <c r="D7" s="9" t="s">
        <v>923</v>
      </c>
      <c r="E7" s="15">
        <f>103/452</f>
        <v>0.22787610619469026</v>
      </c>
      <c r="F7" s="10" t="s">
        <v>1549</v>
      </c>
      <c r="G7" s="9">
        <v>452</v>
      </c>
      <c r="H7" s="14">
        <f>229/452</f>
        <v>0.50663716814159288</v>
      </c>
      <c r="I7" s="9" t="s">
        <v>10</v>
      </c>
      <c r="J7" s="23" t="s">
        <v>27</v>
      </c>
      <c r="K7" s="9" t="s">
        <v>1052</v>
      </c>
    </row>
    <row r="8" spans="1:11" ht="139.5" x14ac:dyDescent="0.35">
      <c r="A8" s="49">
        <v>1177</v>
      </c>
      <c r="B8" s="28" t="s">
        <v>904</v>
      </c>
      <c r="C8" s="28">
        <v>28148636</v>
      </c>
      <c r="D8" s="9" t="s">
        <v>927</v>
      </c>
      <c r="E8" s="15">
        <f>89/529</f>
        <v>0.16824196597353497</v>
      </c>
      <c r="F8" s="10" t="s">
        <v>1566</v>
      </c>
      <c r="G8" s="9">
        <v>829</v>
      </c>
      <c r="H8" s="14">
        <f>151/529</f>
        <v>0.28544423440453687</v>
      </c>
      <c r="I8" s="9" t="s">
        <v>926</v>
      </c>
      <c r="J8" s="23" t="s">
        <v>8</v>
      </c>
      <c r="K8" s="9" t="s">
        <v>1066</v>
      </c>
    </row>
    <row r="9" spans="1:11" x14ac:dyDescent="0.35">
      <c r="A9" s="85"/>
      <c r="B9" s="86"/>
      <c r="C9" s="86"/>
      <c r="D9" s="86"/>
      <c r="E9" s="86"/>
      <c r="F9" s="86"/>
      <c r="G9" s="86"/>
      <c r="H9" s="86"/>
      <c r="I9" s="86"/>
      <c r="J9" s="86"/>
      <c r="K9" s="86"/>
    </row>
    <row r="10" spans="1:11" ht="170.5" x14ac:dyDescent="0.35">
      <c r="A10" s="58">
        <v>4626</v>
      </c>
      <c r="B10" s="59" t="s">
        <v>1072</v>
      </c>
      <c r="C10" s="59">
        <v>20136648</v>
      </c>
      <c r="D10" s="60" t="s">
        <v>1368</v>
      </c>
      <c r="E10" s="38" t="s">
        <v>1370</v>
      </c>
      <c r="F10" s="70" t="s">
        <v>1153</v>
      </c>
      <c r="G10" s="45">
        <v>453</v>
      </c>
      <c r="H10" s="45"/>
      <c r="I10" s="43" t="s">
        <v>1369</v>
      </c>
      <c r="J10" s="62" t="s">
        <v>27</v>
      </c>
      <c r="K10" s="43" t="s">
        <v>1154</v>
      </c>
    </row>
    <row r="11" spans="1:11" ht="217" x14ac:dyDescent="0.35">
      <c r="A11" s="58">
        <v>4642</v>
      </c>
      <c r="B11" s="59" t="s">
        <v>1069</v>
      </c>
      <c r="C11" s="59">
        <v>20042270</v>
      </c>
      <c r="D11" s="60" t="s">
        <v>1342</v>
      </c>
      <c r="E11" s="46"/>
      <c r="F11" s="70" t="s">
        <v>1343</v>
      </c>
      <c r="G11" s="45">
        <v>245</v>
      </c>
      <c r="H11" s="43" t="s">
        <v>1346</v>
      </c>
      <c r="I11" s="43" t="s">
        <v>1345</v>
      </c>
      <c r="J11" s="62" t="s">
        <v>27</v>
      </c>
      <c r="K11" s="43" t="s">
        <v>1344</v>
      </c>
    </row>
    <row r="12" spans="1:11" ht="186" x14ac:dyDescent="0.35">
      <c r="A12" s="58">
        <v>4890</v>
      </c>
      <c r="B12" s="59" t="s">
        <v>1074</v>
      </c>
      <c r="C12" s="59">
        <v>19426894</v>
      </c>
      <c r="D12" s="63" t="s">
        <v>1347</v>
      </c>
      <c r="E12" s="89">
        <v>0.313</v>
      </c>
      <c r="F12" s="69" t="s">
        <v>1348</v>
      </c>
      <c r="G12" s="43" t="s">
        <v>1349</v>
      </c>
      <c r="H12" s="45"/>
      <c r="I12" s="43" t="s">
        <v>1351</v>
      </c>
      <c r="J12" s="62" t="s">
        <v>27</v>
      </c>
      <c r="K12" s="43" t="s">
        <v>1350</v>
      </c>
    </row>
    <row r="13" spans="1:11" ht="201.5" x14ac:dyDescent="0.35">
      <c r="A13" s="58">
        <v>4954</v>
      </c>
      <c r="B13" s="59" t="s">
        <v>1075</v>
      </c>
      <c r="C13" s="59">
        <v>19249937</v>
      </c>
      <c r="D13" s="60" t="s">
        <v>1371</v>
      </c>
      <c r="E13" s="46"/>
      <c r="F13" s="70" t="s">
        <v>1158</v>
      </c>
      <c r="G13" s="45" t="s">
        <v>1159</v>
      </c>
      <c r="H13" s="43" t="s">
        <v>1164</v>
      </c>
      <c r="I13" s="43" t="s">
        <v>1372</v>
      </c>
      <c r="J13" s="62" t="s">
        <v>27</v>
      </c>
      <c r="K13" s="43" t="s">
        <v>1166</v>
      </c>
    </row>
    <row r="14" spans="1:11" ht="124" x14ac:dyDescent="0.35">
      <c r="A14" s="58">
        <v>4957</v>
      </c>
      <c r="B14" s="59" t="s">
        <v>1076</v>
      </c>
      <c r="C14" s="59">
        <v>19242340</v>
      </c>
      <c r="D14" s="63" t="s">
        <v>1371</v>
      </c>
      <c r="E14" s="46"/>
      <c r="F14" s="69" t="s">
        <v>213</v>
      </c>
      <c r="G14" s="45">
        <v>685</v>
      </c>
      <c r="H14" s="43" t="s">
        <v>1374</v>
      </c>
      <c r="I14" s="43" t="s">
        <v>1373</v>
      </c>
      <c r="J14" s="62" t="s">
        <v>1161</v>
      </c>
      <c r="K14" s="43" t="s">
        <v>1162</v>
      </c>
    </row>
    <row r="15" spans="1:11" ht="170.5" x14ac:dyDescent="0.35">
      <c r="A15" s="58">
        <v>5019</v>
      </c>
      <c r="B15" s="59" t="s">
        <v>1077</v>
      </c>
      <c r="C15" s="59">
        <v>19039219</v>
      </c>
      <c r="D15" s="60" t="s">
        <v>1342</v>
      </c>
      <c r="E15" s="46"/>
      <c r="F15" s="70" t="s">
        <v>1356</v>
      </c>
      <c r="G15" s="43" t="s">
        <v>1352</v>
      </c>
      <c r="H15" s="43" t="s">
        <v>1355</v>
      </c>
      <c r="I15" s="43" t="s">
        <v>1354</v>
      </c>
      <c r="J15" s="62" t="s">
        <v>27</v>
      </c>
      <c r="K15" s="43" t="s">
        <v>1353</v>
      </c>
    </row>
    <row r="16" spans="1:11" ht="170.5" x14ac:dyDescent="0.35">
      <c r="A16" s="58">
        <v>5155</v>
      </c>
      <c r="B16" s="59" t="s">
        <v>1081</v>
      </c>
      <c r="C16" s="59">
        <v>18703803</v>
      </c>
      <c r="D16" s="63" t="s">
        <v>1377</v>
      </c>
      <c r="E16" s="46"/>
      <c r="F16" s="69" t="s">
        <v>1183</v>
      </c>
      <c r="G16" s="45">
        <v>303</v>
      </c>
      <c r="H16" s="43" t="s">
        <v>1376</v>
      </c>
      <c r="I16" s="43" t="s">
        <v>1375</v>
      </c>
      <c r="J16" s="62" t="s">
        <v>8</v>
      </c>
      <c r="K16" s="43" t="s">
        <v>1254</v>
      </c>
    </row>
    <row r="17" spans="1:11" ht="77.5" x14ac:dyDescent="0.35">
      <c r="B17" s="59" t="s">
        <v>1082</v>
      </c>
      <c r="C17" s="59">
        <v>18518724</v>
      </c>
      <c r="D17" s="60" t="s">
        <v>1378</v>
      </c>
      <c r="E17" s="46"/>
      <c r="F17" s="69" t="s">
        <v>1256</v>
      </c>
      <c r="G17" s="45">
        <v>453</v>
      </c>
      <c r="H17" s="74">
        <v>0.28000000000000003</v>
      </c>
      <c r="I17" s="43" t="s">
        <v>1379</v>
      </c>
      <c r="J17" s="62" t="s">
        <v>27</v>
      </c>
      <c r="K17" s="43" t="s">
        <v>1255</v>
      </c>
    </row>
    <row r="18" spans="1:11" ht="93" x14ac:dyDescent="0.35">
      <c r="B18" s="59" t="s">
        <v>1089</v>
      </c>
      <c r="C18" s="59">
        <v>16322483</v>
      </c>
      <c r="D18" s="63" t="s">
        <v>1278</v>
      </c>
      <c r="E18" s="46"/>
      <c r="F18" s="70" t="s">
        <v>1279</v>
      </c>
      <c r="G18" s="43" t="s">
        <v>1277</v>
      </c>
      <c r="H18" s="74">
        <v>0.33</v>
      </c>
      <c r="I18" s="43" t="s">
        <v>1280</v>
      </c>
      <c r="J18" s="62" t="s">
        <v>27</v>
      </c>
      <c r="K18" s="43" t="s">
        <v>1281</v>
      </c>
    </row>
    <row r="19" spans="1:11" ht="124" x14ac:dyDescent="0.35">
      <c r="B19" s="59" t="s">
        <v>1092</v>
      </c>
      <c r="C19" s="59">
        <v>15739042</v>
      </c>
      <c r="D19" s="63" t="s">
        <v>1265</v>
      </c>
      <c r="E19" s="46"/>
      <c r="F19" s="69" t="s">
        <v>863</v>
      </c>
      <c r="G19" s="45">
        <v>194</v>
      </c>
      <c r="H19" s="90">
        <v>0.26300000000000001</v>
      </c>
      <c r="I19" s="43" t="s">
        <v>1380</v>
      </c>
      <c r="J19" s="62" t="s">
        <v>26</v>
      </c>
      <c r="K19" s="43" t="s">
        <v>1291</v>
      </c>
    </row>
    <row r="20" spans="1:11" ht="217" x14ac:dyDescent="0.35">
      <c r="B20" s="59" t="s">
        <v>1094</v>
      </c>
      <c r="C20" s="59">
        <v>15452298</v>
      </c>
      <c r="D20" s="60" t="s">
        <v>1381</v>
      </c>
      <c r="E20" s="46"/>
      <c r="F20" s="69" t="s">
        <v>762</v>
      </c>
      <c r="G20" s="45">
        <v>183</v>
      </c>
      <c r="H20" s="45"/>
      <c r="I20" s="43" t="s">
        <v>1382</v>
      </c>
      <c r="J20" s="62" t="s">
        <v>27</v>
      </c>
      <c r="K20" s="43" t="s">
        <v>1299</v>
      </c>
    </row>
    <row r="21" spans="1:11" ht="139.5" x14ac:dyDescent="0.35">
      <c r="B21" s="59" t="s">
        <v>1102</v>
      </c>
      <c r="C21" s="59">
        <v>10668696</v>
      </c>
      <c r="D21" s="63" t="s">
        <v>869</v>
      </c>
      <c r="E21" s="91"/>
      <c r="F21" s="70" t="s">
        <v>1246</v>
      </c>
      <c r="G21" s="45">
        <v>251</v>
      </c>
      <c r="H21" s="43"/>
      <c r="I21" s="43" t="s">
        <v>1383</v>
      </c>
      <c r="J21" s="62" t="s">
        <v>27</v>
      </c>
      <c r="K21" s="43" t="s">
        <v>1302</v>
      </c>
    </row>
    <row r="22" spans="1:11" ht="124" x14ac:dyDescent="0.35">
      <c r="B22" s="59" t="s">
        <v>1111</v>
      </c>
      <c r="C22" s="59">
        <v>24250158</v>
      </c>
      <c r="D22" s="60" t="s">
        <v>1384</v>
      </c>
      <c r="E22" s="38" t="s">
        <v>1386</v>
      </c>
      <c r="F22" s="69" t="s">
        <v>110</v>
      </c>
      <c r="G22" s="45">
        <v>106</v>
      </c>
      <c r="H22" s="45" t="s">
        <v>1226</v>
      </c>
      <c r="I22" s="43" t="s">
        <v>1385</v>
      </c>
      <c r="J22" s="62" t="s">
        <v>26</v>
      </c>
      <c r="K22" s="43" t="s">
        <v>1224</v>
      </c>
    </row>
    <row r="23" spans="1:11" ht="108.5" x14ac:dyDescent="0.35">
      <c r="B23" s="59" t="s">
        <v>1115</v>
      </c>
      <c r="C23" s="59">
        <v>28169096</v>
      </c>
      <c r="D23" s="60" t="s">
        <v>1387</v>
      </c>
      <c r="E23" s="46"/>
      <c r="F23" s="70" t="s">
        <v>1217</v>
      </c>
      <c r="G23" s="45">
        <v>375</v>
      </c>
      <c r="H23" s="74">
        <v>0.33</v>
      </c>
      <c r="I23" s="43" t="s">
        <v>1388</v>
      </c>
      <c r="J23" s="62" t="s">
        <v>27</v>
      </c>
      <c r="K23" s="43" t="s">
        <v>1218</v>
      </c>
    </row>
    <row r="24" spans="1:11" ht="124" x14ac:dyDescent="0.35">
      <c r="B24" s="59" t="s">
        <v>1124</v>
      </c>
      <c r="C24" s="59">
        <v>19319701</v>
      </c>
      <c r="D24" s="63" t="s">
        <v>1371</v>
      </c>
      <c r="E24" s="46"/>
      <c r="F24" s="70" t="s">
        <v>1196</v>
      </c>
      <c r="G24" s="45">
        <v>295</v>
      </c>
      <c r="H24" s="43" t="s">
        <v>1391</v>
      </c>
      <c r="I24" s="43" t="s">
        <v>1390</v>
      </c>
      <c r="J24" s="62" t="s">
        <v>27</v>
      </c>
      <c r="K24" s="43" t="s">
        <v>1197</v>
      </c>
    </row>
    <row r="25" spans="1:11" ht="186" x14ac:dyDescent="0.35">
      <c r="B25" s="59" t="s">
        <v>1127</v>
      </c>
      <c r="C25" s="59">
        <v>11692018</v>
      </c>
      <c r="D25" s="60" t="s">
        <v>1293</v>
      </c>
      <c r="E25" s="46" t="s">
        <v>1457</v>
      </c>
      <c r="F25" s="70" t="s">
        <v>1329</v>
      </c>
      <c r="G25" s="45">
        <v>151</v>
      </c>
      <c r="H25" s="43" t="s">
        <v>1332</v>
      </c>
      <c r="I25" s="43" t="s">
        <v>1333</v>
      </c>
      <c r="J25" s="62" t="s">
        <v>26</v>
      </c>
      <c r="K25" s="43" t="s">
        <v>1330</v>
      </c>
    </row>
    <row r="26" spans="1:11" x14ac:dyDescent="0.35">
      <c r="A26" s="85"/>
      <c r="B26" s="86"/>
      <c r="C26" s="86"/>
      <c r="D26" s="86"/>
      <c r="E26" s="86"/>
      <c r="F26" s="86"/>
      <c r="G26" s="86"/>
      <c r="H26" s="86"/>
      <c r="I26" s="86"/>
      <c r="J26" s="86"/>
      <c r="K26" s="86"/>
    </row>
    <row r="27" spans="1:11" ht="155" x14ac:dyDescent="0.35">
      <c r="A27" s="115">
        <v>1672</v>
      </c>
      <c r="B27" s="116" t="s">
        <v>1567</v>
      </c>
      <c r="C27" s="116">
        <v>27165957</v>
      </c>
      <c r="D27" s="119" t="s">
        <v>123</v>
      </c>
      <c r="E27" s="119" t="s">
        <v>124</v>
      </c>
      <c r="F27" s="117" t="s">
        <v>119</v>
      </c>
      <c r="G27" s="117">
        <v>177</v>
      </c>
      <c r="H27" s="118">
        <v>94</v>
      </c>
      <c r="I27" s="119" t="s">
        <v>122</v>
      </c>
      <c r="J27" s="117" t="s">
        <v>26</v>
      </c>
      <c r="K27" s="117" t="s">
        <v>121</v>
      </c>
    </row>
    <row r="28" spans="1:11" ht="124" x14ac:dyDescent="0.35">
      <c r="A28" s="122">
        <v>1924</v>
      </c>
      <c r="B28" s="123" t="s">
        <v>1573</v>
      </c>
      <c r="C28" s="123">
        <v>26381282</v>
      </c>
      <c r="D28" s="119" t="s">
        <v>225</v>
      </c>
      <c r="E28" s="119" t="s">
        <v>226</v>
      </c>
      <c r="F28" s="119" t="s">
        <v>221</v>
      </c>
      <c r="G28" s="119">
        <v>220</v>
      </c>
      <c r="H28" s="120">
        <v>137</v>
      </c>
      <c r="I28" s="119" t="s">
        <v>122</v>
      </c>
      <c r="J28" s="124" t="s">
        <v>27</v>
      </c>
      <c r="K28" s="119" t="s">
        <v>220</v>
      </c>
    </row>
    <row r="29" spans="1:11" ht="139.5" x14ac:dyDescent="0.35">
      <c r="A29" s="122">
        <v>2169</v>
      </c>
      <c r="B29" s="123" t="s">
        <v>1574</v>
      </c>
      <c r="C29" s="123">
        <v>26220872</v>
      </c>
      <c r="D29" s="119" t="s">
        <v>234</v>
      </c>
      <c r="E29" s="119" t="s">
        <v>254</v>
      </c>
      <c r="F29" s="140" t="s">
        <v>251</v>
      </c>
      <c r="G29" s="119">
        <v>300</v>
      </c>
      <c r="H29" s="120">
        <v>122</v>
      </c>
      <c r="I29" s="119" t="s">
        <v>122</v>
      </c>
      <c r="J29" s="124" t="s">
        <v>27</v>
      </c>
      <c r="K29" s="139" t="s">
        <v>253</v>
      </c>
    </row>
    <row r="30" spans="1:11" ht="62" x14ac:dyDescent="0.35">
      <c r="A30" s="122">
        <v>2848</v>
      </c>
      <c r="B30" s="123" t="s">
        <v>1581</v>
      </c>
      <c r="C30" s="123">
        <v>24630830</v>
      </c>
      <c r="D30" s="119" t="s">
        <v>434</v>
      </c>
      <c r="E30" s="47"/>
      <c r="F30" s="137" t="s">
        <v>442</v>
      </c>
      <c r="G30" s="119"/>
      <c r="H30" s="120"/>
      <c r="I30" s="119" t="s">
        <v>156</v>
      </c>
      <c r="J30" s="124" t="s">
        <v>8</v>
      </c>
      <c r="K30" s="119" t="s">
        <v>431</v>
      </c>
    </row>
    <row r="31" spans="1:11" ht="62" x14ac:dyDescent="0.35">
      <c r="A31" s="122">
        <v>2848</v>
      </c>
      <c r="B31" s="123" t="s">
        <v>1581</v>
      </c>
      <c r="C31" s="123">
        <v>24630830</v>
      </c>
      <c r="D31" s="119" t="s">
        <v>434</v>
      </c>
      <c r="E31" s="47"/>
      <c r="F31" s="137" t="s">
        <v>444</v>
      </c>
      <c r="G31" s="119"/>
      <c r="H31" s="120"/>
      <c r="I31" s="119" t="s">
        <v>156</v>
      </c>
      <c r="J31" s="124" t="s">
        <v>8</v>
      </c>
      <c r="K31" s="119" t="s">
        <v>431</v>
      </c>
    </row>
    <row r="32" spans="1:11" ht="62" x14ac:dyDescent="0.35">
      <c r="A32" s="122">
        <v>2848</v>
      </c>
      <c r="B32" s="123" t="s">
        <v>1581</v>
      </c>
      <c r="C32" s="123">
        <v>24630830</v>
      </c>
      <c r="D32" s="119" t="s">
        <v>434</v>
      </c>
      <c r="E32" s="47"/>
      <c r="F32" s="137" t="s">
        <v>446</v>
      </c>
      <c r="G32" s="119"/>
      <c r="H32" s="120"/>
      <c r="I32" s="119" t="s">
        <v>156</v>
      </c>
      <c r="J32" s="124" t="s">
        <v>8</v>
      </c>
      <c r="K32" s="119" t="s">
        <v>431</v>
      </c>
    </row>
    <row r="33" spans="1:11" ht="62" x14ac:dyDescent="0.35">
      <c r="A33" s="122">
        <v>2892</v>
      </c>
      <c r="B33" s="123" t="s">
        <v>1580</v>
      </c>
      <c r="C33" s="123">
        <v>24525481</v>
      </c>
      <c r="D33" s="119" t="s">
        <v>158</v>
      </c>
      <c r="E33" s="119" t="s">
        <v>451</v>
      </c>
      <c r="F33" s="119" t="s">
        <v>448</v>
      </c>
      <c r="G33" s="119">
        <v>128</v>
      </c>
      <c r="H33" s="120"/>
      <c r="I33" s="119" t="s">
        <v>156</v>
      </c>
      <c r="J33" s="124" t="s">
        <v>27</v>
      </c>
      <c r="K33" s="119" t="s">
        <v>450</v>
      </c>
    </row>
    <row r="34" spans="1:11" ht="62" x14ac:dyDescent="0.35">
      <c r="A34" s="122">
        <v>2892</v>
      </c>
      <c r="B34" s="123" t="s">
        <v>1580</v>
      </c>
      <c r="C34" s="123">
        <v>24525481</v>
      </c>
      <c r="D34" s="119" t="s">
        <v>158</v>
      </c>
      <c r="E34" s="47"/>
      <c r="F34" s="119" t="s">
        <v>458</v>
      </c>
      <c r="G34" s="119"/>
      <c r="H34" s="120"/>
      <c r="I34" s="121" t="s">
        <v>156</v>
      </c>
      <c r="J34" s="124" t="s">
        <v>27</v>
      </c>
      <c r="K34" s="119" t="s">
        <v>450</v>
      </c>
    </row>
    <row r="35" spans="1:11" ht="46.5" x14ac:dyDescent="0.35">
      <c r="A35" s="122">
        <v>3014</v>
      </c>
      <c r="B35" s="123" t="s">
        <v>1582</v>
      </c>
      <c r="C35" s="123">
        <v>24128695</v>
      </c>
      <c r="D35" s="119" t="s">
        <v>465</v>
      </c>
      <c r="E35" s="119" t="s">
        <v>466</v>
      </c>
      <c r="F35" s="119" t="s">
        <v>462</v>
      </c>
      <c r="G35" s="119">
        <v>404</v>
      </c>
      <c r="H35" s="120"/>
      <c r="I35" s="119"/>
      <c r="J35" s="124" t="s">
        <v>26</v>
      </c>
      <c r="K35" s="119" t="s">
        <v>464</v>
      </c>
    </row>
    <row r="36" spans="1:11" ht="108.5" x14ac:dyDescent="0.35">
      <c r="A36" s="122">
        <v>3281</v>
      </c>
      <c r="B36" s="123" t="s">
        <v>1585</v>
      </c>
      <c r="C36" s="123">
        <v>23812642</v>
      </c>
      <c r="D36" s="119" t="s">
        <v>542</v>
      </c>
      <c r="E36" s="47"/>
      <c r="F36" s="119" t="s">
        <v>549</v>
      </c>
      <c r="G36" s="119"/>
      <c r="H36" s="120"/>
      <c r="I36" s="119" t="s">
        <v>122</v>
      </c>
      <c r="J36" s="124" t="s">
        <v>27</v>
      </c>
      <c r="K36" s="119" t="s">
        <v>538</v>
      </c>
    </row>
    <row r="37" spans="1:11" ht="108.5" x14ac:dyDescent="0.35">
      <c r="A37" s="122">
        <v>3401</v>
      </c>
      <c r="B37" s="123" t="s">
        <v>1586</v>
      </c>
      <c r="C37" s="123">
        <v>23516315</v>
      </c>
      <c r="D37" s="119" t="s">
        <v>158</v>
      </c>
      <c r="E37" s="119"/>
      <c r="F37" s="119" t="s">
        <v>598</v>
      </c>
      <c r="G37" s="119"/>
      <c r="H37" s="120"/>
      <c r="I37" s="119" t="s">
        <v>122</v>
      </c>
      <c r="J37" s="124" t="s">
        <v>27</v>
      </c>
      <c r="K37" s="119" t="s">
        <v>592</v>
      </c>
    </row>
    <row r="38" spans="1:11" ht="108.5" x14ac:dyDescent="0.35">
      <c r="A38" s="122">
        <v>4214</v>
      </c>
      <c r="B38" s="123" t="s">
        <v>1123</v>
      </c>
      <c r="C38" s="123">
        <v>21557804</v>
      </c>
      <c r="D38" s="119" t="s">
        <v>682</v>
      </c>
      <c r="E38" s="119"/>
      <c r="F38" s="119" t="s">
        <v>785</v>
      </c>
      <c r="G38" s="119"/>
      <c r="H38" s="120"/>
      <c r="I38" s="119" t="s">
        <v>787</v>
      </c>
      <c r="J38" s="124" t="s">
        <v>27</v>
      </c>
      <c r="K38" s="119" t="s">
        <v>784</v>
      </c>
    </row>
    <row r="39" spans="1:11" ht="93" x14ac:dyDescent="0.35">
      <c r="A39" s="130" t="s">
        <v>828</v>
      </c>
      <c r="B39" s="131" t="s">
        <v>1593</v>
      </c>
      <c r="C39" s="131">
        <v>33222266</v>
      </c>
      <c r="D39" s="119" t="s">
        <v>542</v>
      </c>
      <c r="E39" s="132" t="s">
        <v>833</v>
      </c>
      <c r="F39" s="132" t="s">
        <v>830</v>
      </c>
      <c r="G39" s="132">
        <v>4677</v>
      </c>
      <c r="H39" s="132"/>
      <c r="I39" s="132"/>
      <c r="J39" s="132" t="s">
        <v>8</v>
      </c>
      <c r="K39" s="132" t="s">
        <v>832</v>
      </c>
    </row>
    <row r="40" spans="1:11" ht="46.5" x14ac:dyDescent="0.35">
      <c r="A40" s="130" t="s">
        <v>841</v>
      </c>
      <c r="B40" s="131" t="s">
        <v>1594</v>
      </c>
      <c r="C40" s="131">
        <v>33627495</v>
      </c>
      <c r="D40" s="119" t="s">
        <v>846</v>
      </c>
      <c r="E40" s="132" t="s">
        <v>847</v>
      </c>
      <c r="F40" s="132" t="s">
        <v>843</v>
      </c>
      <c r="G40" s="132"/>
      <c r="H40" s="133"/>
      <c r="I40" s="132" t="s">
        <v>122</v>
      </c>
      <c r="J40" s="132" t="s">
        <v>8</v>
      </c>
      <c r="K40" s="132" t="s">
        <v>845</v>
      </c>
    </row>
  </sheetData>
  <conditionalFormatting sqref="D2:D3">
    <cfRule type="containsText" dxfId="343" priority="375" operator="containsText" text="GCS">
      <formula>NOT(ISERROR(SEARCH("GCS",D2)))</formula>
    </cfRule>
    <cfRule type="containsText" dxfId="342" priority="376" operator="containsText" text="GCS">
      <formula>NOT(ISERROR(SEARCH("GCS",D2)))</formula>
    </cfRule>
    <cfRule type="containsText" dxfId="341" priority="377" operator="containsText" text="GCS">
      <formula>NOT(ISERROR(SEARCH("GCS",D2)))</formula>
    </cfRule>
    <cfRule type="containsText" dxfId="340" priority="378" operator="containsText" text="gcs">
      <formula>NOT(ISERROR(SEARCH("gcs",D2)))</formula>
    </cfRule>
    <cfRule type="containsText" dxfId="339" priority="379" operator="containsText" text="gcs">
      <formula>NOT(ISERROR(SEARCH("gcs",D2)))</formula>
    </cfRule>
    <cfRule type="containsText" dxfId="338" priority="380" operator="containsText" text="OAC">
      <formula>NOT(ISERROR(SEARCH("OAC",D2)))</formula>
    </cfRule>
    <cfRule type="containsText" dxfId="337" priority="381" operator="containsText" text="location">
      <formula>NOT(ISERROR(SEARCH("location",D2)))</formula>
    </cfRule>
    <cfRule type="containsText" dxfId="336" priority="382" operator="containsText" text="volume">
      <formula>NOT(ISERROR(SEARCH("volume",D2)))</formula>
    </cfRule>
    <cfRule type="containsText" dxfId="335" priority="383" operator="containsText" text="ivh">
      <formula>NOT(ISERROR(SEARCH("ivh",D2)))</formula>
    </cfRule>
    <cfRule type="containsText" dxfId="334" priority="384" operator="containsText" text="age">
      <formula>NOT(ISERROR(SEARCH("age",D2)))</formula>
    </cfRule>
    <cfRule type="containsText" dxfId="333" priority="385" operator="containsText" text="volume">
      <formula>NOT(ISERROR(SEARCH("volume",D2)))</formula>
    </cfRule>
    <cfRule type="containsText" dxfId="332" priority="386" operator="containsText" text="OAC">
      <formula>NOT(ISERROR(SEARCH("OAC",D2)))</formula>
    </cfRule>
    <cfRule type="containsText" dxfId="331" priority="387" operator="containsText" text="OAC">
      <formula>NOT(ISERROR(SEARCH("OAC",D2)))</formula>
    </cfRule>
    <cfRule type="containsText" dxfId="330" priority="388" operator="containsText" text="anticoag">
      <formula>NOT(ISERROR(SEARCH("anticoag",D2)))</formula>
    </cfRule>
    <cfRule type="containsText" dxfId="329" priority="389" operator="containsText" text="IVH">
      <formula>NOT(ISERROR(SEARCH("IVH",D2)))</formula>
    </cfRule>
    <cfRule type="containsText" dxfId="328" priority="390" operator="containsText" text="location">
      <formula>NOT(ISERROR(SEARCH("location",D2)))</formula>
    </cfRule>
    <cfRule type="containsText" dxfId="327" priority="391" operator="containsText" text="ICH">
      <formula>NOT(ISERROR(SEARCH("ICH",D2)))</formula>
    </cfRule>
    <cfRule type="cellIs" dxfId="326" priority="392" operator="equal">
      <formula>"ICH"</formula>
    </cfRule>
    <cfRule type="cellIs" dxfId="325" priority="393" operator="equal">
      <formula>"age"</formula>
    </cfRule>
  </conditionalFormatting>
  <conditionalFormatting sqref="D4">
    <cfRule type="containsText" dxfId="324" priority="356" operator="containsText" text="GCS">
      <formula>NOT(ISERROR(SEARCH("GCS",D4)))</formula>
    </cfRule>
    <cfRule type="containsText" dxfId="323" priority="357" operator="containsText" text="GCS">
      <formula>NOT(ISERROR(SEARCH("GCS",D4)))</formula>
    </cfRule>
    <cfRule type="containsText" dxfId="322" priority="358" operator="containsText" text="GCS">
      <formula>NOT(ISERROR(SEARCH("GCS",D4)))</formula>
    </cfRule>
    <cfRule type="containsText" dxfId="321" priority="359" operator="containsText" text="gcs">
      <formula>NOT(ISERROR(SEARCH("gcs",D4)))</formula>
    </cfRule>
    <cfRule type="containsText" dxfId="320" priority="360" operator="containsText" text="gcs">
      <formula>NOT(ISERROR(SEARCH("gcs",D4)))</formula>
    </cfRule>
    <cfRule type="containsText" dxfId="319" priority="361" operator="containsText" text="OAC">
      <formula>NOT(ISERROR(SEARCH("OAC",D4)))</formula>
    </cfRule>
    <cfRule type="containsText" dxfId="318" priority="362" operator="containsText" text="location">
      <formula>NOT(ISERROR(SEARCH("location",D4)))</formula>
    </cfRule>
    <cfRule type="containsText" dxfId="317" priority="363" operator="containsText" text="volume">
      <formula>NOT(ISERROR(SEARCH("volume",D4)))</formula>
    </cfRule>
    <cfRule type="containsText" dxfId="316" priority="364" operator="containsText" text="ivh">
      <formula>NOT(ISERROR(SEARCH("ivh",D4)))</formula>
    </cfRule>
    <cfRule type="containsText" dxfId="315" priority="365" operator="containsText" text="age">
      <formula>NOT(ISERROR(SEARCH("age",D4)))</formula>
    </cfRule>
    <cfRule type="containsText" dxfId="314" priority="366" operator="containsText" text="volume">
      <formula>NOT(ISERROR(SEARCH("volume",D4)))</formula>
    </cfRule>
    <cfRule type="containsText" dxfId="313" priority="367" operator="containsText" text="OAC">
      <formula>NOT(ISERROR(SEARCH("OAC",D4)))</formula>
    </cfRule>
    <cfRule type="containsText" dxfId="312" priority="368" operator="containsText" text="OAC">
      <formula>NOT(ISERROR(SEARCH("OAC",D4)))</formula>
    </cfRule>
    <cfRule type="containsText" dxfId="311" priority="369" operator="containsText" text="anticoag">
      <formula>NOT(ISERROR(SEARCH("anticoag",D4)))</formula>
    </cfRule>
    <cfRule type="containsText" dxfId="310" priority="370" operator="containsText" text="IVH">
      <formula>NOT(ISERROR(SEARCH("IVH",D4)))</formula>
    </cfRule>
    <cfRule type="containsText" dxfId="309" priority="371" operator="containsText" text="location">
      <formula>NOT(ISERROR(SEARCH("location",D4)))</formula>
    </cfRule>
    <cfRule type="containsText" dxfId="308" priority="372" operator="containsText" text="ICH">
      <formula>NOT(ISERROR(SEARCH("ICH",D4)))</formula>
    </cfRule>
    <cfRule type="cellIs" dxfId="307" priority="373" operator="equal">
      <formula>"ICH"</formula>
    </cfRule>
    <cfRule type="cellIs" dxfId="306" priority="374" operator="equal">
      <formula>"age"</formula>
    </cfRule>
  </conditionalFormatting>
  <conditionalFormatting sqref="D7">
    <cfRule type="containsText" dxfId="305" priority="299" operator="containsText" text="GCS">
      <formula>NOT(ISERROR(SEARCH("GCS",D7)))</formula>
    </cfRule>
    <cfRule type="containsText" dxfId="304" priority="300" operator="containsText" text="GCS">
      <formula>NOT(ISERROR(SEARCH("GCS",D7)))</formula>
    </cfRule>
    <cfRule type="containsText" dxfId="303" priority="301" operator="containsText" text="GCS">
      <formula>NOT(ISERROR(SEARCH("GCS",D7)))</formula>
    </cfRule>
    <cfRule type="containsText" dxfId="302" priority="302" operator="containsText" text="gcs">
      <formula>NOT(ISERROR(SEARCH("gcs",D7)))</formula>
    </cfRule>
    <cfRule type="containsText" dxfId="301" priority="303" operator="containsText" text="gcs">
      <formula>NOT(ISERROR(SEARCH("gcs",D7)))</formula>
    </cfRule>
    <cfRule type="containsText" dxfId="300" priority="304" operator="containsText" text="OAC">
      <formula>NOT(ISERROR(SEARCH("OAC",D7)))</formula>
    </cfRule>
    <cfRule type="containsText" dxfId="299" priority="305" operator="containsText" text="location">
      <formula>NOT(ISERROR(SEARCH("location",D7)))</formula>
    </cfRule>
    <cfRule type="containsText" dxfId="298" priority="306" operator="containsText" text="volume">
      <formula>NOT(ISERROR(SEARCH("volume",D7)))</formula>
    </cfRule>
    <cfRule type="containsText" dxfId="297" priority="307" operator="containsText" text="ivh">
      <formula>NOT(ISERROR(SEARCH("ivh",D7)))</formula>
    </cfRule>
    <cfRule type="containsText" dxfId="296" priority="308" operator="containsText" text="age">
      <formula>NOT(ISERROR(SEARCH("age",D7)))</formula>
    </cfRule>
    <cfRule type="containsText" dxfId="295" priority="309" operator="containsText" text="volume">
      <formula>NOT(ISERROR(SEARCH("volume",D7)))</formula>
    </cfRule>
    <cfRule type="containsText" dxfId="294" priority="310" operator="containsText" text="OAC">
      <formula>NOT(ISERROR(SEARCH("OAC",D7)))</formula>
    </cfRule>
    <cfRule type="containsText" dxfId="293" priority="311" operator="containsText" text="OAC">
      <formula>NOT(ISERROR(SEARCH("OAC",D7)))</formula>
    </cfRule>
    <cfRule type="containsText" dxfId="292" priority="312" operator="containsText" text="anticoag">
      <formula>NOT(ISERROR(SEARCH("anticoag",D7)))</formula>
    </cfRule>
    <cfRule type="containsText" dxfId="291" priority="313" operator="containsText" text="IVH">
      <formula>NOT(ISERROR(SEARCH("IVH",D7)))</formula>
    </cfRule>
    <cfRule type="containsText" dxfId="290" priority="314" operator="containsText" text="location">
      <formula>NOT(ISERROR(SEARCH("location",D7)))</formula>
    </cfRule>
    <cfRule type="containsText" dxfId="289" priority="315" operator="containsText" text="ICH">
      <formula>NOT(ISERROR(SEARCH("ICH",D7)))</formula>
    </cfRule>
    <cfRule type="cellIs" dxfId="288" priority="316" operator="equal">
      <formula>"ICH"</formula>
    </cfRule>
    <cfRule type="cellIs" dxfId="287" priority="317" operator="equal">
      <formula>"age"</formula>
    </cfRule>
  </conditionalFormatting>
  <conditionalFormatting sqref="D8">
    <cfRule type="containsText" dxfId="286" priority="280" operator="containsText" text="GCS">
      <formula>NOT(ISERROR(SEARCH("GCS",D8)))</formula>
    </cfRule>
    <cfRule type="containsText" dxfId="285" priority="281" operator="containsText" text="GCS">
      <formula>NOT(ISERROR(SEARCH("GCS",D8)))</formula>
    </cfRule>
    <cfRule type="containsText" dxfId="284" priority="282" operator="containsText" text="GCS">
      <formula>NOT(ISERROR(SEARCH("GCS",D8)))</formula>
    </cfRule>
    <cfRule type="containsText" dxfId="283" priority="283" operator="containsText" text="gcs">
      <formula>NOT(ISERROR(SEARCH("gcs",D8)))</formula>
    </cfRule>
    <cfRule type="containsText" dxfId="282" priority="284" operator="containsText" text="gcs">
      <formula>NOT(ISERROR(SEARCH("gcs",D8)))</formula>
    </cfRule>
    <cfRule type="containsText" dxfId="281" priority="285" operator="containsText" text="OAC">
      <formula>NOT(ISERROR(SEARCH("OAC",D8)))</formula>
    </cfRule>
    <cfRule type="containsText" dxfId="280" priority="286" operator="containsText" text="location">
      <formula>NOT(ISERROR(SEARCH("location",D8)))</formula>
    </cfRule>
    <cfRule type="containsText" dxfId="279" priority="287" operator="containsText" text="volume">
      <formula>NOT(ISERROR(SEARCH("volume",D8)))</formula>
    </cfRule>
    <cfRule type="containsText" dxfId="278" priority="288" operator="containsText" text="ivh">
      <formula>NOT(ISERROR(SEARCH("ivh",D8)))</formula>
    </cfRule>
    <cfRule type="containsText" dxfId="277" priority="289" operator="containsText" text="age">
      <formula>NOT(ISERROR(SEARCH("age",D8)))</formula>
    </cfRule>
    <cfRule type="containsText" dxfId="276" priority="290" operator="containsText" text="volume">
      <formula>NOT(ISERROR(SEARCH("volume",D8)))</formula>
    </cfRule>
    <cfRule type="containsText" dxfId="275" priority="291" operator="containsText" text="OAC">
      <formula>NOT(ISERROR(SEARCH("OAC",D8)))</formula>
    </cfRule>
    <cfRule type="containsText" dxfId="274" priority="292" operator="containsText" text="OAC">
      <formula>NOT(ISERROR(SEARCH("OAC",D8)))</formula>
    </cfRule>
    <cfRule type="containsText" dxfId="273" priority="293" operator="containsText" text="anticoag">
      <formula>NOT(ISERROR(SEARCH("anticoag",D8)))</formula>
    </cfRule>
    <cfRule type="containsText" dxfId="272" priority="294" operator="containsText" text="IVH">
      <formula>NOT(ISERROR(SEARCH("IVH",D8)))</formula>
    </cfRule>
    <cfRule type="containsText" dxfId="271" priority="295" operator="containsText" text="location">
      <formula>NOT(ISERROR(SEARCH("location",D8)))</formula>
    </cfRule>
    <cfRule type="containsText" dxfId="270" priority="296" operator="containsText" text="ICH">
      <formula>NOT(ISERROR(SEARCH("ICH",D8)))</formula>
    </cfRule>
    <cfRule type="cellIs" dxfId="269" priority="297" operator="equal">
      <formula>"ICH"</formula>
    </cfRule>
    <cfRule type="cellIs" dxfId="268" priority="298" operator="equal">
      <formula>"age"</formula>
    </cfRule>
  </conditionalFormatting>
  <conditionalFormatting sqref="F27">
    <cfRule type="containsText" dxfId="267" priority="275" operator="containsText" text="death">
      <formula>NOT(ISERROR(SEARCH("death",F27)))</formula>
    </cfRule>
    <cfRule type="containsText" dxfId="266" priority="276" operator="containsText" text="functional">
      <formula>NOT(ISERROR(SEARCH("functional",F27)))</formula>
    </cfRule>
    <cfRule type="containsText" dxfId="265" priority="277" operator="containsText" text="mRS">
      <formula>NOT(ISERROR(SEARCH("mRS",F27)))</formula>
    </cfRule>
    <cfRule type="containsText" dxfId="264" priority="278" operator="containsText" text="mortality">
      <formula>NOT(ISERROR(SEARCH("mortality",F27)))</formula>
    </cfRule>
  </conditionalFormatting>
  <conditionalFormatting sqref="D27">
    <cfRule type="containsText" dxfId="263" priority="263" operator="containsText" text="anticoag">
      <formula>NOT(ISERROR(SEARCH("anticoag",D27)))</formula>
    </cfRule>
    <cfRule type="containsText" dxfId="262" priority="264" operator="containsText" text="couma">
      <formula>NOT(ISERROR(SEARCH("couma",D27)))</formula>
    </cfRule>
    <cfRule type="containsText" dxfId="261" priority="265" operator="containsText" text="anticoag">
      <formula>NOT(ISERROR(SEARCH("anticoag",D27)))</formula>
    </cfRule>
    <cfRule type="containsText" dxfId="260" priority="266" operator="containsText" text="warfarin">
      <formula>NOT(ISERROR(SEARCH("warfarin",D27)))</formula>
    </cfRule>
    <cfRule type="containsText" dxfId="259" priority="267" operator="containsText" text="ivh">
      <formula>NOT(ISERROR(SEARCH("ivh",D27)))</formula>
    </cfRule>
    <cfRule type="containsText" dxfId="258" priority="268" operator="containsText" text="ivh">
      <formula>NOT(ISERROR(SEARCH("ivh",D27)))</formula>
    </cfRule>
    <cfRule type="containsText" dxfId="257" priority="269" operator="containsText" text="volume">
      <formula>NOT(ISERROR(SEARCH("volume",D27)))</formula>
    </cfRule>
    <cfRule type="containsText" dxfId="256" priority="270" operator="containsText" text="infratent">
      <formula>NOT(ISERROR(SEARCH("infratent",D27)))</formula>
    </cfRule>
    <cfRule type="containsText" dxfId="255" priority="271" operator="containsText" text="location">
      <formula>NOT(ISERROR(SEARCH("location",D27)))</formula>
    </cfRule>
    <cfRule type="containsText" dxfId="254" priority="272" operator="containsText" text="gcs">
      <formula>NOT(ISERROR(SEARCH("gcs",D27)))</formula>
    </cfRule>
    <cfRule type="containsText" dxfId="253" priority="273" operator="containsText" text="NIHS">
      <formula>NOT(ISERROR(SEARCH("NIHS",D27)))</formula>
    </cfRule>
    <cfRule type="containsText" dxfId="252" priority="274" operator="containsText" text="age">
      <formula>NOT(ISERROR(SEARCH("age",D27)))</formula>
    </cfRule>
  </conditionalFormatting>
  <conditionalFormatting sqref="F28">
    <cfRule type="containsText" dxfId="251" priority="259" operator="containsText" text="death">
      <formula>NOT(ISERROR(SEARCH("death",F28)))</formula>
    </cfRule>
    <cfRule type="containsText" dxfId="250" priority="260" operator="containsText" text="functional">
      <formula>NOT(ISERROR(SEARCH("functional",F28)))</formula>
    </cfRule>
    <cfRule type="containsText" dxfId="249" priority="261" operator="containsText" text="mRS">
      <formula>NOT(ISERROR(SEARCH("mRS",F28)))</formula>
    </cfRule>
    <cfRule type="containsText" dxfId="248" priority="262" operator="containsText" text="mortality">
      <formula>NOT(ISERROR(SEARCH("mortality",F28)))</formula>
    </cfRule>
  </conditionalFormatting>
  <conditionalFormatting sqref="D28">
    <cfRule type="containsText" dxfId="247" priority="246" operator="containsText" text="anticoag">
      <formula>NOT(ISERROR(SEARCH("anticoag",D28)))</formula>
    </cfRule>
    <cfRule type="containsText" dxfId="246" priority="247" operator="containsText" text="couma">
      <formula>NOT(ISERROR(SEARCH("couma",D28)))</formula>
    </cfRule>
    <cfRule type="containsText" dxfId="245" priority="248" operator="containsText" text="anticoag">
      <formula>NOT(ISERROR(SEARCH("anticoag",D28)))</formula>
    </cfRule>
    <cfRule type="containsText" dxfId="244" priority="249" operator="containsText" text="warfarin">
      <formula>NOT(ISERROR(SEARCH("warfarin",D28)))</formula>
    </cfRule>
    <cfRule type="containsText" dxfId="243" priority="250" operator="containsText" text="ivh">
      <formula>NOT(ISERROR(SEARCH("ivh",D28)))</formula>
    </cfRule>
    <cfRule type="containsText" dxfId="242" priority="251" operator="containsText" text="ivh">
      <formula>NOT(ISERROR(SEARCH("ivh",D28)))</formula>
    </cfRule>
    <cfRule type="containsText" dxfId="241" priority="252" operator="containsText" text="volume">
      <formula>NOT(ISERROR(SEARCH("volume",D28)))</formula>
    </cfRule>
    <cfRule type="containsText" dxfId="240" priority="253" operator="containsText" text="infratent">
      <formula>NOT(ISERROR(SEARCH("infratent",D28)))</formula>
    </cfRule>
    <cfRule type="containsText" dxfId="239" priority="254" operator="containsText" text="location">
      <formula>NOT(ISERROR(SEARCH("location",D28)))</formula>
    </cfRule>
    <cfRule type="containsText" dxfId="238" priority="255" operator="containsText" text="gcs">
      <formula>NOT(ISERROR(SEARCH("gcs",D28)))</formula>
    </cfRule>
    <cfRule type="containsText" dxfId="237" priority="256" operator="containsText" text="NIHS">
      <formula>NOT(ISERROR(SEARCH("NIHS",D28)))</formula>
    </cfRule>
    <cfRule type="containsText" dxfId="236" priority="257" operator="containsText" text="age">
      <formula>NOT(ISERROR(SEARCH("age",D28)))</formula>
    </cfRule>
  </conditionalFormatting>
  <conditionalFormatting sqref="D29">
    <cfRule type="containsText" dxfId="235" priority="234" operator="containsText" text="anticoag">
      <formula>NOT(ISERROR(SEARCH("anticoag",D29)))</formula>
    </cfRule>
    <cfRule type="containsText" dxfId="234" priority="235" operator="containsText" text="couma">
      <formula>NOT(ISERROR(SEARCH("couma",D29)))</formula>
    </cfRule>
    <cfRule type="containsText" dxfId="233" priority="236" operator="containsText" text="anticoag">
      <formula>NOT(ISERROR(SEARCH("anticoag",D29)))</formula>
    </cfRule>
    <cfRule type="containsText" dxfId="232" priority="237" operator="containsText" text="warfarin">
      <formula>NOT(ISERROR(SEARCH("warfarin",D29)))</formula>
    </cfRule>
    <cfRule type="containsText" dxfId="231" priority="238" operator="containsText" text="ivh">
      <formula>NOT(ISERROR(SEARCH("ivh",D29)))</formula>
    </cfRule>
    <cfRule type="containsText" dxfId="230" priority="239" operator="containsText" text="ivh">
      <formula>NOT(ISERROR(SEARCH("ivh",D29)))</formula>
    </cfRule>
    <cfRule type="containsText" dxfId="229" priority="240" operator="containsText" text="volume">
      <formula>NOT(ISERROR(SEARCH("volume",D29)))</formula>
    </cfRule>
    <cfRule type="containsText" dxfId="228" priority="241" operator="containsText" text="infratent">
      <formula>NOT(ISERROR(SEARCH("infratent",D29)))</formula>
    </cfRule>
    <cfRule type="containsText" dxfId="227" priority="242" operator="containsText" text="location">
      <formula>NOT(ISERROR(SEARCH("location",D29)))</formula>
    </cfRule>
    <cfRule type="containsText" dxfId="226" priority="243" operator="containsText" text="gcs">
      <formula>NOT(ISERROR(SEARCH("gcs",D29)))</formula>
    </cfRule>
    <cfRule type="containsText" dxfId="225" priority="244" operator="containsText" text="NIHS">
      <formula>NOT(ISERROR(SEARCH("NIHS",D29)))</formula>
    </cfRule>
    <cfRule type="containsText" dxfId="224" priority="245" operator="containsText" text="age">
      <formula>NOT(ISERROR(SEARCH("age",D29)))</formula>
    </cfRule>
  </conditionalFormatting>
  <conditionalFormatting sqref="F30">
    <cfRule type="containsText" dxfId="223" priority="229" operator="containsText" text="death">
      <formula>NOT(ISERROR(SEARCH("death",F30)))</formula>
    </cfRule>
    <cfRule type="containsText" dxfId="222" priority="230" operator="containsText" text="functional">
      <formula>NOT(ISERROR(SEARCH("functional",F30)))</formula>
    </cfRule>
    <cfRule type="containsText" dxfId="221" priority="231" operator="containsText" text="mRS">
      <formula>NOT(ISERROR(SEARCH("mRS",F30)))</formula>
    </cfRule>
    <cfRule type="containsText" dxfId="220" priority="232" operator="containsText" text="mortality">
      <formula>NOT(ISERROR(SEARCH("mortality",F30)))</formula>
    </cfRule>
  </conditionalFormatting>
  <conditionalFormatting sqref="D30">
    <cfRule type="containsText" dxfId="219" priority="217" operator="containsText" text="anticoag">
      <formula>NOT(ISERROR(SEARCH("anticoag",D30)))</formula>
    </cfRule>
    <cfRule type="containsText" dxfId="218" priority="218" operator="containsText" text="couma">
      <formula>NOT(ISERROR(SEARCH("couma",D30)))</formula>
    </cfRule>
    <cfRule type="containsText" dxfId="217" priority="219" operator="containsText" text="anticoag">
      <formula>NOT(ISERROR(SEARCH("anticoag",D30)))</formula>
    </cfRule>
    <cfRule type="containsText" dxfId="216" priority="220" operator="containsText" text="warfarin">
      <formula>NOT(ISERROR(SEARCH("warfarin",D30)))</formula>
    </cfRule>
    <cfRule type="containsText" dxfId="215" priority="221" operator="containsText" text="ivh">
      <formula>NOT(ISERROR(SEARCH("ivh",D30)))</formula>
    </cfRule>
    <cfRule type="containsText" dxfId="214" priority="222" operator="containsText" text="ivh">
      <formula>NOT(ISERROR(SEARCH("ivh",D30)))</formula>
    </cfRule>
    <cfRule type="containsText" dxfId="213" priority="223" operator="containsText" text="volume">
      <formula>NOT(ISERROR(SEARCH("volume",D30)))</formula>
    </cfRule>
    <cfRule type="containsText" dxfId="212" priority="224" operator="containsText" text="infratent">
      <formula>NOT(ISERROR(SEARCH("infratent",D30)))</formula>
    </cfRule>
    <cfRule type="containsText" dxfId="211" priority="225" operator="containsText" text="location">
      <formula>NOT(ISERROR(SEARCH("location",D30)))</formula>
    </cfRule>
    <cfRule type="containsText" dxfId="210" priority="226" operator="containsText" text="gcs">
      <formula>NOT(ISERROR(SEARCH("gcs",D30)))</formula>
    </cfRule>
    <cfRule type="containsText" dxfId="209" priority="227" operator="containsText" text="NIHS">
      <formula>NOT(ISERROR(SEARCH("NIHS",D30)))</formula>
    </cfRule>
    <cfRule type="containsText" dxfId="208" priority="228" operator="containsText" text="age">
      <formula>NOT(ISERROR(SEARCH("age",D30)))</formula>
    </cfRule>
  </conditionalFormatting>
  <conditionalFormatting sqref="F31">
    <cfRule type="containsText" dxfId="207" priority="213" operator="containsText" text="death">
      <formula>NOT(ISERROR(SEARCH("death",F31)))</formula>
    </cfRule>
    <cfRule type="containsText" dxfId="206" priority="214" operator="containsText" text="functional">
      <formula>NOT(ISERROR(SEARCH("functional",F31)))</formula>
    </cfRule>
    <cfRule type="containsText" dxfId="205" priority="215" operator="containsText" text="mRS">
      <formula>NOT(ISERROR(SEARCH("mRS",F31)))</formula>
    </cfRule>
    <cfRule type="containsText" dxfId="204" priority="216" operator="containsText" text="mortality">
      <formula>NOT(ISERROR(SEARCH("mortality",F31)))</formula>
    </cfRule>
  </conditionalFormatting>
  <conditionalFormatting sqref="F32">
    <cfRule type="containsText" dxfId="203" priority="209" operator="containsText" text="death">
      <formula>NOT(ISERROR(SEARCH("death",F32)))</formula>
    </cfRule>
    <cfRule type="containsText" dxfId="202" priority="210" operator="containsText" text="functional">
      <formula>NOT(ISERROR(SEARCH("functional",F32)))</formula>
    </cfRule>
    <cfRule type="containsText" dxfId="201" priority="211" operator="containsText" text="mRS">
      <formula>NOT(ISERROR(SEARCH("mRS",F32)))</formula>
    </cfRule>
    <cfRule type="containsText" dxfId="200" priority="212" operator="containsText" text="mortality">
      <formula>NOT(ISERROR(SEARCH("mortality",F32)))</formula>
    </cfRule>
  </conditionalFormatting>
  <conditionalFormatting sqref="D31">
    <cfRule type="containsText" dxfId="199" priority="197" operator="containsText" text="anticoag">
      <formula>NOT(ISERROR(SEARCH("anticoag",D31)))</formula>
    </cfRule>
    <cfRule type="containsText" dxfId="198" priority="198" operator="containsText" text="couma">
      <formula>NOT(ISERROR(SEARCH("couma",D31)))</formula>
    </cfRule>
    <cfRule type="containsText" dxfId="197" priority="199" operator="containsText" text="anticoag">
      <formula>NOT(ISERROR(SEARCH("anticoag",D31)))</formula>
    </cfRule>
    <cfRule type="containsText" dxfId="196" priority="200" operator="containsText" text="warfarin">
      <formula>NOT(ISERROR(SEARCH("warfarin",D31)))</formula>
    </cfRule>
    <cfRule type="containsText" dxfId="195" priority="201" operator="containsText" text="ivh">
      <formula>NOT(ISERROR(SEARCH("ivh",D31)))</formula>
    </cfRule>
    <cfRule type="containsText" dxfId="194" priority="202" operator="containsText" text="ivh">
      <formula>NOT(ISERROR(SEARCH("ivh",D31)))</formula>
    </cfRule>
    <cfRule type="containsText" dxfId="193" priority="203" operator="containsText" text="volume">
      <formula>NOT(ISERROR(SEARCH("volume",D31)))</formula>
    </cfRule>
    <cfRule type="containsText" dxfId="192" priority="204" operator="containsText" text="infratent">
      <formula>NOT(ISERROR(SEARCH("infratent",D31)))</formula>
    </cfRule>
    <cfRule type="containsText" dxfId="191" priority="205" operator="containsText" text="location">
      <formula>NOT(ISERROR(SEARCH("location",D31)))</formula>
    </cfRule>
    <cfRule type="containsText" dxfId="190" priority="206" operator="containsText" text="gcs">
      <formula>NOT(ISERROR(SEARCH("gcs",D31)))</formula>
    </cfRule>
    <cfRule type="containsText" dxfId="189" priority="207" operator="containsText" text="NIHS">
      <formula>NOT(ISERROR(SEARCH("NIHS",D31)))</formula>
    </cfRule>
    <cfRule type="containsText" dxfId="188" priority="208" operator="containsText" text="age">
      <formula>NOT(ISERROR(SEARCH("age",D31)))</formula>
    </cfRule>
  </conditionalFormatting>
  <conditionalFormatting sqref="D32">
    <cfRule type="containsText" dxfId="187" priority="185" operator="containsText" text="anticoag">
      <formula>NOT(ISERROR(SEARCH("anticoag",D32)))</formula>
    </cfRule>
    <cfRule type="containsText" dxfId="186" priority="186" operator="containsText" text="couma">
      <formula>NOT(ISERROR(SEARCH("couma",D32)))</formula>
    </cfRule>
    <cfRule type="containsText" dxfId="185" priority="187" operator="containsText" text="anticoag">
      <formula>NOT(ISERROR(SEARCH("anticoag",D32)))</formula>
    </cfRule>
    <cfRule type="containsText" dxfId="184" priority="188" operator="containsText" text="warfarin">
      <formula>NOT(ISERROR(SEARCH("warfarin",D32)))</formula>
    </cfRule>
    <cfRule type="containsText" dxfId="183" priority="189" operator="containsText" text="ivh">
      <formula>NOT(ISERROR(SEARCH("ivh",D32)))</formula>
    </cfRule>
    <cfRule type="containsText" dxfId="182" priority="190" operator="containsText" text="ivh">
      <formula>NOT(ISERROR(SEARCH("ivh",D32)))</formula>
    </cfRule>
    <cfRule type="containsText" dxfId="181" priority="191" operator="containsText" text="volume">
      <formula>NOT(ISERROR(SEARCH("volume",D32)))</formula>
    </cfRule>
    <cfRule type="containsText" dxfId="180" priority="192" operator="containsText" text="infratent">
      <formula>NOT(ISERROR(SEARCH("infratent",D32)))</formula>
    </cfRule>
    <cfRule type="containsText" dxfId="179" priority="193" operator="containsText" text="location">
      <formula>NOT(ISERROR(SEARCH("location",D32)))</formula>
    </cfRule>
    <cfRule type="containsText" dxfId="178" priority="194" operator="containsText" text="gcs">
      <formula>NOT(ISERROR(SEARCH("gcs",D32)))</formula>
    </cfRule>
    <cfRule type="containsText" dxfId="177" priority="195" operator="containsText" text="NIHS">
      <formula>NOT(ISERROR(SEARCH("NIHS",D32)))</formula>
    </cfRule>
    <cfRule type="containsText" dxfId="176" priority="196" operator="containsText" text="age">
      <formula>NOT(ISERROR(SEARCH("age",D32)))</formula>
    </cfRule>
  </conditionalFormatting>
  <conditionalFormatting sqref="F33">
    <cfRule type="containsText" dxfId="175" priority="180" operator="containsText" text="death">
      <formula>NOT(ISERROR(SEARCH("death",F33)))</formula>
    </cfRule>
    <cfRule type="containsText" dxfId="174" priority="181" operator="containsText" text="functional">
      <formula>NOT(ISERROR(SEARCH("functional",F33)))</formula>
    </cfRule>
    <cfRule type="containsText" dxfId="173" priority="182" operator="containsText" text="mRS">
      <formula>NOT(ISERROR(SEARCH("mRS",F33)))</formula>
    </cfRule>
    <cfRule type="containsText" dxfId="172" priority="183" operator="containsText" text="mortality">
      <formula>NOT(ISERROR(SEARCH("mortality",F33)))</formula>
    </cfRule>
  </conditionalFormatting>
  <conditionalFormatting sqref="D33">
    <cfRule type="containsText" dxfId="171" priority="168" operator="containsText" text="anticoag">
      <formula>NOT(ISERROR(SEARCH("anticoag",D33)))</formula>
    </cfRule>
    <cfRule type="containsText" dxfId="170" priority="169" operator="containsText" text="couma">
      <formula>NOT(ISERROR(SEARCH("couma",D33)))</formula>
    </cfRule>
    <cfRule type="containsText" dxfId="169" priority="170" operator="containsText" text="anticoag">
      <formula>NOT(ISERROR(SEARCH("anticoag",D33)))</formula>
    </cfRule>
    <cfRule type="containsText" dxfId="168" priority="171" operator="containsText" text="warfarin">
      <formula>NOT(ISERROR(SEARCH("warfarin",D33)))</formula>
    </cfRule>
    <cfRule type="containsText" dxfId="167" priority="172" operator="containsText" text="ivh">
      <formula>NOT(ISERROR(SEARCH("ivh",D33)))</formula>
    </cfRule>
    <cfRule type="containsText" dxfId="166" priority="173" operator="containsText" text="ivh">
      <formula>NOT(ISERROR(SEARCH("ivh",D33)))</formula>
    </cfRule>
    <cfRule type="containsText" dxfId="165" priority="174" operator="containsText" text="volume">
      <formula>NOT(ISERROR(SEARCH("volume",D33)))</formula>
    </cfRule>
    <cfRule type="containsText" dxfId="164" priority="175" operator="containsText" text="infratent">
      <formula>NOT(ISERROR(SEARCH("infratent",D33)))</formula>
    </cfRule>
    <cfRule type="containsText" dxfId="163" priority="176" operator="containsText" text="location">
      <formula>NOT(ISERROR(SEARCH("location",D33)))</formula>
    </cfRule>
    <cfRule type="containsText" dxfId="162" priority="177" operator="containsText" text="gcs">
      <formula>NOT(ISERROR(SEARCH("gcs",D33)))</formula>
    </cfRule>
    <cfRule type="containsText" dxfId="161" priority="178" operator="containsText" text="NIHS">
      <formula>NOT(ISERROR(SEARCH("NIHS",D33)))</formula>
    </cfRule>
    <cfRule type="containsText" dxfId="160" priority="179" operator="containsText" text="age">
      <formula>NOT(ISERROR(SEARCH("age",D33)))</formula>
    </cfRule>
  </conditionalFormatting>
  <conditionalFormatting sqref="F34">
    <cfRule type="containsText" dxfId="159" priority="163" operator="containsText" text="death">
      <formula>NOT(ISERROR(SEARCH("death",F34)))</formula>
    </cfRule>
    <cfRule type="containsText" dxfId="158" priority="164" operator="containsText" text="functional">
      <formula>NOT(ISERROR(SEARCH("functional",F34)))</formula>
    </cfRule>
    <cfRule type="containsText" dxfId="157" priority="165" operator="containsText" text="mRS">
      <formula>NOT(ISERROR(SEARCH("mRS",F34)))</formula>
    </cfRule>
    <cfRule type="containsText" dxfId="156" priority="166" operator="containsText" text="mortality">
      <formula>NOT(ISERROR(SEARCH("mortality",F34)))</formula>
    </cfRule>
  </conditionalFormatting>
  <conditionalFormatting sqref="D34">
    <cfRule type="containsText" dxfId="155" priority="151" operator="containsText" text="anticoag">
      <formula>NOT(ISERROR(SEARCH("anticoag",D34)))</formula>
    </cfRule>
    <cfRule type="containsText" dxfId="154" priority="152" operator="containsText" text="couma">
      <formula>NOT(ISERROR(SEARCH("couma",D34)))</formula>
    </cfRule>
    <cfRule type="containsText" dxfId="153" priority="153" operator="containsText" text="anticoag">
      <formula>NOT(ISERROR(SEARCH("anticoag",D34)))</formula>
    </cfRule>
    <cfRule type="containsText" dxfId="152" priority="154" operator="containsText" text="warfarin">
      <formula>NOT(ISERROR(SEARCH("warfarin",D34)))</formula>
    </cfRule>
    <cfRule type="containsText" dxfId="151" priority="155" operator="containsText" text="ivh">
      <formula>NOT(ISERROR(SEARCH("ivh",D34)))</formula>
    </cfRule>
    <cfRule type="containsText" dxfId="150" priority="156" operator="containsText" text="ivh">
      <formula>NOT(ISERROR(SEARCH("ivh",D34)))</formula>
    </cfRule>
    <cfRule type="containsText" dxfId="149" priority="157" operator="containsText" text="volume">
      <formula>NOT(ISERROR(SEARCH("volume",D34)))</formula>
    </cfRule>
    <cfRule type="containsText" dxfId="148" priority="158" operator="containsText" text="infratent">
      <formula>NOT(ISERROR(SEARCH("infratent",D34)))</formula>
    </cfRule>
    <cfRule type="containsText" dxfId="147" priority="159" operator="containsText" text="location">
      <formula>NOT(ISERROR(SEARCH("location",D34)))</formula>
    </cfRule>
    <cfRule type="containsText" dxfId="146" priority="160" operator="containsText" text="gcs">
      <formula>NOT(ISERROR(SEARCH("gcs",D34)))</formula>
    </cfRule>
    <cfRule type="containsText" dxfId="145" priority="161" operator="containsText" text="NIHS">
      <formula>NOT(ISERROR(SEARCH("NIHS",D34)))</formula>
    </cfRule>
    <cfRule type="containsText" dxfId="144" priority="162" operator="containsText" text="age">
      <formula>NOT(ISERROR(SEARCH("age",D34)))</formula>
    </cfRule>
  </conditionalFormatting>
  <conditionalFormatting sqref="F35">
    <cfRule type="containsText" dxfId="143" priority="146" operator="containsText" text="death">
      <formula>NOT(ISERROR(SEARCH("death",F35)))</formula>
    </cfRule>
    <cfRule type="containsText" dxfId="142" priority="147" operator="containsText" text="functional">
      <formula>NOT(ISERROR(SEARCH("functional",F35)))</formula>
    </cfRule>
    <cfRule type="containsText" dxfId="141" priority="148" operator="containsText" text="mRS">
      <formula>NOT(ISERROR(SEARCH("mRS",F35)))</formula>
    </cfRule>
    <cfRule type="containsText" dxfId="140" priority="149" operator="containsText" text="mortality">
      <formula>NOT(ISERROR(SEARCH("mortality",F35)))</formula>
    </cfRule>
  </conditionalFormatting>
  <conditionalFormatting sqref="D35">
    <cfRule type="containsText" dxfId="139" priority="134" operator="containsText" text="anticoag">
      <formula>NOT(ISERROR(SEARCH("anticoag",D35)))</formula>
    </cfRule>
    <cfRule type="containsText" dxfId="138" priority="135" operator="containsText" text="couma">
      <formula>NOT(ISERROR(SEARCH("couma",D35)))</formula>
    </cfRule>
    <cfRule type="containsText" dxfId="137" priority="136" operator="containsText" text="anticoag">
      <formula>NOT(ISERROR(SEARCH("anticoag",D35)))</formula>
    </cfRule>
    <cfRule type="containsText" dxfId="136" priority="137" operator="containsText" text="warfarin">
      <formula>NOT(ISERROR(SEARCH("warfarin",D35)))</formula>
    </cfRule>
    <cfRule type="containsText" dxfId="135" priority="138" operator="containsText" text="ivh">
      <formula>NOT(ISERROR(SEARCH("ivh",D35)))</formula>
    </cfRule>
    <cfRule type="containsText" dxfId="134" priority="139" operator="containsText" text="ivh">
      <formula>NOT(ISERROR(SEARCH("ivh",D35)))</formula>
    </cfRule>
    <cfRule type="containsText" dxfId="133" priority="140" operator="containsText" text="volume">
      <formula>NOT(ISERROR(SEARCH("volume",D35)))</formula>
    </cfRule>
    <cfRule type="containsText" dxfId="132" priority="141" operator="containsText" text="infratent">
      <formula>NOT(ISERROR(SEARCH("infratent",D35)))</formula>
    </cfRule>
    <cfRule type="containsText" dxfId="131" priority="142" operator="containsText" text="location">
      <formula>NOT(ISERROR(SEARCH("location",D35)))</formula>
    </cfRule>
    <cfRule type="containsText" dxfId="130" priority="143" operator="containsText" text="gcs">
      <formula>NOT(ISERROR(SEARCH("gcs",D35)))</formula>
    </cfRule>
    <cfRule type="containsText" dxfId="129" priority="144" operator="containsText" text="NIHS">
      <formula>NOT(ISERROR(SEARCH("NIHS",D35)))</formula>
    </cfRule>
    <cfRule type="containsText" dxfId="128" priority="145" operator="containsText" text="age">
      <formula>NOT(ISERROR(SEARCH("age",D35)))</formula>
    </cfRule>
  </conditionalFormatting>
  <conditionalFormatting sqref="F36">
    <cfRule type="containsText" dxfId="127" priority="129" operator="containsText" text="death">
      <formula>NOT(ISERROR(SEARCH("death",F36)))</formula>
    </cfRule>
    <cfRule type="containsText" dxfId="126" priority="130" operator="containsText" text="functional">
      <formula>NOT(ISERROR(SEARCH("functional",F36)))</formula>
    </cfRule>
    <cfRule type="containsText" dxfId="125" priority="131" operator="containsText" text="mRS">
      <formula>NOT(ISERROR(SEARCH("mRS",F36)))</formula>
    </cfRule>
    <cfRule type="containsText" dxfId="124" priority="132" operator="containsText" text="mortality">
      <formula>NOT(ISERROR(SEARCH("mortality",F36)))</formula>
    </cfRule>
  </conditionalFormatting>
  <conditionalFormatting sqref="D36">
    <cfRule type="containsText" dxfId="123" priority="117" operator="containsText" text="anticoag">
      <formula>NOT(ISERROR(SEARCH("anticoag",D36)))</formula>
    </cfRule>
    <cfRule type="containsText" dxfId="122" priority="118" operator="containsText" text="couma">
      <formula>NOT(ISERROR(SEARCH("couma",D36)))</formula>
    </cfRule>
    <cfRule type="containsText" dxfId="121" priority="119" operator="containsText" text="anticoag">
      <formula>NOT(ISERROR(SEARCH("anticoag",D36)))</formula>
    </cfRule>
    <cfRule type="containsText" dxfId="120" priority="120" operator="containsText" text="warfarin">
      <formula>NOT(ISERROR(SEARCH("warfarin",D36)))</formula>
    </cfRule>
    <cfRule type="containsText" dxfId="119" priority="121" operator="containsText" text="ivh">
      <formula>NOT(ISERROR(SEARCH("ivh",D36)))</formula>
    </cfRule>
    <cfRule type="containsText" dxfId="118" priority="122" operator="containsText" text="ivh">
      <formula>NOT(ISERROR(SEARCH("ivh",D36)))</formula>
    </cfRule>
    <cfRule type="containsText" dxfId="117" priority="123" operator="containsText" text="volume">
      <formula>NOT(ISERROR(SEARCH("volume",D36)))</formula>
    </cfRule>
    <cfRule type="containsText" dxfId="116" priority="124" operator="containsText" text="infratent">
      <formula>NOT(ISERROR(SEARCH("infratent",D36)))</formula>
    </cfRule>
    <cfRule type="containsText" dxfId="115" priority="125" operator="containsText" text="location">
      <formula>NOT(ISERROR(SEARCH("location",D36)))</formula>
    </cfRule>
    <cfRule type="containsText" dxfId="114" priority="126" operator="containsText" text="gcs">
      <formula>NOT(ISERROR(SEARCH("gcs",D36)))</formula>
    </cfRule>
    <cfRule type="containsText" dxfId="113" priority="127" operator="containsText" text="NIHS">
      <formula>NOT(ISERROR(SEARCH("NIHS",D36)))</formula>
    </cfRule>
    <cfRule type="containsText" dxfId="112" priority="128" operator="containsText" text="age">
      <formula>NOT(ISERROR(SEARCH("age",D36)))</formula>
    </cfRule>
  </conditionalFormatting>
  <conditionalFormatting sqref="F37">
    <cfRule type="containsText" dxfId="111" priority="112" operator="containsText" text="death">
      <formula>NOT(ISERROR(SEARCH("death",F37)))</formula>
    </cfRule>
    <cfRule type="containsText" dxfId="110" priority="113" operator="containsText" text="functional">
      <formula>NOT(ISERROR(SEARCH("functional",F37)))</formula>
    </cfRule>
    <cfRule type="containsText" dxfId="109" priority="114" operator="containsText" text="mRS">
      <formula>NOT(ISERROR(SEARCH("mRS",F37)))</formula>
    </cfRule>
    <cfRule type="containsText" dxfId="108" priority="115" operator="containsText" text="mortality">
      <formula>NOT(ISERROR(SEARCH("mortality",F37)))</formula>
    </cfRule>
  </conditionalFormatting>
  <conditionalFormatting sqref="D37">
    <cfRule type="containsText" dxfId="107" priority="100" operator="containsText" text="anticoag">
      <formula>NOT(ISERROR(SEARCH("anticoag",D37)))</formula>
    </cfRule>
    <cfRule type="containsText" dxfId="106" priority="101" operator="containsText" text="couma">
      <formula>NOT(ISERROR(SEARCH("couma",D37)))</formula>
    </cfRule>
    <cfRule type="containsText" dxfId="105" priority="102" operator="containsText" text="anticoag">
      <formula>NOT(ISERROR(SEARCH("anticoag",D37)))</formula>
    </cfRule>
    <cfRule type="containsText" dxfId="104" priority="103" operator="containsText" text="warfarin">
      <formula>NOT(ISERROR(SEARCH("warfarin",D37)))</formula>
    </cfRule>
    <cfRule type="containsText" dxfId="103" priority="104" operator="containsText" text="ivh">
      <formula>NOT(ISERROR(SEARCH("ivh",D37)))</formula>
    </cfRule>
    <cfRule type="containsText" dxfId="102" priority="105" operator="containsText" text="ivh">
      <formula>NOT(ISERROR(SEARCH("ivh",D37)))</formula>
    </cfRule>
    <cfRule type="containsText" dxfId="101" priority="106" operator="containsText" text="volume">
      <formula>NOT(ISERROR(SEARCH("volume",D37)))</formula>
    </cfRule>
    <cfRule type="containsText" dxfId="100" priority="107" operator="containsText" text="infratent">
      <formula>NOT(ISERROR(SEARCH("infratent",D37)))</formula>
    </cfRule>
    <cfRule type="containsText" dxfId="99" priority="108" operator="containsText" text="location">
      <formula>NOT(ISERROR(SEARCH("location",D37)))</formula>
    </cfRule>
    <cfRule type="containsText" dxfId="98" priority="109" operator="containsText" text="gcs">
      <formula>NOT(ISERROR(SEARCH("gcs",D37)))</formula>
    </cfRule>
    <cfRule type="containsText" dxfId="97" priority="110" operator="containsText" text="NIHS">
      <formula>NOT(ISERROR(SEARCH("NIHS",D37)))</formula>
    </cfRule>
    <cfRule type="containsText" dxfId="96" priority="111" operator="containsText" text="age">
      <formula>NOT(ISERROR(SEARCH("age",D37)))</formula>
    </cfRule>
  </conditionalFormatting>
  <conditionalFormatting sqref="F38">
    <cfRule type="containsText" dxfId="95" priority="95" operator="containsText" text="death">
      <formula>NOT(ISERROR(SEARCH("death",F38)))</formula>
    </cfRule>
    <cfRule type="containsText" dxfId="94" priority="96" operator="containsText" text="functional">
      <formula>NOT(ISERROR(SEARCH("functional",F38)))</formula>
    </cfRule>
    <cfRule type="containsText" dxfId="93" priority="97" operator="containsText" text="mRS">
      <formula>NOT(ISERROR(SEARCH("mRS",F38)))</formula>
    </cfRule>
    <cfRule type="containsText" dxfId="92" priority="98" operator="containsText" text="mortality">
      <formula>NOT(ISERROR(SEARCH("mortality",F38)))</formula>
    </cfRule>
  </conditionalFormatting>
  <conditionalFormatting sqref="D38">
    <cfRule type="containsText" dxfId="91" priority="83" operator="containsText" text="anticoag">
      <formula>NOT(ISERROR(SEARCH("anticoag",D38)))</formula>
    </cfRule>
    <cfRule type="containsText" dxfId="90" priority="84" operator="containsText" text="couma">
      <formula>NOT(ISERROR(SEARCH("couma",D38)))</formula>
    </cfRule>
    <cfRule type="containsText" dxfId="89" priority="85" operator="containsText" text="anticoag">
      <formula>NOT(ISERROR(SEARCH("anticoag",D38)))</formula>
    </cfRule>
    <cfRule type="containsText" dxfId="88" priority="86" operator="containsText" text="warfarin">
      <formula>NOT(ISERROR(SEARCH("warfarin",D38)))</formula>
    </cfRule>
    <cfRule type="containsText" dxfId="87" priority="87" operator="containsText" text="ivh">
      <formula>NOT(ISERROR(SEARCH("ivh",D38)))</formula>
    </cfRule>
    <cfRule type="containsText" dxfId="86" priority="88" operator="containsText" text="ivh">
      <formula>NOT(ISERROR(SEARCH("ivh",D38)))</formula>
    </cfRule>
    <cfRule type="containsText" dxfId="85" priority="89" operator="containsText" text="volume">
      <formula>NOT(ISERROR(SEARCH("volume",D38)))</formula>
    </cfRule>
    <cfRule type="containsText" dxfId="84" priority="90" operator="containsText" text="infratent">
      <formula>NOT(ISERROR(SEARCH("infratent",D38)))</formula>
    </cfRule>
    <cfRule type="containsText" dxfId="83" priority="91" operator="containsText" text="location">
      <formula>NOT(ISERROR(SEARCH("location",D38)))</formula>
    </cfRule>
    <cfRule type="containsText" dxfId="82" priority="92" operator="containsText" text="gcs">
      <formula>NOT(ISERROR(SEARCH("gcs",D38)))</formula>
    </cfRule>
    <cfRule type="containsText" dxfId="81" priority="93" operator="containsText" text="NIHS">
      <formula>NOT(ISERROR(SEARCH("NIHS",D38)))</formula>
    </cfRule>
    <cfRule type="containsText" dxfId="80" priority="94" operator="containsText" text="age">
      <formula>NOT(ISERROR(SEARCH("age",D38)))</formula>
    </cfRule>
  </conditionalFormatting>
  <conditionalFormatting sqref="F39">
    <cfRule type="containsText" dxfId="79" priority="79" operator="containsText" text="death">
      <formula>NOT(ISERROR(SEARCH("death",F39)))</formula>
    </cfRule>
    <cfRule type="containsText" dxfId="78" priority="80" operator="containsText" text="functional">
      <formula>NOT(ISERROR(SEARCH("functional",F39)))</formula>
    </cfRule>
    <cfRule type="containsText" dxfId="77" priority="81" operator="containsText" text="mRS">
      <formula>NOT(ISERROR(SEARCH("mRS",F39)))</formula>
    </cfRule>
    <cfRule type="containsText" dxfId="76" priority="82" operator="containsText" text="mortality">
      <formula>NOT(ISERROR(SEARCH("mortality",F39)))</formula>
    </cfRule>
  </conditionalFormatting>
  <conditionalFormatting sqref="D39">
    <cfRule type="containsText" dxfId="75" priority="66" operator="containsText" text="anticoag">
      <formula>NOT(ISERROR(SEARCH("anticoag",D39)))</formula>
    </cfRule>
    <cfRule type="containsText" dxfId="74" priority="67" operator="containsText" text="couma">
      <formula>NOT(ISERROR(SEARCH("couma",D39)))</formula>
    </cfRule>
    <cfRule type="containsText" dxfId="73" priority="68" operator="containsText" text="anticoag">
      <formula>NOT(ISERROR(SEARCH("anticoag",D39)))</formula>
    </cfRule>
    <cfRule type="containsText" dxfId="72" priority="69" operator="containsText" text="warfarin">
      <formula>NOT(ISERROR(SEARCH("warfarin",D39)))</formula>
    </cfRule>
    <cfRule type="containsText" dxfId="71" priority="70" operator="containsText" text="ivh">
      <formula>NOT(ISERROR(SEARCH("ivh",D39)))</formula>
    </cfRule>
    <cfRule type="containsText" dxfId="70" priority="71" operator="containsText" text="ivh">
      <formula>NOT(ISERROR(SEARCH("ivh",D39)))</formula>
    </cfRule>
    <cfRule type="containsText" dxfId="69" priority="72" operator="containsText" text="volume">
      <formula>NOT(ISERROR(SEARCH("volume",D39)))</formula>
    </cfRule>
    <cfRule type="containsText" dxfId="68" priority="73" operator="containsText" text="infratent">
      <formula>NOT(ISERROR(SEARCH("infratent",D39)))</formula>
    </cfRule>
    <cfRule type="containsText" dxfId="67" priority="74" operator="containsText" text="location">
      <formula>NOT(ISERROR(SEARCH("location",D39)))</formula>
    </cfRule>
    <cfRule type="containsText" dxfId="66" priority="75" operator="containsText" text="gcs">
      <formula>NOT(ISERROR(SEARCH("gcs",D39)))</formula>
    </cfRule>
    <cfRule type="containsText" dxfId="65" priority="76" operator="containsText" text="NIHS">
      <formula>NOT(ISERROR(SEARCH("NIHS",D39)))</formula>
    </cfRule>
    <cfRule type="containsText" dxfId="64" priority="77" operator="containsText" text="age">
      <formula>NOT(ISERROR(SEARCH("age",D39)))</formula>
    </cfRule>
  </conditionalFormatting>
  <conditionalFormatting sqref="F40">
    <cfRule type="containsText" dxfId="63" priority="61" operator="containsText" text="death">
      <formula>NOT(ISERROR(SEARCH("death",F40)))</formula>
    </cfRule>
    <cfRule type="containsText" dxfId="62" priority="62" operator="containsText" text="functional">
      <formula>NOT(ISERROR(SEARCH("functional",F40)))</formula>
    </cfRule>
    <cfRule type="containsText" dxfId="61" priority="63" operator="containsText" text="mRS">
      <formula>NOT(ISERROR(SEARCH("mRS",F40)))</formula>
    </cfRule>
    <cfRule type="containsText" dxfId="60" priority="64" operator="containsText" text="mortality">
      <formula>NOT(ISERROR(SEARCH("mortality",F40)))</formula>
    </cfRule>
  </conditionalFormatting>
  <conditionalFormatting sqref="D40">
    <cfRule type="containsText" dxfId="59" priority="49" operator="containsText" text="anticoag">
      <formula>NOT(ISERROR(SEARCH("anticoag",D40)))</formula>
    </cfRule>
    <cfRule type="containsText" dxfId="58" priority="50" operator="containsText" text="couma">
      <formula>NOT(ISERROR(SEARCH("couma",D40)))</formula>
    </cfRule>
    <cfRule type="containsText" dxfId="57" priority="51" operator="containsText" text="anticoag">
      <formula>NOT(ISERROR(SEARCH("anticoag",D40)))</formula>
    </cfRule>
    <cfRule type="containsText" dxfId="56" priority="52" operator="containsText" text="warfarin">
      <formula>NOT(ISERROR(SEARCH("warfarin",D40)))</formula>
    </cfRule>
    <cfRule type="containsText" dxfId="55" priority="53" operator="containsText" text="ivh">
      <formula>NOT(ISERROR(SEARCH("ivh",D40)))</formula>
    </cfRule>
    <cfRule type="containsText" dxfId="54" priority="54" operator="containsText" text="ivh">
      <formula>NOT(ISERROR(SEARCH("ivh",D40)))</formula>
    </cfRule>
    <cfRule type="containsText" dxfId="53" priority="55" operator="containsText" text="volume">
      <formula>NOT(ISERROR(SEARCH("volume",D40)))</formula>
    </cfRule>
    <cfRule type="containsText" dxfId="52" priority="56" operator="containsText" text="infratent">
      <formula>NOT(ISERROR(SEARCH("infratent",D40)))</formula>
    </cfRule>
    <cfRule type="containsText" dxfId="51" priority="57" operator="containsText" text="location">
      <formula>NOT(ISERROR(SEARCH("location",D40)))</formula>
    </cfRule>
    <cfRule type="containsText" dxfId="50" priority="58" operator="containsText" text="gcs">
      <formula>NOT(ISERROR(SEARCH("gcs",D40)))</formula>
    </cfRule>
    <cfRule type="containsText" dxfId="49" priority="59" operator="containsText" text="NIHS">
      <formula>NOT(ISERROR(SEARCH("NIHS",D40)))</formula>
    </cfRule>
    <cfRule type="containsText" dxfId="48" priority="60" operator="containsText" text="age">
      <formula>NOT(ISERROR(SEARCH("age",D40)))</formula>
    </cfRule>
  </conditionalFormatting>
  <conditionalFormatting sqref="D5">
    <cfRule type="containsText" dxfId="47" priority="27" operator="containsText" text="ivh">
      <formula>NOT(ISERROR(SEARCH("ivh",D5)))</formula>
    </cfRule>
    <cfRule type="containsText" dxfId="46" priority="28" operator="containsText" text="infratent">
      <formula>NOT(ISERROR(SEARCH("infratent",D5)))</formula>
    </cfRule>
    <cfRule type="containsText" dxfId="45" priority="29" operator="containsText" text="location">
      <formula>NOT(ISERROR(SEARCH("location",D5)))</formula>
    </cfRule>
    <cfRule type="containsText" dxfId="44" priority="30" operator="containsText" text="GCS">
      <formula>NOT(ISERROR(SEARCH("GCS",D5)))</formula>
    </cfRule>
    <cfRule type="containsText" dxfId="43" priority="31" operator="containsText" text="GCS">
      <formula>NOT(ISERROR(SEARCH("GCS",D5)))</formula>
    </cfRule>
    <cfRule type="containsText" dxfId="42" priority="32" operator="containsText" text="GCS">
      <formula>NOT(ISERROR(SEARCH("GCS",D5)))</formula>
    </cfRule>
    <cfRule type="containsText" dxfId="41" priority="33" operator="containsText" text="gcs">
      <formula>NOT(ISERROR(SEARCH("gcs",D5)))</formula>
    </cfRule>
    <cfRule type="containsText" dxfId="40" priority="34" operator="containsText" text="gcs">
      <formula>NOT(ISERROR(SEARCH("gcs",D5)))</formula>
    </cfRule>
    <cfRule type="containsText" dxfId="39" priority="35" operator="containsText" text="OAC">
      <formula>NOT(ISERROR(SEARCH("OAC",D5)))</formula>
    </cfRule>
    <cfRule type="containsText" dxfId="38" priority="36" operator="containsText" text="location">
      <formula>NOT(ISERROR(SEARCH("location",D5)))</formula>
    </cfRule>
    <cfRule type="containsText" dxfId="37" priority="37" operator="containsText" text="volume">
      <formula>NOT(ISERROR(SEARCH("volume",D5)))</formula>
    </cfRule>
    <cfRule type="containsText" dxfId="36" priority="38" operator="containsText" text="ivh">
      <formula>NOT(ISERROR(SEARCH("ivh",D5)))</formula>
    </cfRule>
    <cfRule type="containsText" dxfId="35" priority="39" operator="containsText" text="age">
      <formula>NOT(ISERROR(SEARCH("age",D5)))</formula>
    </cfRule>
    <cfRule type="containsText" dxfId="34" priority="40" operator="containsText" text="volume">
      <formula>NOT(ISERROR(SEARCH("volume",D5)))</formula>
    </cfRule>
    <cfRule type="containsText" dxfId="33" priority="41" operator="containsText" text="OAC">
      <formula>NOT(ISERROR(SEARCH("OAC",D5)))</formula>
    </cfRule>
    <cfRule type="containsText" dxfId="32" priority="42" operator="containsText" text="OAC">
      <formula>NOT(ISERROR(SEARCH("OAC",D5)))</formula>
    </cfRule>
    <cfRule type="containsText" dxfId="31" priority="43" operator="containsText" text="anticoag">
      <formula>NOT(ISERROR(SEARCH("anticoag",D5)))</formula>
    </cfRule>
    <cfRule type="containsText" dxfId="30" priority="44" operator="containsText" text="IVH">
      <formula>NOT(ISERROR(SEARCH("IVH",D5)))</formula>
    </cfRule>
    <cfRule type="containsText" dxfId="29" priority="45" operator="containsText" text="location">
      <formula>NOT(ISERROR(SEARCH("location",D5)))</formula>
    </cfRule>
    <cfRule type="containsText" dxfId="28" priority="46" operator="containsText" text="ICH">
      <formula>NOT(ISERROR(SEARCH("ICH",D5)))</formula>
    </cfRule>
    <cfRule type="cellIs" dxfId="27" priority="47" operator="equal">
      <formula>"ICH"</formula>
    </cfRule>
    <cfRule type="cellIs" dxfId="26" priority="48" operator="equal">
      <formula>"age"</formula>
    </cfRule>
  </conditionalFormatting>
  <conditionalFormatting sqref="F5:F6">
    <cfRule type="containsText" dxfId="25" priority="23" operator="containsText" text="mRS">
      <formula>NOT(ISERROR(SEARCH("mRS",F5)))</formula>
    </cfRule>
    <cfRule type="containsText" dxfId="24" priority="24" operator="containsText" text="death">
      <formula>NOT(ISERROR(SEARCH("death",F5)))</formula>
    </cfRule>
    <cfRule type="containsText" dxfId="23" priority="25" operator="containsText" text="M">
      <formula>NOT(ISERROR(SEARCH("M",F5)))</formula>
    </cfRule>
    <cfRule type="containsText" dxfId="22" priority="26" operator="containsText" text="mortality">
      <formula>NOT(ISERROR(SEARCH("mortality",F5)))</formula>
    </cfRule>
  </conditionalFormatting>
  <conditionalFormatting sqref="D6">
    <cfRule type="containsText" dxfId="21" priority="1" operator="containsText" text="ivh">
      <formula>NOT(ISERROR(SEARCH("ivh",D6)))</formula>
    </cfRule>
    <cfRule type="containsText" dxfId="20" priority="2" operator="containsText" text="infratent">
      <formula>NOT(ISERROR(SEARCH("infratent",D6)))</formula>
    </cfRule>
    <cfRule type="containsText" dxfId="19" priority="3" operator="containsText" text="location">
      <formula>NOT(ISERROR(SEARCH("location",D6)))</formula>
    </cfRule>
    <cfRule type="containsText" dxfId="18" priority="4" operator="containsText" text="GCS">
      <formula>NOT(ISERROR(SEARCH("GCS",D6)))</formula>
    </cfRule>
    <cfRule type="containsText" dxfId="17" priority="5" operator="containsText" text="GCS">
      <formula>NOT(ISERROR(SEARCH("GCS",D6)))</formula>
    </cfRule>
    <cfRule type="containsText" dxfId="16" priority="6" operator="containsText" text="GCS">
      <formula>NOT(ISERROR(SEARCH("GCS",D6)))</formula>
    </cfRule>
    <cfRule type="containsText" dxfId="15" priority="7" operator="containsText" text="gcs">
      <formula>NOT(ISERROR(SEARCH("gcs",D6)))</formula>
    </cfRule>
    <cfRule type="containsText" dxfId="14" priority="8" operator="containsText" text="gcs">
      <formula>NOT(ISERROR(SEARCH("gcs",D6)))</formula>
    </cfRule>
    <cfRule type="containsText" dxfId="13" priority="9" operator="containsText" text="OAC">
      <formula>NOT(ISERROR(SEARCH("OAC",D6)))</formula>
    </cfRule>
    <cfRule type="containsText" dxfId="12" priority="10" operator="containsText" text="location">
      <formula>NOT(ISERROR(SEARCH("location",D6)))</formula>
    </cfRule>
    <cfRule type="containsText" dxfId="11" priority="11" operator="containsText" text="volume">
      <formula>NOT(ISERROR(SEARCH("volume",D6)))</formula>
    </cfRule>
    <cfRule type="containsText" dxfId="10" priority="12" operator="containsText" text="ivh">
      <formula>NOT(ISERROR(SEARCH("ivh",D6)))</formula>
    </cfRule>
    <cfRule type="containsText" dxfId="9" priority="13" operator="containsText" text="age">
      <formula>NOT(ISERROR(SEARCH("age",D6)))</formula>
    </cfRule>
    <cfRule type="containsText" dxfId="8" priority="14" operator="containsText" text="volume">
      <formula>NOT(ISERROR(SEARCH("volume",D6)))</formula>
    </cfRule>
    <cfRule type="containsText" dxfId="7" priority="15" operator="containsText" text="OAC">
      <formula>NOT(ISERROR(SEARCH("OAC",D6)))</formula>
    </cfRule>
    <cfRule type="containsText" dxfId="6" priority="16" operator="containsText" text="OAC">
      <formula>NOT(ISERROR(SEARCH("OAC",D6)))</formula>
    </cfRule>
    <cfRule type="containsText" dxfId="5" priority="17" operator="containsText" text="anticoag">
      <formula>NOT(ISERROR(SEARCH("anticoag",D6)))</formula>
    </cfRule>
    <cfRule type="containsText" dxfId="4" priority="18" operator="containsText" text="IVH">
      <formula>NOT(ISERROR(SEARCH("IVH",D6)))</formula>
    </cfRule>
    <cfRule type="containsText" dxfId="3" priority="19" operator="containsText" text="location">
      <formula>NOT(ISERROR(SEARCH("location",D6)))</formula>
    </cfRule>
    <cfRule type="containsText" dxfId="2" priority="20" operator="containsText" text="ICH">
      <formula>NOT(ISERROR(SEARCH("ICH",D6)))</formula>
    </cfRule>
    <cfRule type="cellIs" dxfId="1" priority="21" operator="equal">
      <formula>"ICH"</formula>
    </cfRule>
    <cfRule type="cellIs" dxfId="0" priority="22" operator="equal">
      <formula>"age"</formula>
    </cfRule>
  </conditionalFormatting>
  <dataValidations count="1">
    <dataValidation type="list" allowBlank="1" showErrorMessage="1" sqref="J30:J40 J27:J28 J2:J8" xr:uid="{00000000-0002-0000-0800-000000000000}">
      <formula1>"High,Moderate,Low"</formula1>
    </dataValidation>
  </dataValidation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32606-AFAF-8841-8E80-B2AF7AAF0066}">
  <dimension ref="A1:K119"/>
  <sheetViews>
    <sheetView workbookViewId="0">
      <selection activeCell="A16" sqref="A16:XFD16"/>
    </sheetView>
  </sheetViews>
  <sheetFormatPr defaultColWidth="11.53515625" defaultRowHeight="15.5" x14ac:dyDescent="0.35"/>
  <cols>
    <col min="1" max="3" width="11.53515625" style="143"/>
    <col min="4" max="4" width="20.3046875" style="143" customWidth="1"/>
    <col min="5" max="5" width="20.3046875" style="146" customWidth="1"/>
    <col min="6" max="11" width="20.3046875" style="143" customWidth="1"/>
    <col min="12" max="16384" width="11.53515625" style="143"/>
  </cols>
  <sheetData>
    <row r="1" spans="1:11" ht="75" customHeight="1" x14ac:dyDescent="0.35">
      <c r="A1" s="142" t="s">
        <v>0</v>
      </c>
      <c r="B1" s="5" t="s">
        <v>874</v>
      </c>
      <c r="C1" s="5" t="s">
        <v>875</v>
      </c>
      <c r="D1" s="6" t="s">
        <v>1646</v>
      </c>
      <c r="E1" s="6" t="s">
        <v>1</v>
      </c>
      <c r="F1" s="5" t="s">
        <v>1647</v>
      </c>
      <c r="G1" s="5" t="s">
        <v>2</v>
      </c>
      <c r="H1" s="5" t="s">
        <v>3</v>
      </c>
      <c r="I1" s="5" t="s">
        <v>4</v>
      </c>
      <c r="J1" s="5" t="s">
        <v>5</v>
      </c>
      <c r="K1" s="5" t="s">
        <v>6</v>
      </c>
    </row>
    <row r="2" spans="1:11" ht="124" x14ac:dyDescent="0.35">
      <c r="A2" s="148">
        <v>99</v>
      </c>
      <c r="B2" s="149" t="s">
        <v>879</v>
      </c>
      <c r="C2" s="149">
        <v>29767470</v>
      </c>
      <c r="D2" s="150" t="s">
        <v>9</v>
      </c>
      <c r="E2" s="151" t="s">
        <v>10</v>
      </c>
      <c r="F2" s="152" t="s">
        <v>1595</v>
      </c>
      <c r="G2" s="152">
        <v>268</v>
      </c>
      <c r="H2" s="153">
        <f>7/268</f>
        <v>2.6119402985074626E-2</v>
      </c>
      <c r="I2" s="152" t="s">
        <v>1648</v>
      </c>
      <c r="J2" s="144" t="s">
        <v>27</v>
      </c>
      <c r="K2" s="145" t="s">
        <v>1645</v>
      </c>
    </row>
    <row r="3" spans="1:11" ht="124" x14ac:dyDescent="0.35">
      <c r="A3" s="148">
        <v>99</v>
      </c>
      <c r="B3" s="149" t="s">
        <v>879</v>
      </c>
      <c r="C3" s="149">
        <v>29767470</v>
      </c>
      <c r="D3" s="150" t="s">
        <v>9</v>
      </c>
      <c r="E3" s="151" t="s">
        <v>10</v>
      </c>
      <c r="F3" s="152" t="s">
        <v>1596</v>
      </c>
      <c r="G3" s="152">
        <v>256</v>
      </c>
      <c r="H3" s="153">
        <f>19/256</f>
        <v>7.421875E-2</v>
      </c>
      <c r="I3" s="152" t="s">
        <v>1649</v>
      </c>
      <c r="J3" s="144" t="s">
        <v>27</v>
      </c>
      <c r="K3" s="145" t="s">
        <v>1645</v>
      </c>
    </row>
    <row r="4" spans="1:11" ht="108.5" x14ac:dyDescent="0.35">
      <c r="A4" s="148">
        <v>129</v>
      </c>
      <c r="B4" s="149" t="s">
        <v>878</v>
      </c>
      <c r="C4" s="149">
        <v>30579029</v>
      </c>
      <c r="D4" s="154" t="s">
        <v>9</v>
      </c>
      <c r="E4" s="155" t="s">
        <v>17</v>
      </c>
      <c r="F4" s="152" t="s">
        <v>7</v>
      </c>
      <c r="G4" s="155">
        <v>229</v>
      </c>
      <c r="H4" s="156">
        <f>45/229</f>
        <v>0.1965065502183406</v>
      </c>
      <c r="I4" s="152" t="s">
        <v>18</v>
      </c>
      <c r="J4" s="144" t="s">
        <v>27</v>
      </c>
      <c r="K4" s="145" t="s">
        <v>1650</v>
      </c>
    </row>
    <row r="5" spans="1:11" ht="108.5" x14ac:dyDescent="0.35">
      <c r="A5" s="148">
        <v>129</v>
      </c>
      <c r="B5" s="149" t="s">
        <v>878</v>
      </c>
      <c r="C5" s="149">
        <v>30579029</v>
      </c>
      <c r="D5" s="157" t="s">
        <v>9</v>
      </c>
      <c r="E5" s="155" t="s">
        <v>10</v>
      </c>
      <c r="F5" s="152" t="s">
        <v>23</v>
      </c>
      <c r="G5" s="155">
        <v>229</v>
      </c>
      <c r="H5" s="156">
        <f>70/229</f>
        <v>0.3056768558951965</v>
      </c>
      <c r="I5" s="152" t="s">
        <v>24</v>
      </c>
      <c r="J5" s="144" t="s">
        <v>27</v>
      </c>
      <c r="K5" s="145" t="s">
        <v>1650</v>
      </c>
    </row>
    <row r="6" spans="1:11" ht="108.5" x14ac:dyDescent="0.35">
      <c r="A6" s="148">
        <v>129</v>
      </c>
      <c r="B6" s="149" t="s">
        <v>878</v>
      </c>
      <c r="C6" s="149">
        <v>30579029</v>
      </c>
      <c r="D6" s="157" t="s">
        <v>9</v>
      </c>
      <c r="E6" s="155" t="s">
        <v>10</v>
      </c>
      <c r="F6" s="152" t="s">
        <v>1655</v>
      </c>
      <c r="G6" s="152" t="s">
        <v>10</v>
      </c>
      <c r="H6" s="153" t="s">
        <v>10</v>
      </c>
      <c r="I6" s="152" t="s">
        <v>1651</v>
      </c>
      <c r="J6" s="144" t="s">
        <v>27</v>
      </c>
      <c r="K6" s="145" t="s">
        <v>1650</v>
      </c>
    </row>
    <row r="7" spans="1:11" ht="155" x14ac:dyDescent="0.35">
      <c r="A7" s="148">
        <v>141</v>
      </c>
      <c r="B7" s="149" t="s">
        <v>877</v>
      </c>
      <c r="C7" s="149">
        <v>30580719</v>
      </c>
      <c r="D7" s="152" t="s">
        <v>9</v>
      </c>
      <c r="E7" s="151" t="s">
        <v>1672</v>
      </c>
      <c r="F7" s="152" t="s">
        <v>28</v>
      </c>
      <c r="G7" s="152">
        <v>2864</v>
      </c>
      <c r="H7" s="158">
        <v>0.622</v>
      </c>
      <c r="I7" s="152" t="s">
        <v>29</v>
      </c>
      <c r="J7" s="144" t="s">
        <v>27</v>
      </c>
      <c r="K7" s="145" t="s">
        <v>1043</v>
      </c>
    </row>
    <row r="8" spans="1:11" ht="186" x14ac:dyDescent="0.35">
      <c r="A8" s="148">
        <v>217</v>
      </c>
      <c r="B8" s="149" t="s">
        <v>880</v>
      </c>
      <c r="C8" s="149">
        <v>29683540</v>
      </c>
      <c r="D8" s="152" t="s">
        <v>9</v>
      </c>
      <c r="E8" s="151" t="s">
        <v>35</v>
      </c>
      <c r="F8" s="152" t="s">
        <v>36</v>
      </c>
      <c r="G8" s="152">
        <v>334</v>
      </c>
      <c r="H8" s="159" t="s">
        <v>1680</v>
      </c>
      <c r="I8" s="152" t="s">
        <v>1678</v>
      </c>
      <c r="J8" s="144" t="s">
        <v>27</v>
      </c>
      <c r="K8" s="145" t="s">
        <v>1677</v>
      </c>
    </row>
    <row r="9" spans="1:11" ht="186" x14ac:dyDescent="0.35">
      <c r="A9" s="148">
        <v>217</v>
      </c>
      <c r="B9" s="149" t="s">
        <v>880</v>
      </c>
      <c r="C9" s="149">
        <v>29683540</v>
      </c>
      <c r="D9" s="152" t="s">
        <v>9</v>
      </c>
      <c r="E9" s="151" t="s">
        <v>35</v>
      </c>
      <c r="F9" s="152" t="s">
        <v>39</v>
      </c>
      <c r="G9" s="152">
        <v>334</v>
      </c>
      <c r="H9" s="159" t="s">
        <v>1681</v>
      </c>
      <c r="I9" s="152" t="s">
        <v>1679</v>
      </c>
      <c r="J9" s="144" t="s">
        <v>27</v>
      </c>
      <c r="K9" s="145" t="s">
        <v>1677</v>
      </c>
    </row>
    <row r="10" spans="1:11" customFormat="1" ht="139.5" x14ac:dyDescent="0.35">
      <c r="A10" s="160">
        <v>294</v>
      </c>
      <c r="B10" s="8" t="s">
        <v>881</v>
      </c>
      <c r="C10" s="8">
        <v>30144620</v>
      </c>
      <c r="D10" s="9" t="s">
        <v>9</v>
      </c>
      <c r="E10" s="9" t="s">
        <v>1693</v>
      </c>
      <c r="F10" s="9" t="s">
        <v>44</v>
      </c>
      <c r="G10" s="9">
        <v>322</v>
      </c>
      <c r="H10" s="11" t="s">
        <v>1694</v>
      </c>
      <c r="I10" s="9" t="s">
        <v>1697</v>
      </c>
      <c r="J10" s="23" t="s">
        <v>27</v>
      </c>
      <c r="K10" s="145" t="s">
        <v>1695</v>
      </c>
    </row>
    <row r="11" spans="1:11" ht="124" x14ac:dyDescent="0.35">
      <c r="A11" s="148">
        <v>299</v>
      </c>
      <c r="B11" s="149" t="s">
        <v>883</v>
      </c>
      <c r="C11" s="149">
        <v>29171121</v>
      </c>
      <c r="D11" s="152" t="s">
        <v>45</v>
      </c>
      <c r="E11" s="151" t="s">
        <v>1687</v>
      </c>
      <c r="F11" s="152" t="s">
        <v>47</v>
      </c>
      <c r="G11" s="152">
        <v>347</v>
      </c>
      <c r="H11" s="158" t="s">
        <v>1688</v>
      </c>
      <c r="I11" s="152" t="s">
        <v>1689</v>
      </c>
      <c r="J11" s="144" t="s">
        <v>27</v>
      </c>
      <c r="K11" s="145" t="s">
        <v>1686</v>
      </c>
    </row>
    <row r="12" spans="1:11" ht="139.5" x14ac:dyDescent="0.35">
      <c r="A12" s="148">
        <v>353</v>
      </c>
      <c r="B12" s="149" t="s">
        <v>885</v>
      </c>
      <c r="C12" s="149">
        <v>30134784</v>
      </c>
      <c r="D12" s="152" t="s">
        <v>1702</v>
      </c>
      <c r="E12" s="151" t="s">
        <v>1703</v>
      </c>
      <c r="F12" s="152" t="s">
        <v>54</v>
      </c>
      <c r="G12" s="152">
        <v>1039</v>
      </c>
      <c r="H12" s="158" t="s">
        <v>1704</v>
      </c>
      <c r="I12" s="152" t="s">
        <v>1705</v>
      </c>
      <c r="J12" s="144" t="s">
        <v>27</v>
      </c>
      <c r="K12" s="145" t="s">
        <v>1701</v>
      </c>
    </row>
    <row r="13" spans="1:11" ht="248" x14ac:dyDescent="0.35">
      <c r="A13" s="148">
        <v>548</v>
      </c>
      <c r="B13" s="149" t="s">
        <v>890</v>
      </c>
      <c r="C13" s="149">
        <v>28934706</v>
      </c>
      <c r="D13" s="152" t="s">
        <v>68</v>
      </c>
      <c r="E13" s="152" t="s">
        <v>1712</v>
      </c>
      <c r="F13" s="152" t="s">
        <v>67</v>
      </c>
      <c r="G13" s="152">
        <v>490</v>
      </c>
      <c r="H13" s="158" t="s">
        <v>1713</v>
      </c>
      <c r="I13" s="152" t="s">
        <v>1714</v>
      </c>
      <c r="J13" s="144" t="s">
        <v>27</v>
      </c>
      <c r="K13" s="145" t="s">
        <v>1711</v>
      </c>
    </row>
    <row r="14" spans="1:11" ht="279" x14ac:dyDescent="0.35">
      <c r="A14" s="148">
        <v>551</v>
      </c>
      <c r="B14" s="149" t="s">
        <v>891</v>
      </c>
      <c r="C14" s="149">
        <v>28893575</v>
      </c>
      <c r="D14" s="152" t="s">
        <v>72</v>
      </c>
      <c r="E14" s="152" t="s">
        <v>1722</v>
      </c>
      <c r="F14" s="152" t="s">
        <v>73</v>
      </c>
      <c r="G14" s="152">
        <v>377</v>
      </c>
      <c r="H14" s="153" t="s">
        <v>1723</v>
      </c>
      <c r="I14" s="152" t="s">
        <v>1724</v>
      </c>
      <c r="J14" s="144" t="s">
        <v>27</v>
      </c>
      <c r="K14" s="161" t="s">
        <v>1721</v>
      </c>
    </row>
    <row r="15" spans="1:11" ht="139.5" x14ac:dyDescent="0.35">
      <c r="A15" s="148">
        <v>551</v>
      </c>
      <c r="B15" s="149" t="s">
        <v>891</v>
      </c>
      <c r="C15" s="149">
        <v>28893575</v>
      </c>
      <c r="D15" s="152" t="s">
        <v>71</v>
      </c>
      <c r="E15" s="152" t="s">
        <v>1722</v>
      </c>
      <c r="F15" s="152" t="s">
        <v>73</v>
      </c>
      <c r="G15" s="152">
        <v>377</v>
      </c>
      <c r="H15" s="153" t="s">
        <v>1723</v>
      </c>
      <c r="I15" s="152" t="s">
        <v>1725</v>
      </c>
      <c r="J15" s="144" t="s">
        <v>27</v>
      </c>
      <c r="K15" s="161" t="s">
        <v>1721</v>
      </c>
    </row>
    <row r="16" spans="1:11" customFormat="1" ht="186" x14ac:dyDescent="0.35">
      <c r="A16" s="160">
        <v>745</v>
      </c>
      <c r="B16" s="8" t="s">
        <v>897</v>
      </c>
      <c r="C16" s="8">
        <v>29108406</v>
      </c>
      <c r="D16" s="9" t="s">
        <v>9</v>
      </c>
      <c r="E16" s="9" t="s">
        <v>1782</v>
      </c>
      <c r="F16" s="9" t="s">
        <v>82</v>
      </c>
      <c r="G16" s="9">
        <v>102</v>
      </c>
      <c r="H16" s="12">
        <v>0.32</v>
      </c>
      <c r="I16" s="9" t="s">
        <v>1781</v>
      </c>
      <c r="J16" s="23" t="s">
        <v>27</v>
      </c>
      <c r="K16" s="43" t="s">
        <v>1778</v>
      </c>
    </row>
    <row r="17" spans="1:11" ht="325.5" x14ac:dyDescent="0.35">
      <c r="A17" s="148">
        <v>942</v>
      </c>
      <c r="B17" s="149" t="s">
        <v>901</v>
      </c>
      <c r="C17" s="149">
        <v>28744762</v>
      </c>
      <c r="D17" s="152" t="s">
        <v>45</v>
      </c>
      <c r="E17" s="162" t="s">
        <v>1726</v>
      </c>
      <c r="F17" s="152" t="s">
        <v>1727</v>
      </c>
      <c r="G17" s="152">
        <v>403</v>
      </c>
      <c r="H17" s="152" t="s">
        <v>10</v>
      </c>
      <c r="I17" s="152" t="s">
        <v>1729</v>
      </c>
      <c r="J17" s="144" t="s">
        <v>27</v>
      </c>
      <c r="K17" s="145" t="s">
        <v>1728</v>
      </c>
    </row>
    <row r="18" spans="1:11" ht="325.5" x14ac:dyDescent="0.35">
      <c r="A18" s="148">
        <v>942</v>
      </c>
      <c r="B18" s="149" t="s">
        <v>901</v>
      </c>
      <c r="C18" s="149">
        <v>28744762</v>
      </c>
      <c r="D18" s="152" t="s">
        <v>45</v>
      </c>
      <c r="E18" s="162" t="s">
        <v>1726</v>
      </c>
      <c r="F18" s="152" t="s">
        <v>1730</v>
      </c>
      <c r="G18" s="152">
        <v>323</v>
      </c>
      <c r="H18" s="152" t="s">
        <v>10</v>
      </c>
      <c r="I18" s="152" t="s">
        <v>93</v>
      </c>
      <c r="J18" s="144" t="s">
        <v>27</v>
      </c>
      <c r="K18" s="145" t="s">
        <v>1728</v>
      </c>
    </row>
    <row r="19" spans="1:11" ht="325.5" x14ac:dyDescent="0.35">
      <c r="A19" s="148">
        <v>942</v>
      </c>
      <c r="B19" s="149" t="s">
        <v>901</v>
      </c>
      <c r="C19" s="149">
        <v>28744762</v>
      </c>
      <c r="D19" s="152" t="s">
        <v>45</v>
      </c>
      <c r="E19" s="162" t="s">
        <v>1726</v>
      </c>
      <c r="F19" s="152" t="s">
        <v>1731</v>
      </c>
      <c r="G19" s="152">
        <v>237</v>
      </c>
      <c r="H19" s="152" t="s">
        <v>10</v>
      </c>
      <c r="I19" s="152" t="s">
        <v>1732</v>
      </c>
      <c r="J19" s="144" t="s">
        <v>27</v>
      </c>
      <c r="K19" s="145" t="s">
        <v>1728</v>
      </c>
    </row>
    <row r="20" spans="1:11" ht="325.5" x14ac:dyDescent="0.35">
      <c r="A20" s="148">
        <v>942</v>
      </c>
      <c r="B20" s="149" t="s">
        <v>901</v>
      </c>
      <c r="C20" s="149">
        <v>28744762</v>
      </c>
      <c r="D20" s="152" t="s">
        <v>45</v>
      </c>
      <c r="E20" s="162" t="s">
        <v>1726</v>
      </c>
      <c r="F20" s="152" t="s">
        <v>1733</v>
      </c>
      <c r="G20" s="152">
        <v>243</v>
      </c>
      <c r="H20" s="152" t="s">
        <v>10</v>
      </c>
      <c r="I20" s="152" t="s">
        <v>1734</v>
      </c>
      <c r="J20" s="144" t="s">
        <v>27</v>
      </c>
      <c r="K20" s="145" t="s">
        <v>1728</v>
      </c>
    </row>
    <row r="21" spans="1:11" ht="139.5" x14ac:dyDescent="0.35">
      <c r="A21" s="148">
        <v>1399</v>
      </c>
      <c r="B21" s="149" t="s">
        <v>908</v>
      </c>
      <c r="C21" s="149">
        <v>26889222</v>
      </c>
      <c r="D21" s="152" t="s">
        <v>45</v>
      </c>
      <c r="E21" s="152" t="s">
        <v>1747</v>
      </c>
      <c r="F21" s="152" t="s">
        <v>114</v>
      </c>
      <c r="G21" s="152">
        <v>128</v>
      </c>
      <c r="H21" s="153" t="s">
        <v>1746</v>
      </c>
      <c r="I21" s="163" t="s">
        <v>1748</v>
      </c>
      <c r="J21" s="144" t="s">
        <v>27</v>
      </c>
      <c r="K21" s="145" t="s">
        <v>1745</v>
      </c>
    </row>
    <row r="22" spans="1:11" ht="201.5" x14ac:dyDescent="0.35">
      <c r="A22" s="148">
        <v>1517</v>
      </c>
      <c r="B22" s="149" t="s">
        <v>910</v>
      </c>
      <c r="C22" s="149">
        <v>27595266</v>
      </c>
      <c r="D22" s="152" t="s">
        <v>1764</v>
      </c>
      <c r="E22" s="151" t="s">
        <v>1761</v>
      </c>
      <c r="F22" s="152" t="s">
        <v>118</v>
      </c>
      <c r="G22" s="152">
        <v>383</v>
      </c>
      <c r="H22" s="152" t="s">
        <v>1762</v>
      </c>
      <c r="I22" s="152" t="s">
        <v>1763</v>
      </c>
      <c r="J22" s="144" t="s">
        <v>8</v>
      </c>
      <c r="K22" s="161" t="s">
        <v>1760</v>
      </c>
    </row>
    <row r="23" spans="1:11" ht="201.5" x14ac:dyDescent="0.35">
      <c r="A23" s="148">
        <v>1517</v>
      </c>
      <c r="B23" s="149" t="s">
        <v>910</v>
      </c>
      <c r="C23" s="149">
        <v>27595266</v>
      </c>
      <c r="D23" s="152" t="s">
        <v>1765</v>
      </c>
      <c r="E23" s="151" t="s">
        <v>1761</v>
      </c>
      <c r="F23" s="152" t="s">
        <v>118</v>
      </c>
      <c r="G23" s="152">
        <v>383</v>
      </c>
      <c r="H23" s="152" t="s">
        <v>1762</v>
      </c>
      <c r="I23" s="152" t="s">
        <v>1767</v>
      </c>
      <c r="J23" s="144" t="s">
        <v>8</v>
      </c>
      <c r="K23" s="161" t="s">
        <v>1760</v>
      </c>
    </row>
    <row r="24" spans="1:11" ht="201.5" x14ac:dyDescent="0.35">
      <c r="A24" s="148">
        <v>1517</v>
      </c>
      <c r="B24" s="149" t="s">
        <v>910</v>
      </c>
      <c r="C24" s="149">
        <v>27595266</v>
      </c>
      <c r="D24" s="152" t="s">
        <v>1766</v>
      </c>
      <c r="E24" s="151" t="s">
        <v>1761</v>
      </c>
      <c r="F24" s="152" t="s">
        <v>118</v>
      </c>
      <c r="G24" s="152">
        <v>383</v>
      </c>
      <c r="H24" s="152" t="s">
        <v>1762</v>
      </c>
      <c r="I24" s="152" t="s">
        <v>1768</v>
      </c>
      <c r="J24" s="144" t="s">
        <v>8</v>
      </c>
      <c r="K24" s="161" t="s">
        <v>1760</v>
      </c>
    </row>
    <row r="25" spans="1:11" x14ac:dyDescent="0.35">
      <c r="A25" s="164"/>
      <c r="B25" s="164"/>
      <c r="C25" s="164"/>
      <c r="D25" s="164"/>
      <c r="E25" s="165"/>
      <c r="F25" s="164"/>
      <c r="G25" s="164"/>
      <c r="H25" s="164"/>
      <c r="I25" s="164"/>
      <c r="J25" s="164"/>
      <c r="K25" s="164"/>
    </row>
    <row r="26" spans="1:11" ht="139.5" x14ac:dyDescent="0.35">
      <c r="A26" s="166">
        <v>1703</v>
      </c>
      <c r="B26" s="167" t="s">
        <v>1597</v>
      </c>
      <c r="C26" s="167">
        <v>27085454</v>
      </c>
      <c r="D26" s="168" t="s">
        <v>9</v>
      </c>
      <c r="E26" s="169" t="s">
        <v>135</v>
      </c>
      <c r="F26" s="168" t="s">
        <v>136</v>
      </c>
      <c r="G26" s="168">
        <v>106</v>
      </c>
      <c r="H26" s="170">
        <v>43</v>
      </c>
      <c r="I26" s="168" t="s">
        <v>137</v>
      </c>
      <c r="J26" s="171" t="s">
        <v>27</v>
      </c>
      <c r="K26" s="168" t="s">
        <v>138</v>
      </c>
    </row>
    <row r="27" spans="1:11" ht="108.5" x14ac:dyDescent="0.35">
      <c r="A27" s="166">
        <v>1719</v>
      </c>
      <c r="B27" s="167" t="s">
        <v>1598</v>
      </c>
      <c r="C27" s="167">
        <v>27050549</v>
      </c>
      <c r="D27" s="168" t="s">
        <v>9</v>
      </c>
      <c r="E27" s="169" t="s">
        <v>155</v>
      </c>
      <c r="F27" s="168" t="s">
        <v>136</v>
      </c>
      <c r="G27" s="168">
        <v>1196</v>
      </c>
      <c r="H27" s="170"/>
      <c r="I27" s="168" t="s">
        <v>156</v>
      </c>
      <c r="J27" s="171" t="s">
        <v>27</v>
      </c>
      <c r="K27" s="168" t="s">
        <v>157</v>
      </c>
    </row>
    <row r="28" spans="1:11" ht="77.5" x14ac:dyDescent="0.35">
      <c r="A28" s="166">
        <v>1773</v>
      </c>
      <c r="B28" s="167" t="s">
        <v>1571</v>
      </c>
      <c r="C28" s="167">
        <v>26920909</v>
      </c>
      <c r="D28" s="168" t="s">
        <v>9</v>
      </c>
      <c r="E28" s="169"/>
      <c r="F28" s="168" t="s">
        <v>174</v>
      </c>
      <c r="G28" s="168"/>
      <c r="H28" s="170"/>
      <c r="I28" s="168" t="s">
        <v>177</v>
      </c>
      <c r="J28" s="168" t="s">
        <v>26</v>
      </c>
      <c r="K28" s="168" t="s">
        <v>176</v>
      </c>
    </row>
    <row r="29" spans="1:11" ht="46.5" x14ac:dyDescent="0.35">
      <c r="A29" s="166">
        <v>1816</v>
      </c>
      <c r="B29" s="167" t="s">
        <v>1599</v>
      </c>
      <c r="C29" s="167">
        <v>26806659</v>
      </c>
      <c r="D29" s="168" t="s">
        <v>9</v>
      </c>
      <c r="E29" s="169" t="s">
        <v>187</v>
      </c>
      <c r="F29" s="168" t="s">
        <v>188</v>
      </c>
      <c r="G29" s="168">
        <v>316</v>
      </c>
      <c r="H29" s="170" t="s">
        <v>189</v>
      </c>
      <c r="I29" s="168" t="s">
        <v>190</v>
      </c>
      <c r="J29" s="171" t="s">
        <v>27</v>
      </c>
      <c r="K29" s="168" t="s">
        <v>191</v>
      </c>
    </row>
    <row r="30" spans="1:11" ht="263.5" x14ac:dyDescent="0.35">
      <c r="A30" s="166">
        <v>1828</v>
      </c>
      <c r="B30" s="167" t="s">
        <v>1572</v>
      </c>
      <c r="C30" s="167">
        <v>26757167</v>
      </c>
      <c r="D30" s="168" t="s">
        <v>9</v>
      </c>
      <c r="E30" s="169" t="s">
        <v>197</v>
      </c>
      <c r="F30" s="168" t="s">
        <v>198</v>
      </c>
      <c r="G30" s="168">
        <v>139</v>
      </c>
      <c r="H30" s="170" t="s">
        <v>199</v>
      </c>
      <c r="I30" s="168" t="s">
        <v>200</v>
      </c>
      <c r="J30" s="171" t="s">
        <v>27</v>
      </c>
      <c r="K30" s="168" t="s">
        <v>201</v>
      </c>
    </row>
    <row r="31" spans="1:11" ht="201.5" x14ac:dyDescent="0.35">
      <c r="A31" s="166">
        <v>1859</v>
      </c>
      <c r="B31" s="167" t="s">
        <v>1600</v>
      </c>
      <c r="C31" s="167">
        <v>26672925</v>
      </c>
      <c r="D31" s="168" t="s">
        <v>9</v>
      </c>
      <c r="E31" s="169" t="s">
        <v>209</v>
      </c>
      <c r="F31" s="168" t="s">
        <v>210</v>
      </c>
      <c r="G31" s="172">
        <v>3033</v>
      </c>
      <c r="H31" s="170">
        <v>1488</v>
      </c>
      <c r="I31" s="168" t="s">
        <v>156</v>
      </c>
      <c r="J31" s="171" t="s">
        <v>8</v>
      </c>
      <c r="K31" s="168" t="s">
        <v>211</v>
      </c>
    </row>
    <row r="32" spans="1:11" ht="201.5" x14ac:dyDescent="0.35">
      <c r="A32" s="166">
        <v>1859</v>
      </c>
      <c r="B32" s="167" t="s">
        <v>1600</v>
      </c>
      <c r="C32" s="167">
        <v>26672925</v>
      </c>
      <c r="D32" s="168" t="s">
        <v>9</v>
      </c>
      <c r="E32" s="169"/>
      <c r="F32" s="168" t="s">
        <v>110</v>
      </c>
      <c r="G32" s="168"/>
      <c r="H32" s="170">
        <v>1111</v>
      </c>
      <c r="I32" s="168" t="s">
        <v>156</v>
      </c>
      <c r="J32" s="171" t="s">
        <v>8</v>
      </c>
      <c r="K32" s="168" t="s">
        <v>211</v>
      </c>
    </row>
    <row r="33" spans="1:11" ht="62" x14ac:dyDescent="0.35">
      <c r="A33" s="173">
        <v>1906</v>
      </c>
      <c r="B33" s="174" t="s">
        <v>1601</v>
      </c>
      <c r="C33" s="174">
        <v>26500171</v>
      </c>
      <c r="D33" s="168" t="s">
        <v>9</v>
      </c>
      <c r="E33" s="169">
        <v>67.97</v>
      </c>
      <c r="F33" s="168" t="s">
        <v>213</v>
      </c>
      <c r="G33" s="168">
        <v>224</v>
      </c>
      <c r="H33" s="170">
        <v>26</v>
      </c>
      <c r="I33" s="168" t="s">
        <v>214</v>
      </c>
      <c r="J33" s="171" t="s">
        <v>27</v>
      </c>
      <c r="K33" s="168" t="s">
        <v>215</v>
      </c>
    </row>
    <row r="34" spans="1:11" ht="62" x14ac:dyDescent="0.35">
      <c r="A34" s="166">
        <v>2020</v>
      </c>
      <c r="B34" s="167" t="s">
        <v>1602</v>
      </c>
      <c r="C34" s="167">
        <v>26680035</v>
      </c>
      <c r="D34" s="168" t="s">
        <v>9</v>
      </c>
      <c r="E34" s="169">
        <v>60</v>
      </c>
      <c r="F34" s="168" t="s">
        <v>231</v>
      </c>
      <c r="G34" s="168">
        <v>140</v>
      </c>
      <c r="H34" s="170">
        <v>24</v>
      </c>
      <c r="I34" s="168" t="s">
        <v>232</v>
      </c>
      <c r="J34" s="171" t="s">
        <v>27</v>
      </c>
      <c r="K34" s="168" t="s">
        <v>233</v>
      </c>
    </row>
    <row r="35" spans="1:11" ht="108.5" x14ac:dyDescent="0.35">
      <c r="A35" s="166">
        <v>2156</v>
      </c>
      <c r="B35" s="167" t="s">
        <v>1603</v>
      </c>
      <c r="C35" s="167">
        <v>26243220</v>
      </c>
      <c r="D35" s="168" t="s">
        <v>9</v>
      </c>
      <c r="E35" s="169">
        <v>73</v>
      </c>
      <c r="F35" s="168" t="s">
        <v>110</v>
      </c>
      <c r="G35" s="168">
        <v>162</v>
      </c>
      <c r="H35" s="170" t="s">
        <v>239</v>
      </c>
      <c r="I35" s="168" t="s">
        <v>240</v>
      </c>
      <c r="J35" s="171" t="s">
        <v>8</v>
      </c>
      <c r="K35" s="168" t="s">
        <v>241</v>
      </c>
    </row>
    <row r="36" spans="1:11" ht="108.5" x14ac:dyDescent="0.35">
      <c r="A36" s="166">
        <v>2156</v>
      </c>
      <c r="B36" s="167" t="s">
        <v>1603</v>
      </c>
      <c r="C36" s="167">
        <v>26243220</v>
      </c>
      <c r="D36" s="168" t="s">
        <v>9</v>
      </c>
      <c r="E36" s="169"/>
      <c r="F36" s="168" t="s">
        <v>248</v>
      </c>
      <c r="G36" s="168"/>
      <c r="H36" s="170"/>
      <c r="I36" s="168" t="s">
        <v>249</v>
      </c>
      <c r="J36" s="171" t="s">
        <v>8</v>
      </c>
      <c r="K36" s="168" t="s">
        <v>241</v>
      </c>
    </row>
    <row r="37" spans="1:11" ht="170.5" x14ac:dyDescent="0.35">
      <c r="A37" s="166">
        <v>2169</v>
      </c>
      <c r="B37" s="167" t="s">
        <v>1574</v>
      </c>
      <c r="C37" s="167">
        <v>26220872</v>
      </c>
      <c r="D37" s="168" t="s">
        <v>9</v>
      </c>
      <c r="E37" s="155"/>
      <c r="F37" s="168" t="s">
        <v>264</v>
      </c>
      <c r="G37" s="168"/>
      <c r="H37" s="170" t="s">
        <v>265</v>
      </c>
      <c r="I37" s="168" t="s">
        <v>266</v>
      </c>
      <c r="J37" s="171" t="s">
        <v>27</v>
      </c>
      <c r="K37" s="168" t="s">
        <v>253</v>
      </c>
    </row>
    <row r="38" spans="1:11" ht="124" x14ac:dyDescent="0.35">
      <c r="A38" s="166">
        <v>2275</v>
      </c>
      <c r="B38" s="167" t="s">
        <v>1604</v>
      </c>
      <c r="C38" s="167">
        <v>25950926</v>
      </c>
      <c r="D38" s="168" t="s">
        <v>9</v>
      </c>
      <c r="E38" s="169">
        <v>59.6</v>
      </c>
      <c r="F38" s="168" t="s">
        <v>272</v>
      </c>
      <c r="G38" s="168">
        <v>1438</v>
      </c>
      <c r="H38" s="170" t="s">
        <v>273</v>
      </c>
      <c r="I38" s="168" t="s">
        <v>274</v>
      </c>
      <c r="J38" s="171" t="s">
        <v>8</v>
      </c>
      <c r="K38" s="168" t="s">
        <v>275</v>
      </c>
    </row>
    <row r="39" spans="1:11" ht="124" x14ac:dyDescent="0.35">
      <c r="A39" s="166">
        <v>2275</v>
      </c>
      <c r="B39" s="167" t="s">
        <v>1604</v>
      </c>
      <c r="C39" s="167">
        <v>25950926</v>
      </c>
      <c r="D39" s="168" t="s">
        <v>9</v>
      </c>
      <c r="E39" s="169"/>
      <c r="F39" s="168" t="s">
        <v>280</v>
      </c>
      <c r="G39" s="168"/>
      <c r="H39" s="170" t="s">
        <v>273</v>
      </c>
      <c r="I39" s="168" t="s">
        <v>274</v>
      </c>
      <c r="J39" s="171" t="s">
        <v>8</v>
      </c>
      <c r="K39" s="168" t="s">
        <v>275</v>
      </c>
    </row>
    <row r="40" spans="1:11" ht="124" x14ac:dyDescent="0.35">
      <c r="A40" s="166">
        <v>2275</v>
      </c>
      <c r="B40" s="167" t="s">
        <v>1604</v>
      </c>
      <c r="C40" s="167">
        <v>25950926</v>
      </c>
      <c r="D40" s="168" t="s">
        <v>9</v>
      </c>
      <c r="E40" s="169"/>
      <c r="F40" s="168" t="s">
        <v>283</v>
      </c>
      <c r="G40" s="168"/>
      <c r="H40" s="170" t="s">
        <v>284</v>
      </c>
      <c r="I40" s="168" t="s">
        <v>156</v>
      </c>
      <c r="J40" s="171" t="s">
        <v>8</v>
      </c>
      <c r="K40" s="168" t="s">
        <v>275</v>
      </c>
    </row>
    <row r="41" spans="1:11" ht="186" x14ac:dyDescent="0.35">
      <c r="A41" s="166">
        <v>2297</v>
      </c>
      <c r="B41" s="167" t="s">
        <v>1605</v>
      </c>
      <c r="C41" s="167">
        <v>25900493</v>
      </c>
      <c r="D41" s="168" t="s">
        <v>9</v>
      </c>
      <c r="E41" s="169">
        <v>84.9</v>
      </c>
      <c r="F41" s="168" t="s">
        <v>285</v>
      </c>
      <c r="G41" s="168">
        <v>472</v>
      </c>
      <c r="H41" s="170"/>
      <c r="I41" s="168" t="s">
        <v>286</v>
      </c>
      <c r="J41" s="171" t="s">
        <v>27</v>
      </c>
      <c r="K41" s="168" t="s">
        <v>287</v>
      </c>
    </row>
    <row r="42" spans="1:11" ht="186" x14ac:dyDescent="0.35">
      <c r="A42" s="166">
        <v>2297</v>
      </c>
      <c r="B42" s="167" t="s">
        <v>1605</v>
      </c>
      <c r="C42" s="167">
        <v>25900493</v>
      </c>
      <c r="D42" s="168" t="s">
        <v>9</v>
      </c>
      <c r="E42" s="169">
        <v>84.9</v>
      </c>
      <c r="F42" s="168" t="s">
        <v>288</v>
      </c>
      <c r="G42" s="168"/>
      <c r="H42" s="170"/>
      <c r="I42" s="168" t="s">
        <v>289</v>
      </c>
      <c r="J42" s="171" t="s">
        <v>27</v>
      </c>
      <c r="K42" s="168" t="s">
        <v>287</v>
      </c>
    </row>
    <row r="43" spans="1:11" ht="279" x14ac:dyDescent="0.35">
      <c r="A43" s="166">
        <v>2322</v>
      </c>
      <c r="B43" s="167" t="s">
        <v>1576</v>
      </c>
      <c r="C43" s="167">
        <v>25850522</v>
      </c>
      <c r="D43" s="168" t="s">
        <v>9</v>
      </c>
      <c r="E43" s="169" t="s">
        <v>306</v>
      </c>
      <c r="F43" s="168" t="s">
        <v>307</v>
      </c>
      <c r="G43" s="168"/>
      <c r="H43" s="170"/>
      <c r="I43" s="168" t="s">
        <v>308</v>
      </c>
      <c r="J43" s="171" t="s">
        <v>27</v>
      </c>
      <c r="K43" s="168" t="s">
        <v>298</v>
      </c>
    </row>
    <row r="44" spans="1:11" ht="232.5" x14ac:dyDescent="0.35">
      <c r="A44" s="166">
        <v>2395</v>
      </c>
      <c r="B44" s="167" t="s">
        <v>1606</v>
      </c>
      <c r="C44" s="167">
        <v>25663233</v>
      </c>
      <c r="D44" s="168" t="s">
        <v>9</v>
      </c>
      <c r="E44" s="169" t="s">
        <v>318</v>
      </c>
      <c r="F44" s="168" t="s">
        <v>319</v>
      </c>
      <c r="G44" s="168">
        <v>282</v>
      </c>
      <c r="H44" s="170"/>
      <c r="I44" s="168" t="s">
        <v>156</v>
      </c>
      <c r="J44" s="171" t="s">
        <v>8</v>
      </c>
      <c r="K44" s="168" t="s">
        <v>320</v>
      </c>
    </row>
    <row r="45" spans="1:11" ht="170.5" x14ac:dyDescent="0.35">
      <c r="A45" s="166">
        <v>2427</v>
      </c>
      <c r="B45" s="167" t="s">
        <v>1607</v>
      </c>
      <c r="C45" s="167">
        <v>25586833</v>
      </c>
      <c r="D45" s="168" t="s">
        <v>9</v>
      </c>
      <c r="E45" s="169" t="s">
        <v>326</v>
      </c>
      <c r="F45" s="168" t="s">
        <v>327</v>
      </c>
      <c r="G45" s="168">
        <v>128</v>
      </c>
      <c r="H45" s="170" t="s">
        <v>328</v>
      </c>
      <c r="I45" s="168" t="s">
        <v>329</v>
      </c>
      <c r="J45" s="171" t="s">
        <v>27</v>
      </c>
      <c r="K45" s="168" t="s">
        <v>330</v>
      </c>
    </row>
    <row r="46" spans="1:11" ht="124" x14ac:dyDescent="0.35">
      <c r="A46" s="166">
        <v>2430</v>
      </c>
      <c r="B46" s="167" t="s">
        <v>1608</v>
      </c>
      <c r="C46" s="167">
        <v>25580771</v>
      </c>
      <c r="D46" s="168" t="s">
        <v>9</v>
      </c>
      <c r="E46" s="169">
        <v>68</v>
      </c>
      <c r="F46" s="168" t="s">
        <v>341</v>
      </c>
      <c r="G46" s="168">
        <v>967</v>
      </c>
      <c r="H46" s="170" t="s">
        <v>342</v>
      </c>
      <c r="I46" s="168" t="s">
        <v>343</v>
      </c>
      <c r="J46" s="171" t="s">
        <v>8</v>
      </c>
      <c r="K46" s="168" t="s">
        <v>344</v>
      </c>
    </row>
    <row r="47" spans="1:11" ht="46.5" x14ac:dyDescent="0.35">
      <c r="A47" s="166">
        <v>2452</v>
      </c>
      <c r="B47" s="167" t="s">
        <v>1609</v>
      </c>
      <c r="C47" s="167">
        <v>25511617</v>
      </c>
      <c r="D47" s="168" t="s">
        <v>9</v>
      </c>
      <c r="E47" s="169"/>
      <c r="F47" s="168" t="s">
        <v>354</v>
      </c>
      <c r="G47" s="168"/>
      <c r="H47" s="170">
        <v>635</v>
      </c>
      <c r="I47" s="168" t="s">
        <v>156</v>
      </c>
      <c r="J47" s="171" t="s">
        <v>8</v>
      </c>
      <c r="K47" s="168" t="s">
        <v>353</v>
      </c>
    </row>
    <row r="48" spans="1:11" ht="46.5" x14ac:dyDescent="0.35">
      <c r="A48" s="166">
        <v>2452</v>
      </c>
      <c r="B48" s="167" t="s">
        <v>1609</v>
      </c>
      <c r="C48" s="167">
        <v>25511617</v>
      </c>
      <c r="D48" s="168" t="s">
        <v>9</v>
      </c>
      <c r="E48" s="169"/>
      <c r="F48" s="168" t="s">
        <v>210</v>
      </c>
      <c r="G48" s="168"/>
      <c r="H48" s="170">
        <v>716</v>
      </c>
      <c r="I48" s="168" t="s">
        <v>156</v>
      </c>
      <c r="J48" s="171" t="s">
        <v>8</v>
      </c>
      <c r="K48" s="168" t="s">
        <v>353</v>
      </c>
    </row>
    <row r="49" spans="1:11" ht="46.5" x14ac:dyDescent="0.35">
      <c r="A49" s="166">
        <v>2452</v>
      </c>
      <c r="B49" s="167" t="s">
        <v>1609</v>
      </c>
      <c r="C49" s="167">
        <v>25511617</v>
      </c>
      <c r="D49" s="168" t="s">
        <v>9</v>
      </c>
      <c r="E49" s="169"/>
      <c r="F49" s="168" t="s">
        <v>355</v>
      </c>
      <c r="G49" s="168"/>
      <c r="H49" s="170">
        <v>832</v>
      </c>
      <c r="I49" s="168" t="s">
        <v>156</v>
      </c>
      <c r="J49" s="171" t="s">
        <v>8</v>
      </c>
      <c r="K49" s="168" t="s">
        <v>353</v>
      </c>
    </row>
    <row r="50" spans="1:11" ht="93" x14ac:dyDescent="0.35">
      <c r="A50" s="166">
        <v>2456</v>
      </c>
      <c r="B50" s="167" t="s">
        <v>1610</v>
      </c>
      <c r="C50" s="167">
        <v>25499725</v>
      </c>
      <c r="D50" s="168" t="s">
        <v>9</v>
      </c>
      <c r="E50" s="169" t="s">
        <v>356</v>
      </c>
      <c r="F50" s="168" t="s">
        <v>357</v>
      </c>
      <c r="G50" s="168">
        <v>186</v>
      </c>
      <c r="H50" s="170"/>
      <c r="I50" s="168" t="s">
        <v>177</v>
      </c>
      <c r="J50" s="171" t="s">
        <v>27</v>
      </c>
      <c r="K50" s="168" t="s">
        <v>358</v>
      </c>
    </row>
    <row r="51" spans="1:11" ht="93" x14ac:dyDescent="0.35">
      <c r="A51" s="166">
        <v>2456</v>
      </c>
      <c r="B51" s="167" t="s">
        <v>1610</v>
      </c>
      <c r="C51" s="167">
        <v>25499725</v>
      </c>
      <c r="D51" s="168" t="s">
        <v>9</v>
      </c>
      <c r="E51" s="169"/>
      <c r="F51" s="168" t="s">
        <v>367</v>
      </c>
      <c r="G51" s="168"/>
      <c r="H51" s="170"/>
      <c r="I51" s="168" t="s">
        <v>177</v>
      </c>
      <c r="J51" s="171" t="s">
        <v>27</v>
      </c>
      <c r="K51" s="168" t="s">
        <v>358</v>
      </c>
    </row>
    <row r="52" spans="1:11" ht="139.5" x14ac:dyDescent="0.35">
      <c r="A52" s="166">
        <v>2517</v>
      </c>
      <c r="B52" s="167" t="s">
        <v>1576</v>
      </c>
      <c r="C52" s="167">
        <v>25142530</v>
      </c>
      <c r="D52" s="168" t="s">
        <v>9</v>
      </c>
      <c r="E52" s="169" t="s">
        <v>370</v>
      </c>
      <c r="F52" s="168" t="s">
        <v>110</v>
      </c>
      <c r="G52" s="168">
        <v>921</v>
      </c>
      <c r="H52" s="170" t="s">
        <v>371</v>
      </c>
      <c r="I52" s="168" t="s">
        <v>372</v>
      </c>
      <c r="J52" s="171" t="s">
        <v>27</v>
      </c>
      <c r="K52" s="168" t="s">
        <v>373</v>
      </c>
    </row>
    <row r="53" spans="1:11" ht="139.5" x14ac:dyDescent="0.35">
      <c r="A53" s="166">
        <v>2517</v>
      </c>
      <c r="B53" s="167" t="s">
        <v>1576</v>
      </c>
      <c r="C53" s="167">
        <v>25142530</v>
      </c>
      <c r="D53" s="168" t="s">
        <v>9</v>
      </c>
      <c r="E53" s="169" t="s">
        <v>370</v>
      </c>
      <c r="F53" s="168" t="s">
        <v>374</v>
      </c>
      <c r="G53" s="168"/>
      <c r="H53" s="170" t="s">
        <v>375</v>
      </c>
      <c r="I53" s="168" t="s">
        <v>376</v>
      </c>
      <c r="J53" s="171" t="s">
        <v>27</v>
      </c>
      <c r="K53" s="168" t="s">
        <v>373</v>
      </c>
    </row>
    <row r="54" spans="1:11" ht="77.5" x14ac:dyDescent="0.35">
      <c r="A54" s="166">
        <v>2542</v>
      </c>
      <c r="B54" s="167" t="s">
        <v>1611</v>
      </c>
      <c r="C54" s="167">
        <v>23464747</v>
      </c>
      <c r="D54" s="168" t="s">
        <v>9</v>
      </c>
      <c r="E54" s="169"/>
      <c r="F54" s="168" t="s">
        <v>381</v>
      </c>
      <c r="G54" s="168"/>
      <c r="H54" s="170" t="s">
        <v>382</v>
      </c>
      <c r="I54" s="168" t="s">
        <v>359</v>
      </c>
      <c r="J54" s="171" t="s">
        <v>27</v>
      </c>
      <c r="K54" s="168" t="s">
        <v>379</v>
      </c>
    </row>
    <row r="55" spans="1:11" ht="77.5" x14ac:dyDescent="0.35">
      <c r="A55" s="166">
        <v>2542</v>
      </c>
      <c r="B55" s="167" t="s">
        <v>1611</v>
      </c>
      <c r="C55" s="167">
        <v>23464747</v>
      </c>
      <c r="D55" s="168" t="s">
        <v>9</v>
      </c>
      <c r="E55" s="169"/>
      <c r="F55" s="168" t="s">
        <v>383</v>
      </c>
      <c r="G55" s="168"/>
      <c r="H55" s="170" t="s">
        <v>384</v>
      </c>
      <c r="I55" s="168" t="s">
        <v>359</v>
      </c>
      <c r="J55" s="171" t="s">
        <v>27</v>
      </c>
      <c r="K55" s="168" t="s">
        <v>379</v>
      </c>
    </row>
    <row r="56" spans="1:11" ht="77.5" x14ac:dyDescent="0.35">
      <c r="A56" s="166">
        <v>2542</v>
      </c>
      <c r="B56" s="167" t="s">
        <v>1611</v>
      </c>
      <c r="C56" s="167">
        <v>23464747</v>
      </c>
      <c r="D56" s="168" t="s">
        <v>9</v>
      </c>
      <c r="E56" s="169"/>
      <c r="F56" s="168" t="s">
        <v>385</v>
      </c>
      <c r="G56" s="168"/>
      <c r="H56" s="170" t="s">
        <v>386</v>
      </c>
      <c r="I56" s="169" t="s">
        <v>387</v>
      </c>
      <c r="J56" s="171" t="s">
        <v>27</v>
      </c>
      <c r="K56" s="168" t="s">
        <v>379</v>
      </c>
    </row>
    <row r="57" spans="1:11" ht="124" x14ac:dyDescent="0.35">
      <c r="A57" s="166">
        <v>2665</v>
      </c>
      <c r="B57" s="167" t="s">
        <v>1612</v>
      </c>
      <c r="C57" s="167">
        <v>25182069</v>
      </c>
      <c r="D57" s="168" t="s">
        <v>9</v>
      </c>
      <c r="E57" s="169"/>
      <c r="F57" s="168" t="s">
        <v>389</v>
      </c>
      <c r="G57" s="168"/>
      <c r="H57" s="170"/>
      <c r="I57" s="168" t="s">
        <v>156</v>
      </c>
      <c r="J57" s="171" t="s">
        <v>27</v>
      </c>
      <c r="K57" s="168" t="s">
        <v>388</v>
      </c>
    </row>
    <row r="58" spans="1:11" ht="124" x14ac:dyDescent="0.35">
      <c r="A58" s="166">
        <v>2665</v>
      </c>
      <c r="B58" s="167" t="s">
        <v>1612</v>
      </c>
      <c r="C58" s="167">
        <v>25182069</v>
      </c>
      <c r="D58" s="168" t="s">
        <v>9</v>
      </c>
      <c r="E58" s="169"/>
      <c r="F58" s="168" t="s">
        <v>390</v>
      </c>
      <c r="G58" s="168"/>
      <c r="H58" s="170"/>
      <c r="I58" s="168" t="s">
        <v>156</v>
      </c>
      <c r="J58" s="171" t="s">
        <v>27</v>
      </c>
      <c r="K58" s="168" t="s">
        <v>388</v>
      </c>
    </row>
    <row r="59" spans="1:11" ht="124" x14ac:dyDescent="0.35">
      <c r="A59" s="166">
        <v>2665</v>
      </c>
      <c r="B59" s="167" t="s">
        <v>1612</v>
      </c>
      <c r="C59" s="167">
        <v>25182069</v>
      </c>
      <c r="D59" s="168" t="s">
        <v>9</v>
      </c>
      <c r="E59" s="169"/>
      <c r="F59" s="168" t="s">
        <v>391</v>
      </c>
      <c r="G59" s="168"/>
      <c r="H59" s="170"/>
      <c r="I59" s="168" t="s">
        <v>156</v>
      </c>
      <c r="J59" s="171" t="s">
        <v>27</v>
      </c>
      <c r="K59" s="168" t="s">
        <v>388</v>
      </c>
    </row>
    <row r="60" spans="1:11" ht="77.5" x14ac:dyDescent="0.35">
      <c r="A60" s="166">
        <v>2749</v>
      </c>
      <c r="B60" s="167" t="s">
        <v>1613</v>
      </c>
      <c r="C60" s="167">
        <v>24947290</v>
      </c>
      <c r="D60" s="168" t="s">
        <v>9</v>
      </c>
      <c r="E60" s="169" t="s">
        <v>392</v>
      </c>
      <c r="F60" s="168" t="s">
        <v>393</v>
      </c>
      <c r="G60" s="168">
        <v>325</v>
      </c>
      <c r="H60" s="170"/>
      <c r="I60" s="168" t="s">
        <v>394</v>
      </c>
      <c r="J60" s="171" t="s">
        <v>27</v>
      </c>
      <c r="K60" s="168" t="s">
        <v>395</v>
      </c>
    </row>
    <row r="61" spans="1:11" ht="46.5" x14ac:dyDescent="0.35">
      <c r="A61" s="166">
        <v>2774</v>
      </c>
      <c r="B61" s="167" t="s">
        <v>1579</v>
      </c>
      <c r="C61" s="167">
        <v>24857761</v>
      </c>
      <c r="D61" s="168" t="s">
        <v>9</v>
      </c>
      <c r="E61" s="169"/>
      <c r="F61" s="168" t="s">
        <v>374</v>
      </c>
      <c r="G61" s="168">
        <v>121</v>
      </c>
      <c r="H61" s="170">
        <v>40</v>
      </c>
      <c r="I61" s="168" t="s">
        <v>156</v>
      </c>
      <c r="J61" s="171" t="s">
        <v>27</v>
      </c>
      <c r="K61" s="168" t="s">
        <v>405</v>
      </c>
    </row>
    <row r="62" spans="1:11" ht="46.5" x14ac:dyDescent="0.35">
      <c r="A62" s="166">
        <v>2798</v>
      </c>
      <c r="B62" s="167" t="s">
        <v>1614</v>
      </c>
      <c r="C62" s="167">
        <v>24784015</v>
      </c>
      <c r="D62" s="168" t="s">
        <v>9</v>
      </c>
      <c r="E62" s="169">
        <v>70</v>
      </c>
      <c r="F62" s="175" t="s">
        <v>410</v>
      </c>
      <c r="G62" s="168">
        <v>191</v>
      </c>
      <c r="H62" s="170">
        <v>61</v>
      </c>
      <c r="I62" s="168" t="s">
        <v>177</v>
      </c>
      <c r="J62" s="171" t="s">
        <v>26</v>
      </c>
      <c r="K62" s="168" t="s">
        <v>411</v>
      </c>
    </row>
    <row r="63" spans="1:11" ht="124" x14ac:dyDescent="0.35">
      <c r="A63" s="166">
        <v>2823</v>
      </c>
      <c r="B63" s="167" t="s">
        <v>1615</v>
      </c>
      <c r="C63" s="167">
        <v>24713532</v>
      </c>
      <c r="D63" s="168" t="s">
        <v>9</v>
      </c>
      <c r="E63" s="169" t="s">
        <v>421</v>
      </c>
      <c r="F63" s="168" t="s">
        <v>110</v>
      </c>
      <c r="G63" s="168">
        <v>464</v>
      </c>
      <c r="H63" s="170"/>
      <c r="I63" s="168" t="s">
        <v>422</v>
      </c>
      <c r="J63" s="171" t="s">
        <v>27</v>
      </c>
      <c r="K63" s="168" t="s">
        <v>423</v>
      </c>
    </row>
    <row r="64" spans="1:11" ht="46.5" x14ac:dyDescent="0.35">
      <c r="A64" s="166">
        <v>2848</v>
      </c>
      <c r="B64" s="167" t="s">
        <v>1581</v>
      </c>
      <c r="C64" s="167">
        <v>24630830</v>
      </c>
      <c r="D64" s="168" t="s">
        <v>9</v>
      </c>
      <c r="E64" s="169">
        <v>61.92</v>
      </c>
      <c r="F64" s="168" t="s">
        <v>430</v>
      </c>
      <c r="G64" s="168">
        <v>2513</v>
      </c>
      <c r="H64" s="170"/>
      <c r="I64" s="168" t="s">
        <v>156</v>
      </c>
      <c r="J64" s="171" t="s">
        <v>8</v>
      </c>
      <c r="K64" s="168" t="s">
        <v>431</v>
      </c>
    </row>
    <row r="65" spans="1:11" ht="46.5" x14ac:dyDescent="0.35">
      <c r="A65" s="166">
        <v>2848</v>
      </c>
      <c r="B65" s="167" t="s">
        <v>1581</v>
      </c>
      <c r="C65" s="167">
        <v>24630830</v>
      </c>
      <c r="D65" s="168" t="s">
        <v>9</v>
      </c>
      <c r="E65" s="169"/>
      <c r="F65" s="168" t="s">
        <v>440</v>
      </c>
      <c r="G65" s="168"/>
      <c r="H65" s="170"/>
      <c r="I65" s="168" t="s">
        <v>156</v>
      </c>
      <c r="J65" s="171" t="s">
        <v>8</v>
      </c>
      <c r="K65" s="168" t="s">
        <v>431</v>
      </c>
    </row>
    <row r="66" spans="1:11" ht="46.5" x14ac:dyDescent="0.35">
      <c r="A66" s="166">
        <v>2848</v>
      </c>
      <c r="B66" s="167" t="s">
        <v>1581</v>
      </c>
      <c r="C66" s="167">
        <v>24630830</v>
      </c>
      <c r="D66" s="168" t="s">
        <v>9</v>
      </c>
      <c r="E66" s="169"/>
      <c r="F66" s="168" t="s">
        <v>441</v>
      </c>
      <c r="G66" s="168"/>
      <c r="H66" s="170"/>
      <c r="I66" s="168" t="s">
        <v>156</v>
      </c>
      <c r="J66" s="171" t="s">
        <v>8</v>
      </c>
      <c r="K66" s="168" t="s">
        <v>431</v>
      </c>
    </row>
    <row r="67" spans="1:11" ht="46.5" x14ac:dyDescent="0.35">
      <c r="A67" s="166">
        <v>2848</v>
      </c>
      <c r="B67" s="167" t="s">
        <v>1581</v>
      </c>
      <c r="C67" s="167">
        <v>24630830</v>
      </c>
      <c r="D67" s="168" t="s">
        <v>9</v>
      </c>
      <c r="E67" s="169"/>
      <c r="F67" s="168" t="s">
        <v>443</v>
      </c>
      <c r="G67" s="168"/>
      <c r="H67" s="170"/>
      <c r="I67" s="168" t="s">
        <v>156</v>
      </c>
      <c r="J67" s="171" t="s">
        <v>8</v>
      </c>
      <c r="K67" s="168" t="s">
        <v>431</v>
      </c>
    </row>
    <row r="68" spans="1:11" ht="46.5" x14ac:dyDescent="0.35">
      <c r="A68" s="166">
        <v>2848</v>
      </c>
      <c r="B68" s="167" t="s">
        <v>1581</v>
      </c>
      <c r="C68" s="167">
        <v>24630830</v>
      </c>
      <c r="D68" s="168" t="s">
        <v>9</v>
      </c>
      <c r="E68" s="169"/>
      <c r="F68" s="168" t="s">
        <v>445</v>
      </c>
      <c r="G68" s="168"/>
      <c r="H68" s="170"/>
      <c r="I68" s="168" t="s">
        <v>156</v>
      </c>
      <c r="J68" s="171" t="s">
        <v>8</v>
      </c>
      <c r="K68" s="168" t="s">
        <v>431</v>
      </c>
    </row>
    <row r="69" spans="1:11" ht="46.5" x14ac:dyDescent="0.35">
      <c r="A69" s="166">
        <v>3014</v>
      </c>
      <c r="B69" s="167" t="s">
        <v>1582</v>
      </c>
      <c r="C69" s="167">
        <v>24128695</v>
      </c>
      <c r="D69" s="168" t="s">
        <v>9</v>
      </c>
      <c r="E69" s="169"/>
      <c r="F69" s="168" t="s">
        <v>469</v>
      </c>
      <c r="G69" s="168"/>
      <c r="H69" s="170"/>
      <c r="I69" s="168" t="s">
        <v>122</v>
      </c>
      <c r="J69" s="171" t="s">
        <v>26</v>
      </c>
      <c r="K69" s="168" t="s">
        <v>464</v>
      </c>
    </row>
    <row r="70" spans="1:11" ht="77.5" x14ac:dyDescent="0.35">
      <c r="A70" s="166">
        <v>3079</v>
      </c>
      <c r="B70" s="167" t="s">
        <v>1616</v>
      </c>
      <c r="C70" s="167">
        <v>23352112</v>
      </c>
      <c r="D70" s="168" t="s">
        <v>9</v>
      </c>
      <c r="E70" s="169">
        <v>72.8</v>
      </c>
      <c r="F70" s="168" t="s">
        <v>472</v>
      </c>
      <c r="G70" s="168">
        <v>594</v>
      </c>
      <c r="H70" s="170" t="s">
        <v>473</v>
      </c>
      <c r="I70" s="168" t="s">
        <v>474</v>
      </c>
      <c r="J70" s="171" t="s">
        <v>27</v>
      </c>
      <c r="K70" s="168" t="s">
        <v>475</v>
      </c>
    </row>
    <row r="71" spans="1:11" ht="77.5" x14ac:dyDescent="0.35">
      <c r="A71" s="166">
        <v>3079</v>
      </c>
      <c r="B71" s="167" t="s">
        <v>1616</v>
      </c>
      <c r="C71" s="167">
        <v>23352112</v>
      </c>
      <c r="D71" s="168" t="s">
        <v>9</v>
      </c>
      <c r="E71" s="169"/>
      <c r="F71" s="168" t="s">
        <v>479</v>
      </c>
      <c r="G71" s="168"/>
      <c r="H71" s="170" t="s">
        <v>480</v>
      </c>
      <c r="I71" s="168" t="s">
        <v>481</v>
      </c>
      <c r="J71" s="171" t="s">
        <v>27</v>
      </c>
      <c r="K71" s="168" t="s">
        <v>475</v>
      </c>
    </row>
    <row r="72" spans="1:11" ht="186" x14ac:dyDescent="0.35">
      <c r="A72" s="166">
        <v>3102</v>
      </c>
      <c r="B72" s="167" t="s">
        <v>1617</v>
      </c>
      <c r="C72" s="167">
        <v>24345898</v>
      </c>
      <c r="D72" s="168" t="s">
        <v>9</v>
      </c>
      <c r="E72" s="169"/>
      <c r="F72" s="168" t="s">
        <v>484</v>
      </c>
      <c r="G72" s="168"/>
      <c r="H72" s="170"/>
      <c r="I72" s="168" t="s">
        <v>485</v>
      </c>
      <c r="J72" s="171" t="s">
        <v>8</v>
      </c>
      <c r="K72" s="168" t="s">
        <v>482</v>
      </c>
    </row>
    <row r="73" spans="1:11" ht="93" x14ac:dyDescent="0.35">
      <c r="A73" s="166">
        <v>3190</v>
      </c>
      <c r="B73" s="167" t="s">
        <v>1618</v>
      </c>
      <c r="C73" s="167">
        <v>24045084</v>
      </c>
      <c r="D73" s="168" t="s">
        <v>9</v>
      </c>
      <c r="E73" s="169" t="s">
        <v>499</v>
      </c>
      <c r="F73" s="168" t="s">
        <v>472</v>
      </c>
      <c r="G73" s="168">
        <v>563</v>
      </c>
      <c r="H73" s="170">
        <v>454</v>
      </c>
      <c r="I73" s="168" t="s">
        <v>156</v>
      </c>
      <c r="J73" s="171" t="s">
        <v>26</v>
      </c>
      <c r="K73" s="168" t="s">
        <v>500</v>
      </c>
    </row>
    <row r="74" spans="1:11" ht="93" x14ac:dyDescent="0.35">
      <c r="A74" s="166">
        <v>3190</v>
      </c>
      <c r="B74" s="167" t="s">
        <v>1618</v>
      </c>
      <c r="C74" s="167">
        <v>24045084</v>
      </c>
      <c r="D74" s="168" t="s">
        <v>9</v>
      </c>
      <c r="E74" s="169"/>
      <c r="F74" s="168" t="s">
        <v>393</v>
      </c>
      <c r="G74" s="168"/>
      <c r="H74" s="170"/>
      <c r="I74" s="168" t="s">
        <v>156</v>
      </c>
      <c r="J74" s="171" t="s">
        <v>26</v>
      </c>
      <c r="K74" s="168" t="s">
        <v>500</v>
      </c>
    </row>
    <row r="75" spans="1:11" ht="93" x14ac:dyDescent="0.35">
      <c r="A75" s="166">
        <v>3190</v>
      </c>
      <c r="B75" s="167" t="s">
        <v>1618</v>
      </c>
      <c r="C75" s="167">
        <v>24045084</v>
      </c>
      <c r="D75" s="168" t="s">
        <v>9</v>
      </c>
      <c r="E75" s="169"/>
      <c r="F75" s="168" t="s">
        <v>506</v>
      </c>
      <c r="G75" s="168"/>
      <c r="H75" s="170"/>
      <c r="I75" s="168" t="s">
        <v>156</v>
      </c>
      <c r="J75" s="171" t="s">
        <v>26</v>
      </c>
      <c r="K75" s="168" t="s">
        <v>500</v>
      </c>
    </row>
    <row r="76" spans="1:11" ht="62" x14ac:dyDescent="0.35">
      <c r="A76" s="166">
        <v>3229</v>
      </c>
      <c r="B76" s="167" t="s">
        <v>1619</v>
      </c>
      <c r="C76" s="167">
        <v>23921070</v>
      </c>
      <c r="D76" s="168" t="s">
        <v>9</v>
      </c>
      <c r="E76" s="169" t="s">
        <v>508</v>
      </c>
      <c r="F76" s="168" t="s">
        <v>509</v>
      </c>
      <c r="G76" s="168">
        <v>507</v>
      </c>
      <c r="H76" s="170"/>
      <c r="I76" s="168" t="s">
        <v>156</v>
      </c>
      <c r="J76" s="171" t="s">
        <v>26</v>
      </c>
      <c r="K76" s="168" t="s">
        <v>510</v>
      </c>
    </row>
    <row r="77" spans="1:11" ht="62" x14ac:dyDescent="0.35">
      <c r="A77" s="166">
        <v>3258</v>
      </c>
      <c r="B77" s="167" t="s">
        <v>1620</v>
      </c>
      <c r="C77" s="167">
        <v>23860142</v>
      </c>
      <c r="D77" s="168" t="s">
        <v>9</v>
      </c>
      <c r="E77" s="169" t="s">
        <v>525</v>
      </c>
      <c r="F77" s="168" t="s">
        <v>472</v>
      </c>
      <c r="G77" s="168">
        <v>214</v>
      </c>
      <c r="H77" s="170" t="s">
        <v>526</v>
      </c>
      <c r="I77" s="168" t="s">
        <v>122</v>
      </c>
      <c r="J77" s="171" t="s">
        <v>27</v>
      </c>
      <c r="K77" s="168" t="s">
        <v>527</v>
      </c>
    </row>
    <row r="78" spans="1:11" ht="124" x14ac:dyDescent="0.35">
      <c r="A78" s="166">
        <v>3281</v>
      </c>
      <c r="B78" s="167" t="s">
        <v>1585</v>
      </c>
      <c r="C78" s="167">
        <v>23812642</v>
      </c>
      <c r="D78" s="168" t="s">
        <v>9</v>
      </c>
      <c r="E78" s="169" t="s">
        <v>536</v>
      </c>
      <c r="F78" s="168" t="s">
        <v>537</v>
      </c>
      <c r="G78" s="168"/>
      <c r="H78" s="170"/>
      <c r="I78" s="168" t="s">
        <v>156</v>
      </c>
      <c r="J78" s="171" t="s">
        <v>27</v>
      </c>
      <c r="K78" s="168" t="s">
        <v>538</v>
      </c>
    </row>
    <row r="79" spans="1:11" ht="62" x14ac:dyDescent="0.35">
      <c r="A79" s="166">
        <v>3289</v>
      </c>
      <c r="B79" s="167" t="s">
        <v>1621</v>
      </c>
      <c r="C79" s="167">
        <v>23760210</v>
      </c>
      <c r="D79" s="168" t="s">
        <v>9</v>
      </c>
      <c r="E79" s="169" t="s">
        <v>553</v>
      </c>
      <c r="F79" s="168" t="s">
        <v>110</v>
      </c>
      <c r="G79" s="168">
        <v>964</v>
      </c>
      <c r="H79" s="170"/>
      <c r="I79" s="168" t="s">
        <v>554</v>
      </c>
      <c r="J79" s="171" t="s">
        <v>27</v>
      </c>
      <c r="K79" s="168" t="s">
        <v>555</v>
      </c>
    </row>
    <row r="80" spans="1:11" ht="62" x14ac:dyDescent="0.35">
      <c r="A80" s="166">
        <v>3289</v>
      </c>
      <c r="B80" s="167" t="s">
        <v>1621</v>
      </c>
      <c r="C80" s="167">
        <v>23760210</v>
      </c>
      <c r="D80" s="168" t="s">
        <v>9</v>
      </c>
      <c r="E80" s="169"/>
      <c r="F80" s="168" t="s">
        <v>393</v>
      </c>
      <c r="G80" s="168">
        <v>964</v>
      </c>
      <c r="H80" s="170"/>
      <c r="I80" s="168" t="s">
        <v>565</v>
      </c>
      <c r="J80" s="171" t="s">
        <v>27</v>
      </c>
      <c r="K80" s="168" t="s">
        <v>555</v>
      </c>
    </row>
    <row r="81" spans="1:11" ht="62" x14ac:dyDescent="0.35">
      <c r="A81" s="166">
        <v>3289</v>
      </c>
      <c r="B81" s="167" t="s">
        <v>1621</v>
      </c>
      <c r="C81" s="167">
        <v>23760210</v>
      </c>
      <c r="D81" s="168" t="s">
        <v>9</v>
      </c>
      <c r="E81" s="169"/>
      <c r="F81" s="168" t="s">
        <v>506</v>
      </c>
      <c r="G81" s="168"/>
      <c r="H81" s="170"/>
      <c r="I81" s="168" t="s">
        <v>570</v>
      </c>
      <c r="J81" s="171" t="s">
        <v>27</v>
      </c>
      <c r="K81" s="168" t="s">
        <v>555</v>
      </c>
    </row>
    <row r="82" spans="1:11" ht="77.5" x14ac:dyDescent="0.35">
      <c r="A82" s="166">
        <v>3309</v>
      </c>
      <c r="B82" s="167" t="s">
        <v>1622</v>
      </c>
      <c r="C82" s="167">
        <v>23715913</v>
      </c>
      <c r="D82" s="168" t="s">
        <v>9</v>
      </c>
      <c r="E82" s="169" t="s">
        <v>574</v>
      </c>
      <c r="F82" s="168" t="s">
        <v>537</v>
      </c>
      <c r="G82" s="168">
        <v>323</v>
      </c>
      <c r="H82" s="170"/>
      <c r="I82" s="168" t="s">
        <v>575</v>
      </c>
      <c r="J82" s="171" t="s">
        <v>27</v>
      </c>
      <c r="K82" s="168" t="s">
        <v>576</v>
      </c>
    </row>
    <row r="83" spans="1:11" ht="62" x14ac:dyDescent="0.35">
      <c r="A83" s="166">
        <v>3391</v>
      </c>
      <c r="B83" s="167" t="s">
        <v>1623</v>
      </c>
      <c r="C83" s="167">
        <v>23543380</v>
      </c>
      <c r="D83" s="168" t="s">
        <v>9</v>
      </c>
      <c r="E83" s="169" t="s">
        <v>580</v>
      </c>
      <c r="F83" s="168" t="s">
        <v>381</v>
      </c>
      <c r="G83" s="168">
        <v>120</v>
      </c>
      <c r="H83" s="170"/>
      <c r="I83" s="168" t="s">
        <v>156</v>
      </c>
      <c r="J83" s="171" t="s">
        <v>27</v>
      </c>
      <c r="K83" s="168" t="s">
        <v>581</v>
      </c>
    </row>
    <row r="84" spans="1:11" ht="62" x14ac:dyDescent="0.35">
      <c r="A84" s="166">
        <v>3391</v>
      </c>
      <c r="B84" s="167" t="s">
        <v>1623</v>
      </c>
      <c r="C84" s="167">
        <v>23543380</v>
      </c>
      <c r="D84" s="168" t="s">
        <v>9</v>
      </c>
      <c r="E84" s="169"/>
      <c r="F84" s="168" t="s">
        <v>393</v>
      </c>
      <c r="G84" s="168"/>
      <c r="H84" s="170"/>
      <c r="I84" s="168" t="s">
        <v>122</v>
      </c>
      <c r="J84" s="171" t="s">
        <v>27</v>
      </c>
      <c r="K84" s="168" t="s">
        <v>581</v>
      </c>
    </row>
    <row r="85" spans="1:11" ht="139.5" x14ac:dyDescent="0.35">
      <c r="A85" s="166">
        <v>3401</v>
      </c>
      <c r="B85" s="167" t="s">
        <v>1586</v>
      </c>
      <c r="C85" s="167">
        <v>23516315</v>
      </c>
      <c r="D85" s="168" t="s">
        <v>9</v>
      </c>
      <c r="E85" s="169" t="s">
        <v>589</v>
      </c>
      <c r="F85" s="168" t="s">
        <v>590</v>
      </c>
      <c r="G85" s="168">
        <v>216</v>
      </c>
      <c r="H85" s="170"/>
      <c r="I85" s="168" t="s">
        <v>591</v>
      </c>
      <c r="J85" s="171" t="s">
        <v>27</v>
      </c>
      <c r="K85" s="168" t="s">
        <v>592</v>
      </c>
    </row>
    <row r="86" spans="1:11" ht="46.5" x14ac:dyDescent="0.35">
      <c r="A86" s="166">
        <v>3425</v>
      </c>
      <c r="B86" s="167" t="s">
        <v>1624</v>
      </c>
      <c r="C86" s="167">
        <v>23433781</v>
      </c>
      <c r="D86" s="168" t="s">
        <v>9</v>
      </c>
      <c r="E86" s="169" t="s">
        <v>603</v>
      </c>
      <c r="F86" s="168" t="s">
        <v>213</v>
      </c>
      <c r="G86" s="168">
        <v>134</v>
      </c>
      <c r="H86" s="170"/>
      <c r="I86" s="168" t="s">
        <v>122</v>
      </c>
      <c r="J86" s="171" t="s">
        <v>27</v>
      </c>
      <c r="K86" s="168" t="s">
        <v>604</v>
      </c>
    </row>
    <row r="87" spans="1:11" ht="46.5" x14ac:dyDescent="0.35">
      <c r="A87" s="166">
        <v>3425</v>
      </c>
      <c r="B87" s="167" t="s">
        <v>1624</v>
      </c>
      <c r="C87" s="167">
        <v>23433781</v>
      </c>
      <c r="D87" s="168" t="s">
        <v>9</v>
      </c>
      <c r="E87" s="169"/>
      <c r="F87" s="168" t="s">
        <v>613</v>
      </c>
      <c r="G87" s="168"/>
      <c r="H87" s="170"/>
      <c r="I87" s="168" t="s">
        <v>122</v>
      </c>
      <c r="J87" s="171" t="s">
        <v>27</v>
      </c>
      <c r="K87" s="168" t="s">
        <v>604</v>
      </c>
    </row>
    <row r="88" spans="1:11" ht="93" x14ac:dyDescent="0.35">
      <c r="A88" s="166">
        <v>3440</v>
      </c>
      <c r="B88" s="167" t="s">
        <v>1586</v>
      </c>
      <c r="C88" s="167">
        <v>23391854</v>
      </c>
      <c r="D88" s="168" t="s">
        <v>9</v>
      </c>
      <c r="E88" s="169" t="s">
        <v>615</v>
      </c>
      <c r="F88" s="168" t="s">
        <v>616</v>
      </c>
      <c r="G88" s="168">
        <v>234</v>
      </c>
      <c r="H88" s="170"/>
      <c r="I88" s="168" t="s">
        <v>617</v>
      </c>
      <c r="J88" s="171" t="s">
        <v>27</v>
      </c>
      <c r="K88" s="168" t="s">
        <v>618</v>
      </c>
    </row>
    <row r="89" spans="1:11" ht="108.5" x14ac:dyDescent="0.35">
      <c r="A89" s="166">
        <v>3465</v>
      </c>
      <c r="B89" s="167" t="s">
        <v>1625</v>
      </c>
      <c r="C89" s="167">
        <v>23331721</v>
      </c>
      <c r="D89" s="168" t="s">
        <v>9</v>
      </c>
      <c r="E89" s="169" t="s">
        <v>626</v>
      </c>
      <c r="F89" s="168" t="s">
        <v>110</v>
      </c>
      <c r="G89" s="168"/>
      <c r="H89" s="170"/>
      <c r="I89" s="168" t="s">
        <v>627</v>
      </c>
      <c r="J89" s="171" t="s">
        <v>27</v>
      </c>
      <c r="K89" s="168" t="s">
        <v>628</v>
      </c>
    </row>
    <row r="90" spans="1:11" ht="108.5" x14ac:dyDescent="0.35">
      <c r="A90" s="166">
        <v>3465</v>
      </c>
      <c r="B90" s="167" t="s">
        <v>1625</v>
      </c>
      <c r="C90" s="167">
        <v>23331721</v>
      </c>
      <c r="D90" s="168" t="s">
        <v>9</v>
      </c>
      <c r="E90" s="169"/>
      <c r="F90" s="168" t="s">
        <v>631</v>
      </c>
      <c r="G90" s="168"/>
      <c r="H90" s="170"/>
      <c r="I90" s="168" t="s">
        <v>632</v>
      </c>
      <c r="J90" s="171" t="s">
        <v>27</v>
      </c>
      <c r="K90" s="168" t="s">
        <v>628</v>
      </c>
    </row>
    <row r="91" spans="1:11" ht="77.5" x14ac:dyDescent="0.35">
      <c r="A91" s="166">
        <v>3482</v>
      </c>
      <c r="B91" s="167" t="s">
        <v>1586</v>
      </c>
      <c r="C91" s="167">
        <v>23299219</v>
      </c>
      <c r="D91" s="168" t="s">
        <v>9</v>
      </c>
      <c r="E91" s="169" t="s">
        <v>634</v>
      </c>
      <c r="F91" s="168" t="s">
        <v>374</v>
      </c>
      <c r="G91" s="168">
        <v>221</v>
      </c>
      <c r="H91" s="170"/>
      <c r="I91" s="168" t="s">
        <v>88</v>
      </c>
      <c r="J91" s="171" t="s">
        <v>27</v>
      </c>
      <c r="K91" s="168" t="s">
        <v>635</v>
      </c>
    </row>
    <row r="92" spans="1:11" ht="62" x14ac:dyDescent="0.35">
      <c r="A92" s="166">
        <v>3487</v>
      </c>
      <c r="B92" s="167" t="s">
        <v>1626</v>
      </c>
      <c r="C92" s="167">
        <v>23291004</v>
      </c>
      <c r="D92" s="168" t="s">
        <v>9</v>
      </c>
      <c r="E92" s="169"/>
      <c r="F92" s="168" t="s">
        <v>374</v>
      </c>
      <c r="G92" s="168"/>
      <c r="H92" s="170"/>
      <c r="I92" s="168" t="s">
        <v>641</v>
      </c>
      <c r="J92" s="171" t="s">
        <v>27</v>
      </c>
      <c r="K92" s="168" t="s">
        <v>639</v>
      </c>
    </row>
    <row r="93" spans="1:11" ht="46.5" x14ac:dyDescent="0.35">
      <c r="A93" s="166">
        <v>3599</v>
      </c>
      <c r="B93" s="167" t="s">
        <v>1587</v>
      </c>
      <c r="C93" s="167">
        <v>22484068</v>
      </c>
      <c r="D93" s="168" t="s">
        <v>9</v>
      </c>
      <c r="E93" s="169" t="s">
        <v>643</v>
      </c>
      <c r="F93" s="168" t="s">
        <v>644</v>
      </c>
      <c r="G93" s="168">
        <v>1856</v>
      </c>
      <c r="H93" s="170"/>
      <c r="I93" s="168" t="s">
        <v>122</v>
      </c>
      <c r="J93" s="171" t="s">
        <v>8</v>
      </c>
      <c r="K93" s="168" t="s">
        <v>645</v>
      </c>
    </row>
    <row r="94" spans="1:11" ht="46.5" x14ac:dyDescent="0.35">
      <c r="A94" s="166">
        <v>3599</v>
      </c>
      <c r="B94" s="167" t="s">
        <v>1587</v>
      </c>
      <c r="C94" s="167">
        <v>22484068</v>
      </c>
      <c r="D94" s="168" t="s">
        <v>9</v>
      </c>
      <c r="E94" s="169"/>
      <c r="F94" s="168" t="s">
        <v>653</v>
      </c>
      <c r="G94" s="168"/>
      <c r="H94" s="170"/>
      <c r="I94" s="168" t="s">
        <v>654</v>
      </c>
      <c r="J94" s="171" t="s">
        <v>8</v>
      </c>
      <c r="K94" s="168" t="s">
        <v>645</v>
      </c>
    </row>
    <row r="95" spans="1:11" ht="77.5" x14ac:dyDescent="0.35">
      <c r="A95" s="166">
        <v>3614</v>
      </c>
      <c r="B95" s="167" t="s">
        <v>1627</v>
      </c>
      <c r="C95" s="167">
        <v>22151822</v>
      </c>
      <c r="D95" s="168" t="s">
        <v>9</v>
      </c>
      <c r="E95" s="169"/>
      <c r="F95" s="168" t="s">
        <v>110</v>
      </c>
      <c r="G95" s="168"/>
      <c r="H95" s="170"/>
      <c r="I95" s="168" t="s">
        <v>271</v>
      </c>
      <c r="J95" s="171" t="s">
        <v>8</v>
      </c>
      <c r="K95" s="168" t="s">
        <v>670</v>
      </c>
    </row>
    <row r="96" spans="1:11" ht="124" x14ac:dyDescent="0.35">
      <c r="A96" s="166">
        <v>3749</v>
      </c>
      <c r="B96" s="167" t="s">
        <v>1628</v>
      </c>
      <c r="C96" s="167">
        <v>22883482</v>
      </c>
      <c r="D96" s="168" t="s">
        <v>9</v>
      </c>
      <c r="E96" s="169" t="s">
        <v>676</v>
      </c>
      <c r="F96" s="168" t="s">
        <v>677</v>
      </c>
      <c r="G96" s="168">
        <v>136</v>
      </c>
      <c r="H96" s="170"/>
      <c r="I96" s="168" t="s">
        <v>678</v>
      </c>
      <c r="J96" s="171" t="s">
        <v>27</v>
      </c>
      <c r="K96" s="168" t="s">
        <v>679</v>
      </c>
    </row>
    <row r="97" spans="1:11" ht="93" x14ac:dyDescent="0.35">
      <c r="A97" s="166">
        <v>3755</v>
      </c>
      <c r="B97" s="167" t="s">
        <v>1629</v>
      </c>
      <c r="C97" s="167">
        <v>22858729</v>
      </c>
      <c r="D97" s="168" t="s">
        <v>9</v>
      </c>
      <c r="E97" s="169" t="s">
        <v>687</v>
      </c>
      <c r="F97" s="168" t="s">
        <v>393</v>
      </c>
      <c r="G97" s="168">
        <v>1013</v>
      </c>
      <c r="H97" s="170"/>
      <c r="I97" s="168" t="s">
        <v>688</v>
      </c>
      <c r="J97" s="171" t="s">
        <v>8</v>
      </c>
      <c r="K97" s="168" t="s">
        <v>689</v>
      </c>
    </row>
    <row r="98" spans="1:11" ht="46.5" x14ac:dyDescent="0.35">
      <c r="A98" s="166">
        <v>3757</v>
      </c>
      <c r="B98" s="167" t="s">
        <v>1630</v>
      </c>
      <c r="C98" s="167">
        <v>22855859</v>
      </c>
      <c r="D98" s="168" t="s">
        <v>9</v>
      </c>
      <c r="E98" s="169" t="s">
        <v>699</v>
      </c>
      <c r="F98" s="168" t="s">
        <v>213</v>
      </c>
      <c r="G98" s="168">
        <v>223</v>
      </c>
      <c r="H98" s="170"/>
      <c r="I98" s="168" t="s">
        <v>673</v>
      </c>
      <c r="J98" s="171" t="s">
        <v>27</v>
      </c>
      <c r="K98" s="168" t="s">
        <v>700</v>
      </c>
    </row>
    <row r="99" spans="1:11" ht="46.5" x14ac:dyDescent="0.35">
      <c r="A99" s="166">
        <v>3810</v>
      </c>
      <c r="B99" s="167" t="s">
        <v>1631</v>
      </c>
      <c r="C99" s="167">
        <v>22664363</v>
      </c>
      <c r="D99" s="168" t="s">
        <v>9</v>
      </c>
      <c r="E99" s="169" t="s">
        <v>716</v>
      </c>
      <c r="F99" s="168" t="s">
        <v>110</v>
      </c>
      <c r="G99" s="168">
        <v>101</v>
      </c>
      <c r="H99" s="170"/>
      <c r="I99" s="168" t="s">
        <v>717</v>
      </c>
      <c r="J99" s="171" t="s">
        <v>26</v>
      </c>
      <c r="K99" s="168" t="s">
        <v>718</v>
      </c>
    </row>
    <row r="100" spans="1:11" ht="124" x14ac:dyDescent="0.35">
      <c r="A100" s="166">
        <v>3815</v>
      </c>
      <c r="B100" s="167" t="s">
        <v>1590</v>
      </c>
      <c r="C100" s="167">
        <v>22632100</v>
      </c>
      <c r="D100" s="168" t="s">
        <v>9</v>
      </c>
      <c r="E100" s="169"/>
      <c r="F100" s="176" t="s">
        <v>725</v>
      </c>
      <c r="G100" s="168"/>
      <c r="H100" s="170"/>
      <c r="I100" s="168" t="s">
        <v>726</v>
      </c>
      <c r="J100" s="171" t="s">
        <v>27</v>
      </c>
      <c r="K100" s="168" t="s">
        <v>724</v>
      </c>
    </row>
    <row r="101" spans="1:11" ht="93" x14ac:dyDescent="0.35">
      <c r="A101" s="166">
        <v>3878</v>
      </c>
      <c r="B101" s="167" t="s">
        <v>1632</v>
      </c>
      <c r="C101" s="167">
        <v>22433160</v>
      </c>
      <c r="D101" s="168" t="s">
        <v>9</v>
      </c>
      <c r="E101" s="169">
        <v>75.3</v>
      </c>
      <c r="F101" s="176" t="s">
        <v>730</v>
      </c>
      <c r="G101" s="168">
        <v>134</v>
      </c>
      <c r="H101" s="170"/>
      <c r="I101" s="168" t="s">
        <v>731</v>
      </c>
      <c r="J101" s="171" t="s">
        <v>27</v>
      </c>
      <c r="K101" s="168" t="s">
        <v>732</v>
      </c>
    </row>
    <row r="102" spans="1:11" ht="93" x14ac:dyDescent="0.35">
      <c r="A102" s="166">
        <v>3905</v>
      </c>
      <c r="B102" s="167" t="s">
        <v>1633</v>
      </c>
      <c r="C102" s="167">
        <v>22327720</v>
      </c>
      <c r="D102" s="168" t="s">
        <v>9</v>
      </c>
      <c r="E102" s="169">
        <v>64.099999999999994</v>
      </c>
      <c r="F102" s="168" t="s">
        <v>136</v>
      </c>
      <c r="G102" s="168">
        <v>1381</v>
      </c>
      <c r="H102" s="170"/>
      <c r="I102" s="168" t="s">
        <v>122</v>
      </c>
      <c r="J102" s="171" t="s">
        <v>8</v>
      </c>
      <c r="K102" s="168" t="s">
        <v>741</v>
      </c>
    </row>
    <row r="103" spans="1:11" ht="46.5" x14ac:dyDescent="0.35">
      <c r="A103" s="166">
        <v>3979</v>
      </c>
      <c r="B103" s="167" t="s">
        <v>1634</v>
      </c>
      <c r="C103" s="167">
        <v>22018825</v>
      </c>
      <c r="D103" s="168" t="s">
        <v>9</v>
      </c>
      <c r="E103" s="169">
        <v>73.7</v>
      </c>
      <c r="F103" s="168" t="s">
        <v>746</v>
      </c>
      <c r="G103" s="168">
        <v>162</v>
      </c>
      <c r="H103" s="170"/>
      <c r="I103" s="168"/>
      <c r="J103" s="171" t="s">
        <v>26</v>
      </c>
      <c r="K103" s="168" t="s">
        <v>747</v>
      </c>
    </row>
    <row r="104" spans="1:11" ht="77.5" x14ac:dyDescent="0.35">
      <c r="A104" s="166">
        <v>4064</v>
      </c>
      <c r="B104" s="167" t="s">
        <v>1635</v>
      </c>
      <c r="C104" s="167">
        <v>22087759</v>
      </c>
      <c r="D104" s="168" t="s">
        <v>9</v>
      </c>
      <c r="E104" s="169" t="s">
        <v>755</v>
      </c>
      <c r="F104" s="168" t="s">
        <v>110</v>
      </c>
      <c r="G104" s="168">
        <v>423</v>
      </c>
      <c r="H104" s="170"/>
      <c r="I104" s="168" t="s">
        <v>756</v>
      </c>
      <c r="J104" s="171" t="s">
        <v>26</v>
      </c>
      <c r="K104" s="168" t="s">
        <v>757</v>
      </c>
    </row>
    <row r="105" spans="1:11" ht="77.5" x14ac:dyDescent="0.35">
      <c r="A105" s="166">
        <v>4064</v>
      </c>
      <c r="B105" s="167" t="s">
        <v>1635</v>
      </c>
      <c r="C105" s="167">
        <v>22087759</v>
      </c>
      <c r="D105" s="168" t="s">
        <v>9</v>
      </c>
      <c r="E105" s="169"/>
      <c r="F105" s="168" t="s">
        <v>537</v>
      </c>
      <c r="G105" s="168"/>
      <c r="H105" s="170"/>
      <c r="I105" s="168" t="s">
        <v>756</v>
      </c>
      <c r="J105" s="171" t="s">
        <v>26</v>
      </c>
      <c r="K105" s="168" t="s">
        <v>757</v>
      </c>
    </row>
    <row r="106" spans="1:11" ht="46.5" x14ac:dyDescent="0.35">
      <c r="A106" s="166">
        <v>4089</v>
      </c>
      <c r="B106" s="167" t="s">
        <v>1636</v>
      </c>
      <c r="C106" s="167">
        <v>21998314</v>
      </c>
      <c r="D106" s="168" t="s">
        <v>9</v>
      </c>
      <c r="E106" s="169"/>
      <c r="F106" s="168" t="s">
        <v>762</v>
      </c>
      <c r="G106" s="168"/>
      <c r="H106" s="170"/>
      <c r="I106" s="168" t="s">
        <v>763</v>
      </c>
      <c r="J106" s="171" t="s">
        <v>27</v>
      </c>
      <c r="K106" s="168" t="s">
        <v>760</v>
      </c>
    </row>
    <row r="107" spans="1:11" ht="77.5" x14ac:dyDescent="0.35">
      <c r="A107" s="166">
        <v>4140</v>
      </c>
      <c r="B107" s="167" t="s">
        <v>1592</v>
      </c>
      <c r="C107" s="167">
        <v>21799172</v>
      </c>
      <c r="D107" s="168" t="s">
        <v>9</v>
      </c>
      <c r="E107" s="169"/>
      <c r="F107" s="168" t="s">
        <v>213</v>
      </c>
      <c r="G107" s="168"/>
      <c r="H107" s="170"/>
      <c r="I107" s="168" t="s">
        <v>122</v>
      </c>
      <c r="J107" s="171" t="s">
        <v>27</v>
      </c>
      <c r="K107" s="168" t="s">
        <v>765</v>
      </c>
    </row>
    <row r="108" spans="1:11" ht="46.5" x14ac:dyDescent="0.35">
      <c r="A108" s="166">
        <v>4142</v>
      </c>
      <c r="B108" s="167" t="s">
        <v>1636</v>
      </c>
      <c r="C108" s="167">
        <v>21799167</v>
      </c>
      <c r="D108" s="168" t="s">
        <v>9</v>
      </c>
      <c r="E108" s="169"/>
      <c r="F108" s="168" t="s">
        <v>769</v>
      </c>
      <c r="G108" s="168"/>
      <c r="H108" s="170"/>
      <c r="I108" s="168" t="s">
        <v>770</v>
      </c>
      <c r="J108" s="171" t="s">
        <v>27</v>
      </c>
      <c r="K108" s="168" t="s">
        <v>768</v>
      </c>
    </row>
    <row r="109" spans="1:11" ht="77.5" x14ac:dyDescent="0.35">
      <c r="A109" s="166">
        <v>4159</v>
      </c>
      <c r="B109" s="167" t="s">
        <v>1637</v>
      </c>
      <c r="C109" s="167">
        <v>21737803</v>
      </c>
      <c r="D109" s="168" t="s">
        <v>9</v>
      </c>
      <c r="E109" s="169">
        <v>69.599999999999994</v>
      </c>
      <c r="F109" s="168" t="s">
        <v>110</v>
      </c>
      <c r="G109" s="168">
        <v>219</v>
      </c>
      <c r="H109" s="170"/>
      <c r="I109" s="168" t="s">
        <v>122</v>
      </c>
      <c r="J109" s="171" t="s">
        <v>27</v>
      </c>
      <c r="K109" s="168" t="s">
        <v>773</v>
      </c>
    </row>
    <row r="110" spans="1:11" ht="46.5" x14ac:dyDescent="0.35">
      <c r="A110" s="173">
        <v>4168</v>
      </c>
      <c r="B110" s="174" t="s">
        <v>1638</v>
      </c>
      <c r="C110" s="174">
        <v>21725788</v>
      </c>
      <c r="D110" s="177" t="s">
        <v>9</v>
      </c>
      <c r="E110" s="178">
        <v>63.59</v>
      </c>
      <c r="F110" s="177" t="s">
        <v>509</v>
      </c>
      <c r="G110" s="177"/>
      <c r="H110" s="179"/>
      <c r="I110" s="177" t="s">
        <v>781</v>
      </c>
      <c r="J110" s="171" t="s">
        <v>26</v>
      </c>
      <c r="K110" s="168" t="s">
        <v>776</v>
      </c>
    </row>
    <row r="111" spans="1:11" ht="139.5" x14ac:dyDescent="0.35">
      <c r="A111" s="166">
        <v>4214</v>
      </c>
      <c r="B111" s="167" t="s">
        <v>1123</v>
      </c>
      <c r="C111" s="167">
        <v>21557804</v>
      </c>
      <c r="D111" s="168" t="s">
        <v>9</v>
      </c>
      <c r="E111" s="169"/>
      <c r="F111" s="168" t="s">
        <v>283</v>
      </c>
      <c r="G111" s="168"/>
      <c r="H111" s="170"/>
      <c r="I111" s="168" t="s">
        <v>791</v>
      </c>
      <c r="J111" s="171" t="s">
        <v>27</v>
      </c>
      <c r="K111" s="168" t="s">
        <v>784</v>
      </c>
    </row>
    <row r="112" spans="1:11" ht="31" x14ac:dyDescent="0.35">
      <c r="A112" s="166">
        <v>4237</v>
      </c>
      <c r="B112" s="167" t="s">
        <v>1639</v>
      </c>
      <c r="C112" s="167">
        <v>21474813</v>
      </c>
      <c r="D112" s="168" t="s">
        <v>9</v>
      </c>
      <c r="E112" s="169">
        <v>67.3</v>
      </c>
      <c r="F112" s="168" t="s">
        <v>794</v>
      </c>
      <c r="G112" s="168">
        <v>210</v>
      </c>
      <c r="H112" s="170"/>
      <c r="I112" s="168" t="s">
        <v>783</v>
      </c>
      <c r="J112" s="171" t="s">
        <v>27</v>
      </c>
      <c r="K112" s="168" t="s">
        <v>795</v>
      </c>
    </row>
    <row r="113" spans="1:11" ht="62" x14ac:dyDescent="0.35">
      <c r="A113" s="166">
        <v>4273</v>
      </c>
      <c r="B113" s="167" t="s">
        <v>1640</v>
      </c>
      <c r="C113" s="167">
        <v>21372450</v>
      </c>
      <c r="D113" s="168" t="s">
        <v>9</v>
      </c>
      <c r="E113" s="169" t="s">
        <v>801</v>
      </c>
      <c r="F113" s="168" t="s">
        <v>802</v>
      </c>
      <c r="G113" s="168">
        <v>389</v>
      </c>
      <c r="H113" s="170"/>
      <c r="I113" s="168" t="s">
        <v>803</v>
      </c>
      <c r="J113" s="171" t="s">
        <v>26</v>
      </c>
      <c r="K113" s="168" t="s">
        <v>804</v>
      </c>
    </row>
    <row r="114" spans="1:11" ht="139.5" x14ac:dyDescent="0.35">
      <c r="A114" s="166">
        <v>4316</v>
      </c>
      <c r="B114" s="167" t="s">
        <v>1641</v>
      </c>
      <c r="C114" s="167">
        <v>21228300</v>
      </c>
      <c r="D114" s="168" t="s">
        <v>9</v>
      </c>
      <c r="E114" s="169" t="s">
        <v>811</v>
      </c>
      <c r="F114" s="168" t="s">
        <v>136</v>
      </c>
      <c r="G114" s="168">
        <v>1604</v>
      </c>
      <c r="H114" s="170"/>
      <c r="I114" s="168" t="s">
        <v>783</v>
      </c>
      <c r="J114" s="171" t="s">
        <v>8</v>
      </c>
      <c r="K114" s="168" t="s">
        <v>812</v>
      </c>
    </row>
    <row r="115" spans="1:11" ht="139.5" x14ac:dyDescent="0.35">
      <c r="A115" s="166">
        <v>4316</v>
      </c>
      <c r="B115" s="167" t="s">
        <v>1641</v>
      </c>
      <c r="C115" s="167">
        <v>21228300</v>
      </c>
      <c r="D115" s="168" t="s">
        <v>9</v>
      </c>
      <c r="E115" s="169"/>
      <c r="F115" s="168" t="s">
        <v>264</v>
      </c>
      <c r="G115" s="168"/>
      <c r="H115" s="170"/>
      <c r="I115" s="168" t="s">
        <v>783</v>
      </c>
      <c r="J115" s="171" t="s">
        <v>8</v>
      </c>
      <c r="K115" s="168" t="s">
        <v>812</v>
      </c>
    </row>
    <row r="116" spans="1:11" ht="77.5" x14ac:dyDescent="0.35">
      <c r="A116" s="166">
        <v>4321</v>
      </c>
      <c r="B116" s="167" t="s">
        <v>1642</v>
      </c>
      <c r="C116" s="167">
        <v>21178352</v>
      </c>
      <c r="D116" s="168" t="s">
        <v>9</v>
      </c>
      <c r="E116" s="169" t="s">
        <v>816</v>
      </c>
      <c r="F116" s="168" t="s">
        <v>817</v>
      </c>
      <c r="G116" s="168">
        <v>128</v>
      </c>
      <c r="H116" s="170"/>
      <c r="I116" s="168" t="s">
        <v>783</v>
      </c>
      <c r="J116" s="171" t="s">
        <v>27</v>
      </c>
      <c r="K116" s="168" t="s">
        <v>818</v>
      </c>
    </row>
    <row r="117" spans="1:11" ht="93" x14ac:dyDescent="0.35">
      <c r="A117" s="166">
        <v>4366</v>
      </c>
      <c r="B117" s="167" t="s">
        <v>1643</v>
      </c>
      <c r="C117" s="167">
        <v>20626961</v>
      </c>
      <c r="D117" s="168" t="s">
        <v>9</v>
      </c>
      <c r="E117" s="169">
        <v>56.3</v>
      </c>
      <c r="F117" s="168" t="s">
        <v>822</v>
      </c>
      <c r="G117" s="168">
        <v>1760</v>
      </c>
      <c r="H117" s="170"/>
      <c r="I117" s="168" t="s">
        <v>783</v>
      </c>
      <c r="J117" s="171" t="s">
        <v>27</v>
      </c>
      <c r="K117" s="168" t="s">
        <v>823</v>
      </c>
    </row>
    <row r="118" spans="1:11" ht="31" x14ac:dyDescent="0.35">
      <c r="A118" s="166">
        <v>4407</v>
      </c>
      <c r="B118" s="167" t="s">
        <v>1644</v>
      </c>
      <c r="C118" s="167">
        <v>21115954</v>
      </c>
      <c r="D118" s="168" t="s">
        <v>9</v>
      </c>
      <c r="E118" s="169">
        <v>65.2</v>
      </c>
      <c r="F118" s="168" t="s">
        <v>824</v>
      </c>
      <c r="G118" s="172">
        <v>2029</v>
      </c>
      <c r="H118" s="170"/>
      <c r="I118" s="168" t="s">
        <v>783</v>
      </c>
      <c r="J118" s="171" t="s">
        <v>8</v>
      </c>
      <c r="K118" s="168" t="s">
        <v>825</v>
      </c>
    </row>
    <row r="119" spans="1:11" ht="31" x14ac:dyDescent="0.35">
      <c r="A119" s="166">
        <v>4407</v>
      </c>
      <c r="B119" s="167" t="s">
        <v>1644</v>
      </c>
      <c r="C119" s="167">
        <v>21115954</v>
      </c>
      <c r="D119" s="168" t="s">
        <v>9</v>
      </c>
      <c r="E119" s="169"/>
      <c r="F119" s="168" t="s">
        <v>827</v>
      </c>
      <c r="G119" s="168"/>
      <c r="H119" s="170"/>
      <c r="I119" s="168" t="s">
        <v>783</v>
      </c>
      <c r="J119" s="171" t="s">
        <v>8</v>
      </c>
      <c r="K119" s="168" t="s">
        <v>825</v>
      </c>
    </row>
  </sheetData>
  <conditionalFormatting sqref="F2:F3">
    <cfRule type="containsText" dxfId="11602" priority="1720" operator="containsText" text="death">
      <formula>NOT(ISERROR(SEARCH("death",F2)))</formula>
    </cfRule>
    <cfRule type="containsText" dxfId="11601" priority="1721" operator="containsText" text="M">
      <formula>NOT(ISERROR(SEARCH("M",F2)))</formula>
    </cfRule>
    <cfRule type="containsText" dxfId="11600" priority="1722" operator="containsText" text="mortality">
      <formula>NOT(ISERROR(SEARCH("mortality",F2)))</formula>
    </cfRule>
  </conditionalFormatting>
  <conditionalFormatting sqref="D2:D3">
    <cfRule type="containsText" dxfId="11599" priority="1701" operator="containsText" text="GCS">
      <formula>NOT(ISERROR(SEARCH("GCS",D2)))</formula>
    </cfRule>
    <cfRule type="containsText" dxfId="11598" priority="1702" operator="containsText" text="GCS">
      <formula>NOT(ISERROR(SEARCH("GCS",D2)))</formula>
    </cfRule>
    <cfRule type="containsText" dxfId="11597" priority="1703" operator="containsText" text="GCS">
      <formula>NOT(ISERROR(SEARCH("GCS",D2)))</formula>
    </cfRule>
    <cfRule type="containsText" dxfId="11596" priority="1704" operator="containsText" text="gcs">
      <formula>NOT(ISERROR(SEARCH("gcs",D2)))</formula>
    </cfRule>
    <cfRule type="containsText" dxfId="11595" priority="1705" operator="containsText" text="gcs">
      <formula>NOT(ISERROR(SEARCH("gcs",D2)))</formula>
    </cfRule>
    <cfRule type="containsText" dxfId="11594" priority="1706" operator="containsText" text="OAC">
      <formula>NOT(ISERROR(SEARCH("OAC",D2)))</formula>
    </cfRule>
    <cfRule type="containsText" dxfId="11593" priority="1707" operator="containsText" text="location">
      <formula>NOT(ISERROR(SEARCH("location",D2)))</formula>
    </cfRule>
    <cfRule type="containsText" dxfId="11592" priority="1708" operator="containsText" text="volume">
      <formula>NOT(ISERROR(SEARCH("volume",D2)))</formula>
    </cfRule>
    <cfRule type="containsText" dxfId="11591" priority="1709" operator="containsText" text="ivh">
      <formula>NOT(ISERROR(SEARCH("ivh",D2)))</formula>
    </cfRule>
    <cfRule type="containsText" dxfId="11590" priority="1710" operator="containsText" text="age">
      <formula>NOT(ISERROR(SEARCH("age",D2)))</formula>
    </cfRule>
    <cfRule type="containsText" dxfId="11589" priority="1711" operator="containsText" text="volume">
      <formula>NOT(ISERROR(SEARCH("volume",D2)))</formula>
    </cfRule>
    <cfRule type="containsText" dxfId="11588" priority="1712" operator="containsText" text="OAC">
      <formula>NOT(ISERROR(SEARCH("OAC",D2)))</formula>
    </cfRule>
    <cfRule type="containsText" dxfId="11587" priority="1713" operator="containsText" text="OAC">
      <formula>NOT(ISERROR(SEARCH("OAC",D2)))</formula>
    </cfRule>
    <cfRule type="containsText" dxfId="11586" priority="1714" operator="containsText" text="anticoag">
      <formula>NOT(ISERROR(SEARCH("anticoag",D2)))</formula>
    </cfRule>
    <cfRule type="containsText" dxfId="11585" priority="1715" operator="containsText" text="IVH">
      <formula>NOT(ISERROR(SEARCH("IVH",D2)))</formula>
    </cfRule>
    <cfRule type="containsText" dxfId="11584" priority="1716" operator="containsText" text="location">
      <formula>NOT(ISERROR(SEARCH("location",D2)))</formula>
    </cfRule>
    <cfRule type="containsText" dxfId="11583" priority="1717" operator="containsText" text="ICH">
      <formula>NOT(ISERROR(SEARCH("ICH",D2)))</formula>
    </cfRule>
    <cfRule type="cellIs" dxfId="11582" priority="1718" operator="equal">
      <formula>"ICH"</formula>
    </cfRule>
    <cfRule type="cellIs" dxfId="11581" priority="1719" operator="equal">
      <formula>"age"</formula>
    </cfRule>
  </conditionalFormatting>
  <conditionalFormatting sqref="F4:G4">
    <cfRule type="containsText" dxfId="11580" priority="1698" operator="containsText" text="death">
      <formula>NOT(ISERROR(SEARCH("death",F4)))</formula>
    </cfRule>
    <cfRule type="containsText" dxfId="11579" priority="1699" operator="containsText" text="M">
      <formula>NOT(ISERROR(SEARCH("M",F4)))</formula>
    </cfRule>
    <cfRule type="containsText" dxfId="11578" priority="1700" operator="containsText" text="mortality">
      <formula>NOT(ISERROR(SEARCH("mortality",F4)))</formula>
    </cfRule>
  </conditionalFormatting>
  <conditionalFormatting sqref="D4">
    <cfRule type="containsText" dxfId="11577" priority="1676" operator="containsText" text="ivh">
      <formula>NOT(ISERROR(SEARCH("ivh",D4)))</formula>
    </cfRule>
    <cfRule type="containsText" dxfId="11576" priority="1677" operator="containsText" text="infratent">
      <formula>NOT(ISERROR(SEARCH("infratent",D4)))</formula>
    </cfRule>
    <cfRule type="containsText" dxfId="11575" priority="1678" operator="containsText" text="location">
      <formula>NOT(ISERROR(SEARCH("location",D4)))</formula>
    </cfRule>
    <cfRule type="containsText" dxfId="11574" priority="1679" operator="containsText" text="GCS">
      <formula>NOT(ISERROR(SEARCH("GCS",D4)))</formula>
    </cfRule>
    <cfRule type="containsText" dxfId="11573" priority="1680" operator="containsText" text="GCS">
      <formula>NOT(ISERROR(SEARCH("GCS",D4)))</formula>
    </cfRule>
    <cfRule type="containsText" dxfId="11572" priority="1681" operator="containsText" text="GCS">
      <formula>NOT(ISERROR(SEARCH("GCS",D4)))</formula>
    </cfRule>
    <cfRule type="containsText" dxfId="11571" priority="1682" operator="containsText" text="gcs">
      <formula>NOT(ISERROR(SEARCH("gcs",D4)))</formula>
    </cfRule>
    <cfRule type="containsText" dxfId="11570" priority="1683" operator="containsText" text="gcs">
      <formula>NOT(ISERROR(SEARCH("gcs",D4)))</formula>
    </cfRule>
    <cfRule type="containsText" dxfId="11569" priority="1684" operator="containsText" text="OAC">
      <formula>NOT(ISERROR(SEARCH("OAC",D4)))</formula>
    </cfRule>
    <cfRule type="containsText" dxfId="11568" priority="1685" operator="containsText" text="location">
      <formula>NOT(ISERROR(SEARCH("location",D4)))</formula>
    </cfRule>
    <cfRule type="containsText" dxfId="11567" priority="1686" operator="containsText" text="volume">
      <formula>NOT(ISERROR(SEARCH("volume",D4)))</formula>
    </cfRule>
    <cfRule type="containsText" dxfId="11566" priority="1687" operator="containsText" text="ivh">
      <formula>NOT(ISERROR(SEARCH("ivh",D4)))</formula>
    </cfRule>
    <cfRule type="containsText" dxfId="11565" priority="1688" operator="containsText" text="age">
      <formula>NOT(ISERROR(SEARCH("age",D4)))</formula>
    </cfRule>
    <cfRule type="containsText" dxfId="11564" priority="1689" operator="containsText" text="volume">
      <formula>NOT(ISERROR(SEARCH("volume",D4)))</formula>
    </cfRule>
    <cfRule type="containsText" dxfId="11563" priority="1690" operator="containsText" text="OAC">
      <formula>NOT(ISERROR(SEARCH("OAC",D4)))</formula>
    </cfRule>
    <cfRule type="containsText" dxfId="11562" priority="1691" operator="containsText" text="OAC">
      <formula>NOT(ISERROR(SEARCH("OAC",D4)))</formula>
    </cfRule>
    <cfRule type="containsText" dxfId="11561" priority="1692" operator="containsText" text="anticoag">
      <formula>NOT(ISERROR(SEARCH("anticoag",D4)))</formula>
    </cfRule>
    <cfRule type="containsText" dxfId="11560" priority="1693" operator="containsText" text="IVH">
      <formula>NOT(ISERROR(SEARCH("IVH",D4)))</formula>
    </cfRule>
    <cfRule type="containsText" dxfId="11559" priority="1694" operator="containsText" text="location">
      <formula>NOT(ISERROR(SEARCH("location",D4)))</formula>
    </cfRule>
    <cfRule type="containsText" dxfId="11558" priority="1695" operator="containsText" text="ICH">
      <formula>NOT(ISERROR(SEARCH("ICH",D4)))</formula>
    </cfRule>
    <cfRule type="cellIs" dxfId="11557" priority="1696" operator="equal">
      <formula>"ICH"</formula>
    </cfRule>
    <cfRule type="cellIs" dxfId="11556" priority="1697" operator="equal">
      <formula>"age"</formula>
    </cfRule>
  </conditionalFormatting>
  <conditionalFormatting sqref="F5">
    <cfRule type="containsText" dxfId="11555" priority="1673" operator="containsText" text="death">
      <formula>NOT(ISERROR(SEARCH("death",F5)))</formula>
    </cfRule>
    <cfRule type="containsText" dxfId="11554" priority="1674" operator="containsText" text="M">
      <formula>NOT(ISERROR(SEARCH("M",F5)))</formula>
    </cfRule>
    <cfRule type="containsText" dxfId="11553" priority="1675" operator="containsText" text="mortality">
      <formula>NOT(ISERROR(SEARCH("mortality",F5)))</formula>
    </cfRule>
  </conditionalFormatting>
  <conditionalFormatting sqref="D5:D6">
    <cfRule type="containsText" dxfId="11552" priority="1651" operator="containsText" text="ivh">
      <formula>NOT(ISERROR(SEARCH("ivh",D5)))</formula>
    </cfRule>
    <cfRule type="containsText" dxfId="11551" priority="1652" operator="containsText" text="infratent">
      <formula>NOT(ISERROR(SEARCH("infratent",D5)))</formula>
    </cfRule>
    <cfRule type="containsText" dxfId="11550" priority="1653" operator="containsText" text="location">
      <formula>NOT(ISERROR(SEARCH("location",D5)))</formula>
    </cfRule>
    <cfRule type="containsText" dxfId="11549" priority="1654" operator="containsText" text="GCS">
      <formula>NOT(ISERROR(SEARCH("GCS",D5)))</formula>
    </cfRule>
    <cfRule type="containsText" dxfId="11548" priority="1655" operator="containsText" text="GCS">
      <formula>NOT(ISERROR(SEARCH("GCS",D5)))</formula>
    </cfRule>
    <cfRule type="containsText" dxfId="11547" priority="1656" operator="containsText" text="GCS">
      <formula>NOT(ISERROR(SEARCH("GCS",D5)))</formula>
    </cfRule>
    <cfRule type="containsText" dxfId="11546" priority="1657" operator="containsText" text="gcs">
      <formula>NOT(ISERROR(SEARCH("gcs",D5)))</formula>
    </cfRule>
    <cfRule type="containsText" dxfId="11545" priority="1658" operator="containsText" text="gcs">
      <formula>NOT(ISERROR(SEARCH("gcs",D5)))</formula>
    </cfRule>
    <cfRule type="containsText" dxfId="11544" priority="1659" operator="containsText" text="OAC">
      <formula>NOT(ISERROR(SEARCH("OAC",D5)))</formula>
    </cfRule>
    <cfRule type="containsText" dxfId="11543" priority="1660" operator="containsText" text="location">
      <formula>NOT(ISERROR(SEARCH("location",D5)))</formula>
    </cfRule>
    <cfRule type="containsText" dxfId="11542" priority="1661" operator="containsText" text="volume">
      <formula>NOT(ISERROR(SEARCH("volume",D5)))</formula>
    </cfRule>
    <cfRule type="containsText" dxfId="11541" priority="1662" operator="containsText" text="ivh">
      <formula>NOT(ISERROR(SEARCH("ivh",D5)))</formula>
    </cfRule>
    <cfRule type="containsText" dxfId="11540" priority="1663" operator="containsText" text="age">
      <formula>NOT(ISERROR(SEARCH("age",D5)))</formula>
    </cfRule>
    <cfRule type="containsText" dxfId="11539" priority="1664" operator="containsText" text="volume">
      <formula>NOT(ISERROR(SEARCH("volume",D5)))</formula>
    </cfRule>
    <cfRule type="containsText" dxfId="11538" priority="1665" operator="containsText" text="OAC">
      <formula>NOT(ISERROR(SEARCH("OAC",D5)))</formula>
    </cfRule>
    <cfRule type="containsText" dxfId="11537" priority="1666" operator="containsText" text="OAC">
      <formula>NOT(ISERROR(SEARCH("OAC",D5)))</formula>
    </cfRule>
    <cfRule type="containsText" dxfId="11536" priority="1667" operator="containsText" text="anticoag">
      <formula>NOT(ISERROR(SEARCH("anticoag",D5)))</formula>
    </cfRule>
    <cfRule type="containsText" dxfId="11535" priority="1668" operator="containsText" text="IVH">
      <formula>NOT(ISERROR(SEARCH("IVH",D5)))</formula>
    </cfRule>
    <cfRule type="containsText" dxfId="11534" priority="1669" operator="containsText" text="location">
      <formula>NOT(ISERROR(SEARCH("location",D5)))</formula>
    </cfRule>
    <cfRule type="containsText" dxfId="11533" priority="1670" operator="containsText" text="ICH">
      <formula>NOT(ISERROR(SEARCH("ICH",D5)))</formula>
    </cfRule>
    <cfRule type="cellIs" dxfId="11532" priority="1671" operator="equal">
      <formula>"ICH"</formula>
    </cfRule>
    <cfRule type="cellIs" dxfId="11531" priority="1672" operator="equal">
      <formula>"age"</formula>
    </cfRule>
  </conditionalFormatting>
  <conditionalFormatting sqref="F6">
    <cfRule type="containsText" dxfId="11530" priority="1648" operator="containsText" text="death">
      <formula>NOT(ISERROR(SEARCH("death",F6)))</formula>
    </cfRule>
    <cfRule type="containsText" dxfId="11529" priority="1649" operator="containsText" text="M">
      <formula>NOT(ISERROR(SEARCH("M",F6)))</formula>
    </cfRule>
    <cfRule type="containsText" dxfId="11528" priority="1650" operator="containsText" text="mortality">
      <formula>NOT(ISERROR(SEARCH("mortality",F6)))</formula>
    </cfRule>
  </conditionalFormatting>
  <conditionalFormatting sqref="D7">
    <cfRule type="containsText" dxfId="11527" priority="1626" operator="containsText" text="ivh">
      <formula>NOT(ISERROR(SEARCH("ivh",D7)))</formula>
    </cfRule>
    <cfRule type="containsText" dxfId="11526" priority="1627" operator="containsText" text="infratent">
      <formula>NOT(ISERROR(SEARCH("infratent",D7)))</formula>
    </cfRule>
    <cfRule type="containsText" dxfId="11525" priority="1628" operator="containsText" text="location">
      <formula>NOT(ISERROR(SEARCH("location",D7)))</formula>
    </cfRule>
    <cfRule type="containsText" dxfId="11524" priority="1629" operator="containsText" text="GCS">
      <formula>NOT(ISERROR(SEARCH("GCS",D7)))</formula>
    </cfRule>
    <cfRule type="containsText" dxfId="11523" priority="1630" operator="containsText" text="GCS">
      <formula>NOT(ISERROR(SEARCH("GCS",D7)))</formula>
    </cfRule>
    <cfRule type="containsText" dxfId="11522" priority="1631" operator="containsText" text="GCS">
      <formula>NOT(ISERROR(SEARCH("GCS",D7)))</formula>
    </cfRule>
    <cfRule type="containsText" dxfId="11521" priority="1632" operator="containsText" text="gcs">
      <formula>NOT(ISERROR(SEARCH("gcs",D7)))</formula>
    </cfRule>
    <cfRule type="containsText" dxfId="11520" priority="1633" operator="containsText" text="gcs">
      <formula>NOT(ISERROR(SEARCH("gcs",D7)))</formula>
    </cfRule>
    <cfRule type="containsText" dxfId="11519" priority="1634" operator="containsText" text="OAC">
      <formula>NOT(ISERROR(SEARCH("OAC",D7)))</formula>
    </cfRule>
    <cfRule type="containsText" dxfId="11518" priority="1635" operator="containsText" text="location">
      <formula>NOT(ISERROR(SEARCH("location",D7)))</formula>
    </cfRule>
    <cfRule type="containsText" dxfId="11517" priority="1636" operator="containsText" text="volume">
      <formula>NOT(ISERROR(SEARCH("volume",D7)))</formula>
    </cfRule>
    <cfRule type="containsText" dxfId="11516" priority="1637" operator="containsText" text="ivh">
      <formula>NOT(ISERROR(SEARCH("ivh",D7)))</formula>
    </cfRule>
    <cfRule type="containsText" dxfId="11515" priority="1638" operator="containsText" text="age">
      <formula>NOT(ISERROR(SEARCH("age",D7)))</formula>
    </cfRule>
    <cfRule type="containsText" dxfId="11514" priority="1639" operator="containsText" text="volume">
      <formula>NOT(ISERROR(SEARCH("volume",D7)))</formula>
    </cfRule>
    <cfRule type="containsText" dxfId="11513" priority="1640" operator="containsText" text="OAC">
      <formula>NOT(ISERROR(SEARCH("OAC",D7)))</formula>
    </cfRule>
    <cfRule type="containsText" dxfId="11512" priority="1641" operator="containsText" text="OAC">
      <formula>NOT(ISERROR(SEARCH("OAC",D7)))</formula>
    </cfRule>
    <cfRule type="containsText" dxfId="11511" priority="1642" operator="containsText" text="anticoag">
      <formula>NOT(ISERROR(SEARCH("anticoag",D7)))</formula>
    </cfRule>
    <cfRule type="containsText" dxfId="11510" priority="1643" operator="containsText" text="IVH">
      <formula>NOT(ISERROR(SEARCH("IVH",D7)))</formula>
    </cfRule>
    <cfRule type="containsText" dxfId="11509" priority="1644" operator="containsText" text="location">
      <formula>NOT(ISERROR(SEARCH("location",D7)))</formula>
    </cfRule>
    <cfRule type="containsText" dxfId="11508" priority="1645" operator="containsText" text="ICH">
      <formula>NOT(ISERROR(SEARCH("ICH",D7)))</formula>
    </cfRule>
    <cfRule type="cellIs" dxfId="11507" priority="1646" operator="equal">
      <formula>"ICH"</formula>
    </cfRule>
    <cfRule type="cellIs" dxfId="11506" priority="1647" operator="equal">
      <formula>"age"</formula>
    </cfRule>
  </conditionalFormatting>
  <conditionalFormatting sqref="F7">
    <cfRule type="containsText" dxfId="11505" priority="1623" operator="containsText" text="death">
      <formula>NOT(ISERROR(SEARCH("death",F7)))</formula>
    </cfRule>
    <cfRule type="containsText" dxfId="11504" priority="1624" operator="containsText" text="M">
      <formula>NOT(ISERROR(SEARCH("M",F7)))</formula>
    </cfRule>
    <cfRule type="containsText" dxfId="11503" priority="1625" operator="containsText" text="mortality">
      <formula>NOT(ISERROR(SEARCH("mortality",F7)))</formula>
    </cfRule>
  </conditionalFormatting>
  <conditionalFormatting sqref="D8">
    <cfRule type="containsText" dxfId="11502" priority="1601" operator="containsText" text="ivh">
      <formula>NOT(ISERROR(SEARCH("ivh",D8)))</formula>
    </cfRule>
    <cfRule type="containsText" dxfId="11501" priority="1602" operator="containsText" text="infratent">
      <formula>NOT(ISERROR(SEARCH("infratent",D8)))</formula>
    </cfRule>
    <cfRule type="containsText" dxfId="11500" priority="1603" operator="containsText" text="location">
      <formula>NOT(ISERROR(SEARCH("location",D8)))</formula>
    </cfRule>
    <cfRule type="containsText" dxfId="11499" priority="1604" operator="containsText" text="GCS">
      <formula>NOT(ISERROR(SEARCH("GCS",D8)))</formula>
    </cfRule>
    <cfRule type="containsText" dxfId="11498" priority="1605" operator="containsText" text="GCS">
      <formula>NOT(ISERROR(SEARCH("GCS",D8)))</formula>
    </cfRule>
    <cfRule type="containsText" dxfId="11497" priority="1606" operator="containsText" text="GCS">
      <formula>NOT(ISERROR(SEARCH("GCS",D8)))</formula>
    </cfRule>
    <cfRule type="containsText" dxfId="11496" priority="1607" operator="containsText" text="gcs">
      <formula>NOT(ISERROR(SEARCH("gcs",D8)))</formula>
    </cfRule>
    <cfRule type="containsText" dxfId="11495" priority="1608" operator="containsText" text="gcs">
      <formula>NOT(ISERROR(SEARCH("gcs",D8)))</formula>
    </cfRule>
    <cfRule type="containsText" dxfId="11494" priority="1609" operator="containsText" text="OAC">
      <formula>NOT(ISERROR(SEARCH("OAC",D8)))</formula>
    </cfRule>
    <cfRule type="containsText" dxfId="11493" priority="1610" operator="containsText" text="location">
      <formula>NOT(ISERROR(SEARCH("location",D8)))</formula>
    </cfRule>
    <cfRule type="containsText" dxfId="11492" priority="1611" operator="containsText" text="volume">
      <formula>NOT(ISERROR(SEARCH("volume",D8)))</formula>
    </cfRule>
    <cfRule type="containsText" dxfId="11491" priority="1612" operator="containsText" text="ivh">
      <formula>NOT(ISERROR(SEARCH("ivh",D8)))</formula>
    </cfRule>
    <cfRule type="containsText" dxfId="11490" priority="1613" operator="containsText" text="age">
      <formula>NOT(ISERROR(SEARCH("age",D8)))</formula>
    </cfRule>
    <cfRule type="containsText" dxfId="11489" priority="1614" operator="containsText" text="volume">
      <formula>NOT(ISERROR(SEARCH("volume",D8)))</formula>
    </cfRule>
    <cfRule type="containsText" dxfId="11488" priority="1615" operator="containsText" text="OAC">
      <formula>NOT(ISERROR(SEARCH("OAC",D8)))</formula>
    </cfRule>
    <cfRule type="containsText" dxfId="11487" priority="1616" operator="containsText" text="OAC">
      <formula>NOT(ISERROR(SEARCH("OAC",D8)))</formula>
    </cfRule>
    <cfRule type="containsText" dxfId="11486" priority="1617" operator="containsText" text="anticoag">
      <formula>NOT(ISERROR(SEARCH("anticoag",D8)))</formula>
    </cfRule>
    <cfRule type="containsText" dxfId="11485" priority="1618" operator="containsText" text="IVH">
      <formula>NOT(ISERROR(SEARCH("IVH",D8)))</formula>
    </cfRule>
    <cfRule type="containsText" dxfId="11484" priority="1619" operator="containsText" text="location">
      <formula>NOT(ISERROR(SEARCH("location",D8)))</formula>
    </cfRule>
    <cfRule type="containsText" dxfId="11483" priority="1620" operator="containsText" text="ICH">
      <formula>NOT(ISERROR(SEARCH("ICH",D8)))</formula>
    </cfRule>
    <cfRule type="cellIs" dxfId="11482" priority="1621" operator="equal">
      <formula>"ICH"</formula>
    </cfRule>
    <cfRule type="cellIs" dxfId="11481" priority="1622" operator="equal">
      <formula>"age"</formula>
    </cfRule>
  </conditionalFormatting>
  <conditionalFormatting sqref="F8">
    <cfRule type="containsText" dxfId="11480" priority="1597" operator="containsText" text="mRS">
      <formula>NOT(ISERROR(SEARCH("mRS",F8)))</formula>
    </cfRule>
    <cfRule type="containsText" dxfId="11479" priority="1598" operator="containsText" text="death">
      <formula>NOT(ISERROR(SEARCH("death",F8)))</formula>
    </cfRule>
    <cfRule type="containsText" dxfId="11478" priority="1599" operator="containsText" text="M">
      <formula>NOT(ISERROR(SEARCH("M",F8)))</formula>
    </cfRule>
    <cfRule type="containsText" dxfId="11477" priority="1600" operator="containsText" text="mortality">
      <formula>NOT(ISERROR(SEARCH("mortality",F8)))</formula>
    </cfRule>
  </conditionalFormatting>
  <conditionalFormatting sqref="D9">
    <cfRule type="containsText" dxfId="11476" priority="1575" operator="containsText" text="ivh">
      <formula>NOT(ISERROR(SEARCH("ivh",D9)))</formula>
    </cfRule>
    <cfRule type="containsText" dxfId="11475" priority="1576" operator="containsText" text="infratent">
      <formula>NOT(ISERROR(SEARCH("infratent",D9)))</formula>
    </cfRule>
    <cfRule type="containsText" dxfId="11474" priority="1577" operator="containsText" text="location">
      <formula>NOT(ISERROR(SEARCH("location",D9)))</formula>
    </cfRule>
    <cfRule type="containsText" dxfId="11473" priority="1578" operator="containsText" text="GCS">
      <formula>NOT(ISERROR(SEARCH("GCS",D9)))</formula>
    </cfRule>
    <cfRule type="containsText" dxfId="11472" priority="1579" operator="containsText" text="GCS">
      <formula>NOT(ISERROR(SEARCH("GCS",D9)))</formula>
    </cfRule>
    <cfRule type="containsText" dxfId="11471" priority="1580" operator="containsText" text="GCS">
      <formula>NOT(ISERROR(SEARCH("GCS",D9)))</formula>
    </cfRule>
    <cfRule type="containsText" dxfId="11470" priority="1581" operator="containsText" text="gcs">
      <formula>NOT(ISERROR(SEARCH("gcs",D9)))</formula>
    </cfRule>
    <cfRule type="containsText" dxfId="11469" priority="1582" operator="containsText" text="gcs">
      <formula>NOT(ISERROR(SEARCH("gcs",D9)))</formula>
    </cfRule>
    <cfRule type="containsText" dxfId="11468" priority="1583" operator="containsText" text="OAC">
      <formula>NOT(ISERROR(SEARCH("OAC",D9)))</formula>
    </cfRule>
    <cfRule type="containsText" dxfId="11467" priority="1584" operator="containsText" text="location">
      <formula>NOT(ISERROR(SEARCH("location",D9)))</formula>
    </cfRule>
    <cfRule type="containsText" dxfId="11466" priority="1585" operator="containsText" text="volume">
      <formula>NOT(ISERROR(SEARCH("volume",D9)))</formula>
    </cfRule>
    <cfRule type="containsText" dxfId="11465" priority="1586" operator="containsText" text="ivh">
      <formula>NOT(ISERROR(SEARCH("ivh",D9)))</formula>
    </cfRule>
    <cfRule type="containsText" dxfId="11464" priority="1587" operator="containsText" text="age">
      <formula>NOT(ISERROR(SEARCH("age",D9)))</formula>
    </cfRule>
    <cfRule type="containsText" dxfId="11463" priority="1588" operator="containsText" text="volume">
      <formula>NOT(ISERROR(SEARCH("volume",D9)))</formula>
    </cfRule>
    <cfRule type="containsText" dxfId="11462" priority="1589" operator="containsText" text="OAC">
      <formula>NOT(ISERROR(SEARCH("OAC",D9)))</formula>
    </cfRule>
    <cfRule type="containsText" dxfId="11461" priority="1590" operator="containsText" text="OAC">
      <formula>NOT(ISERROR(SEARCH("OAC",D9)))</formula>
    </cfRule>
    <cfRule type="containsText" dxfId="11460" priority="1591" operator="containsText" text="anticoag">
      <formula>NOT(ISERROR(SEARCH("anticoag",D9)))</formula>
    </cfRule>
    <cfRule type="containsText" dxfId="11459" priority="1592" operator="containsText" text="IVH">
      <formula>NOT(ISERROR(SEARCH("IVH",D9)))</formula>
    </cfRule>
    <cfRule type="containsText" dxfId="11458" priority="1593" operator="containsText" text="location">
      <formula>NOT(ISERROR(SEARCH("location",D9)))</formula>
    </cfRule>
    <cfRule type="containsText" dxfId="11457" priority="1594" operator="containsText" text="ICH">
      <formula>NOT(ISERROR(SEARCH("ICH",D9)))</formula>
    </cfRule>
    <cfRule type="cellIs" dxfId="11456" priority="1595" operator="equal">
      <formula>"ICH"</formula>
    </cfRule>
    <cfRule type="cellIs" dxfId="11455" priority="1596" operator="equal">
      <formula>"age"</formula>
    </cfRule>
  </conditionalFormatting>
  <conditionalFormatting sqref="F9">
    <cfRule type="containsText" dxfId="11454" priority="1571" operator="containsText" text="mRS">
      <formula>NOT(ISERROR(SEARCH("mRS",F9)))</formula>
    </cfRule>
    <cfRule type="containsText" dxfId="11453" priority="1572" operator="containsText" text="death">
      <formula>NOT(ISERROR(SEARCH("death",F9)))</formula>
    </cfRule>
    <cfRule type="containsText" dxfId="11452" priority="1573" operator="containsText" text="M">
      <formula>NOT(ISERROR(SEARCH("M",F9)))</formula>
    </cfRule>
    <cfRule type="containsText" dxfId="11451" priority="1574" operator="containsText" text="mortality">
      <formula>NOT(ISERROR(SEARCH("mortality",F9)))</formula>
    </cfRule>
  </conditionalFormatting>
  <conditionalFormatting sqref="D11">
    <cfRule type="containsText" dxfId="11450" priority="1549" operator="containsText" text="ivh">
      <formula>NOT(ISERROR(SEARCH("ivh",D11)))</formula>
    </cfRule>
    <cfRule type="containsText" dxfId="11449" priority="1550" operator="containsText" text="infratent">
      <formula>NOT(ISERROR(SEARCH("infratent",D11)))</formula>
    </cfRule>
    <cfRule type="containsText" dxfId="11448" priority="1551" operator="containsText" text="location">
      <formula>NOT(ISERROR(SEARCH("location",D11)))</formula>
    </cfRule>
    <cfRule type="containsText" dxfId="11447" priority="1552" operator="containsText" text="GCS">
      <formula>NOT(ISERROR(SEARCH("GCS",D11)))</formula>
    </cfRule>
    <cfRule type="containsText" dxfId="11446" priority="1553" operator="containsText" text="GCS">
      <formula>NOT(ISERROR(SEARCH("GCS",D11)))</formula>
    </cfRule>
    <cfRule type="containsText" dxfId="11445" priority="1554" operator="containsText" text="GCS">
      <formula>NOT(ISERROR(SEARCH("GCS",D11)))</formula>
    </cfRule>
    <cfRule type="containsText" dxfId="11444" priority="1555" operator="containsText" text="gcs">
      <formula>NOT(ISERROR(SEARCH("gcs",D11)))</formula>
    </cfRule>
    <cfRule type="containsText" dxfId="11443" priority="1556" operator="containsText" text="gcs">
      <formula>NOT(ISERROR(SEARCH("gcs",D11)))</formula>
    </cfRule>
    <cfRule type="containsText" dxfId="11442" priority="1557" operator="containsText" text="OAC">
      <formula>NOT(ISERROR(SEARCH("OAC",D11)))</formula>
    </cfRule>
    <cfRule type="containsText" dxfId="11441" priority="1558" operator="containsText" text="location">
      <formula>NOT(ISERROR(SEARCH("location",D11)))</formula>
    </cfRule>
    <cfRule type="containsText" dxfId="11440" priority="1559" operator="containsText" text="volume">
      <formula>NOT(ISERROR(SEARCH("volume",D11)))</formula>
    </cfRule>
    <cfRule type="containsText" dxfId="11439" priority="1560" operator="containsText" text="ivh">
      <formula>NOT(ISERROR(SEARCH("ivh",D11)))</formula>
    </cfRule>
    <cfRule type="containsText" dxfId="11438" priority="1561" operator="containsText" text="age">
      <formula>NOT(ISERROR(SEARCH("age",D11)))</formula>
    </cfRule>
    <cfRule type="containsText" dxfId="11437" priority="1562" operator="containsText" text="volume">
      <formula>NOT(ISERROR(SEARCH("volume",D11)))</formula>
    </cfRule>
    <cfRule type="containsText" dxfId="11436" priority="1563" operator="containsText" text="OAC">
      <formula>NOT(ISERROR(SEARCH("OAC",D11)))</formula>
    </cfRule>
    <cfRule type="containsText" dxfId="11435" priority="1564" operator="containsText" text="OAC">
      <formula>NOT(ISERROR(SEARCH("OAC",D11)))</formula>
    </cfRule>
    <cfRule type="containsText" dxfId="11434" priority="1565" operator="containsText" text="anticoag">
      <formula>NOT(ISERROR(SEARCH("anticoag",D11)))</formula>
    </cfRule>
    <cfRule type="containsText" dxfId="11433" priority="1566" operator="containsText" text="IVH">
      <formula>NOT(ISERROR(SEARCH("IVH",D11)))</formula>
    </cfRule>
    <cfRule type="containsText" dxfId="11432" priority="1567" operator="containsText" text="location">
      <formula>NOT(ISERROR(SEARCH("location",D11)))</formula>
    </cfRule>
    <cfRule type="containsText" dxfId="11431" priority="1568" operator="containsText" text="ICH">
      <formula>NOT(ISERROR(SEARCH("ICH",D11)))</formula>
    </cfRule>
    <cfRule type="cellIs" dxfId="11430" priority="1569" operator="equal">
      <formula>"ICH"</formula>
    </cfRule>
    <cfRule type="cellIs" dxfId="11429" priority="1570" operator="equal">
      <formula>"age"</formula>
    </cfRule>
  </conditionalFormatting>
  <conditionalFormatting sqref="F11">
    <cfRule type="containsText" dxfId="11428" priority="1545" operator="containsText" text="mRS">
      <formula>NOT(ISERROR(SEARCH("mRS",F11)))</formula>
    </cfRule>
    <cfRule type="containsText" dxfId="11427" priority="1546" operator="containsText" text="death">
      <formula>NOT(ISERROR(SEARCH("death",F11)))</formula>
    </cfRule>
    <cfRule type="containsText" dxfId="11426" priority="1547" operator="containsText" text="M">
      <formula>NOT(ISERROR(SEARCH("M",F11)))</formula>
    </cfRule>
    <cfRule type="containsText" dxfId="11425" priority="1548" operator="containsText" text="mortality">
      <formula>NOT(ISERROR(SEARCH("mortality",F11)))</formula>
    </cfRule>
  </conditionalFormatting>
  <conditionalFormatting sqref="D12">
    <cfRule type="containsText" dxfId="11424" priority="1523" operator="containsText" text="ivh">
      <formula>NOT(ISERROR(SEARCH("ivh",D12)))</formula>
    </cfRule>
    <cfRule type="containsText" dxfId="11423" priority="1524" operator="containsText" text="infratent">
      <formula>NOT(ISERROR(SEARCH("infratent",D12)))</formula>
    </cfRule>
    <cfRule type="containsText" dxfId="11422" priority="1525" operator="containsText" text="location">
      <formula>NOT(ISERROR(SEARCH("location",D12)))</formula>
    </cfRule>
    <cfRule type="containsText" dxfId="11421" priority="1526" operator="containsText" text="GCS">
      <formula>NOT(ISERROR(SEARCH("GCS",D12)))</formula>
    </cfRule>
    <cfRule type="containsText" dxfId="11420" priority="1527" operator="containsText" text="GCS">
      <formula>NOT(ISERROR(SEARCH("GCS",D12)))</formula>
    </cfRule>
    <cfRule type="containsText" dxfId="11419" priority="1528" operator="containsText" text="GCS">
      <formula>NOT(ISERROR(SEARCH("GCS",D12)))</formula>
    </cfRule>
    <cfRule type="containsText" dxfId="11418" priority="1529" operator="containsText" text="gcs">
      <formula>NOT(ISERROR(SEARCH("gcs",D12)))</formula>
    </cfRule>
    <cfRule type="containsText" dxfId="11417" priority="1530" operator="containsText" text="gcs">
      <formula>NOT(ISERROR(SEARCH("gcs",D12)))</formula>
    </cfRule>
    <cfRule type="containsText" dxfId="11416" priority="1531" operator="containsText" text="OAC">
      <formula>NOT(ISERROR(SEARCH("OAC",D12)))</formula>
    </cfRule>
    <cfRule type="containsText" dxfId="11415" priority="1532" operator="containsText" text="location">
      <formula>NOT(ISERROR(SEARCH("location",D12)))</formula>
    </cfRule>
    <cfRule type="containsText" dxfId="11414" priority="1533" operator="containsText" text="volume">
      <formula>NOT(ISERROR(SEARCH("volume",D12)))</formula>
    </cfRule>
    <cfRule type="containsText" dxfId="11413" priority="1534" operator="containsText" text="ivh">
      <formula>NOT(ISERROR(SEARCH("ivh",D12)))</formula>
    </cfRule>
    <cfRule type="containsText" dxfId="11412" priority="1535" operator="containsText" text="age">
      <formula>NOT(ISERROR(SEARCH("age",D12)))</formula>
    </cfRule>
    <cfRule type="containsText" dxfId="11411" priority="1536" operator="containsText" text="volume">
      <formula>NOT(ISERROR(SEARCH("volume",D12)))</formula>
    </cfRule>
    <cfRule type="containsText" dxfId="11410" priority="1537" operator="containsText" text="OAC">
      <formula>NOT(ISERROR(SEARCH("OAC",D12)))</formula>
    </cfRule>
    <cfRule type="containsText" dxfId="11409" priority="1538" operator="containsText" text="OAC">
      <formula>NOT(ISERROR(SEARCH("OAC",D12)))</formula>
    </cfRule>
    <cfRule type="containsText" dxfId="11408" priority="1539" operator="containsText" text="anticoag">
      <formula>NOT(ISERROR(SEARCH("anticoag",D12)))</formula>
    </cfRule>
    <cfRule type="containsText" dxfId="11407" priority="1540" operator="containsText" text="IVH">
      <formula>NOT(ISERROR(SEARCH("IVH",D12)))</formula>
    </cfRule>
    <cfRule type="containsText" dxfId="11406" priority="1541" operator="containsText" text="location">
      <formula>NOT(ISERROR(SEARCH("location",D12)))</formula>
    </cfRule>
    <cfRule type="containsText" dxfId="11405" priority="1542" operator="containsText" text="ICH">
      <formula>NOT(ISERROR(SEARCH("ICH",D12)))</formula>
    </cfRule>
    <cfRule type="cellIs" dxfId="11404" priority="1543" operator="equal">
      <formula>"ICH"</formula>
    </cfRule>
    <cfRule type="cellIs" dxfId="11403" priority="1544" operator="equal">
      <formula>"age"</formula>
    </cfRule>
  </conditionalFormatting>
  <conditionalFormatting sqref="F12">
    <cfRule type="containsText" dxfId="11402" priority="1519" operator="containsText" text="mRS">
      <formula>NOT(ISERROR(SEARCH("mRS",F12)))</formula>
    </cfRule>
    <cfRule type="containsText" dxfId="11401" priority="1520" operator="containsText" text="death">
      <formula>NOT(ISERROR(SEARCH("death",F12)))</formula>
    </cfRule>
    <cfRule type="containsText" dxfId="11400" priority="1521" operator="containsText" text="M">
      <formula>NOT(ISERROR(SEARCH("M",F12)))</formula>
    </cfRule>
    <cfRule type="containsText" dxfId="11399" priority="1522" operator="containsText" text="mortality">
      <formula>NOT(ISERROR(SEARCH("mortality",F12)))</formula>
    </cfRule>
  </conditionalFormatting>
  <conditionalFormatting sqref="F13">
    <cfRule type="containsText" dxfId="11398" priority="1515" operator="containsText" text="mRS">
      <formula>NOT(ISERROR(SEARCH("mRS",F13)))</formula>
    </cfRule>
    <cfRule type="containsText" dxfId="11397" priority="1516" operator="containsText" text="death">
      <formula>NOT(ISERROR(SEARCH("death",F13)))</formula>
    </cfRule>
    <cfRule type="containsText" dxfId="11396" priority="1517" operator="containsText" text="M">
      <formula>NOT(ISERROR(SEARCH("M",F13)))</formula>
    </cfRule>
    <cfRule type="containsText" dxfId="11395" priority="1518" operator="containsText" text="mortality">
      <formula>NOT(ISERROR(SEARCH("mortality",F13)))</formula>
    </cfRule>
  </conditionalFormatting>
  <conditionalFormatting sqref="D13">
    <cfRule type="containsText" dxfId="11394" priority="1493" operator="containsText" text="ivh">
      <formula>NOT(ISERROR(SEARCH("ivh",D13)))</formula>
    </cfRule>
    <cfRule type="containsText" dxfId="11393" priority="1494" operator="containsText" text="infratent">
      <formula>NOT(ISERROR(SEARCH("infratent",D13)))</formula>
    </cfRule>
    <cfRule type="containsText" dxfId="11392" priority="1495" operator="containsText" text="location">
      <formula>NOT(ISERROR(SEARCH("location",D13)))</formula>
    </cfRule>
    <cfRule type="containsText" dxfId="11391" priority="1496" operator="containsText" text="GCS">
      <formula>NOT(ISERROR(SEARCH("GCS",D13)))</formula>
    </cfRule>
    <cfRule type="containsText" dxfId="11390" priority="1497" operator="containsText" text="GCS">
      <formula>NOT(ISERROR(SEARCH("GCS",D13)))</formula>
    </cfRule>
    <cfRule type="containsText" dxfId="11389" priority="1498" operator="containsText" text="GCS">
      <formula>NOT(ISERROR(SEARCH("GCS",D13)))</formula>
    </cfRule>
    <cfRule type="containsText" dxfId="11388" priority="1499" operator="containsText" text="gcs">
      <formula>NOT(ISERROR(SEARCH("gcs",D13)))</formula>
    </cfRule>
    <cfRule type="containsText" dxfId="11387" priority="1500" operator="containsText" text="gcs">
      <formula>NOT(ISERROR(SEARCH("gcs",D13)))</formula>
    </cfRule>
    <cfRule type="containsText" dxfId="11386" priority="1501" operator="containsText" text="OAC">
      <formula>NOT(ISERROR(SEARCH("OAC",D13)))</formula>
    </cfRule>
    <cfRule type="containsText" dxfId="11385" priority="1502" operator="containsText" text="location">
      <formula>NOT(ISERROR(SEARCH("location",D13)))</formula>
    </cfRule>
    <cfRule type="containsText" dxfId="11384" priority="1503" operator="containsText" text="volume">
      <formula>NOT(ISERROR(SEARCH("volume",D13)))</formula>
    </cfRule>
    <cfRule type="containsText" dxfId="11383" priority="1504" operator="containsText" text="ivh">
      <formula>NOT(ISERROR(SEARCH("ivh",D13)))</formula>
    </cfRule>
    <cfRule type="containsText" dxfId="11382" priority="1505" operator="containsText" text="age">
      <formula>NOT(ISERROR(SEARCH("age",D13)))</formula>
    </cfRule>
    <cfRule type="containsText" dxfId="11381" priority="1506" operator="containsText" text="volume">
      <formula>NOT(ISERROR(SEARCH("volume",D13)))</formula>
    </cfRule>
    <cfRule type="containsText" dxfId="11380" priority="1507" operator="containsText" text="OAC">
      <formula>NOT(ISERROR(SEARCH("OAC",D13)))</formula>
    </cfRule>
    <cfRule type="containsText" dxfId="11379" priority="1508" operator="containsText" text="OAC">
      <formula>NOT(ISERROR(SEARCH("OAC",D13)))</formula>
    </cfRule>
    <cfRule type="containsText" dxfId="11378" priority="1509" operator="containsText" text="anticoag">
      <formula>NOT(ISERROR(SEARCH("anticoag",D13)))</formula>
    </cfRule>
    <cfRule type="containsText" dxfId="11377" priority="1510" operator="containsText" text="IVH">
      <formula>NOT(ISERROR(SEARCH("IVH",D13)))</formula>
    </cfRule>
    <cfRule type="containsText" dxfId="11376" priority="1511" operator="containsText" text="location">
      <formula>NOT(ISERROR(SEARCH("location",D13)))</formula>
    </cfRule>
    <cfRule type="containsText" dxfId="11375" priority="1512" operator="containsText" text="ICH">
      <formula>NOT(ISERROR(SEARCH("ICH",D13)))</formula>
    </cfRule>
    <cfRule type="cellIs" dxfId="11374" priority="1513" operator="equal">
      <formula>"ICH"</formula>
    </cfRule>
    <cfRule type="cellIs" dxfId="11373" priority="1514" operator="equal">
      <formula>"age"</formula>
    </cfRule>
  </conditionalFormatting>
  <conditionalFormatting sqref="D14:D15">
    <cfRule type="containsText" dxfId="11372" priority="1471" operator="containsText" text="ivh">
      <formula>NOT(ISERROR(SEARCH("ivh",D14)))</formula>
    </cfRule>
    <cfRule type="containsText" dxfId="11371" priority="1472" operator="containsText" text="infratent">
      <formula>NOT(ISERROR(SEARCH("infratent",D14)))</formula>
    </cfRule>
    <cfRule type="containsText" dxfId="11370" priority="1473" operator="containsText" text="location">
      <formula>NOT(ISERROR(SEARCH("location",D14)))</formula>
    </cfRule>
    <cfRule type="containsText" dxfId="11369" priority="1474" operator="containsText" text="GCS">
      <formula>NOT(ISERROR(SEARCH("GCS",D14)))</formula>
    </cfRule>
    <cfRule type="containsText" dxfId="11368" priority="1475" operator="containsText" text="GCS">
      <formula>NOT(ISERROR(SEARCH("GCS",D14)))</formula>
    </cfRule>
    <cfRule type="containsText" dxfId="11367" priority="1476" operator="containsText" text="GCS">
      <formula>NOT(ISERROR(SEARCH("GCS",D14)))</formula>
    </cfRule>
    <cfRule type="containsText" dxfId="11366" priority="1477" operator="containsText" text="gcs">
      <formula>NOT(ISERROR(SEARCH("gcs",D14)))</formula>
    </cfRule>
    <cfRule type="containsText" dxfId="11365" priority="1478" operator="containsText" text="gcs">
      <formula>NOT(ISERROR(SEARCH("gcs",D14)))</formula>
    </cfRule>
    <cfRule type="containsText" dxfId="11364" priority="1479" operator="containsText" text="OAC">
      <formula>NOT(ISERROR(SEARCH("OAC",D14)))</formula>
    </cfRule>
    <cfRule type="containsText" dxfId="11363" priority="1480" operator="containsText" text="location">
      <formula>NOT(ISERROR(SEARCH("location",D14)))</formula>
    </cfRule>
    <cfRule type="containsText" dxfId="11362" priority="1481" operator="containsText" text="volume">
      <formula>NOT(ISERROR(SEARCH("volume",D14)))</formula>
    </cfRule>
    <cfRule type="containsText" dxfId="11361" priority="1482" operator="containsText" text="ivh">
      <formula>NOT(ISERROR(SEARCH("ivh",D14)))</formula>
    </cfRule>
    <cfRule type="containsText" dxfId="11360" priority="1483" operator="containsText" text="age">
      <formula>NOT(ISERROR(SEARCH("age",D14)))</formula>
    </cfRule>
    <cfRule type="containsText" dxfId="11359" priority="1484" operator="containsText" text="volume">
      <formula>NOT(ISERROR(SEARCH("volume",D14)))</formula>
    </cfRule>
    <cfRule type="containsText" dxfId="11358" priority="1485" operator="containsText" text="OAC">
      <formula>NOT(ISERROR(SEARCH("OAC",D14)))</formula>
    </cfRule>
    <cfRule type="containsText" dxfId="11357" priority="1486" operator="containsText" text="OAC">
      <formula>NOT(ISERROR(SEARCH("OAC",D14)))</formula>
    </cfRule>
    <cfRule type="containsText" dxfId="11356" priority="1487" operator="containsText" text="anticoag">
      <formula>NOT(ISERROR(SEARCH("anticoag",D14)))</formula>
    </cfRule>
    <cfRule type="containsText" dxfId="11355" priority="1488" operator="containsText" text="IVH">
      <formula>NOT(ISERROR(SEARCH("IVH",D14)))</formula>
    </cfRule>
    <cfRule type="containsText" dxfId="11354" priority="1489" operator="containsText" text="location">
      <formula>NOT(ISERROR(SEARCH("location",D14)))</formula>
    </cfRule>
    <cfRule type="containsText" dxfId="11353" priority="1490" operator="containsText" text="ICH">
      <formula>NOT(ISERROR(SEARCH("ICH",D14)))</formula>
    </cfRule>
    <cfRule type="cellIs" dxfId="11352" priority="1491" operator="equal">
      <formula>"ICH"</formula>
    </cfRule>
    <cfRule type="cellIs" dxfId="11351" priority="1492" operator="equal">
      <formula>"age"</formula>
    </cfRule>
  </conditionalFormatting>
  <conditionalFormatting sqref="F14:F15">
    <cfRule type="containsText" dxfId="11350" priority="1467" operator="containsText" text="mRS">
      <formula>NOT(ISERROR(SEARCH("mRS",F14)))</formula>
    </cfRule>
    <cfRule type="containsText" dxfId="11349" priority="1468" operator="containsText" text="death">
      <formula>NOT(ISERROR(SEARCH("death",F14)))</formula>
    </cfRule>
    <cfRule type="containsText" dxfId="11348" priority="1469" operator="containsText" text="M">
      <formula>NOT(ISERROR(SEARCH("M",F14)))</formula>
    </cfRule>
    <cfRule type="containsText" dxfId="11347" priority="1470" operator="containsText" text="mortality">
      <formula>NOT(ISERROR(SEARCH("mortality",F14)))</formula>
    </cfRule>
  </conditionalFormatting>
  <conditionalFormatting sqref="D15">
    <cfRule type="containsText" dxfId="11346" priority="1445" operator="containsText" text="ivh">
      <formula>NOT(ISERROR(SEARCH("ivh",D15)))</formula>
    </cfRule>
    <cfRule type="containsText" dxfId="11345" priority="1446" operator="containsText" text="infratent">
      <formula>NOT(ISERROR(SEARCH("infratent",D15)))</formula>
    </cfRule>
    <cfRule type="containsText" dxfId="11344" priority="1447" operator="containsText" text="location">
      <formula>NOT(ISERROR(SEARCH("location",D15)))</formula>
    </cfRule>
    <cfRule type="containsText" dxfId="11343" priority="1448" operator="containsText" text="GCS">
      <formula>NOT(ISERROR(SEARCH("GCS",D15)))</formula>
    </cfRule>
    <cfRule type="containsText" dxfId="11342" priority="1449" operator="containsText" text="GCS">
      <formula>NOT(ISERROR(SEARCH("GCS",D15)))</formula>
    </cfRule>
    <cfRule type="containsText" dxfId="11341" priority="1450" operator="containsText" text="GCS">
      <formula>NOT(ISERROR(SEARCH("GCS",D15)))</formula>
    </cfRule>
    <cfRule type="containsText" dxfId="11340" priority="1451" operator="containsText" text="gcs">
      <formula>NOT(ISERROR(SEARCH("gcs",D15)))</formula>
    </cfRule>
    <cfRule type="containsText" dxfId="11339" priority="1452" operator="containsText" text="gcs">
      <formula>NOT(ISERROR(SEARCH("gcs",D15)))</formula>
    </cfRule>
    <cfRule type="containsText" dxfId="11338" priority="1453" operator="containsText" text="OAC">
      <formula>NOT(ISERROR(SEARCH("OAC",D15)))</formula>
    </cfRule>
    <cfRule type="containsText" dxfId="11337" priority="1454" operator="containsText" text="location">
      <formula>NOT(ISERROR(SEARCH("location",D15)))</formula>
    </cfRule>
    <cfRule type="containsText" dxfId="11336" priority="1455" operator="containsText" text="volume">
      <formula>NOT(ISERROR(SEARCH("volume",D15)))</formula>
    </cfRule>
    <cfRule type="containsText" dxfId="11335" priority="1456" operator="containsText" text="ivh">
      <formula>NOT(ISERROR(SEARCH("ivh",D15)))</formula>
    </cfRule>
    <cfRule type="containsText" dxfId="11334" priority="1457" operator="containsText" text="age">
      <formula>NOT(ISERROR(SEARCH("age",D15)))</formula>
    </cfRule>
    <cfRule type="containsText" dxfId="11333" priority="1458" operator="containsText" text="volume">
      <formula>NOT(ISERROR(SEARCH("volume",D15)))</formula>
    </cfRule>
    <cfRule type="containsText" dxfId="11332" priority="1459" operator="containsText" text="OAC">
      <formula>NOT(ISERROR(SEARCH("OAC",D15)))</formula>
    </cfRule>
    <cfRule type="containsText" dxfId="11331" priority="1460" operator="containsText" text="OAC">
      <formula>NOT(ISERROR(SEARCH("OAC",D15)))</formula>
    </cfRule>
    <cfRule type="containsText" dxfId="11330" priority="1461" operator="containsText" text="anticoag">
      <formula>NOT(ISERROR(SEARCH("anticoag",D15)))</formula>
    </cfRule>
    <cfRule type="containsText" dxfId="11329" priority="1462" operator="containsText" text="IVH">
      <formula>NOT(ISERROR(SEARCH("IVH",D15)))</formula>
    </cfRule>
    <cfRule type="containsText" dxfId="11328" priority="1463" operator="containsText" text="location">
      <formula>NOT(ISERROR(SEARCH("location",D15)))</formula>
    </cfRule>
    <cfRule type="containsText" dxfId="11327" priority="1464" operator="containsText" text="ICH">
      <formula>NOT(ISERROR(SEARCH("ICH",D15)))</formula>
    </cfRule>
    <cfRule type="cellIs" dxfId="11326" priority="1465" operator="equal">
      <formula>"ICH"</formula>
    </cfRule>
    <cfRule type="cellIs" dxfId="11325" priority="1466" operator="equal">
      <formula>"age"</formula>
    </cfRule>
  </conditionalFormatting>
  <conditionalFormatting sqref="D17:D20">
    <cfRule type="containsText" dxfId="11324" priority="1423" operator="containsText" text="ivh">
      <formula>NOT(ISERROR(SEARCH("ivh",D17)))</formula>
    </cfRule>
    <cfRule type="containsText" dxfId="11323" priority="1424" operator="containsText" text="infratent">
      <formula>NOT(ISERROR(SEARCH("infratent",D17)))</formula>
    </cfRule>
    <cfRule type="containsText" dxfId="11322" priority="1425" operator="containsText" text="location">
      <formula>NOT(ISERROR(SEARCH("location",D17)))</formula>
    </cfRule>
    <cfRule type="containsText" dxfId="11321" priority="1426" operator="containsText" text="GCS">
      <formula>NOT(ISERROR(SEARCH("GCS",D17)))</formula>
    </cfRule>
    <cfRule type="containsText" dxfId="11320" priority="1427" operator="containsText" text="GCS">
      <formula>NOT(ISERROR(SEARCH("GCS",D17)))</formula>
    </cfRule>
    <cfRule type="containsText" dxfId="11319" priority="1428" operator="containsText" text="GCS">
      <formula>NOT(ISERROR(SEARCH("GCS",D17)))</formula>
    </cfRule>
    <cfRule type="containsText" dxfId="11318" priority="1429" operator="containsText" text="gcs">
      <formula>NOT(ISERROR(SEARCH("gcs",D17)))</formula>
    </cfRule>
    <cfRule type="containsText" dxfId="11317" priority="1430" operator="containsText" text="gcs">
      <formula>NOT(ISERROR(SEARCH("gcs",D17)))</formula>
    </cfRule>
    <cfRule type="containsText" dxfId="11316" priority="1431" operator="containsText" text="OAC">
      <formula>NOT(ISERROR(SEARCH("OAC",D17)))</formula>
    </cfRule>
    <cfRule type="containsText" dxfId="11315" priority="1432" operator="containsText" text="location">
      <formula>NOT(ISERROR(SEARCH("location",D17)))</formula>
    </cfRule>
    <cfRule type="containsText" dxfId="11314" priority="1433" operator="containsText" text="volume">
      <formula>NOT(ISERROR(SEARCH("volume",D17)))</formula>
    </cfRule>
    <cfRule type="containsText" dxfId="11313" priority="1434" operator="containsText" text="ivh">
      <formula>NOT(ISERROR(SEARCH("ivh",D17)))</formula>
    </cfRule>
    <cfRule type="containsText" dxfId="11312" priority="1435" operator="containsText" text="age">
      <formula>NOT(ISERROR(SEARCH("age",D17)))</formula>
    </cfRule>
    <cfRule type="containsText" dxfId="11311" priority="1436" operator="containsText" text="volume">
      <formula>NOT(ISERROR(SEARCH("volume",D17)))</formula>
    </cfRule>
    <cfRule type="containsText" dxfId="11310" priority="1437" operator="containsText" text="OAC">
      <formula>NOT(ISERROR(SEARCH("OAC",D17)))</formula>
    </cfRule>
    <cfRule type="containsText" dxfId="11309" priority="1438" operator="containsText" text="OAC">
      <formula>NOT(ISERROR(SEARCH("OAC",D17)))</formula>
    </cfRule>
    <cfRule type="containsText" dxfId="11308" priority="1439" operator="containsText" text="anticoag">
      <formula>NOT(ISERROR(SEARCH("anticoag",D17)))</formula>
    </cfRule>
    <cfRule type="containsText" dxfId="11307" priority="1440" operator="containsText" text="IVH">
      <formula>NOT(ISERROR(SEARCH("IVH",D17)))</formula>
    </cfRule>
    <cfRule type="containsText" dxfId="11306" priority="1441" operator="containsText" text="location">
      <formula>NOT(ISERROR(SEARCH("location",D17)))</formula>
    </cfRule>
    <cfRule type="containsText" dxfId="11305" priority="1442" operator="containsText" text="ICH">
      <formula>NOT(ISERROR(SEARCH("ICH",D17)))</formula>
    </cfRule>
    <cfRule type="cellIs" dxfId="11304" priority="1443" operator="equal">
      <formula>"ICH"</formula>
    </cfRule>
    <cfRule type="cellIs" dxfId="11303" priority="1444" operator="equal">
      <formula>"age"</formula>
    </cfRule>
  </conditionalFormatting>
  <conditionalFormatting sqref="F17:F20">
    <cfRule type="containsText" dxfId="11302" priority="1419" operator="containsText" text="mRS">
      <formula>NOT(ISERROR(SEARCH("mRS",F17)))</formula>
    </cfRule>
    <cfRule type="containsText" dxfId="11301" priority="1420" operator="containsText" text="death">
      <formula>NOT(ISERROR(SEARCH("death",F17)))</formula>
    </cfRule>
    <cfRule type="containsText" dxfId="11300" priority="1421" operator="containsText" text="M">
      <formula>NOT(ISERROR(SEARCH("M",F17)))</formula>
    </cfRule>
    <cfRule type="containsText" dxfId="11299" priority="1422" operator="containsText" text="mortality">
      <formula>NOT(ISERROR(SEARCH("mortality",F17)))</formula>
    </cfRule>
  </conditionalFormatting>
  <conditionalFormatting sqref="D21">
    <cfRule type="containsText" dxfId="11298" priority="1397" operator="containsText" text="ivh">
      <formula>NOT(ISERROR(SEARCH("ivh",D21)))</formula>
    </cfRule>
    <cfRule type="containsText" dxfId="11297" priority="1398" operator="containsText" text="infratent">
      <formula>NOT(ISERROR(SEARCH("infratent",D21)))</formula>
    </cfRule>
    <cfRule type="containsText" dxfId="11296" priority="1399" operator="containsText" text="location">
      <formula>NOT(ISERROR(SEARCH("location",D21)))</formula>
    </cfRule>
    <cfRule type="containsText" dxfId="11295" priority="1400" operator="containsText" text="GCS">
      <formula>NOT(ISERROR(SEARCH("GCS",D21)))</formula>
    </cfRule>
    <cfRule type="containsText" dxfId="11294" priority="1401" operator="containsText" text="GCS">
      <formula>NOT(ISERROR(SEARCH("GCS",D21)))</formula>
    </cfRule>
    <cfRule type="containsText" dxfId="11293" priority="1402" operator="containsText" text="GCS">
      <formula>NOT(ISERROR(SEARCH("GCS",D21)))</formula>
    </cfRule>
    <cfRule type="containsText" dxfId="11292" priority="1403" operator="containsText" text="gcs">
      <formula>NOT(ISERROR(SEARCH("gcs",D21)))</formula>
    </cfRule>
    <cfRule type="containsText" dxfId="11291" priority="1404" operator="containsText" text="gcs">
      <formula>NOT(ISERROR(SEARCH("gcs",D21)))</formula>
    </cfRule>
    <cfRule type="containsText" dxfId="11290" priority="1405" operator="containsText" text="OAC">
      <formula>NOT(ISERROR(SEARCH("OAC",D21)))</formula>
    </cfRule>
    <cfRule type="containsText" dxfId="11289" priority="1406" operator="containsText" text="location">
      <formula>NOT(ISERROR(SEARCH("location",D21)))</formula>
    </cfRule>
    <cfRule type="containsText" dxfId="11288" priority="1407" operator="containsText" text="volume">
      <formula>NOT(ISERROR(SEARCH("volume",D21)))</formula>
    </cfRule>
    <cfRule type="containsText" dxfId="11287" priority="1408" operator="containsText" text="ivh">
      <formula>NOT(ISERROR(SEARCH("ivh",D21)))</formula>
    </cfRule>
    <cfRule type="containsText" dxfId="11286" priority="1409" operator="containsText" text="age">
      <formula>NOT(ISERROR(SEARCH("age",D21)))</formula>
    </cfRule>
    <cfRule type="containsText" dxfId="11285" priority="1410" operator="containsText" text="volume">
      <formula>NOT(ISERROR(SEARCH("volume",D21)))</formula>
    </cfRule>
    <cfRule type="containsText" dxfId="11284" priority="1411" operator="containsText" text="OAC">
      <formula>NOT(ISERROR(SEARCH("OAC",D21)))</formula>
    </cfRule>
    <cfRule type="containsText" dxfId="11283" priority="1412" operator="containsText" text="OAC">
      <formula>NOT(ISERROR(SEARCH("OAC",D21)))</formula>
    </cfRule>
    <cfRule type="containsText" dxfId="11282" priority="1413" operator="containsText" text="anticoag">
      <formula>NOT(ISERROR(SEARCH("anticoag",D21)))</formula>
    </cfRule>
    <cfRule type="containsText" dxfId="11281" priority="1414" operator="containsText" text="IVH">
      <formula>NOT(ISERROR(SEARCH("IVH",D21)))</formula>
    </cfRule>
    <cfRule type="containsText" dxfId="11280" priority="1415" operator="containsText" text="location">
      <formula>NOT(ISERROR(SEARCH("location",D21)))</formula>
    </cfRule>
    <cfRule type="containsText" dxfId="11279" priority="1416" operator="containsText" text="ICH">
      <formula>NOT(ISERROR(SEARCH("ICH",D21)))</formula>
    </cfRule>
    <cfRule type="cellIs" dxfId="11278" priority="1417" operator="equal">
      <formula>"ICH"</formula>
    </cfRule>
    <cfRule type="cellIs" dxfId="11277" priority="1418" operator="equal">
      <formula>"age"</formula>
    </cfRule>
  </conditionalFormatting>
  <conditionalFormatting sqref="F21">
    <cfRule type="containsText" dxfId="11276" priority="1393" operator="containsText" text="mRS">
      <formula>NOT(ISERROR(SEARCH("mRS",F21)))</formula>
    </cfRule>
    <cfRule type="containsText" dxfId="11275" priority="1394" operator="containsText" text="death">
      <formula>NOT(ISERROR(SEARCH("death",F21)))</formula>
    </cfRule>
    <cfRule type="containsText" dxfId="11274" priority="1395" operator="containsText" text="M">
      <formula>NOT(ISERROR(SEARCH("M",F21)))</formula>
    </cfRule>
    <cfRule type="containsText" dxfId="11273" priority="1396" operator="containsText" text="mortality">
      <formula>NOT(ISERROR(SEARCH("mortality",F21)))</formula>
    </cfRule>
  </conditionalFormatting>
  <conditionalFormatting sqref="D22">
    <cfRule type="containsText" dxfId="11272" priority="1371" operator="containsText" text="ivh">
      <formula>NOT(ISERROR(SEARCH("ivh",D22)))</formula>
    </cfRule>
    <cfRule type="containsText" dxfId="11271" priority="1372" operator="containsText" text="infratent">
      <formula>NOT(ISERROR(SEARCH("infratent",D22)))</formula>
    </cfRule>
    <cfRule type="containsText" dxfId="11270" priority="1373" operator="containsText" text="location">
      <formula>NOT(ISERROR(SEARCH("location",D22)))</formula>
    </cfRule>
    <cfRule type="containsText" dxfId="11269" priority="1374" operator="containsText" text="GCS">
      <formula>NOT(ISERROR(SEARCH("GCS",D22)))</formula>
    </cfRule>
    <cfRule type="containsText" dxfId="11268" priority="1375" operator="containsText" text="GCS">
      <formula>NOT(ISERROR(SEARCH("GCS",D22)))</formula>
    </cfRule>
    <cfRule type="containsText" dxfId="11267" priority="1376" operator="containsText" text="GCS">
      <formula>NOT(ISERROR(SEARCH("GCS",D22)))</formula>
    </cfRule>
    <cfRule type="containsText" dxfId="11266" priority="1377" operator="containsText" text="gcs">
      <formula>NOT(ISERROR(SEARCH("gcs",D22)))</formula>
    </cfRule>
    <cfRule type="containsText" dxfId="11265" priority="1378" operator="containsText" text="gcs">
      <formula>NOT(ISERROR(SEARCH("gcs",D22)))</formula>
    </cfRule>
    <cfRule type="containsText" dxfId="11264" priority="1379" operator="containsText" text="OAC">
      <formula>NOT(ISERROR(SEARCH("OAC",D22)))</formula>
    </cfRule>
    <cfRule type="containsText" dxfId="11263" priority="1380" operator="containsText" text="location">
      <formula>NOT(ISERROR(SEARCH("location",D22)))</formula>
    </cfRule>
    <cfRule type="containsText" dxfId="11262" priority="1381" operator="containsText" text="volume">
      <formula>NOT(ISERROR(SEARCH("volume",D22)))</formula>
    </cfRule>
    <cfRule type="containsText" dxfId="11261" priority="1382" operator="containsText" text="ivh">
      <formula>NOT(ISERROR(SEARCH("ivh",D22)))</formula>
    </cfRule>
    <cfRule type="containsText" dxfId="11260" priority="1383" operator="containsText" text="age">
      <formula>NOT(ISERROR(SEARCH("age",D22)))</formula>
    </cfRule>
    <cfRule type="containsText" dxfId="11259" priority="1384" operator="containsText" text="volume">
      <formula>NOT(ISERROR(SEARCH("volume",D22)))</formula>
    </cfRule>
    <cfRule type="containsText" dxfId="11258" priority="1385" operator="containsText" text="OAC">
      <formula>NOT(ISERROR(SEARCH("OAC",D22)))</formula>
    </cfRule>
    <cfRule type="containsText" dxfId="11257" priority="1386" operator="containsText" text="OAC">
      <formula>NOT(ISERROR(SEARCH("OAC",D22)))</formula>
    </cfRule>
    <cfRule type="containsText" dxfId="11256" priority="1387" operator="containsText" text="anticoag">
      <formula>NOT(ISERROR(SEARCH("anticoag",D22)))</formula>
    </cfRule>
    <cfRule type="containsText" dxfId="11255" priority="1388" operator="containsText" text="IVH">
      <formula>NOT(ISERROR(SEARCH("IVH",D22)))</formula>
    </cfRule>
    <cfRule type="containsText" dxfId="11254" priority="1389" operator="containsText" text="location">
      <formula>NOT(ISERROR(SEARCH("location",D22)))</formula>
    </cfRule>
    <cfRule type="containsText" dxfId="11253" priority="1390" operator="containsText" text="ICH">
      <formula>NOT(ISERROR(SEARCH("ICH",D22)))</formula>
    </cfRule>
    <cfRule type="cellIs" dxfId="11252" priority="1391" operator="equal">
      <formula>"ICH"</formula>
    </cfRule>
    <cfRule type="cellIs" dxfId="11251" priority="1392" operator="equal">
      <formula>"age"</formula>
    </cfRule>
  </conditionalFormatting>
  <conditionalFormatting sqref="F22:F24">
    <cfRule type="containsText" dxfId="11250" priority="1367" operator="containsText" text="mRS">
      <formula>NOT(ISERROR(SEARCH("mRS",F22)))</formula>
    </cfRule>
    <cfRule type="containsText" dxfId="11249" priority="1368" operator="containsText" text="death">
      <formula>NOT(ISERROR(SEARCH("death",F22)))</formula>
    </cfRule>
    <cfRule type="containsText" dxfId="11248" priority="1369" operator="containsText" text="M">
      <formula>NOT(ISERROR(SEARCH("M",F22)))</formula>
    </cfRule>
    <cfRule type="containsText" dxfId="11247" priority="1370" operator="containsText" text="mortality">
      <formula>NOT(ISERROR(SEARCH("mortality",F22)))</formula>
    </cfRule>
  </conditionalFormatting>
  <conditionalFormatting sqref="D23:D24">
    <cfRule type="containsText" dxfId="11246" priority="1345" operator="containsText" text="ivh">
      <formula>NOT(ISERROR(SEARCH("ivh",D23)))</formula>
    </cfRule>
    <cfRule type="containsText" dxfId="11245" priority="1346" operator="containsText" text="infratent">
      <formula>NOT(ISERROR(SEARCH("infratent",D23)))</formula>
    </cfRule>
    <cfRule type="containsText" dxfId="11244" priority="1347" operator="containsText" text="location">
      <formula>NOT(ISERROR(SEARCH("location",D23)))</formula>
    </cfRule>
    <cfRule type="containsText" dxfId="11243" priority="1348" operator="containsText" text="GCS">
      <formula>NOT(ISERROR(SEARCH("GCS",D23)))</formula>
    </cfRule>
    <cfRule type="containsText" dxfId="11242" priority="1349" operator="containsText" text="GCS">
      <formula>NOT(ISERROR(SEARCH("GCS",D23)))</formula>
    </cfRule>
    <cfRule type="containsText" dxfId="11241" priority="1350" operator="containsText" text="GCS">
      <formula>NOT(ISERROR(SEARCH("GCS",D23)))</formula>
    </cfRule>
    <cfRule type="containsText" dxfId="11240" priority="1351" operator="containsText" text="gcs">
      <formula>NOT(ISERROR(SEARCH("gcs",D23)))</formula>
    </cfRule>
    <cfRule type="containsText" dxfId="11239" priority="1352" operator="containsText" text="gcs">
      <formula>NOT(ISERROR(SEARCH("gcs",D23)))</formula>
    </cfRule>
    <cfRule type="containsText" dxfId="11238" priority="1353" operator="containsText" text="OAC">
      <formula>NOT(ISERROR(SEARCH("OAC",D23)))</formula>
    </cfRule>
    <cfRule type="containsText" dxfId="11237" priority="1354" operator="containsText" text="location">
      <formula>NOT(ISERROR(SEARCH("location",D23)))</formula>
    </cfRule>
    <cfRule type="containsText" dxfId="11236" priority="1355" operator="containsText" text="volume">
      <formula>NOT(ISERROR(SEARCH("volume",D23)))</formula>
    </cfRule>
    <cfRule type="containsText" dxfId="11235" priority="1356" operator="containsText" text="ivh">
      <formula>NOT(ISERROR(SEARCH("ivh",D23)))</formula>
    </cfRule>
    <cfRule type="containsText" dxfId="11234" priority="1357" operator="containsText" text="age">
      <formula>NOT(ISERROR(SEARCH("age",D23)))</formula>
    </cfRule>
    <cfRule type="containsText" dxfId="11233" priority="1358" operator="containsText" text="volume">
      <formula>NOT(ISERROR(SEARCH("volume",D23)))</formula>
    </cfRule>
    <cfRule type="containsText" dxfId="11232" priority="1359" operator="containsText" text="OAC">
      <formula>NOT(ISERROR(SEARCH("OAC",D23)))</formula>
    </cfRule>
    <cfRule type="containsText" dxfId="11231" priority="1360" operator="containsText" text="OAC">
      <formula>NOT(ISERROR(SEARCH("OAC",D23)))</formula>
    </cfRule>
    <cfRule type="containsText" dxfId="11230" priority="1361" operator="containsText" text="anticoag">
      <formula>NOT(ISERROR(SEARCH("anticoag",D23)))</formula>
    </cfRule>
    <cfRule type="containsText" dxfId="11229" priority="1362" operator="containsText" text="IVH">
      <formula>NOT(ISERROR(SEARCH("IVH",D23)))</formula>
    </cfRule>
    <cfRule type="containsText" dxfId="11228" priority="1363" operator="containsText" text="location">
      <formula>NOT(ISERROR(SEARCH("location",D23)))</formula>
    </cfRule>
    <cfRule type="containsText" dxfId="11227" priority="1364" operator="containsText" text="ICH">
      <formula>NOT(ISERROR(SEARCH("ICH",D23)))</formula>
    </cfRule>
    <cfRule type="cellIs" dxfId="11226" priority="1365" operator="equal">
      <formula>"ICH"</formula>
    </cfRule>
    <cfRule type="cellIs" dxfId="11225" priority="1366" operator="equal">
      <formula>"age"</formula>
    </cfRule>
  </conditionalFormatting>
  <conditionalFormatting sqref="D26">
    <cfRule type="containsText" dxfId="11224" priority="1333" operator="containsText" text="anticoag">
      <formula>NOT(ISERROR(SEARCH("anticoag",D26)))</formula>
    </cfRule>
    <cfRule type="containsText" dxfId="11223" priority="1334" operator="containsText" text="couma">
      <formula>NOT(ISERROR(SEARCH("couma",D26)))</formula>
    </cfRule>
    <cfRule type="containsText" dxfId="11222" priority="1335" operator="containsText" text="anticoag">
      <formula>NOT(ISERROR(SEARCH("anticoag",D26)))</formula>
    </cfRule>
    <cfRule type="containsText" dxfId="11221" priority="1336" operator="containsText" text="warfarin">
      <formula>NOT(ISERROR(SEARCH("warfarin",D26)))</formula>
    </cfRule>
    <cfRule type="containsText" dxfId="11220" priority="1337" operator="containsText" text="ivh">
      <formula>NOT(ISERROR(SEARCH("ivh",D26)))</formula>
    </cfRule>
    <cfRule type="containsText" dxfId="11219" priority="1338" operator="containsText" text="ivh">
      <formula>NOT(ISERROR(SEARCH("ivh",D26)))</formula>
    </cfRule>
    <cfRule type="containsText" dxfId="11218" priority="1339" operator="containsText" text="volume">
      <formula>NOT(ISERROR(SEARCH("volume",D26)))</formula>
    </cfRule>
    <cfRule type="containsText" dxfId="11217" priority="1340" operator="containsText" text="infratent">
      <formula>NOT(ISERROR(SEARCH("infratent",D26)))</formula>
    </cfRule>
    <cfRule type="containsText" dxfId="11216" priority="1341" operator="containsText" text="location">
      <formula>NOT(ISERROR(SEARCH("location",D26)))</formula>
    </cfRule>
    <cfRule type="containsText" dxfId="11215" priority="1342" operator="containsText" text="gcs">
      <formula>NOT(ISERROR(SEARCH("gcs",D26)))</formula>
    </cfRule>
    <cfRule type="containsText" dxfId="11214" priority="1343" operator="containsText" text="NIHS">
      <formula>NOT(ISERROR(SEARCH("NIHS",D26)))</formula>
    </cfRule>
    <cfRule type="containsText" dxfId="11213" priority="1344" operator="containsText" text="age">
      <formula>NOT(ISERROR(SEARCH("age",D26)))</formula>
    </cfRule>
  </conditionalFormatting>
  <conditionalFormatting sqref="F26">
    <cfRule type="containsText" dxfId="11212" priority="1329" operator="containsText" text="death">
      <formula>NOT(ISERROR(SEARCH("death",F26)))</formula>
    </cfRule>
    <cfRule type="containsText" dxfId="11211" priority="1330" operator="containsText" text="functional">
      <formula>NOT(ISERROR(SEARCH("functional",F26)))</formula>
    </cfRule>
    <cfRule type="containsText" dxfId="11210" priority="1331" operator="containsText" text="mRS">
      <formula>NOT(ISERROR(SEARCH("mRS",F26)))</formula>
    </cfRule>
    <cfRule type="containsText" dxfId="11209" priority="1332" operator="containsText" text="mortality">
      <formula>NOT(ISERROR(SEARCH("mortality",F26)))</formula>
    </cfRule>
  </conditionalFormatting>
  <conditionalFormatting sqref="D27">
    <cfRule type="containsText" dxfId="11208" priority="1317" operator="containsText" text="anticoag">
      <formula>NOT(ISERROR(SEARCH("anticoag",D27)))</formula>
    </cfRule>
    <cfRule type="containsText" dxfId="11207" priority="1318" operator="containsText" text="couma">
      <formula>NOT(ISERROR(SEARCH("couma",D27)))</formula>
    </cfRule>
    <cfRule type="containsText" dxfId="11206" priority="1319" operator="containsText" text="anticoag">
      <formula>NOT(ISERROR(SEARCH("anticoag",D27)))</formula>
    </cfRule>
    <cfRule type="containsText" dxfId="11205" priority="1320" operator="containsText" text="warfarin">
      <formula>NOT(ISERROR(SEARCH("warfarin",D27)))</formula>
    </cfRule>
    <cfRule type="containsText" dxfId="11204" priority="1321" operator="containsText" text="ivh">
      <formula>NOT(ISERROR(SEARCH("ivh",D27)))</formula>
    </cfRule>
    <cfRule type="containsText" dxfId="11203" priority="1322" operator="containsText" text="ivh">
      <formula>NOT(ISERROR(SEARCH("ivh",D27)))</formula>
    </cfRule>
    <cfRule type="containsText" dxfId="11202" priority="1323" operator="containsText" text="volume">
      <formula>NOT(ISERROR(SEARCH("volume",D27)))</formula>
    </cfRule>
    <cfRule type="containsText" dxfId="11201" priority="1324" operator="containsText" text="infratent">
      <formula>NOT(ISERROR(SEARCH("infratent",D27)))</formula>
    </cfRule>
    <cfRule type="containsText" dxfId="11200" priority="1325" operator="containsText" text="location">
      <formula>NOT(ISERROR(SEARCH("location",D27)))</formula>
    </cfRule>
    <cfRule type="containsText" dxfId="11199" priority="1326" operator="containsText" text="gcs">
      <formula>NOT(ISERROR(SEARCH("gcs",D27)))</formula>
    </cfRule>
    <cfRule type="containsText" dxfId="11198" priority="1327" operator="containsText" text="NIHS">
      <formula>NOT(ISERROR(SEARCH("NIHS",D27)))</formula>
    </cfRule>
    <cfRule type="containsText" dxfId="11197" priority="1328" operator="containsText" text="age">
      <formula>NOT(ISERROR(SEARCH("age",D27)))</formula>
    </cfRule>
  </conditionalFormatting>
  <conditionalFormatting sqref="F27">
    <cfRule type="containsText" dxfId="11196" priority="1313" operator="containsText" text="death">
      <formula>NOT(ISERROR(SEARCH("death",F27)))</formula>
    </cfRule>
    <cfRule type="containsText" dxfId="11195" priority="1314" operator="containsText" text="functional">
      <formula>NOT(ISERROR(SEARCH("functional",F27)))</formula>
    </cfRule>
    <cfRule type="containsText" dxfId="11194" priority="1315" operator="containsText" text="mRS">
      <formula>NOT(ISERROR(SEARCH("mRS",F27)))</formula>
    </cfRule>
    <cfRule type="containsText" dxfId="11193" priority="1316" operator="containsText" text="mortality">
      <formula>NOT(ISERROR(SEARCH("mortality",F27)))</formula>
    </cfRule>
  </conditionalFormatting>
  <conditionalFormatting sqref="D28">
    <cfRule type="containsText" dxfId="11192" priority="1301" operator="containsText" text="anticoag">
      <formula>NOT(ISERROR(SEARCH("anticoag",D28)))</formula>
    </cfRule>
    <cfRule type="containsText" dxfId="11191" priority="1302" operator="containsText" text="couma">
      <formula>NOT(ISERROR(SEARCH("couma",D28)))</formula>
    </cfRule>
    <cfRule type="containsText" dxfId="11190" priority="1303" operator="containsText" text="anticoag">
      <formula>NOT(ISERROR(SEARCH("anticoag",D28)))</formula>
    </cfRule>
    <cfRule type="containsText" dxfId="11189" priority="1304" operator="containsText" text="warfarin">
      <formula>NOT(ISERROR(SEARCH("warfarin",D28)))</formula>
    </cfRule>
    <cfRule type="containsText" dxfId="11188" priority="1305" operator="containsText" text="ivh">
      <formula>NOT(ISERROR(SEARCH("ivh",D28)))</formula>
    </cfRule>
    <cfRule type="containsText" dxfId="11187" priority="1306" operator="containsText" text="ivh">
      <formula>NOT(ISERROR(SEARCH("ivh",D28)))</formula>
    </cfRule>
    <cfRule type="containsText" dxfId="11186" priority="1307" operator="containsText" text="volume">
      <formula>NOT(ISERROR(SEARCH("volume",D28)))</formula>
    </cfRule>
    <cfRule type="containsText" dxfId="11185" priority="1308" operator="containsText" text="infratent">
      <formula>NOT(ISERROR(SEARCH("infratent",D28)))</formula>
    </cfRule>
    <cfRule type="containsText" dxfId="11184" priority="1309" operator="containsText" text="location">
      <formula>NOT(ISERROR(SEARCH("location",D28)))</formula>
    </cfRule>
    <cfRule type="containsText" dxfId="11183" priority="1310" operator="containsText" text="gcs">
      <formula>NOT(ISERROR(SEARCH("gcs",D28)))</formula>
    </cfRule>
    <cfRule type="containsText" dxfId="11182" priority="1311" operator="containsText" text="NIHS">
      <formula>NOT(ISERROR(SEARCH("NIHS",D28)))</formula>
    </cfRule>
    <cfRule type="containsText" dxfId="11181" priority="1312" operator="containsText" text="age">
      <formula>NOT(ISERROR(SEARCH("age",D28)))</formula>
    </cfRule>
  </conditionalFormatting>
  <conditionalFormatting sqref="F28">
    <cfRule type="containsText" dxfId="11180" priority="1297" operator="containsText" text="death">
      <formula>NOT(ISERROR(SEARCH("death",F28)))</formula>
    </cfRule>
    <cfRule type="containsText" dxfId="11179" priority="1298" operator="containsText" text="functional">
      <formula>NOT(ISERROR(SEARCH("functional",F28)))</formula>
    </cfRule>
    <cfRule type="containsText" dxfId="11178" priority="1299" operator="containsText" text="mRS">
      <formula>NOT(ISERROR(SEARCH("mRS",F28)))</formula>
    </cfRule>
    <cfRule type="containsText" dxfId="11177" priority="1300" operator="containsText" text="mortality">
      <formula>NOT(ISERROR(SEARCH("mortality",F28)))</formula>
    </cfRule>
  </conditionalFormatting>
  <conditionalFormatting sqref="D29">
    <cfRule type="containsText" dxfId="11176" priority="1285" operator="containsText" text="anticoag">
      <formula>NOT(ISERROR(SEARCH("anticoag",D29)))</formula>
    </cfRule>
    <cfRule type="containsText" dxfId="11175" priority="1286" operator="containsText" text="couma">
      <formula>NOT(ISERROR(SEARCH("couma",D29)))</formula>
    </cfRule>
    <cfRule type="containsText" dxfId="11174" priority="1287" operator="containsText" text="anticoag">
      <formula>NOT(ISERROR(SEARCH("anticoag",D29)))</formula>
    </cfRule>
    <cfRule type="containsText" dxfId="11173" priority="1288" operator="containsText" text="warfarin">
      <formula>NOT(ISERROR(SEARCH("warfarin",D29)))</formula>
    </cfRule>
    <cfRule type="containsText" dxfId="11172" priority="1289" operator="containsText" text="ivh">
      <formula>NOT(ISERROR(SEARCH("ivh",D29)))</formula>
    </cfRule>
    <cfRule type="containsText" dxfId="11171" priority="1290" operator="containsText" text="ivh">
      <formula>NOT(ISERROR(SEARCH("ivh",D29)))</formula>
    </cfRule>
    <cfRule type="containsText" dxfId="11170" priority="1291" operator="containsText" text="volume">
      <formula>NOT(ISERROR(SEARCH("volume",D29)))</formula>
    </cfRule>
    <cfRule type="containsText" dxfId="11169" priority="1292" operator="containsText" text="infratent">
      <formula>NOT(ISERROR(SEARCH("infratent",D29)))</formula>
    </cfRule>
    <cfRule type="containsText" dxfId="11168" priority="1293" operator="containsText" text="location">
      <formula>NOT(ISERROR(SEARCH("location",D29)))</formula>
    </cfRule>
    <cfRule type="containsText" dxfId="11167" priority="1294" operator="containsText" text="gcs">
      <formula>NOT(ISERROR(SEARCH("gcs",D29)))</formula>
    </cfRule>
    <cfRule type="containsText" dxfId="11166" priority="1295" operator="containsText" text="NIHS">
      <formula>NOT(ISERROR(SEARCH("NIHS",D29)))</formula>
    </cfRule>
    <cfRule type="containsText" dxfId="11165" priority="1296" operator="containsText" text="age">
      <formula>NOT(ISERROR(SEARCH("age",D29)))</formula>
    </cfRule>
  </conditionalFormatting>
  <conditionalFormatting sqref="F29">
    <cfRule type="containsText" dxfId="11164" priority="1281" operator="containsText" text="death">
      <formula>NOT(ISERROR(SEARCH("death",F29)))</formula>
    </cfRule>
    <cfRule type="containsText" dxfId="11163" priority="1282" operator="containsText" text="functional">
      <formula>NOT(ISERROR(SEARCH("functional",F29)))</formula>
    </cfRule>
    <cfRule type="containsText" dxfId="11162" priority="1283" operator="containsText" text="mRS">
      <formula>NOT(ISERROR(SEARCH("mRS",F29)))</formula>
    </cfRule>
    <cfRule type="containsText" dxfId="11161" priority="1284" operator="containsText" text="mortality">
      <formula>NOT(ISERROR(SEARCH("mortality",F29)))</formula>
    </cfRule>
  </conditionalFormatting>
  <conditionalFormatting sqref="D30">
    <cfRule type="containsText" dxfId="11160" priority="1269" operator="containsText" text="anticoag">
      <formula>NOT(ISERROR(SEARCH("anticoag",D30)))</formula>
    </cfRule>
    <cfRule type="containsText" dxfId="11159" priority="1270" operator="containsText" text="couma">
      <formula>NOT(ISERROR(SEARCH("couma",D30)))</formula>
    </cfRule>
    <cfRule type="containsText" dxfId="11158" priority="1271" operator="containsText" text="anticoag">
      <formula>NOT(ISERROR(SEARCH("anticoag",D30)))</formula>
    </cfRule>
    <cfRule type="containsText" dxfId="11157" priority="1272" operator="containsText" text="warfarin">
      <formula>NOT(ISERROR(SEARCH("warfarin",D30)))</formula>
    </cfRule>
    <cfRule type="containsText" dxfId="11156" priority="1273" operator="containsText" text="ivh">
      <formula>NOT(ISERROR(SEARCH("ivh",D30)))</formula>
    </cfRule>
    <cfRule type="containsText" dxfId="11155" priority="1274" operator="containsText" text="ivh">
      <formula>NOT(ISERROR(SEARCH("ivh",D30)))</formula>
    </cfRule>
    <cfRule type="containsText" dxfId="11154" priority="1275" operator="containsText" text="volume">
      <formula>NOT(ISERROR(SEARCH("volume",D30)))</formula>
    </cfRule>
    <cfRule type="containsText" dxfId="11153" priority="1276" operator="containsText" text="infratent">
      <formula>NOT(ISERROR(SEARCH("infratent",D30)))</formula>
    </cfRule>
    <cfRule type="containsText" dxfId="11152" priority="1277" operator="containsText" text="location">
      <formula>NOT(ISERROR(SEARCH("location",D30)))</formula>
    </cfRule>
    <cfRule type="containsText" dxfId="11151" priority="1278" operator="containsText" text="gcs">
      <formula>NOT(ISERROR(SEARCH("gcs",D30)))</formula>
    </cfRule>
    <cfRule type="containsText" dxfId="11150" priority="1279" operator="containsText" text="NIHS">
      <formula>NOT(ISERROR(SEARCH("NIHS",D30)))</formula>
    </cfRule>
    <cfRule type="containsText" dxfId="11149" priority="1280" operator="containsText" text="age">
      <formula>NOT(ISERROR(SEARCH("age",D30)))</formula>
    </cfRule>
  </conditionalFormatting>
  <conditionalFormatting sqref="F30">
    <cfRule type="containsText" dxfId="11148" priority="1265" operator="containsText" text="death">
      <formula>NOT(ISERROR(SEARCH("death",F30)))</formula>
    </cfRule>
    <cfRule type="containsText" dxfId="11147" priority="1266" operator="containsText" text="functional">
      <formula>NOT(ISERROR(SEARCH("functional",F30)))</formula>
    </cfRule>
    <cfRule type="containsText" dxfId="11146" priority="1267" operator="containsText" text="mRS">
      <formula>NOT(ISERROR(SEARCH("mRS",F30)))</formula>
    </cfRule>
    <cfRule type="containsText" dxfId="11145" priority="1268" operator="containsText" text="mortality">
      <formula>NOT(ISERROR(SEARCH("mortality",F30)))</formula>
    </cfRule>
  </conditionalFormatting>
  <conditionalFormatting sqref="D31">
    <cfRule type="containsText" dxfId="11144" priority="1253" operator="containsText" text="anticoag">
      <formula>NOT(ISERROR(SEARCH("anticoag",D31)))</formula>
    </cfRule>
    <cfRule type="containsText" dxfId="11143" priority="1254" operator="containsText" text="couma">
      <formula>NOT(ISERROR(SEARCH("couma",D31)))</formula>
    </cfRule>
    <cfRule type="containsText" dxfId="11142" priority="1255" operator="containsText" text="anticoag">
      <formula>NOT(ISERROR(SEARCH("anticoag",D31)))</formula>
    </cfRule>
    <cfRule type="containsText" dxfId="11141" priority="1256" operator="containsText" text="warfarin">
      <formula>NOT(ISERROR(SEARCH("warfarin",D31)))</formula>
    </cfRule>
    <cfRule type="containsText" dxfId="11140" priority="1257" operator="containsText" text="ivh">
      <formula>NOT(ISERROR(SEARCH("ivh",D31)))</formula>
    </cfRule>
    <cfRule type="containsText" dxfId="11139" priority="1258" operator="containsText" text="ivh">
      <formula>NOT(ISERROR(SEARCH("ivh",D31)))</formula>
    </cfRule>
    <cfRule type="containsText" dxfId="11138" priority="1259" operator="containsText" text="volume">
      <formula>NOT(ISERROR(SEARCH("volume",D31)))</formula>
    </cfRule>
    <cfRule type="containsText" dxfId="11137" priority="1260" operator="containsText" text="infratent">
      <formula>NOT(ISERROR(SEARCH("infratent",D31)))</formula>
    </cfRule>
    <cfRule type="containsText" dxfId="11136" priority="1261" operator="containsText" text="location">
      <formula>NOT(ISERROR(SEARCH("location",D31)))</formula>
    </cfRule>
    <cfRule type="containsText" dxfId="11135" priority="1262" operator="containsText" text="gcs">
      <formula>NOT(ISERROR(SEARCH("gcs",D31)))</formula>
    </cfRule>
    <cfRule type="containsText" dxfId="11134" priority="1263" operator="containsText" text="NIHS">
      <formula>NOT(ISERROR(SEARCH("NIHS",D31)))</formula>
    </cfRule>
    <cfRule type="containsText" dxfId="11133" priority="1264" operator="containsText" text="age">
      <formula>NOT(ISERROR(SEARCH("age",D31)))</formula>
    </cfRule>
  </conditionalFormatting>
  <conditionalFormatting sqref="F31">
    <cfRule type="containsText" dxfId="11132" priority="1249" operator="containsText" text="death">
      <formula>NOT(ISERROR(SEARCH("death",F31)))</formula>
    </cfRule>
    <cfRule type="containsText" dxfId="11131" priority="1250" operator="containsText" text="functional">
      <formula>NOT(ISERROR(SEARCH("functional",F31)))</formula>
    </cfRule>
    <cfRule type="containsText" dxfId="11130" priority="1251" operator="containsText" text="mRS">
      <formula>NOT(ISERROR(SEARCH("mRS",F31)))</formula>
    </cfRule>
    <cfRule type="containsText" dxfId="11129" priority="1252" operator="containsText" text="mortality">
      <formula>NOT(ISERROR(SEARCH("mortality",F31)))</formula>
    </cfRule>
  </conditionalFormatting>
  <conditionalFormatting sqref="F32">
    <cfRule type="containsText" dxfId="11128" priority="1245" operator="containsText" text="death">
      <formula>NOT(ISERROR(SEARCH("death",F32)))</formula>
    </cfRule>
    <cfRule type="containsText" dxfId="11127" priority="1246" operator="containsText" text="functional">
      <formula>NOT(ISERROR(SEARCH("functional",F32)))</formula>
    </cfRule>
    <cfRule type="containsText" dxfId="11126" priority="1247" operator="containsText" text="mRS">
      <formula>NOT(ISERROR(SEARCH("mRS",F32)))</formula>
    </cfRule>
    <cfRule type="containsText" dxfId="11125" priority="1248" operator="containsText" text="mortality">
      <formula>NOT(ISERROR(SEARCH("mortality",F32)))</formula>
    </cfRule>
  </conditionalFormatting>
  <conditionalFormatting sqref="D32">
    <cfRule type="containsText" dxfId="11124" priority="1233" operator="containsText" text="anticoag">
      <formula>NOT(ISERROR(SEARCH("anticoag",D32)))</formula>
    </cfRule>
    <cfRule type="containsText" dxfId="11123" priority="1234" operator="containsText" text="couma">
      <formula>NOT(ISERROR(SEARCH("couma",D32)))</formula>
    </cfRule>
    <cfRule type="containsText" dxfId="11122" priority="1235" operator="containsText" text="anticoag">
      <formula>NOT(ISERROR(SEARCH("anticoag",D32)))</formula>
    </cfRule>
    <cfRule type="containsText" dxfId="11121" priority="1236" operator="containsText" text="warfarin">
      <formula>NOT(ISERROR(SEARCH("warfarin",D32)))</formula>
    </cfRule>
    <cfRule type="containsText" dxfId="11120" priority="1237" operator="containsText" text="ivh">
      <formula>NOT(ISERROR(SEARCH("ivh",D32)))</formula>
    </cfRule>
    <cfRule type="containsText" dxfId="11119" priority="1238" operator="containsText" text="ivh">
      <formula>NOT(ISERROR(SEARCH("ivh",D32)))</formula>
    </cfRule>
    <cfRule type="containsText" dxfId="11118" priority="1239" operator="containsText" text="volume">
      <formula>NOT(ISERROR(SEARCH("volume",D32)))</formula>
    </cfRule>
    <cfRule type="containsText" dxfId="11117" priority="1240" operator="containsText" text="infratent">
      <formula>NOT(ISERROR(SEARCH("infratent",D32)))</formula>
    </cfRule>
    <cfRule type="containsText" dxfId="11116" priority="1241" operator="containsText" text="location">
      <formula>NOT(ISERROR(SEARCH("location",D32)))</formula>
    </cfRule>
    <cfRule type="containsText" dxfId="11115" priority="1242" operator="containsText" text="gcs">
      <formula>NOT(ISERROR(SEARCH("gcs",D32)))</formula>
    </cfRule>
    <cfRule type="containsText" dxfId="11114" priority="1243" operator="containsText" text="NIHS">
      <formula>NOT(ISERROR(SEARCH("NIHS",D32)))</formula>
    </cfRule>
    <cfRule type="containsText" dxfId="11113" priority="1244" operator="containsText" text="age">
      <formula>NOT(ISERROR(SEARCH("age",D32)))</formula>
    </cfRule>
  </conditionalFormatting>
  <conditionalFormatting sqref="D33">
    <cfRule type="containsText" dxfId="11112" priority="1221" operator="containsText" text="anticoag">
      <formula>NOT(ISERROR(SEARCH("anticoag",D33)))</formula>
    </cfRule>
    <cfRule type="containsText" dxfId="11111" priority="1222" operator="containsText" text="couma">
      <formula>NOT(ISERROR(SEARCH("couma",D33)))</formula>
    </cfRule>
    <cfRule type="containsText" dxfId="11110" priority="1223" operator="containsText" text="anticoag">
      <formula>NOT(ISERROR(SEARCH("anticoag",D33)))</formula>
    </cfRule>
    <cfRule type="containsText" dxfId="11109" priority="1224" operator="containsText" text="warfarin">
      <formula>NOT(ISERROR(SEARCH("warfarin",D33)))</formula>
    </cfRule>
    <cfRule type="containsText" dxfId="11108" priority="1225" operator="containsText" text="ivh">
      <formula>NOT(ISERROR(SEARCH("ivh",D33)))</formula>
    </cfRule>
    <cfRule type="containsText" dxfId="11107" priority="1226" operator="containsText" text="ivh">
      <formula>NOT(ISERROR(SEARCH("ivh",D33)))</formula>
    </cfRule>
    <cfRule type="containsText" dxfId="11106" priority="1227" operator="containsText" text="volume">
      <formula>NOT(ISERROR(SEARCH("volume",D33)))</formula>
    </cfRule>
    <cfRule type="containsText" dxfId="11105" priority="1228" operator="containsText" text="infratent">
      <formula>NOT(ISERROR(SEARCH("infratent",D33)))</formula>
    </cfRule>
    <cfRule type="containsText" dxfId="11104" priority="1229" operator="containsText" text="location">
      <formula>NOT(ISERROR(SEARCH("location",D33)))</formula>
    </cfRule>
    <cfRule type="containsText" dxfId="11103" priority="1230" operator="containsText" text="gcs">
      <formula>NOT(ISERROR(SEARCH("gcs",D33)))</formula>
    </cfRule>
    <cfRule type="containsText" dxfId="11102" priority="1231" operator="containsText" text="NIHS">
      <formula>NOT(ISERROR(SEARCH("NIHS",D33)))</formula>
    </cfRule>
    <cfRule type="containsText" dxfId="11101" priority="1232" operator="containsText" text="age">
      <formula>NOT(ISERROR(SEARCH("age",D33)))</formula>
    </cfRule>
  </conditionalFormatting>
  <conditionalFormatting sqref="F33">
    <cfRule type="containsText" dxfId="11100" priority="1217" operator="containsText" text="death">
      <formula>NOT(ISERROR(SEARCH("death",F33)))</formula>
    </cfRule>
    <cfRule type="containsText" dxfId="11099" priority="1218" operator="containsText" text="functional">
      <formula>NOT(ISERROR(SEARCH("functional",F33)))</formula>
    </cfRule>
    <cfRule type="containsText" dxfId="11098" priority="1219" operator="containsText" text="mRS">
      <formula>NOT(ISERROR(SEARCH("mRS",F33)))</formula>
    </cfRule>
    <cfRule type="containsText" dxfId="11097" priority="1220" operator="containsText" text="mortality">
      <formula>NOT(ISERROR(SEARCH("mortality",F33)))</formula>
    </cfRule>
  </conditionalFormatting>
  <conditionalFormatting sqref="D34">
    <cfRule type="containsText" dxfId="11096" priority="1205" operator="containsText" text="anticoag">
      <formula>NOT(ISERROR(SEARCH("anticoag",D34)))</formula>
    </cfRule>
    <cfRule type="containsText" dxfId="11095" priority="1206" operator="containsText" text="couma">
      <formula>NOT(ISERROR(SEARCH("couma",D34)))</formula>
    </cfRule>
    <cfRule type="containsText" dxfId="11094" priority="1207" operator="containsText" text="anticoag">
      <formula>NOT(ISERROR(SEARCH("anticoag",D34)))</formula>
    </cfRule>
    <cfRule type="containsText" dxfId="11093" priority="1208" operator="containsText" text="warfarin">
      <formula>NOT(ISERROR(SEARCH("warfarin",D34)))</formula>
    </cfRule>
    <cfRule type="containsText" dxfId="11092" priority="1209" operator="containsText" text="ivh">
      <formula>NOT(ISERROR(SEARCH("ivh",D34)))</formula>
    </cfRule>
    <cfRule type="containsText" dxfId="11091" priority="1210" operator="containsText" text="ivh">
      <formula>NOT(ISERROR(SEARCH("ivh",D34)))</formula>
    </cfRule>
    <cfRule type="containsText" dxfId="11090" priority="1211" operator="containsText" text="volume">
      <formula>NOT(ISERROR(SEARCH("volume",D34)))</formula>
    </cfRule>
    <cfRule type="containsText" dxfId="11089" priority="1212" operator="containsText" text="infratent">
      <formula>NOT(ISERROR(SEARCH("infratent",D34)))</formula>
    </cfRule>
    <cfRule type="containsText" dxfId="11088" priority="1213" operator="containsText" text="location">
      <formula>NOT(ISERROR(SEARCH("location",D34)))</formula>
    </cfRule>
    <cfRule type="containsText" dxfId="11087" priority="1214" operator="containsText" text="gcs">
      <formula>NOT(ISERROR(SEARCH("gcs",D34)))</formula>
    </cfRule>
    <cfRule type="containsText" dxfId="11086" priority="1215" operator="containsText" text="NIHS">
      <formula>NOT(ISERROR(SEARCH("NIHS",D34)))</formula>
    </cfRule>
    <cfRule type="containsText" dxfId="11085" priority="1216" operator="containsText" text="age">
      <formula>NOT(ISERROR(SEARCH("age",D34)))</formula>
    </cfRule>
  </conditionalFormatting>
  <conditionalFormatting sqref="F34">
    <cfRule type="containsText" dxfId="11084" priority="1201" operator="containsText" text="death">
      <formula>NOT(ISERROR(SEARCH("death",F34)))</formula>
    </cfRule>
    <cfRule type="containsText" dxfId="11083" priority="1202" operator="containsText" text="functional">
      <formula>NOT(ISERROR(SEARCH("functional",F34)))</formula>
    </cfRule>
    <cfRule type="containsText" dxfId="11082" priority="1203" operator="containsText" text="mRS">
      <formula>NOT(ISERROR(SEARCH("mRS",F34)))</formula>
    </cfRule>
    <cfRule type="containsText" dxfId="11081" priority="1204" operator="containsText" text="mortality">
      <formula>NOT(ISERROR(SEARCH("mortality",F34)))</formula>
    </cfRule>
  </conditionalFormatting>
  <conditionalFormatting sqref="D35:D36">
    <cfRule type="containsText" dxfId="11080" priority="1189" operator="containsText" text="anticoag">
      <formula>NOT(ISERROR(SEARCH("anticoag",D35)))</formula>
    </cfRule>
    <cfRule type="containsText" dxfId="11079" priority="1190" operator="containsText" text="couma">
      <formula>NOT(ISERROR(SEARCH("couma",D35)))</formula>
    </cfRule>
    <cfRule type="containsText" dxfId="11078" priority="1191" operator="containsText" text="anticoag">
      <formula>NOT(ISERROR(SEARCH("anticoag",D35)))</formula>
    </cfRule>
    <cfRule type="containsText" dxfId="11077" priority="1192" operator="containsText" text="warfarin">
      <formula>NOT(ISERROR(SEARCH("warfarin",D35)))</formula>
    </cfRule>
    <cfRule type="containsText" dxfId="11076" priority="1193" operator="containsText" text="ivh">
      <formula>NOT(ISERROR(SEARCH("ivh",D35)))</formula>
    </cfRule>
    <cfRule type="containsText" dxfId="11075" priority="1194" operator="containsText" text="ivh">
      <formula>NOT(ISERROR(SEARCH("ivh",D35)))</formula>
    </cfRule>
    <cfRule type="containsText" dxfId="11074" priority="1195" operator="containsText" text="volume">
      <formula>NOT(ISERROR(SEARCH("volume",D35)))</formula>
    </cfRule>
    <cfRule type="containsText" dxfId="11073" priority="1196" operator="containsText" text="infratent">
      <formula>NOT(ISERROR(SEARCH("infratent",D35)))</formula>
    </cfRule>
    <cfRule type="containsText" dxfId="11072" priority="1197" operator="containsText" text="location">
      <formula>NOT(ISERROR(SEARCH("location",D35)))</formula>
    </cfRule>
    <cfRule type="containsText" dxfId="11071" priority="1198" operator="containsText" text="gcs">
      <formula>NOT(ISERROR(SEARCH("gcs",D35)))</formula>
    </cfRule>
    <cfRule type="containsText" dxfId="11070" priority="1199" operator="containsText" text="NIHS">
      <formula>NOT(ISERROR(SEARCH("NIHS",D35)))</formula>
    </cfRule>
    <cfRule type="containsText" dxfId="11069" priority="1200" operator="containsText" text="age">
      <formula>NOT(ISERROR(SEARCH("age",D35)))</formula>
    </cfRule>
  </conditionalFormatting>
  <conditionalFormatting sqref="F35">
    <cfRule type="containsText" dxfId="11068" priority="1185" operator="containsText" text="death">
      <formula>NOT(ISERROR(SEARCH("death",F35)))</formula>
    </cfRule>
    <cfRule type="containsText" dxfId="11067" priority="1186" operator="containsText" text="functional">
      <formula>NOT(ISERROR(SEARCH("functional",F35)))</formula>
    </cfRule>
    <cfRule type="containsText" dxfId="11066" priority="1187" operator="containsText" text="mRS">
      <formula>NOT(ISERROR(SEARCH("mRS",F35)))</formula>
    </cfRule>
    <cfRule type="containsText" dxfId="11065" priority="1188" operator="containsText" text="mortality">
      <formula>NOT(ISERROR(SEARCH("mortality",F35)))</formula>
    </cfRule>
  </conditionalFormatting>
  <conditionalFormatting sqref="F36">
    <cfRule type="containsText" dxfId="11064" priority="1181" operator="containsText" text="death">
      <formula>NOT(ISERROR(SEARCH("death",F36)))</formula>
    </cfRule>
    <cfRule type="containsText" dxfId="11063" priority="1182" operator="containsText" text="functional">
      <formula>NOT(ISERROR(SEARCH("functional",F36)))</formula>
    </cfRule>
    <cfRule type="containsText" dxfId="11062" priority="1183" operator="containsText" text="mRS">
      <formula>NOT(ISERROR(SEARCH("mRS",F36)))</formula>
    </cfRule>
    <cfRule type="containsText" dxfId="11061" priority="1184" operator="containsText" text="mortality">
      <formula>NOT(ISERROR(SEARCH("mortality",F36)))</formula>
    </cfRule>
  </conditionalFormatting>
  <conditionalFormatting sqref="D37">
    <cfRule type="containsText" dxfId="11060" priority="1169" operator="containsText" text="anticoag">
      <formula>NOT(ISERROR(SEARCH("anticoag",D37)))</formula>
    </cfRule>
    <cfRule type="containsText" dxfId="11059" priority="1170" operator="containsText" text="couma">
      <formula>NOT(ISERROR(SEARCH("couma",D37)))</formula>
    </cfRule>
    <cfRule type="containsText" dxfId="11058" priority="1171" operator="containsText" text="anticoag">
      <formula>NOT(ISERROR(SEARCH("anticoag",D37)))</formula>
    </cfRule>
    <cfRule type="containsText" dxfId="11057" priority="1172" operator="containsText" text="warfarin">
      <formula>NOT(ISERROR(SEARCH("warfarin",D37)))</formula>
    </cfRule>
    <cfRule type="containsText" dxfId="11056" priority="1173" operator="containsText" text="ivh">
      <formula>NOT(ISERROR(SEARCH("ivh",D37)))</formula>
    </cfRule>
    <cfRule type="containsText" dxfId="11055" priority="1174" operator="containsText" text="ivh">
      <formula>NOT(ISERROR(SEARCH("ivh",D37)))</formula>
    </cfRule>
    <cfRule type="containsText" dxfId="11054" priority="1175" operator="containsText" text="volume">
      <formula>NOT(ISERROR(SEARCH("volume",D37)))</formula>
    </cfRule>
    <cfRule type="containsText" dxfId="11053" priority="1176" operator="containsText" text="infratent">
      <formula>NOT(ISERROR(SEARCH("infratent",D37)))</formula>
    </cfRule>
    <cfRule type="containsText" dxfId="11052" priority="1177" operator="containsText" text="location">
      <formula>NOT(ISERROR(SEARCH("location",D37)))</formula>
    </cfRule>
    <cfRule type="containsText" dxfId="11051" priority="1178" operator="containsText" text="gcs">
      <formula>NOT(ISERROR(SEARCH("gcs",D37)))</formula>
    </cfRule>
    <cfRule type="containsText" dxfId="11050" priority="1179" operator="containsText" text="NIHS">
      <formula>NOT(ISERROR(SEARCH("NIHS",D37)))</formula>
    </cfRule>
    <cfRule type="containsText" dxfId="11049" priority="1180" operator="containsText" text="age">
      <formula>NOT(ISERROR(SEARCH("age",D37)))</formula>
    </cfRule>
  </conditionalFormatting>
  <conditionalFormatting sqref="F37">
    <cfRule type="containsText" dxfId="11048" priority="1165" operator="containsText" text="death">
      <formula>NOT(ISERROR(SEARCH("death",F37)))</formula>
    </cfRule>
    <cfRule type="containsText" dxfId="11047" priority="1166" operator="containsText" text="functional">
      <formula>NOT(ISERROR(SEARCH("functional",F37)))</formula>
    </cfRule>
    <cfRule type="containsText" dxfId="11046" priority="1167" operator="containsText" text="mRS">
      <formula>NOT(ISERROR(SEARCH("mRS",F37)))</formula>
    </cfRule>
    <cfRule type="containsText" dxfId="11045" priority="1168" operator="containsText" text="mortality">
      <formula>NOT(ISERROR(SEARCH("mortality",F37)))</formula>
    </cfRule>
  </conditionalFormatting>
  <conditionalFormatting sqref="D38:D40">
    <cfRule type="containsText" dxfId="11044" priority="1153" operator="containsText" text="anticoag">
      <formula>NOT(ISERROR(SEARCH("anticoag",D38)))</formula>
    </cfRule>
    <cfRule type="containsText" dxfId="11043" priority="1154" operator="containsText" text="couma">
      <formula>NOT(ISERROR(SEARCH("couma",D38)))</formula>
    </cfRule>
    <cfRule type="containsText" dxfId="11042" priority="1155" operator="containsText" text="anticoag">
      <formula>NOT(ISERROR(SEARCH("anticoag",D38)))</formula>
    </cfRule>
    <cfRule type="containsText" dxfId="11041" priority="1156" operator="containsText" text="warfarin">
      <formula>NOT(ISERROR(SEARCH("warfarin",D38)))</formula>
    </cfRule>
    <cfRule type="containsText" dxfId="11040" priority="1157" operator="containsText" text="ivh">
      <formula>NOT(ISERROR(SEARCH("ivh",D38)))</formula>
    </cfRule>
    <cfRule type="containsText" dxfId="11039" priority="1158" operator="containsText" text="ivh">
      <formula>NOT(ISERROR(SEARCH("ivh",D38)))</formula>
    </cfRule>
    <cfRule type="containsText" dxfId="11038" priority="1159" operator="containsText" text="volume">
      <formula>NOT(ISERROR(SEARCH("volume",D38)))</formula>
    </cfRule>
    <cfRule type="containsText" dxfId="11037" priority="1160" operator="containsText" text="infratent">
      <formula>NOT(ISERROR(SEARCH("infratent",D38)))</formula>
    </cfRule>
    <cfRule type="containsText" dxfId="11036" priority="1161" operator="containsText" text="location">
      <formula>NOT(ISERROR(SEARCH("location",D38)))</formula>
    </cfRule>
    <cfRule type="containsText" dxfId="11035" priority="1162" operator="containsText" text="gcs">
      <formula>NOT(ISERROR(SEARCH("gcs",D38)))</formula>
    </cfRule>
    <cfRule type="containsText" dxfId="11034" priority="1163" operator="containsText" text="NIHS">
      <formula>NOT(ISERROR(SEARCH("NIHS",D38)))</formula>
    </cfRule>
    <cfRule type="containsText" dxfId="11033" priority="1164" operator="containsText" text="age">
      <formula>NOT(ISERROR(SEARCH("age",D38)))</formula>
    </cfRule>
  </conditionalFormatting>
  <conditionalFormatting sqref="F38">
    <cfRule type="containsText" dxfId="11032" priority="1149" operator="containsText" text="death">
      <formula>NOT(ISERROR(SEARCH("death",F38)))</formula>
    </cfRule>
    <cfRule type="containsText" dxfId="11031" priority="1150" operator="containsText" text="functional">
      <formula>NOT(ISERROR(SEARCH("functional",F38)))</formula>
    </cfRule>
    <cfRule type="containsText" dxfId="11030" priority="1151" operator="containsText" text="mRS">
      <formula>NOT(ISERROR(SEARCH("mRS",F38)))</formula>
    </cfRule>
    <cfRule type="containsText" dxfId="11029" priority="1152" operator="containsText" text="mortality">
      <formula>NOT(ISERROR(SEARCH("mortality",F38)))</formula>
    </cfRule>
  </conditionalFormatting>
  <conditionalFormatting sqref="F39">
    <cfRule type="containsText" dxfId="11028" priority="1145" operator="containsText" text="death">
      <formula>NOT(ISERROR(SEARCH("death",F39)))</formula>
    </cfRule>
    <cfRule type="containsText" dxfId="11027" priority="1146" operator="containsText" text="functional">
      <formula>NOT(ISERROR(SEARCH("functional",F39)))</formula>
    </cfRule>
    <cfRule type="containsText" dxfId="11026" priority="1147" operator="containsText" text="mRS">
      <formula>NOT(ISERROR(SEARCH("mRS",F39)))</formula>
    </cfRule>
    <cfRule type="containsText" dxfId="11025" priority="1148" operator="containsText" text="mortality">
      <formula>NOT(ISERROR(SEARCH("mortality",F39)))</formula>
    </cfRule>
  </conditionalFormatting>
  <conditionalFormatting sqref="F40">
    <cfRule type="containsText" dxfId="11024" priority="1141" operator="containsText" text="death">
      <formula>NOT(ISERROR(SEARCH("death",F40)))</formula>
    </cfRule>
    <cfRule type="containsText" dxfId="11023" priority="1142" operator="containsText" text="functional">
      <formula>NOT(ISERROR(SEARCH("functional",F40)))</formula>
    </cfRule>
    <cfRule type="containsText" dxfId="11022" priority="1143" operator="containsText" text="mRS">
      <formula>NOT(ISERROR(SEARCH("mRS",F40)))</formula>
    </cfRule>
    <cfRule type="containsText" dxfId="11021" priority="1144" operator="containsText" text="mortality">
      <formula>NOT(ISERROR(SEARCH("mortality",F40)))</formula>
    </cfRule>
  </conditionalFormatting>
  <conditionalFormatting sqref="D41:D42">
    <cfRule type="containsText" dxfId="11020" priority="1129" operator="containsText" text="anticoag">
      <formula>NOT(ISERROR(SEARCH("anticoag",D41)))</formula>
    </cfRule>
    <cfRule type="containsText" dxfId="11019" priority="1130" operator="containsText" text="couma">
      <formula>NOT(ISERROR(SEARCH("couma",D41)))</formula>
    </cfRule>
    <cfRule type="containsText" dxfId="11018" priority="1131" operator="containsText" text="anticoag">
      <formula>NOT(ISERROR(SEARCH("anticoag",D41)))</formula>
    </cfRule>
    <cfRule type="containsText" dxfId="11017" priority="1132" operator="containsText" text="warfarin">
      <formula>NOT(ISERROR(SEARCH("warfarin",D41)))</formula>
    </cfRule>
    <cfRule type="containsText" dxfId="11016" priority="1133" operator="containsText" text="ivh">
      <formula>NOT(ISERROR(SEARCH("ivh",D41)))</formula>
    </cfRule>
    <cfRule type="containsText" dxfId="11015" priority="1134" operator="containsText" text="ivh">
      <formula>NOT(ISERROR(SEARCH("ivh",D41)))</formula>
    </cfRule>
    <cfRule type="containsText" dxfId="11014" priority="1135" operator="containsText" text="volume">
      <formula>NOT(ISERROR(SEARCH("volume",D41)))</formula>
    </cfRule>
    <cfRule type="containsText" dxfId="11013" priority="1136" operator="containsText" text="infratent">
      <formula>NOT(ISERROR(SEARCH("infratent",D41)))</formula>
    </cfRule>
    <cfRule type="containsText" dxfId="11012" priority="1137" operator="containsText" text="location">
      <formula>NOT(ISERROR(SEARCH("location",D41)))</formula>
    </cfRule>
    <cfRule type="containsText" dxfId="11011" priority="1138" operator="containsText" text="gcs">
      <formula>NOT(ISERROR(SEARCH("gcs",D41)))</formula>
    </cfRule>
    <cfRule type="containsText" dxfId="11010" priority="1139" operator="containsText" text="NIHS">
      <formula>NOT(ISERROR(SEARCH("NIHS",D41)))</formula>
    </cfRule>
    <cfRule type="containsText" dxfId="11009" priority="1140" operator="containsText" text="age">
      <formula>NOT(ISERROR(SEARCH("age",D41)))</formula>
    </cfRule>
  </conditionalFormatting>
  <conditionalFormatting sqref="F41">
    <cfRule type="containsText" dxfId="11008" priority="1125" operator="containsText" text="death">
      <formula>NOT(ISERROR(SEARCH("death",F41)))</formula>
    </cfRule>
    <cfRule type="containsText" dxfId="11007" priority="1126" operator="containsText" text="functional">
      <formula>NOT(ISERROR(SEARCH("functional",F41)))</formula>
    </cfRule>
    <cfRule type="containsText" dxfId="11006" priority="1127" operator="containsText" text="mRS">
      <formula>NOT(ISERROR(SEARCH("mRS",F41)))</formula>
    </cfRule>
    <cfRule type="containsText" dxfId="11005" priority="1128" operator="containsText" text="mortality">
      <formula>NOT(ISERROR(SEARCH("mortality",F41)))</formula>
    </cfRule>
  </conditionalFormatting>
  <conditionalFormatting sqref="F42">
    <cfRule type="containsText" dxfId="11004" priority="1121" operator="containsText" text="death">
      <formula>NOT(ISERROR(SEARCH("death",F42)))</formula>
    </cfRule>
    <cfRule type="containsText" dxfId="11003" priority="1122" operator="containsText" text="functional">
      <formula>NOT(ISERROR(SEARCH("functional",F42)))</formula>
    </cfRule>
    <cfRule type="containsText" dxfId="11002" priority="1123" operator="containsText" text="mRS">
      <formula>NOT(ISERROR(SEARCH("mRS",F42)))</formula>
    </cfRule>
    <cfRule type="containsText" dxfId="11001" priority="1124" operator="containsText" text="mortality">
      <formula>NOT(ISERROR(SEARCH("mortality",F42)))</formula>
    </cfRule>
  </conditionalFormatting>
  <conditionalFormatting sqref="D43">
    <cfRule type="containsText" dxfId="11000" priority="1109" operator="containsText" text="anticoag">
      <formula>NOT(ISERROR(SEARCH("anticoag",D43)))</formula>
    </cfRule>
    <cfRule type="containsText" dxfId="10999" priority="1110" operator="containsText" text="couma">
      <formula>NOT(ISERROR(SEARCH("couma",D43)))</formula>
    </cfRule>
    <cfRule type="containsText" dxfId="10998" priority="1111" operator="containsText" text="anticoag">
      <formula>NOT(ISERROR(SEARCH("anticoag",D43)))</formula>
    </cfRule>
    <cfRule type="containsText" dxfId="10997" priority="1112" operator="containsText" text="warfarin">
      <formula>NOT(ISERROR(SEARCH("warfarin",D43)))</formula>
    </cfRule>
    <cfRule type="containsText" dxfId="10996" priority="1113" operator="containsText" text="ivh">
      <formula>NOT(ISERROR(SEARCH("ivh",D43)))</formula>
    </cfRule>
    <cfRule type="containsText" dxfId="10995" priority="1114" operator="containsText" text="ivh">
      <formula>NOT(ISERROR(SEARCH("ivh",D43)))</formula>
    </cfRule>
    <cfRule type="containsText" dxfId="10994" priority="1115" operator="containsText" text="volume">
      <formula>NOT(ISERROR(SEARCH("volume",D43)))</formula>
    </cfRule>
    <cfRule type="containsText" dxfId="10993" priority="1116" operator="containsText" text="infratent">
      <formula>NOT(ISERROR(SEARCH("infratent",D43)))</formula>
    </cfRule>
    <cfRule type="containsText" dxfId="10992" priority="1117" operator="containsText" text="location">
      <formula>NOT(ISERROR(SEARCH("location",D43)))</formula>
    </cfRule>
    <cfRule type="containsText" dxfId="10991" priority="1118" operator="containsText" text="gcs">
      <formula>NOT(ISERROR(SEARCH("gcs",D43)))</formula>
    </cfRule>
    <cfRule type="containsText" dxfId="10990" priority="1119" operator="containsText" text="NIHS">
      <formula>NOT(ISERROR(SEARCH("NIHS",D43)))</formula>
    </cfRule>
    <cfRule type="containsText" dxfId="10989" priority="1120" operator="containsText" text="age">
      <formula>NOT(ISERROR(SEARCH("age",D43)))</formula>
    </cfRule>
  </conditionalFormatting>
  <conditionalFormatting sqref="F43">
    <cfRule type="containsText" dxfId="10988" priority="1105" operator="containsText" text="death">
      <formula>NOT(ISERROR(SEARCH("death",F43)))</formula>
    </cfRule>
    <cfRule type="containsText" dxfId="10987" priority="1106" operator="containsText" text="functional">
      <formula>NOT(ISERROR(SEARCH("functional",F43)))</formula>
    </cfRule>
    <cfRule type="containsText" dxfId="10986" priority="1107" operator="containsText" text="mRS">
      <formula>NOT(ISERROR(SEARCH("mRS",F43)))</formula>
    </cfRule>
    <cfRule type="containsText" dxfId="10985" priority="1108" operator="containsText" text="mortality">
      <formula>NOT(ISERROR(SEARCH("mortality",F43)))</formula>
    </cfRule>
  </conditionalFormatting>
  <conditionalFormatting sqref="D44">
    <cfRule type="containsText" dxfId="10984" priority="1093" operator="containsText" text="anticoag">
      <formula>NOT(ISERROR(SEARCH("anticoag",D44)))</formula>
    </cfRule>
    <cfRule type="containsText" dxfId="10983" priority="1094" operator="containsText" text="couma">
      <formula>NOT(ISERROR(SEARCH("couma",D44)))</formula>
    </cfRule>
    <cfRule type="containsText" dxfId="10982" priority="1095" operator="containsText" text="anticoag">
      <formula>NOT(ISERROR(SEARCH("anticoag",D44)))</formula>
    </cfRule>
    <cfRule type="containsText" dxfId="10981" priority="1096" operator="containsText" text="warfarin">
      <formula>NOT(ISERROR(SEARCH("warfarin",D44)))</formula>
    </cfRule>
    <cfRule type="containsText" dxfId="10980" priority="1097" operator="containsText" text="ivh">
      <formula>NOT(ISERROR(SEARCH("ivh",D44)))</formula>
    </cfRule>
    <cfRule type="containsText" dxfId="10979" priority="1098" operator="containsText" text="ivh">
      <formula>NOT(ISERROR(SEARCH("ivh",D44)))</formula>
    </cfRule>
    <cfRule type="containsText" dxfId="10978" priority="1099" operator="containsText" text="volume">
      <formula>NOT(ISERROR(SEARCH("volume",D44)))</formula>
    </cfRule>
    <cfRule type="containsText" dxfId="10977" priority="1100" operator="containsText" text="infratent">
      <formula>NOT(ISERROR(SEARCH("infratent",D44)))</formula>
    </cfRule>
    <cfRule type="containsText" dxfId="10976" priority="1101" operator="containsText" text="location">
      <formula>NOT(ISERROR(SEARCH("location",D44)))</formula>
    </cfRule>
    <cfRule type="containsText" dxfId="10975" priority="1102" operator="containsText" text="gcs">
      <formula>NOT(ISERROR(SEARCH("gcs",D44)))</formula>
    </cfRule>
    <cfRule type="containsText" dxfId="10974" priority="1103" operator="containsText" text="NIHS">
      <formula>NOT(ISERROR(SEARCH("NIHS",D44)))</formula>
    </cfRule>
    <cfRule type="containsText" dxfId="10973" priority="1104" operator="containsText" text="age">
      <formula>NOT(ISERROR(SEARCH("age",D44)))</formula>
    </cfRule>
  </conditionalFormatting>
  <conditionalFormatting sqref="F44">
    <cfRule type="containsText" dxfId="10972" priority="1089" operator="containsText" text="death">
      <formula>NOT(ISERROR(SEARCH("death",F44)))</formula>
    </cfRule>
    <cfRule type="containsText" dxfId="10971" priority="1090" operator="containsText" text="functional">
      <formula>NOT(ISERROR(SEARCH("functional",F44)))</formula>
    </cfRule>
    <cfRule type="containsText" dxfId="10970" priority="1091" operator="containsText" text="mRS">
      <formula>NOT(ISERROR(SEARCH("mRS",F44)))</formula>
    </cfRule>
    <cfRule type="containsText" dxfId="10969" priority="1092" operator="containsText" text="mortality">
      <formula>NOT(ISERROR(SEARCH("mortality",F44)))</formula>
    </cfRule>
  </conditionalFormatting>
  <conditionalFormatting sqref="D45">
    <cfRule type="containsText" dxfId="10968" priority="1077" operator="containsText" text="anticoag">
      <formula>NOT(ISERROR(SEARCH("anticoag",D45)))</formula>
    </cfRule>
    <cfRule type="containsText" dxfId="10967" priority="1078" operator="containsText" text="couma">
      <formula>NOT(ISERROR(SEARCH("couma",D45)))</formula>
    </cfRule>
    <cfRule type="containsText" dxfId="10966" priority="1079" operator="containsText" text="anticoag">
      <formula>NOT(ISERROR(SEARCH("anticoag",D45)))</formula>
    </cfRule>
    <cfRule type="containsText" dxfId="10965" priority="1080" operator="containsText" text="warfarin">
      <formula>NOT(ISERROR(SEARCH("warfarin",D45)))</formula>
    </cfRule>
    <cfRule type="containsText" dxfId="10964" priority="1081" operator="containsText" text="ivh">
      <formula>NOT(ISERROR(SEARCH("ivh",D45)))</formula>
    </cfRule>
    <cfRule type="containsText" dxfId="10963" priority="1082" operator="containsText" text="ivh">
      <formula>NOT(ISERROR(SEARCH("ivh",D45)))</formula>
    </cfRule>
    <cfRule type="containsText" dxfId="10962" priority="1083" operator="containsText" text="volume">
      <formula>NOT(ISERROR(SEARCH("volume",D45)))</formula>
    </cfRule>
    <cfRule type="containsText" dxfId="10961" priority="1084" operator="containsText" text="infratent">
      <formula>NOT(ISERROR(SEARCH("infratent",D45)))</formula>
    </cfRule>
    <cfRule type="containsText" dxfId="10960" priority="1085" operator="containsText" text="location">
      <formula>NOT(ISERROR(SEARCH("location",D45)))</formula>
    </cfRule>
    <cfRule type="containsText" dxfId="10959" priority="1086" operator="containsText" text="gcs">
      <formula>NOT(ISERROR(SEARCH("gcs",D45)))</formula>
    </cfRule>
    <cfRule type="containsText" dxfId="10958" priority="1087" operator="containsText" text="NIHS">
      <formula>NOT(ISERROR(SEARCH("NIHS",D45)))</formula>
    </cfRule>
    <cfRule type="containsText" dxfId="10957" priority="1088" operator="containsText" text="age">
      <formula>NOT(ISERROR(SEARCH("age",D45)))</formula>
    </cfRule>
  </conditionalFormatting>
  <conditionalFormatting sqref="F45">
    <cfRule type="containsText" dxfId="10956" priority="1073" operator="containsText" text="death">
      <formula>NOT(ISERROR(SEARCH("death",F45)))</formula>
    </cfRule>
    <cfRule type="containsText" dxfId="10955" priority="1074" operator="containsText" text="functional">
      <formula>NOT(ISERROR(SEARCH("functional",F45)))</formula>
    </cfRule>
    <cfRule type="containsText" dxfId="10954" priority="1075" operator="containsText" text="mRS">
      <formula>NOT(ISERROR(SEARCH("mRS",F45)))</formula>
    </cfRule>
    <cfRule type="containsText" dxfId="10953" priority="1076" operator="containsText" text="mortality">
      <formula>NOT(ISERROR(SEARCH("mortality",F45)))</formula>
    </cfRule>
  </conditionalFormatting>
  <conditionalFormatting sqref="D46">
    <cfRule type="containsText" dxfId="10952" priority="1061" operator="containsText" text="anticoag">
      <formula>NOT(ISERROR(SEARCH("anticoag",D46)))</formula>
    </cfRule>
    <cfRule type="containsText" dxfId="10951" priority="1062" operator="containsText" text="couma">
      <formula>NOT(ISERROR(SEARCH("couma",D46)))</formula>
    </cfRule>
    <cfRule type="containsText" dxfId="10950" priority="1063" operator="containsText" text="anticoag">
      <formula>NOT(ISERROR(SEARCH("anticoag",D46)))</formula>
    </cfRule>
    <cfRule type="containsText" dxfId="10949" priority="1064" operator="containsText" text="warfarin">
      <formula>NOT(ISERROR(SEARCH("warfarin",D46)))</formula>
    </cfRule>
    <cfRule type="containsText" dxfId="10948" priority="1065" operator="containsText" text="ivh">
      <formula>NOT(ISERROR(SEARCH("ivh",D46)))</formula>
    </cfRule>
    <cfRule type="containsText" dxfId="10947" priority="1066" operator="containsText" text="ivh">
      <formula>NOT(ISERROR(SEARCH("ivh",D46)))</formula>
    </cfRule>
    <cfRule type="containsText" dxfId="10946" priority="1067" operator="containsText" text="volume">
      <formula>NOT(ISERROR(SEARCH("volume",D46)))</formula>
    </cfRule>
    <cfRule type="containsText" dxfId="10945" priority="1068" operator="containsText" text="infratent">
      <formula>NOT(ISERROR(SEARCH("infratent",D46)))</formula>
    </cfRule>
    <cfRule type="containsText" dxfId="10944" priority="1069" operator="containsText" text="location">
      <formula>NOT(ISERROR(SEARCH("location",D46)))</formula>
    </cfRule>
    <cfRule type="containsText" dxfId="10943" priority="1070" operator="containsText" text="gcs">
      <formula>NOT(ISERROR(SEARCH("gcs",D46)))</formula>
    </cfRule>
    <cfRule type="containsText" dxfId="10942" priority="1071" operator="containsText" text="NIHS">
      <formula>NOT(ISERROR(SEARCH("NIHS",D46)))</formula>
    </cfRule>
    <cfRule type="containsText" dxfId="10941" priority="1072" operator="containsText" text="age">
      <formula>NOT(ISERROR(SEARCH("age",D46)))</formula>
    </cfRule>
  </conditionalFormatting>
  <conditionalFormatting sqref="F46">
    <cfRule type="containsText" dxfId="10940" priority="1057" operator="containsText" text="death">
      <formula>NOT(ISERROR(SEARCH("death",F46)))</formula>
    </cfRule>
    <cfRule type="containsText" dxfId="10939" priority="1058" operator="containsText" text="functional">
      <formula>NOT(ISERROR(SEARCH("functional",F46)))</formula>
    </cfRule>
    <cfRule type="containsText" dxfId="10938" priority="1059" operator="containsText" text="mRS">
      <formula>NOT(ISERROR(SEARCH("mRS",F46)))</formula>
    </cfRule>
    <cfRule type="containsText" dxfId="10937" priority="1060" operator="containsText" text="mortality">
      <formula>NOT(ISERROR(SEARCH("mortality",F46)))</formula>
    </cfRule>
  </conditionalFormatting>
  <conditionalFormatting sqref="D47:D49">
    <cfRule type="containsText" dxfId="10936" priority="1045" operator="containsText" text="anticoag">
      <formula>NOT(ISERROR(SEARCH("anticoag",D47)))</formula>
    </cfRule>
    <cfRule type="containsText" dxfId="10935" priority="1046" operator="containsText" text="couma">
      <formula>NOT(ISERROR(SEARCH("couma",D47)))</formula>
    </cfRule>
    <cfRule type="containsText" dxfId="10934" priority="1047" operator="containsText" text="anticoag">
      <formula>NOT(ISERROR(SEARCH("anticoag",D47)))</formula>
    </cfRule>
    <cfRule type="containsText" dxfId="10933" priority="1048" operator="containsText" text="warfarin">
      <formula>NOT(ISERROR(SEARCH("warfarin",D47)))</formula>
    </cfRule>
    <cfRule type="containsText" dxfId="10932" priority="1049" operator="containsText" text="ivh">
      <formula>NOT(ISERROR(SEARCH("ivh",D47)))</formula>
    </cfRule>
    <cfRule type="containsText" dxfId="10931" priority="1050" operator="containsText" text="ivh">
      <formula>NOT(ISERROR(SEARCH("ivh",D47)))</formula>
    </cfRule>
    <cfRule type="containsText" dxfId="10930" priority="1051" operator="containsText" text="volume">
      <formula>NOT(ISERROR(SEARCH("volume",D47)))</formula>
    </cfRule>
    <cfRule type="containsText" dxfId="10929" priority="1052" operator="containsText" text="infratent">
      <formula>NOT(ISERROR(SEARCH("infratent",D47)))</formula>
    </cfRule>
    <cfRule type="containsText" dxfId="10928" priority="1053" operator="containsText" text="location">
      <formula>NOT(ISERROR(SEARCH("location",D47)))</formula>
    </cfRule>
    <cfRule type="containsText" dxfId="10927" priority="1054" operator="containsText" text="gcs">
      <formula>NOT(ISERROR(SEARCH("gcs",D47)))</formula>
    </cfRule>
    <cfRule type="containsText" dxfId="10926" priority="1055" operator="containsText" text="NIHS">
      <formula>NOT(ISERROR(SEARCH("NIHS",D47)))</formula>
    </cfRule>
    <cfRule type="containsText" dxfId="10925" priority="1056" operator="containsText" text="age">
      <formula>NOT(ISERROR(SEARCH("age",D47)))</formula>
    </cfRule>
  </conditionalFormatting>
  <conditionalFormatting sqref="F47">
    <cfRule type="containsText" dxfId="10924" priority="1041" operator="containsText" text="death">
      <formula>NOT(ISERROR(SEARCH("death",F47)))</formula>
    </cfRule>
    <cfRule type="containsText" dxfId="10923" priority="1042" operator="containsText" text="functional">
      <formula>NOT(ISERROR(SEARCH("functional",F47)))</formula>
    </cfRule>
    <cfRule type="containsText" dxfId="10922" priority="1043" operator="containsText" text="mRS">
      <formula>NOT(ISERROR(SEARCH("mRS",F47)))</formula>
    </cfRule>
    <cfRule type="containsText" dxfId="10921" priority="1044" operator="containsText" text="mortality">
      <formula>NOT(ISERROR(SEARCH("mortality",F47)))</formula>
    </cfRule>
  </conditionalFormatting>
  <conditionalFormatting sqref="F48">
    <cfRule type="containsText" dxfId="10920" priority="1037" operator="containsText" text="death">
      <formula>NOT(ISERROR(SEARCH("death",F48)))</formula>
    </cfRule>
    <cfRule type="containsText" dxfId="10919" priority="1038" operator="containsText" text="functional">
      <formula>NOT(ISERROR(SEARCH("functional",F48)))</formula>
    </cfRule>
    <cfRule type="containsText" dxfId="10918" priority="1039" operator="containsText" text="mRS">
      <formula>NOT(ISERROR(SEARCH("mRS",F48)))</formula>
    </cfRule>
    <cfRule type="containsText" dxfId="10917" priority="1040" operator="containsText" text="mortality">
      <formula>NOT(ISERROR(SEARCH("mortality",F48)))</formula>
    </cfRule>
  </conditionalFormatting>
  <conditionalFormatting sqref="F49">
    <cfRule type="containsText" dxfId="10916" priority="1033" operator="containsText" text="death">
      <formula>NOT(ISERROR(SEARCH("death",F49)))</formula>
    </cfRule>
    <cfRule type="containsText" dxfId="10915" priority="1034" operator="containsText" text="functional">
      <formula>NOT(ISERROR(SEARCH("functional",F49)))</formula>
    </cfRule>
    <cfRule type="containsText" dxfId="10914" priority="1035" operator="containsText" text="mRS">
      <formula>NOT(ISERROR(SEARCH("mRS",F49)))</formula>
    </cfRule>
    <cfRule type="containsText" dxfId="10913" priority="1036" operator="containsText" text="mortality">
      <formula>NOT(ISERROR(SEARCH("mortality",F49)))</formula>
    </cfRule>
  </conditionalFormatting>
  <conditionalFormatting sqref="D50:D51">
    <cfRule type="containsText" dxfId="10912" priority="1021" operator="containsText" text="anticoag">
      <formula>NOT(ISERROR(SEARCH("anticoag",D50)))</formula>
    </cfRule>
    <cfRule type="containsText" dxfId="10911" priority="1022" operator="containsText" text="couma">
      <formula>NOT(ISERROR(SEARCH("couma",D50)))</formula>
    </cfRule>
    <cfRule type="containsText" dxfId="10910" priority="1023" operator="containsText" text="anticoag">
      <formula>NOT(ISERROR(SEARCH("anticoag",D50)))</formula>
    </cfRule>
    <cfRule type="containsText" dxfId="10909" priority="1024" operator="containsText" text="warfarin">
      <formula>NOT(ISERROR(SEARCH("warfarin",D50)))</formula>
    </cfRule>
    <cfRule type="containsText" dxfId="10908" priority="1025" operator="containsText" text="ivh">
      <formula>NOT(ISERROR(SEARCH("ivh",D50)))</formula>
    </cfRule>
    <cfRule type="containsText" dxfId="10907" priority="1026" operator="containsText" text="ivh">
      <formula>NOT(ISERROR(SEARCH("ivh",D50)))</formula>
    </cfRule>
    <cfRule type="containsText" dxfId="10906" priority="1027" operator="containsText" text="volume">
      <formula>NOT(ISERROR(SEARCH("volume",D50)))</formula>
    </cfRule>
    <cfRule type="containsText" dxfId="10905" priority="1028" operator="containsText" text="infratent">
      <formula>NOT(ISERROR(SEARCH("infratent",D50)))</formula>
    </cfRule>
    <cfRule type="containsText" dxfId="10904" priority="1029" operator="containsText" text="location">
      <formula>NOT(ISERROR(SEARCH("location",D50)))</formula>
    </cfRule>
    <cfRule type="containsText" dxfId="10903" priority="1030" operator="containsText" text="gcs">
      <formula>NOT(ISERROR(SEARCH("gcs",D50)))</formula>
    </cfRule>
    <cfRule type="containsText" dxfId="10902" priority="1031" operator="containsText" text="NIHS">
      <formula>NOT(ISERROR(SEARCH("NIHS",D50)))</formula>
    </cfRule>
    <cfRule type="containsText" dxfId="10901" priority="1032" operator="containsText" text="age">
      <formula>NOT(ISERROR(SEARCH("age",D50)))</formula>
    </cfRule>
  </conditionalFormatting>
  <conditionalFormatting sqref="F50">
    <cfRule type="containsText" dxfId="10900" priority="1017" operator="containsText" text="death">
      <formula>NOT(ISERROR(SEARCH("death",F50)))</formula>
    </cfRule>
    <cfRule type="containsText" dxfId="10899" priority="1018" operator="containsText" text="functional">
      <formula>NOT(ISERROR(SEARCH("functional",F50)))</formula>
    </cfRule>
    <cfRule type="containsText" dxfId="10898" priority="1019" operator="containsText" text="mRS">
      <formula>NOT(ISERROR(SEARCH("mRS",F50)))</formula>
    </cfRule>
    <cfRule type="containsText" dxfId="10897" priority="1020" operator="containsText" text="mortality">
      <formula>NOT(ISERROR(SEARCH("mortality",F50)))</formula>
    </cfRule>
  </conditionalFormatting>
  <conditionalFormatting sqref="F51">
    <cfRule type="containsText" dxfId="10896" priority="1013" operator="containsText" text="death">
      <formula>NOT(ISERROR(SEARCH("death",F51)))</formula>
    </cfRule>
    <cfRule type="containsText" dxfId="10895" priority="1014" operator="containsText" text="functional">
      <formula>NOT(ISERROR(SEARCH("functional",F51)))</formula>
    </cfRule>
    <cfRule type="containsText" dxfId="10894" priority="1015" operator="containsText" text="mRS">
      <formula>NOT(ISERROR(SEARCH("mRS",F51)))</formula>
    </cfRule>
    <cfRule type="containsText" dxfId="10893" priority="1016" operator="containsText" text="mortality">
      <formula>NOT(ISERROR(SEARCH("mortality",F51)))</formula>
    </cfRule>
  </conditionalFormatting>
  <conditionalFormatting sqref="D52:D53">
    <cfRule type="containsText" dxfId="10892" priority="1001" operator="containsText" text="anticoag">
      <formula>NOT(ISERROR(SEARCH("anticoag",D52)))</formula>
    </cfRule>
    <cfRule type="containsText" dxfId="10891" priority="1002" operator="containsText" text="couma">
      <formula>NOT(ISERROR(SEARCH("couma",D52)))</formula>
    </cfRule>
    <cfRule type="containsText" dxfId="10890" priority="1003" operator="containsText" text="anticoag">
      <formula>NOT(ISERROR(SEARCH("anticoag",D52)))</formula>
    </cfRule>
    <cfRule type="containsText" dxfId="10889" priority="1004" operator="containsText" text="warfarin">
      <formula>NOT(ISERROR(SEARCH("warfarin",D52)))</formula>
    </cfRule>
    <cfRule type="containsText" dxfId="10888" priority="1005" operator="containsText" text="ivh">
      <formula>NOT(ISERROR(SEARCH("ivh",D52)))</formula>
    </cfRule>
    <cfRule type="containsText" dxfId="10887" priority="1006" operator="containsText" text="ivh">
      <formula>NOT(ISERROR(SEARCH("ivh",D52)))</formula>
    </cfRule>
    <cfRule type="containsText" dxfId="10886" priority="1007" operator="containsText" text="volume">
      <formula>NOT(ISERROR(SEARCH("volume",D52)))</formula>
    </cfRule>
    <cfRule type="containsText" dxfId="10885" priority="1008" operator="containsText" text="infratent">
      <formula>NOT(ISERROR(SEARCH("infratent",D52)))</formula>
    </cfRule>
    <cfRule type="containsText" dxfId="10884" priority="1009" operator="containsText" text="location">
      <formula>NOT(ISERROR(SEARCH("location",D52)))</formula>
    </cfRule>
    <cfRule type="containsText" dxfId="10883" priority="1010" operator="containsText" text="gcs">
      <formula>NOT(ISERROR(SEARCH("gcs",D52)))</formula>
    </cfRule>
    <cfRule type="containsText" dxfId="10882" priority="1011" operator="containsText" text="NIHS">
      <formula>NOT(ISERROR(SEARCH("NIHS",D52)))</formula>
    </cfRule>
    <cfRule type="containsText" dxfId="10881" priority="1012" operator="containsText" text="age">
      <formula>NOT(ISERROR(SEARCH("age",D52)))</formula>
    </cfRule>
  </conditionalFormatting>
  <conditionalFormatting sqref="F52">
    <cfRule type="containsText" dxfId="10880" priority="997" operator="containsText" text="death">
      <formula>NOT(ISERROR(SEARCH("death",F52)))</formula>
    </cfRule>
    <cfRule type="containsText" dxfId="10879" priority="998" operator="containsText" text="functional">
      <formula>NOT(ISERROR(SEARCH("functional",F52)))</formula>
    </cfRule>
    <cfRule type="containsText" dxfId="10878" priority="999" operator="containsText" text="mRS">
      <formula>NOT(ISERROR(SEARCH("mRS",F52)))</formula>
    </cfRule>
    <cfRule type="containsText" dxfId="10877" priority="1000" operator="containsText" text="mortality">
      <formula>NOT(ISERROR(SEARCH("mortality",F52)))</formula>
    </cfRule>
  </conditionalFormatting>
  <conditionalFormatting sqref="F53">
    <cfRule type="containsText" dxfId="10876" priority="993" operator="containsText" text="death">
      <formula>NOT(ISERROR(SEARCH("death",F53)))</formula>
    </cfRule>
    <cfRule type="containsText" dxfId="10875" priority="994" operator="containsText" text="functional">
      <formula>NOT(ISERROR(SEARCH("functional",F53)))</formula>
    </cfRule>
    <cfRule type="containsText" dxfId="10874" priority="995" operator="containsText" text="mRS">
      <formula>NOT(ISERROR(SEARCH("mRS",F53)))</formula>
    </cfRule>
    <cfRule type="containsText" dxfId="10873" priority="996" operator="containsText" text="mortality">
      <formula>NOT(ISERROR(SEARCH("mortality",F53)))</formula>
    </cfRule>
  </conditionalFormatting>
  <conditionalFormatting sqref="D54:D56">
    <cfRule type="containsText" dxfId="10872" priority="981" operator="containsText" text="anticoag">
      <formula>NOT(ISERROR(SEARCH("anticoag",D54)))</formula>
    </cfRule>
    <cfRule type="containsText" dxfId="10871" priority="982" operator="containsText" text="couma">
      <formula>NOT(ISERROR(SEARCH("couma",D54)))</formula>
    </cfRule>
    <cfRule type="containsText" dxfId="10870" priority="983" operator="containsText" text="anticoag">
      <formula>NOT(ISERROR(SEARCH("anticoag",D54)))</formula>
    </cfRule>
    <cfRule type="containsText" dxfId="10869" priority="984" operator="containsText" text="warfarin">
      <formula>NOT(ISERROR(SEARCH("warfarin",D54)))</formula>
    </cfRule>
    <cfRule type="containsText" dxfId="10868" priority="985" operator="containsText" text="ivh">
      <formula>NOT(ISERROR(SEARCH("ivh",D54)))</formula>
    </cfRule>
    <cfRule type="containsText" dxfId="10867" priority="986" operator="containsText" text="ivh">
      <formula>NOT(ISERROR(SEARCH("ivh",D54)))</formula>
    </cfRule>
    <cfRule type="containsText" dxfId="10866" priority="987" operator="containsText" text="volume">
      <formula>NOT(ISERROR(SEARCH("volume",D54)))</formula>
    </cfRule>
    <cfRule type="containsText" dxfId="10865" priority="988" operator="containsText" text="infratent">
      <formula>NOT(ISERROR(SEARCH("infratent",D54)))</formula>
    </cfRule>
    <cfRule type="containsText" dxfId="10864" priority="989" operator="containsText" text="location">
      <formula>NOT(ISERROR(SEARCH("location",D54)))</formula>
    </cfRule>
    <cfRule type="containsText" dxfId="10863" priority="990" operator="containsText" text="gcs">
      <formula>NOT(ISERROR(SEARCH("gcs",D54)))</formula>
    </cfRule>
    <cfRule type="containsText" dxfId="10862" priority="991" operator="containsText" text="NIHS">
      <formula>NOT(ISERROR(SEARCH("NIHS",D54)))</formula>
    </cfRule>
    <cfRule type="containsText" dxfId="10861" priority="992" operator="containsText" text="age">
      <formula>NOT(ISERROR(SEARCH("age",D54)))</formula>
    </cfRule>
  </conditionalFormatting>
  <conditionalFormatting sqref="F54:F56">
    <cfRule type="containsText" dxfId="10860" priority="977" operator="containsText" text="death">
      <formula>NOT(ISERROR(SEARCH("death",F54)))</formula>
    </cfRule>
    <cfRule type="containsText" dxfId="10859" priority="978" operator="containsText" text="functional">
      <formula>NOT(ISERROR(SEARCH("functional",F54)))</formula>
    </cfRule>
    <cfRule type="containsText" dxfId="10858" priority="979" operator="containsText" text="mRS">
      <formula>NOT(ISERROR(SEARCH("mRS",F54)))</formula>
    </cfRule>
    <cfRule type="containsText" dxfId="10857" priority="980" operator="containsText" text="mortality">
      <formula>NOT(ISERROR(SEARCH("mortality",F54)))</formula>
    </cfRule>
  </conditionalFormatting>
  <conditionalFormatting sqref="D57:D59">
    <cfRule type="containsText" dxfId="10856" priority="965" operator="containsText" text="anticoag">
      <formula>NOT(ISERROR(SEARCH("anticoag",D57)))</formula>
    </cfRule>
    <cfRule type="containsText" dxfId="10855" priority="966" operator="containsText" text="couma">
      <formula>NOT(ISERROR(SEARCH("couma",D57)))</formula>
    </cfRule>
    <cfRule type="containsText" dxfId="10854" priority="967" operator="containsText" text="anticoag">
      <formula>NOT(ISERROR(SEARCH("anticoag",D57)))</formula>
    </cfRule>
    <cfRule type="containsText" dxfId="10853" priority="968" operator="containsText" text="warfarin">
      <formula>NOT(ISERROR(SEARCH("warfarin",D57)))</formula>
    </cfRule>
    <cfRule type="containsText" dxfId="10852" priority="969" operator="containsText" text="ivh">
      <formula>NOT(ISERROR(SEARCH("ivh",D57)))</formula>
    </cfRule>
    <cfRule type="containsText" dxfId="10851" priority="970" operator="containsText" text="ivh">
      <formula>NOT(ISERROR(SEARCH("ivh",D57)))</formula>
    </cfRule>
    <cfRule type="containsText" dxfId="10850" priority="971" operator="containsText" text="volume">
      <formula>NOT(ISERROR(SEARCH("volume",D57)))</formula>
    </cfRule>
    <cfRule type="containsText" dxfId="10849" priority="972" operator="containsText" text="infratent">
      <formula>NOT(ISERROR(SEARCH("infratent",D57)))</formula>
    </cfRule>
    <cfRule type="containsText" dxfId="10848" priority="973" operator="containsText" text="location">
      <formula>NOT(ISERROR(SEARCH("location",D57)))</formula>
    </cfRule>
    <cfRule type="containsText" dxfId="10847" priority="974" operator="containsText" text="gcs">
      <formula>NOT(ISERROR(SEARCH("gcs",D57)))</formula>
    </cfRule>
    <cfRule type="containsText" dxfId="10846" priority="975" operator="containsText" text="NIHS">
      <formula>NOT(ISERROR(SEARCH("NIHS",D57)))</formula>
    </cfRule>
    <cfRule type="containsText" dxfId="10845" priority="976" operator="containsText" text="age">
      <formula>NOT(ISERROR(SEARCH("age",D57)))</formula>
    </cfRule>
  </conditionalFormatting>
  <conditionalFormatting sqref="F57">
    <cfRule type="containsText" dxfId="10844" priority="961" operator="containsText" text="death">
      <formula>NOT(ISERROR(SEARCH("death",F57)))</formula>
    </cfRule>
    <cfRule type="containsText" dxfId="10843" priority="962" operator="containsText" text="functional">
      <formula>NOT(ISERROR(SEARCH("functional",F57)))</formula>
    </cfRule>
    <cfRule type="containsText" dxfId="10842" priority="963" operator="containsText" text="mRS">
      <formula>NOT(ISERROR(SEARCH("mRS",F57)))</formula>
    </cfRule>
    <cfRule type="containsText" dxfId="10841" priority="964" operator="containsText" text="mortality">
      <formula>NOT(ISERROR(SEARCH("mortality",F57)))</formula>
    </cfRule>
  </conditionalFormatting>
  <conditionalFormatting sqref="F58">
    <cfRule type="containsText" dxfId="10840" priority="957" operator="containsText" text="death">
      <formula>NOT(ISERROR(SEARCH("death",F58)))</formula>
    </cfRule>
    <cfRule type="containsText" dxfId="10839" priority="958" operator="containsText" text="functional">
      <formula>NOT(ISERROR(SEARCH("functional",F58)))</formula>
    </cfRule>
    <cfRule type="containsText" dxfId="10838" priority="959" operator="containsText" text="mRS">
      <formula>NOT(ISERROR(SEARCH("mRS",F58)))</formula>
    </cfRule>
    <cfRule type="containsText" dxfId="10837" priority="960" operator="containsText" text="mortality">
      <formula>NOT(ISERROR(SEARCH("mortality",F58)))</formula>
    </cfRule>
  </conditionalFormatting>
  <conditionalFormatting sqref="F59">
    <cfRule type="containsText" dxfId="10836" priority="953" operator="containsText" text="death">
      <formula>NOT(ISERROR(SEARCH("death",F59)))</formula>
    </cfRule>
    <cfRule type="containsText" dxfId="10835" priority="954" operator="containsText" text="functional">
      <formula>NOT(ISERROR(SEARCH("functional",F59)))</formula>
    </cfRule>
    <cfRule type="containsText" dxfId="10834" priority="955" operator="containsText" text="mRS">
      <formula>NOT(ISERROR(SEARCH("mRS",F59)))</formula>
    </cfRule>
    <cfRule type="containsText" dxfId="10833" priority="956" operator="containsText" text="mortality">
      <formula>NOT(ISERROR(SEARCH("mortality",F59)))</formula>
    </cfRule>
  </conditionalFormatting>
  <conditionalFormatting sqref="D60">
    <cfRule type="containsText" dxfId="10832" priority="941" operator="containsText" text="anticoag">
      <formula>NOT(ISERROR(SEARCH("anticoag",D60)))</formula>
    </cfRule>
    <cfRule type="containsText" dxfId="10831" priority="942" operator="containsText" text="couma">
      <formula>NOT(ISERROR(SEARCH("couma",D60)))</formula>
    </cfRule>
    <cfRule type="containsText" dxfId="10830" priority="943" operator="containsText" text="anticoag">
      <formula>NOT(ISERROR(SEARCH("anticoag",D60)))</formula>
    </cfRule>
    <cfRule type="containsText" dxfId="10829" priority="944" operator="containsText" text="warfarin">
      <formula>NOT(ISERROR(SEARCH("warfarin",D60)))</formula>
    </cfRule>
    <cfRule type="containsText" dxfId="10828" priority="945" operator="containsText" text="ivh">
      <formula>NOT(ISERROR(SEARCH("ivh",D60)))</formula>
    </cfRule>
    <cfRule type="containsText" dxfId="10827" priority="946" operator="containsText" text="ivh">
      <formula>NOT(ISERROR(SEARCH("ivh",D60)))</formula>
    </cfRule>
    <cfRule type="containsText" dxfId="10826" priority="947" operator="containsText" text="volume">
      <formula>NOT(ISERROR(SEARCH("volume",D60)))</formula>
    </cfRule>
    <cfRule type="containsText" dxfId="10825" priority="948" operator="containsText" text="infratent">
      <formula>NOT(ISERROR(SEARCH("infratent",D60)))</formula>
    </cfRule>
    <cfRule type="containsText" dxfId="10824" priority="949" operator="containsText" text="location">
      <formula>NOT(ISERROR(SEARCH("location",D60)))</formula>
    </cfRule>
    <cfRule type="containsText" dxfId="10823" priority="950" operator="containsText" text="gcs">
      <formula>NOT(ISERROR(SEARCH("gcs",D60)))</formula>
    </cfRule>
    <cfRule type="containsText" dxfId="10822" priority="951" operator="containsText" text="NIHS">
      <formula>NOT(ISERROR(SEARCH("NIHS",D60)))</formula>
    </cfRule>
    <cfRule type="containsText" dxfId="10821" priority="952" operator="containsText" text="age">
      <formula>NOT(ISERROR(SEARCH("age",D60)))</formula>
    </cfRule>
  </conditionalFormatting>
  <conditionalFormatting sqref="F60">
    <cfRule type="containsText" dxfId="10820" priority="937" operator="containsText" text="death">
      <formula>NOT(ISERROR(SEARCH("death",F60)))</formula>
    </cfRule>
    <cfRule type="containsText" dxfId="10819" priority="938" operator="containsText" text="functional">
      <formula>NOT(ISERROR(SEARCH("functional",F60)))</formula>
    </cfRule>
    <cfRule type="containsText" dxfId="10818" priority="939" operator="containsText" text="mRS">
      <formula>NOT(ISERROR(SEARCH("mRS",F60)))</formula>
    </cfRule>
    <cfRule type="containsText" dxfId="10817" priority="940" operator="containsText" text="mortality">
      <formula>NOT(ISERROR(SEARCH("mortality",F60)))</formula>
    </cfRule>
  </conditionalFormatting>
  <conditionalFormatting sqref="D61">
    <cfRule type="containsText" dxfId="10816" priority="925" operator="containsText" text="anticoag">
      <formula>NOT(ISERROR(SEARCH("anticoag",D61)))</formula>
    </cfRule>
    <cfRule type="containsText" dxfId="10815" priority="926" operator="containsText" text="couma">
      <formula>NOT(ISERROR(SEARCH("couma",D61)))</formula>
    </cfRule>
    <cfRule type="containsText" dxfId="10814" priority="927" operator="containsText" text="anticoag">
      <formula>NOT(ISERROR(SEARCH("anticoag",D61)))</formula>
    </cfRule>
    <cfRule type="containsText" dxfId="10813" priority="928" operator="containsText" text="warfarin">
      <formula>NOT(ISERROR(SEARCH("warfarin",D61)))</formula>
    </cfRule>
    <cfRule type="containsText" dxfId="10812" priority="929" operator="containsText" text="ivh">
      <formula>NOT(ISERROR(SEARCH("ivh",D61)))</formula>
    </cfRule>
    <cfRule type="containsText" dxfId="10811" priority="930" operator="containsText" text="ivh">
      <formula>NOT(ISERROR(SEARCH("ivh",D61)))</formula>
    </cfRule>
    <cfRule type="containsText" dxfId="10810" priority="931" operator="containsText" text="volume">
      <formula>NOT(ISERROR(SEARCH("volume",D61)))</formula>
    </cfRule>
    <cfRule type="containsText" dxfId="10809" priority="932" operator="containsText" text="infratent">
      <formula>NOT(ISERROR(SEARCH("infratent",D61)))</formula>
    </cfRule>
    <cfRule type="containsText" dxfId="10808" priority="933" operator="containsText" text="location">
      <formula>NOT(ISERROR(SEARCH("location",D61)))</formula>
    </cfRule>
    <cfRule type="containsText" dxfId="10807" priority="934" operator="containsText" text="gcs">
      <formula>NOT(ISERROR(SEARCH("gcs",D61)))</formula>
    </cfRule>
    <cfRule type="containsText" dxfId="10806" priority="935" operator="containsText" text="NIHS">
      <formula>NOT(ISERROR(SEARCH("NIHS",D61)))</formula>
    </cfRule>
    <cfRule type="containsText" dxfId="10805" priority="936" operator="containsText" text="age">
      <formula>NOT(ISERROR(SEARCH("age",D61)))</formula>
    </cfRule>
  </conditionalFormatting>
  <conditionalFormatting sqref="F61">
    <cfRule type="containsText" dxfId="10804" priority="921" operator="containsText" text="death">
      <formula>NOT(ISERROR(SEARCH("death",F61)))</formula>
    </cfRule>
    <cfRule type="containsText" dxfId="10803" priority="922" operator="containsText" text="functional">
      <formula>NOT(ISERROR(SEARCH("functional",F61)))</formula>
    </cfRule>
    <cfRule type="containsText" dxfId="10802" priority="923" operator="containsText" text="mRS">
      <formula>NOT(ISERROR(SEARCH("mRS",F61)))</formula>
    </cfRule>
    <cfRule type="containsText" dxfId="10801" priority="924" operator="containsText" text="mortality">
      <formula>NOT(ISERROR(SEARCH("mortality",F61)))</formula>
    </cfRule>
  </conditionalFormatting>
  <conditionalFormatting sqref="D62">
    <cfRule type="containsText" dxfId="10800" priority="909" operator="containsText" text="anticoag">
      <formula>NOT(ISERROR(SEARCH("anticoag",D62)))</formula>
    </cfRule>
    <cfRule type="containsText" dxfId="10799" priority="910" operator="containsText" text="couma">
      <formula>NOT(ISERROR(SEARCH("couma",D62)))</formula>
    </cfRule>
    <cfRule type="containsText" dxfId="10798" priority="911" operator="containsText" text="anticoag">
      <formula>NOT(ISERROR(SEARCH("anticoag",D62)))</formula>
    </cfRule>
    <cfRule type="containsText" dxfId="10797" priority="912" operator="containsText" text="warfarin">
      <formula>NOT(ISERROR(SEARCH("warfarin",D62)))</formula>
    </cfRule>
    <cfRule type="containsText" dxfId="10796" priority="913" operator="containsText" text="ivh">
      <formula>NOT(ISERROR(SEARCH("ivh",D62)))</formula>
    </cfRule>
    <cfRule type="containsText" dxfId="10795" priority="914" operator="containsText" text="ivh">
      <formula>NOT(ISERROR(SEARCH("ivh",D62)))</formula>
    </cfRule>
    <cfRule type="containsText" dxfId="10794" priority="915" operator="containsText" text="volume">
      <formula>NOT(ISERROR(SEARCH("volume",D62)))</formula>
    </cfRule>
    <cfRule type="containsText" dxfId="10793" priority="916" operator="containsText" text="infratent">
      <formula>NOT(ISERROR(SEARCH("infratent",D62)))</formula>
    </cfRule>
    <cfRule type="containsText" dxfId="10792" priority="917" operator="containsText" text="location">
      <formula>NOT(ISERROR(SEARCH("location",D62)))</formula>
    </cfRule>
    <cfRule type="containsText" dxfId="10791" priority="918" operator="containsText" text="gcs">
      <formula>NOT(ISERROR(SEARCH("gcs",D62)))</formula>
    </cfRule>
    <cfRule type="containsText" dxfId="10790" priority="919" operator="containsText" text="NIHS">
      <formula>NOT(ISERROR(SEARCH("NIHS",D62)))</formula>
    </cfRule>
    <cfRule type="containsText" dxfId="10789" priority="920" operator="containsText" text="age">
      <formula>NOT(ISERROR(SEARCH("age",D62)))</formula>
    </cfRule>
  </conditionalFormatting>
  <conditionalFormatting sqref="F62">
    <cfRule type="containsText" dxfId="10788" priority="905" operator="containsText" text="death">
      <formula>NOT(ISERROR(SEARCH("death",F62)))</formula>
    </cfRule>
    <cfRule type="containsText" dxfId="10787" priority="906" operator="containsText" text="functional">
      <formula>NOT(ISERROR(SEARCH("functional",F62)))</formula>
    </cfRule>
    <cfRule type="containsText" dxfId="10786" priority="907" operator="containsText" text="mRS">
      <formula>NOT(ISERROR(SEARCH("mRS",F62)))</formula>
    </cfRule>
    <cfRule type="containsText" dxfId="10785" priority="908" operator="containsText" text="mortality">
      <formula>NOT(ISERROR(SEARCH("mortality",F62)))</formula>
    </cfRule>
  </conditionalFormatting>
  <conditionalFormatting sqref="D63">
    <cfRule type="containsText" dxfId="10784" priority="893" operator="containsText" text="anticoag">
      <formula>NOT(ISERROR(SEARCH("anticoag",D63)))</formula>
    </cfRule>
    <cfRule type="containsText" dxfId="10783" priority="894" operator="containsText" text="couma">
      <formula>NOT(ISERROR(SEARCH("couma",D63)))</formula>
    </cfRule>
    <cfRule type="containsText" dxfId="10782" priority="895" operator="containsText" text="anticoag">
      <formula>NOT(ISERROR(SEARCH("anticoag",D63)))</formula>
    </cfRule>
    <cfRule type="containsText" dxfId="10781" priority="896" operator="containsText" text="warfarin">
      <formula>NOT(ISERROR(SEARCH("warfarin",D63)))</formula>
    </cfRule>
    <cfRule type="containsText" dxfId="10780" priority="897" operator="containsText" text="ivh">
      <formula>NOT(ISERROR(SEARCH("ivh",D63)))</formula>
    </cfRule>
    <cfRule type="containsText" dxfId="10779" priority="898" operator="containsText" text="ivh">
      <formula>NOT(ISERROR(SEARCH("ivh",D63)))</formula>
    </cfRule>
    <cfRule type="containsText" dxfId="10778" priority="899" operator="containsText" text="volume">
      <formula>NOT(ISERROR(SEARCH("volume",D63)))</formula>
    </cfRule>
    <cfRule type="containsText" dxfId="10777" priority="900" operator="containsText" text="infratent">
      <formula>NOT(ISERROR(SEARCH("infratent",D63)))</formula>
    </cfRule>
    <cfRule type="containsText" dxfId="10776" priority="901" operator="containsText" text="location">
      <formula>NOT(ISERROR(SEARCH("location",D63)))</formula>
    </cfRule>
    <cfRule type="containsText" dxfId="10775" priority="902" operator="containsText" text="gcs">
      <formula>NOT(ISERROR(SEARCH("gcs",D63)))</formula>
    </cfRule>
    <cfRule type="containsText" dxfId="10774" priority="903" operator="containsText" text="NIHS">
      <formula>NOT(ISERROR(SEARCH("NIHS",D63)))</formula>
    </cfRule>
    <cfRule type="containsText" dxfId="10773" priority="904" operator="containsText" text="age">
      <formula>NOT(ISERROR(SEARCH("age",D63)))</formula>
    </cfRule>
  </conditionalFormatting>
  <conditionalFormatting sqref="F63">
    <cfRule type="containsText" dxfId="10772" priority="889" operator="containsText" text="death">
      <formula>NOT(ISERROR(SEARCH("death",F63)))</formula>
    </cfRule>
    <cfRule type="containsText" dxfId="10771" priority="890" operator="containsText" text="functional">
      <formula>NOT(ISERROR(SEARCH("functional",F63)))</formula>
    </cfRule>
    <cfRule type="containsText" dxfId="10770" priority="891" operator="containsText" text="mRS">
      <formula>NOT(ISERROR(SEARCH("mRS",F63)))</formula>
    </cfRule>
    <cfRule type="containsText" dxfId="10769" priority="892" operator="containsText" text="mortality">
      <formula>NOT(ISERROR(SEARCH("mortality",F63)))</formula>
    </cfRule>
  </conditionalFormatting>
  <conditionalFormatting sqref="D64:D66">
    <cfRule type="containsText" dxfId="10768" priority="877" operator="containsText" text="anticoag">
      <formula>NOT(ISERROR(SEARCH("anticoag",D64)))</formula>
    </cfRule>
    <cfRule type="containsText" dxfId="10767" priority="878" operator="containsText" text="couma">
      <formula>NOT(ISERROR(SEARCH("couma",D64)))</formula>
    </cfRule>
    <cfRule type="containsText" dxfId="10766" priority="879" operator="containsText" text="anticoag">
      <formula>NOT(ISERROR(SEARCH("anticoag",D64)))</formula>
    </cfRule>
    <cfRule type="containsText" dxfId="10765" priority="880" operator="containsText" text="warfarin">
      <formula>NOT(ISERROR(SEARCH("warfarin",D64)))</formula>
    </cfRule>
    <cfRule type="containsText" dxfId="10764" priority="881" operator="containsText" text="ivh">
      <formula>NOT(ISERROR(SEARCH("ivh",D64)))</formula>
    </cfRule>
    <cfRule type="containsText" dxfId="10763" priority="882" operator="containsText" text="ivh">
      <formula>NOT(ISERROR(SEARCH("ivh",D64)))</formula>
    </cfRule>
    <cfRule type="containsText" dxfId="10762" priority="883" operator="containsText" text="volume">
      <formula>NOT(ISERROR(SEARCH("volume",D64)))</formula>
    </cfRule>
    <cfRule type="containsText" dxfId="10761" priority="884" operator="containsText" text="infratent">
      <formula>NOT(ISERROR(SEARCH("infratent",D64)))</formula>
    </cfRule>
    <cfRule type="containsText" dxfId="10760" priority="885" operator="containsText" text="location">
      <formula>NOT(ISERROR(SEARCH("location",D64)))</formula>
    </cfRule>
    <cfRule type="containsText" dxfId="10759" priority="886" operator="containsText" text="gcs">
      <formula>NOT(ISERROR(SEARCH("gcs",D64)))</formula>
    </cfRule>
    <cfRule type="containsText" dxfId="10758" priority="887" operator="containsText" text="NIHS">
      <formula>NOT(ISERROR(SEARCH("NIHS",D64)))</formula>
    </cfRule>
    <cfRule type="containsText" dxfId="10757" priority="888" operator="containsText" text="age">
      <formula>NOT(ISERROR(SEARCH("age",D64)))</formula>
    </cfRule>
  </conditionalFormatting>
  <conditionalFormatting sqref="F64">
    <cfRule type="containsText" dxfId="10756" priority="873" operator="containsText" text="death">
      <formula>NOT(ISERROR(SEARCH("death",F64)))</formula>
    </cfRule>
    <cfRule type="containsText" dxfId="10755" priority="874" operator="containsText" text="functional">
      <formula>NOT(ISERROR(SEARCH("functional",F64)))</formula>
    </cfRule>
    <cfRule type="containsText" dxfId="10754" priority="875" operator="containsText" text="mRS">
      <formula>NOT(ISERROR(SEARCH("mRS",F64)))</formula>
    </cfRule>
    <cfRule type="containsText" dxfId="10753" priority="876" operator="containsText" text="mortality">
      <formula>NOT(ISERROR(SEARCH("mortality",F64)))</formula>
    </cfRule>
  </conditionalFormatting>
  <conditionalFormatting sqref="F65">
    <cfRule type="containsText" dxfId="10752" priority="869" operator="containsText" text="death">
      <formula>NOT(ISERROR(SEARCH("death",F65)))</formula>
    </cfRule>
    <cfRule type="containsText" dxfId="10751" priority="870" operator="containsText" text="functional">
      <formula>NOT(ISERROR(SEARCH("functional",F65)))</formula>
    </cfRule>
    <cfRule type="containsText" dxfId="10750" priority="871" operator="containsText" text="mRS">
      <formula>NOT(ISERROR(SEARCH("mRS",F65)))</formula>
    </cfRule>
    <cfRule type="containsText" dxfId="10749" priority="872" operator="containsText" text="mortality">
      <formula>NOT(ISERROR(SEARCH("mortality",F65)))</formula>
    </cfRule>
  </conditionalFormatting>
  <conditionalFormatting sqref="F66">
    <cfRule type="containsText" dxfId="10748" priority="865" operator="containsText" text="death">
      <formula>NOT(ISERROR(SEARCH("death",F66)))</formula>
    </cfRule>
    <cfRule type="containsText" dxfId="10747" priority="866" operator="containsText" text="functional">
      <formula>NOT(ISERROR(SEARCH("functional",F66)))</formula>
    </cfRule>
    <cfRule type="containsText" dxfId="10746" priority="867" operator="containsText" text="mRS">
      <formula>NOT(ISERROR(SEARCH("mRS",F66)))</formula>
    </cfRule>
    <cfRule type="containsText" dxfId="10745" priority="868" operator="containsText" text="mortality">
      <formula>NOT(ISERROR(SEARCH("mortality",F66)))</formula>
    </cfRule>
  </conditionalFormatting>
  <conditionalFormatting sqref="D67">
    <cfRule type="containsText" dxfId="10744" priority="853" operator="containsText" text="anticoag">
      <formula>NOT(ISERROR(SEARCH("anticoag",D67)))</formula>
    </cfRule>
    <cfRule type="containsText" dxfId="10743" priority="854" operator="containsText" text="couma">
      <formula>NOT(ISERROR(SEARCH("couma",D67)))</formula>
    </cfRule>
    <cfRule type="containsText" dxfId="10742" priority="855" operator="containsText" text="anticoag">
      <formula>NOT(ISERROR(SEARCH("anticoag",D67)))</formula>
    </cfRule>
    <cfRule type="containsText" dxfId="10741" priority="856" operator="containsText" text="warfarin">
      <formula>NOT(ISERROR(SEARCH("warfarin",D67)))</formula>
    </cfRule>
    <cfRule type="containsText" dxfId="10740" priority="857" operator="containsText" text="ivh">
      <formula>NOT(ISERROR(SEARCH("ivh",D67)))</formula>
    </cfRule>
    <cfRule type="containsText" dxfId="10739" priority="858" operator="containsText" text="ivh">
      <formula>NOT(ISERROR(SEARCH("ivh",D67)))</formula>
    </cfRule>
    <cfRule type="containsText" dxfId="10738" priority="859" operator="containsText" text="volume">
      <formula>NOT(ISERROR(SEARCH("volume",D67)))</formula>
    </cfRule>
    <cfRule type="containsText" dxfId="10737" priority="860" operator="containsText" text="infratent">
      <formula>NOT(ISERROR(SEARCH("infratent",D67)))</formula>
    </cfRule>
    <cfRule type="containsText" dxfId="10736" priority="861" operator="containsText" text="location">
      <formula>NOT(ISERROR(SEARCH("location",D67)))</formula>
    </cfRule>
    <cfRule type="containsText" dxfId="10735" priority="862" operator="containsText" text="gcs">
      <formula>NOT(ISERROR(SEARCH("gcs",D67)))</formula>
    </cfRule>
    <cfRule type="containsText" dxfId="10734" priority="863" operator="containsText" text="NIHS">
      <formula>NOT(ISERROR(SEARCH("NIHS",D67)))</formula>
    </cfRule>
    <cfRule type="containsText" dxfId="10733" priority="864" operator="containsText" text="age">
      <formula>NOT(ISERROR(SEARCH("age",D67)))</formula>
    </cfRule>
  </conditionalFormatting>
  <conditionalFormatting sqref="F67">
    <cfRule type="containsText" dxfId="10732" priority="849" operator="containsText" text="death">
      <formula>NOT(ISERROR(SEARCH("death",F67)))</formula>
    </cfRule>
    <cfRule type="containsText" dxfId="10731" priority="850" operator="containsText" text="functional">
      <formula>NOT(ISERROR(SEARCH("functional",F67)))</formula>
    </cfRule>
    <cfRule type="containsText" dxfId="10730" priority="851" operator="containsText" text="mRS">
      <formula>NOT(ISERROR(SEARCH("mRS",F67)))</formula>
    </cfRule>
    <cfRule type="containsText" dxfId="10729" priority="852" operator="containsText" text="mortality">
      <formula>NOT(ISERROR(SEARCH("mortality",F67)))</formula>
    </cfRule>
  </conditionalFormatting>
  <conditionalFormatting sqref="D68">
    <cfRule type="containsText" dxfId="10728" priority="837" operator="containsText" text="anticoag">
      <formula>NOT(ISERROR(SEARCH("anticoag",D68)))</formula>
    </cfRule>
    <cfRule type="containsText" dxfId="10727" priority="838" operator="containsText" text="couma">
      <formula>NOT(ISERROR(SEARCH("couma",D68)))</formula>
    </cfRule>
    <cfRule type="containsText" dxfId="10726" priority="839" operator="containsText" text="anticoag">
      <formula>NOT(ISERROR(SEARCH("anticoag",D68)))</formula>
    </cfRule>
    <cfRule type="containsText" dxfId="10725" priority="840" operator="containsText" text="warfarin">
      <formula>NOT(ISERROR(SEARCH("warfarin",D68)))</formula>
    </cfRule>
    <cfRule type="containsText" dxfId="10724" priority="841" operator="containsText" text="ivh">
      <formula>NOT(ISERROR(SEARCH("ivh",D68)))</formula>
    </cfRule>
    <cfRule type="containsText" dxfId="10723" priority="842" operator="containsText" text="ivh">
      <formula>NOT(ISERROR(SEARCH("ivh",D68)))</formula>
    </cfRule>
    <cfRule type="containsText" dxfId="10722" priority="843" operator="containsText" text="volume">
      <formula>NOT(ISERROR(SEARCH("volume",D68)))</formula>
    </cfRule>
    <cfRule type="containsText" dxfId="10721" priority="844" operator="containsText" text="infratent">
      <formula>NOT(ISERROR(SEARCH("infratent",D68)))</formula>
    </cfRule>
    <cfRule type="containsText" dxfId="10720" priority="845" operator="containsText" text="location">
      <formula>NOT(ISERROR(SEARCH("location",D68)))</formula>
    </cfRule>
    <cfRule type="containsText" dxfId="10719" priority="846" operator="containsText" text="gcs">
      <formula>NOT(ISERROR(SEARCH("gcs",D68)))</formula>
    </cfRule>
    <cfRule type="containsText" dxfId="10718" priority="847" operator="containsText" text="NIHS">
      <formula>NOT(ISERROR(SEARCH("NIHS",D68)))</formula>
    </cfRule>
    <cfRule type="containsText" dxfId="10717" priority="848" operator="containsText" text="age">
      <formula>NOT(ISERROR(SEARCH("age",D68)))</formula>
    </cfRule>
  </conditionalFormatting>
  <conditionalFormatting sqref="F68">
    <cfRule type="containsText" dxfId="10716" priority="833" operator="containsText" text="death">
      <formula>NOT(ISERROR(SEARCH("death",F68)))</formula>
    </cfRule>
    <cfRule type="containsText" dxfId="10715" priority="834" operator="containsText" text="functional">
      <formula>NOT(ISERROR(SEARCH("functional",F68)))</formula>
    </cfRule>
    <cfRule type="containsText" dxfId="10714" priority="835" operator="containsText" text="mRS">
      <formula>NOT(ISERROR(SEARCH("mRS",F68)))</formula>
    </cfRule>
    <cfRule type="containsText" dxfId="10713" priority="836" operator="containsText" text="mortality">
      <formula>NOT(ISERROR(SEARCH("mortality",F68)))</formula>
    </cfRule>
  </conditionalFormatting>
  <conditionalFormatting sqref="D69">
    <cfRule type="containsText" dxfId="10712" priority="821" operator="containsText" text="anticoag">
      <formula>NOT(ISERROR(SEARCH("anticoag",D69)))</formula>
    </cfRule>
    <cfRule type="containsText" dxfId="10711" priority="822" operator="containsText" text="couma">
      <formula>NOT(ISERROR(SEARCH("couma",D69)))</formula>
    </cfRule>
    <cfRule type="containsText" dxfId="10710" priority="823" operator="containsText" text="anticoag">
      <formula>NOT(ISERROR(SEARCH("anticoag",D69)))</formula>
    </cfRule>
    <cfRule type="containsText" dxfId="10709" priority="824" operator="containsText" text="warfarin">
      <formula>NOT(ISERROR(SEARCH("warfarin",D69)))</formula>
    </cfRule>
    <cfRule type="containsText" dxfId="10708" priority="825" operator="containsText" text="ivh">
      <formula>NOT(ISERROR(SEARCH("ivh",D69)))</formula>
    </cfRule>
    <cfRule type="containsText" dxfId="10707" priority="826" operator="containsText" text="ivh">
      <formula>NOT(ISERROR(SEARCH("ivh",D69)))</formula>
    </cfRule>
    <cfRule type="containsText" dxfId="10706" priority="827" operator="containsText" text="volume">
      <formula>NOT(ISERROR(SEARCH("volume",D69)))</formula>
    </cfRule>
    <cfRule type="containsText" dxfId="10705" priority="828" operator="containsText" text="infratent">
      <formula>NOT(ISERROR(SEARCH("infratent",D69)))</formula>
    </cfRule>
    <cfRule type="containsText" dxfId="10704" priority="829" operator="containsText" text="location">
      <formula>NOT(ISERROR(SEARCH("location",D69)))</formula>
    </cfRule>
    <cfRule type="containsText" dxfId="10703" priority="830" operator="containsText" text="gcs">
      <formula>NOT(ISERROR(SEARCH("gcs",D69)))</formula>
    </cfRule>
    <cfRule type="containsText" dxfId="10702" priority="831" operator="containsText" text="NIHS">
      <formula>NOT(ISERROR(SEARCH("NIHS",D69)))</formula>
    </cfRule>
    <cfRule type="containsText" dxfId="10701" priority="832" operator="containsText" text="age">
      <formula>NOT(ISERROR(SEARCH("age",D69)))</formula>
    </cfRule>
  </conditionalFormatting>
  <conditionalFormatting sqref="F69">
    <cfRule type="containsText" dxfId="10700" priority="817" operator="containsText" text="death">
      <formula>NOT(ISERROR(SEARCH("death",F69)))</formula>
    </cfRule>
    <cfRule type="containsText" dxfId="10699" priority="818" operator="containsText" text="functional">
      <formula>NOT(ISERROR(SEARCH("functional",F69)))</formula>
    </cfRule>
    <cfRule type="containsText" dxfId="10698" priority="819" operator="containsText" text="mRS">
      <formula>NOT(ISERROR(SEARCH("mRS",F69)))</formula>
    </cfRule>
    <cfRule type="containsText" dxfId="10697" priority="820" operator="containsText" text="mortality">
      <formula>NOT(ISERROR(SEARCH("mortality",F69)))</formula>
    </cfRule>
  </conditionalFormatting>
  <conditionalFormatting sqref="D70">
    <cfRule type="containsText" dxfId="10696" priority="805" operator="containsText" text="anticoag">
      <formula>NOT(ISERROR(SEARCH("anticoag",D70)))</formula>
    </cfRule>
    <cfRule type="containsText" dxfId="10695" priority="806" operator="containsText" text="couma">
      <formula>NOT(ISERROR(SEARCH("couma",D70)))</formula>
    </cfRule>
    <cfRule type="containsText" dxfId="10694" priority="807" operator="containsText" text="anticoag">
      <formula>NOT(ISERROR(SEARCH("anticoag",D70)))</formula>
    </cfRule>
    <cfRule type="containsText" dxfId="10693" priority="808" operator="containsText" text="warfarin">
      <formula>NOT(ISERROR(SEARCH("warfarin",D70)))</formula>
    </cfRule>
    <cfRule type="containsText" dxfId="10692" priority="809" operator="containsText" text="ivh">
      <formula>NOT(ISERROR(SEARCH("ivh",D70)))</formula>
    </cfRule>
    <cfRule type="containsText" dxfId="10691" priority="810" operator="containsText" text="ivh">
      <formula>NOT(ISERROR(SEARCH("ivh",D70)))</formula>
    </cfRule>
    <cfRule type="containsText" dxfId="10690" priority="811" operator="containsText" text="volume">
      <formula>NOT(ISERROR(SEARCH("volume",D70)))</formula>
    </cfRule>
    <cfRule type="containsText" dxfId="10689" priority="812" operator="containsText" text="infratent">
      <formula>NOT(ISERROR(SEARCH("infratent",D70)))</formula>
    </cfRule>
    <cfRule type="containsText" dxfId="10688" priority="813" operator="containsText" text="location">
      <formula>NOT(ISERROR(SEARCH("location",D70)))</formula>
    </cfRule>
    <cfRule type="containsText" dxfId="10687" priority="814" operator="containsText" text="gcs">
      <formula>NOT(ISERROR(SEARCH("gcs",D70)))</formula>
    </cfRule>
    <cfRule type="containsText" dxfId="10686" priority="815" operator="containsText" text="NIHS">
      <formula>NOT(ISERROR(SEARCH("NIHS",D70)))</formula>
    </cfRule>
    <cfRule type="containsText" dxfId="10685" priority="816" operator="containsText" text="age">
      <formula>NOT(ISERROR(SEARCH("age",D70)))</formula>
    </cfRule>
  </conditionalFormatting>
  <conditionalFormatting sqref="F70">
    <cfRule type="containsText" dxfId="10684" priority="801" operator="containsText" text="death">
      <formula>NOT(ISERROR(SEARCH("death",F70)))</formula>
    </cfRule>
    <cfRule type="containsText" dxfId="10683" priority="802" operator="containsText" text="functional">
      <formula>NOT(ISERROR(SEARCH("functional",F70)))</formula>
    </cfRule>
    <cfRule type="containsText" dxfId="10682" priority="803" operator="containsText" text="mRS">
      <formula>NOT(ISERROR(SEARCH("mRS",F70)))</formula>
    </cfRule>
    <cfRule type="containsText" dxfId="10681" priority="804" operator="containsText" text="mortality">
      <formula>NOT(ISERROR(SEARCH("mortality",F70)))</formula>
    </cfRule>
  </conditionalFormatting>
  <conditionalFormatting sqref="D71">
    <cfRule type="containsText" dxfId="10680" priority="789" operator="containsText" text="anticoag">
      <formula>NOT(ISERROR(SEARCH("anticoag",D71)))</formula>
    </cfRule>
    <cfRule type="containsText" dxfId="10679" priority="790" operator="containsText" text="couma">
      <formula>NOT(ISERROR(SEARCH("couma",D71)))</formula>
    </cfRule>
    <cfRule type="containsText" dxfId="10678" priority="791" operator="containsText" text="anticoag">
      <formula>NOT(ISERROR(SEARCH("anticoag",D71)))</formula>
    </cfRule>
    <cfRule type="containsText" dxfId="10677" priority="792" operator="containsText" text="warfarin">
      <formula>NOT(ISERROR(SEARCH("warfarin",D71)))</formula>
    </cfRule>
    <cfRule type="containsText" dxfId="10676" priority="793" operator="containsText" text="ivh">
      <formula>NOT(ISERROR(SEARCH("ivh",D71)))</formula>
    </cfRule>
    <cfRule type="containsText" dxfId="10675" priority="794" operator="containsText" text="ivh">
      <formula>NOT(ISERROR(SEARCH("ivh",D71)))</formula>
    </cfRule>
    <cfRule type="containsText" dxfId="10674" priority="795" operator="containsText" text="volume">
      <formula>NOT(ISERROR(SEARCH("volume",D71)))</formula>
    </cfRule>
    <cfRule type="containsText" dxfId="10673" priority="796" operator="containsText" text="infratent">
      <formula>NOT(ISERROR(SEARCH("infratent",D71)))</formula>
    </cfRule>
    <cfRule type="containsText" dxfId="10672" priority="797" operator="containsText" text="location">
      <formula>NOT(ISERROR(SEARCH("location",D71)))</formula>
    </cfRule>
    <cfRule type="containsText" dxfId="10671" priority="798" operator="containsText" text="gcs">
      <formula>NOT(ISERROR(SEARCH("gcs",D71)))</formula>
    </cfRule>
    <cfRule type="containsText" dxfId="10670" priority="799" operator="containsText" text="NIHS">
      <formula>NOT(ISERROR(SEARCH("NIHS",D71)))</formula>
    </cfRule>
    <cfRule type="containsText" dxfId="10669" priority="800" operator="containsText" text="age">
      <formula>NOT(ISERROR(SEARCH("age",D71)))</formula>
    </cfRule>
  </conditionalFormatting>
  <conditionalFormatting sqref="F71">
    <cfRule type="containsText" dxfId="10668" priority="785" operator="containsText" text="death">
      <formula>NOT(ISERROR(SEARCH("death",F71)))</formula>
    </cfRule>
    <cfRule type="containsText" dxfId="10667" priority="786" operator="containsText" text="functional">
      <formula>NOT(ISERROR(SEARCH("functional",F71)))</formula>
    </cfRule>
    <cfRule type="containsText" dxfId="10666" priority="787" operator="containsText" text="mRS">
      <formula>NOT(ISERROR(SEARCH("mRS",F71)))</formula>
    </cfRule>
    <cfRule type="containsText" dxfId="10665" priority="788" operator="containsText" text="mortality">
      <formula>NOT(ISERROR(SEARCH("mortality",F71)))</formula>
    </cfRule>
  </conditionalFormatting>
  <conditionalFormatting sqref="D72">
    <cfRule type="containsText" dxfId="10664" priority="773" operator="containsText" text="anticoag">
      <formula>NOT(ISERROR(SEARCH("anticoag",D72)))</formula>
    </cfRule>
    <cfRule type="containsText" dxfId="10663" priority="774" operator="containsText" text="couma">
      <formula>NOT(ISERROR(SEARCH("couma",D72)))</formula>
    </cfRule>
    <cfRule type="containsText" dxfId="10662" priority="775" operator="containsText" text="anticoag">
      <formula>NOT(ISERROR(SEARCH("anticoag",D72)))</formula>
    </cfRule>
    <cfRule type="containsText" dxfId="10661" priority="776" operator="containsText" text="warfarin">
      <formula>NOT(ISERROR(SEARCH("warfarin",D72)))</formula>
    </cfRule>
    <cfRule type="containsText" dxfId="10660" priority="777" operator="containsText" text="ivh">
      <formula>NOT(ISERROR(SEARCH("ivh",D72)))</formula>
    </cfRule>
    <cfRule type="containsText" dxfId="10659" priority="778" operator="containsText" text="ivh">
      <formula>NOT(ISERROR(SEARCH("ivh",D72)))</formula>
    </cfRule>
    <cfRule type="containsText" dxfId="10658" priority="779" operator="containsText" text="volume">
      <formula>NOT(ISERROR(SEARCH("volume",D72)))</formula>
    </cfRule>
    <cfRule type="containsText" dxfId="10657" priority="780" operator="containsText" text="infratent">
      <formula>NOT(ISERROR(SEARCH("infratent",D72)))</formula>
    </cfRule>
    <cfRule type="containsText" dxfId="10656" priority="781" operator="containsText" text="location">
      <formula>NOT(ISERROR(SEARCH("location",D72)))</formula>
    </cfRule>
    <cfRule type="containsText" dxfId="10655" priority="782" operator="containsText" text="gcs">
      <formula>NOT(ISERROR(SEARCH("gcs",D72)))</formula>
    </cfRule>
    <cfRule type="containsText" dxfId="10654" priority="783" operator="containsText" text="NIHS">
      <formula>NOT(ISERROR(SEARCH("NIHS",D72)))</formula>
    </cfRule>
    <cfRule type="containsText" dxfId="10653" priority="784" operator="containsText" text="age">
      <formula>NOT(ISERROR(SEARCH("age",D72)))</formula>
    </cfRule>
  </conditionalFormatting>
  <conditionalFormatting sqref="F72">
    <cfRule type="containsText" dxfId="10652" priority="769" operator="containsText" text="death">
      <formula>NOT(ISERROR(SEARCH("death",F72)))</formula>
    </cfRule>
    <cfRule type="containsText" dxfId="10651" priority="770" operator="containsText" text="functional">
      <formula>NOT(ISERROR(SEARCH("functional",F72)))</formula>
    </cfRule>
    <cfRule type="containsText" dxfId="10650" priority="771" operator="containsText" text="mRS">
      <formula>NOT(ISERROR(SEARCH("mRS",F72)))</formula>
    </cfRule>
    <cfRule type="containsText" dxfId="10649" priority="772" operator="containsText" text="mortality">
      <formula>NOT(ISERROR(SEARCH("mortality",F72)))</formula>
    </cfRule>
  </conditionalFormatting>
  <conditionalFormatting sqref="D73:D75">
    <cfRule type="containsText" dxfId="10648" priority="757" operator="containsText" text="anticoag">
      <formula>NOT(ISERROR(SEARCH("anticoag",D73)))</formula>
    </cfRule>
    <cfRule type="containsText" dxfId="10647" priority="758" operator="containsText" text="couma">
      <formula>NOT(ISERROR(SEARCH("couma",D73)))</formula>
    </cfRule>
    <cfRule type="containsText" dxfId="10646" priority="759" operator="containsText" text="anticoag">
      <formula>NOT(ISERROR(SEARCH("anticoag",D73)))</formula>
    </cfRule>
    <cfRule type="containsText" dxfId="10645" priority="760" operator="containsText" text="warfarin">
      <formula>NOT(ISERROR(SEARCH("warfarin",D73)))</formula>
    </cfRule>
    <cfRule type="containsText" dxfId="10644" priority="761" operator="containsText" text="ivh">
      <formula>NOT(ISERROR(SEARCH("ivh",D73)))</formula>
    </cfRule>
    <cfRule type="containsText" dxfId="10643" priority="762" operator="containsText" text="ivh">
      <formula>NOT(ISERROR(SEARCH("ivh",D73)))</formula>
    </cfRule>
    <cfRule type="containsText" dxfId="10642" priority="763" operator="containsText" text="volume">
      <formula>NOT(ISERROR(SEARCH("volume",D73)))</formula>
    </cfRule>
    <cfRule type="containsText" dxfId="10641" priority="764" operator="containsText" text="infratent">
      <formula>NOT(ISERROR(SEARCH("infratent",D73)))</formula>
    </cfRule>
    <cfRule type="containsText" dxfId="10640" priority="765" operator="containsText" text="location">
      <formula>NOT(ISERROR(SEARCH("location",D73)))</formula>
    </cfRule>
    <cfRule type="containsText" dxfId="10639" priority="766" operator="containsText" text="gcs">
      <formula>NOT(ISERROR(SEARCH("gcs",D73)))</formula>
    </cfRule>
    <cfRule type="containsText" dxfId="10638" priority="767" operator="containsText" text="NIHS">
      <formula>NOT(ISERROR(SEARCH("NIHS",D73)))</formula>
    </cfRule>
    <cfRule type="containsText" dxfId="10637" priority="768" operator="containsText" text="age">
      <formula>NOT(ISERROR(SEARCH("age",D73)))</formula>
    </cfRule>
  </conditionalFormatting>
  <conditionalFormatting sqref="F73">
    <cfRule type="containsText" dxfId="10636" priority="753" operator="containsText" text="death">
      <formula>NOT(ISERROR(SEARCH("death",F73)))</formula>
    </cfRule>
    <cfRule type="containsText" dxfId="10635" priority="754" operator="containsText" text="functional">
      <formula>NOT(ISERROR(SEARCH("functional",F73)))</formula>
    </cfRule>
    <cfRule type="containsText" dxfId="10634" priority="755" operator="containsText" text="mRS">
      <formula>NOT(ISERROR(SEARCH("mRS",F73)))</formula>
    </cfRule>
    <cfRule type="containsText" dxfId="10633" priority="756" operator="containsText" text="mortality">
      <formula>NOT(ISERROR(SEARCH("mortality",F73)))</formula>
    </cfRule>
  </conditionalFormatting>
  <conditionalFormatting sqref="F74">
    <cfRule type="containsText" dxfId="10632" priority="749" operator="containsText" text="death">
      <formula>NOT(ISERROR(SEARCH("death",F74)))</formula>
    </cfRule>
    <cfRule type="containsText" dxfId="10631" priority="750" operator="containsText" text="functional">
      <formula>NOT(ISERROR(SEARCH("functional",F74)))</formula>
    </cfRule>
    <cfRule type="containsText" dxfId="10630" priority="751" operator="containsText" text="mRS">
      <formula>NOT(ISERROR(SEARCH("mRS",F74)))</formula>
    </cfRule>
    <cfRule type="containsText" dxfId="10629" priority="752" operator="containsText" text="mortality">
      <formula>NOT(ISERROR(SEARCH("mortality",F74)))</formula>
    </cfRule>
  </conditionalFormatting>
  <conditionalFormatting sqref="F75">
    <cfRule type="containsText" dxfId="10628" priority="745" operator="containsText" text="death">
      <formula>NOT(ISERROR(SEARCH("death",F75)))</formula>
    </cfRule>
    <cfRule type="containsText" dxfId="10627" priority="746" operator="containsText" text="functional">
      <formula>NOT(ISERROR(SEARCH("functional",F75)))</formula>
    </cfRule>
    <cfRule type="containsText" dxfId="10626" priority="747" operator="containsText" text="mRS">
      <formula>NOT(ISERROR(SEARCH("mRS",F75)))</formula>
    </cfRule>
    <cfRule type="containsText" dxfId="10625" priority="748" operator="containsText" text="mortality">
      <formula>NOT(ISERROR(SEARCH("mortality",F75)))</formula>
    </cfRule>
  </conditionalFormatting>
  <conditionalFormatting sqref="D76">
    <cfRule type="containsText" dxfId="10624" priority="733" operator="containsText" text="anticoag">
      <formula>NOT(ISERROR(SEARCH("anticoag",D76)))</formula>
    </cfRule>
    <cfRule type="containsText" dxfId="10623" priority="734" operator="containsText" text="couma">
      <formula>NOT(ISERROR(SEARCH("couma",D76)))</formula>
    </cfRule>
    <cfRule type="containsText" dxfId="10622" priority="735" operator="containsText" text="anticoag">
      <formula>NOT(ISERROR(SEARCH("anticoag",D76)))</formula>
    </cfRule>
    <cfRule type="containsText" dxfId="10621" priority="736" operator="containsText" text="warfarin">
      <formula>NOT(ISERROR(SEARCH("warfarin",D76)))</formula>
    </cfRule>
    <cfRule type="containsText" dxfId="10620" priority="737" operator="containsText" text="ivh">
      <formula>NOT(ISERROR(SEARCH("ivh",D76)))</formula>
    </cfRule>
    <cfRule type="containsText" dxfId="10619" priority="738" operator="containsText" text="ivh">
      <formula>NOT(ISERROR(SEARCH("ivh",D76)))</formula>
    </cfRule>
    <cfRule type="containsText" dxfId="10618" priority="739" operator="containsText" text="volume">
      <formula>NOT(ISERROR(SEARCH("volume",D76)))</formula>
    </cfRule>
    <cfRule type="containsText" dxfId="10617" priority="740" operator="containsText" text="infratent">
      <formula>NOT(ISERROR(SEARCH("infratent",D76)))</formula>
    </cfRule>
    <cfRule type="containsText" dxfId="10616" priority="741" operator="containsText" text="location">
      <formula>NOT(ISERROR(SEARCH("location",D76)))</formula>
    </cfRule>
    <cfRule type="containsText" dxfId="10615" priority="742" operator="containsText" text="gcs">
      <formula>NOT(ISERROR(SEARCH("gcs",D76)))</formula>
    </cfRule>
    <cfRule type="containsText" dxfId="10614" priority="743" operator="containsText" text="NIHS">
      <formula>NOT(ISERROR(SEARCH("NIHS",D76)))</formula>
    </cfRule>
    <cfRule type="containsText" dxfId="10613" priority="744" operator="containsText" text="age">
      <formula>NOT(ISERROR(SEARCH("age",D76)))</formula>
    </cfRule>
  </conditionalFormatting>
  <conditionalFormatting sqref="F76">
    <cfRule type="containsText" dxfId="10612" priority="729" operator="containsText" text="death">
      <formula>NOT(ISERROR(SEARCH("death",F76)))</formula>
    </cfRule>
    <cfRule type="containsText" dxfId="10611" priority="730" operator="containsText" text="functional">
      <formula>NOT(ISERROR(SEARCH("functional",F76)))</formula>
    </cfRule>
    <cfRule type="containsText" dxfId="10610" priority="731" operator="containsText" text="mRS">
      <formula>NOT(ISERROR(SEARCH("mRS",F76)))</formula>
    </cfRule>
    <cfRule type="containsText" dxfId="10609" priority="732" operator="containsText" text="mortality">
      <formula>NOT(ISERROR(SEARCH("mortality",F76)))</formula>
    </cfRule>
  </conditionalFormatting>
  <conditionalFormatting sqref="D77">
    <cfRule type="containsText" dxfId="10608" priority="717" operator="containsText" text="anticoag">
      <formula>NOT(ISERROR(SEARCH("anticoag",D77)))</formula>
    </cfRule>
    <cfRule type="containsText" dxfId="10607" priority="718" operator="containsText" text="couma">
      <formula>NOT(ISERROR(SEARCH("couma",D77)))</formula>
    </cfRule>
    <cfRule type="containsText" dxfId="10606" priority="719" operator="containsText" text="anticoag">
      <formula>NOT(ISERROR(SEARCH("anticoag",D77)))</formula>
    </cfRule>
    <cfRule type="containsText" dxfId="10605" priority="720" operator="containsText" text="warfarin">
      <formula>NOT(ISERROR(SEARCH("warfarin",D77)))</formula>
    </cfRule>
    <cfRule type="containsText" dxfId="10604" priority="721" operator="containsText" text="ivh">
      <formula>NOT(ISERROR(SEARCH("ivh",D77)))</formula>
    </cfRule>
    <cfRule type="containsText" dxfId="10603" priority="722" operator="containsText" text="ivh">
      <formula>NOT(ISERROR(SEARCH("ivh",D77)))</formula>
    </cfRule>
    <cfRule type="containsText" dxfId="10602" priority="723" operator="containsText" text="volume">
      <formula>NOT(ISERROR(SEARCH("volume",D77)))</formula>
    </cfRule>
    <cfRule type="containsText" dxfId="10601" priority="724" operator="containsText" text="infratent">
      <formula>NOT(ISERROR(SEARCH("infratent",D77)))</formula>
    </cfRule>
    <cfRule type="containsText" dxfId="10600" priority="725" operator="containsText" text="location">
      <formula>NOT(ISERROR(SEARCH("location",D77)))</formula>
    </cfRule>
    <cfRule type="containsText" dxfId="10599" priority="726" operator="containsText" text="gcs">
      <formula>NOT(ISERROR(SEARCH("gcs",D77)))</formula>
    </cfRule>
    <cfRule type="containsText" dxfId="10598" priority="727" operator="containsText" text="NIHS">
      <formula>NOT(ISERROR(SEARCH("NIHS",D77)))</formula>
    </cfRule>
    <cfRule type="containsText" dxfId="10597" priority="728" operator="containsText" text="age">
      <formula>NOT(ISERROR(SEARCH("age",D77)))</formula>
    </cfRule>
  </conditionalFormatting>
  <conditionalFormatting sqref="F77">
    <cfRule type="containsText" dxfId="10596" priority="713" operator="containsText" text="death">
      <formula>NOT(ISERROR(SEARCH("death",F77)))</formula>
    </cfRule>
    <cfRule type="containsText" dxfId="10595" priority="714" operator="containsText" text="functional">
      <formula>NOT(ISERROR(SEARCH("functional",F77)))</formula>
    </cfRule>
    <cfRule type="containsText" dxfId="10594" priority="715" operator="containsText" text="mRS">
      <formula>NOT(ISERROR(SEARCH("mRS",F77)))</formula>
    </cfRule>
    <cfRule type="containsText" dxfId="10593" priority="716" operator="containsText" text="mortality">
      <formula>NOT(ISERROR(SEARCH("mortality",F77)))</formula>
    </cfRule>
  </conditionalFormatting>
  <conditionalFormatting sqref="D78">
    <cfRule type="containsText" dxfId="10592" priority="701" operator="containsText" text="anticoag">
      <formula>NOT(ISERROR(SEARCH("anticoag",D78)))</formula>
    </cfRule>
    <cfRule type="containsText" dxfId="10591" priority="702" operator="containsText" text="couma">
      <formula>NOT(ISERROR(SEARCH("couma",D78)))</formula>
    </cfRule>
    <cfRule type="containsText" dxfId="10590" priority="703" operator="containsText" text="anticoag">
      <formula>NOT(ISERROR(SEARCH("anticoag",D78)))</formula>
    </cfRule>
    <cfRule type="containsText" dxfId="10589" priority="704" operator="containsText" text="warfarin">
      <formula>NOT(ISERROR(SEARCH("warfarin",D78)))</formula>
    </cfRule>
    <cfRule type="containsText" dxfId="10588" priority="705" operator="containsText" text="ivh">
      <formula>NOT(ISERROR(SEARCH("ivh",D78)))</formula>
    </cfRule>
    <cfRule type="containsText" dxfId="10587" priority="706" operator="containsText" text="ivh">
      <formula>NOT(ISERROR(SEARCH("ivh",D78)))</formula>
    </cfRule>
    <cfRule type="containsText" dxfId="10586" priority="707" operator="containsText" text="volume">
      <formula>NOT(ISERROR(SEARCH("volume",D78)))</formula>
    </cfRule>
    <cfRule type="containsText" dxfId="10585" priority="708" operator="containsText" text="infratent">
      <formula>NOT(ISERROR(SEARCH("infratent",D78)))</formula>
    </cfRule>
    <cfRule type="containsText" dxfId="10584" priority="709" operator="containsText" text="location">
      <formula>NOT(ISERROR(SEARCH("location",D78)))</formula>
    </cfRule>
    <cfRule type="containsText" dxfId="10583" priority="710" operator="containsText" text="gcs">
      <formula>NOT(ISERROR(SEARCH("gcs",D78)))</formula>
    </cfRule>
    <cfRule type="containsText" dxfId="10582" priority="711" operator="containsText" text="NIHS">
      <formula>NOT(ISERROR(SEARCH("NIHS",D78)))</formula>
    </cfRule>
    <cfRule type="containsText" dxfId="10581" priority="712" operator="containsText" text="age">
      <formula>NOT(ISERROR(SEARCH("age",D78)))</formula>
    </cfRule>
  </conditionalFormatting>
  <conditionalFormatting sqref="F78">
    <cfRule type="containsText" dxfId="10580" priority="697" operator="containsText" text="death">
      <formula>NOT(ISERROR(SEARCH("death",F78)))</formula>
    </cfRule>
    <cfRule type="containsText" dxfId="10579" priority="698" operator="containsText" text="functional">
      <formula>NOT(ISERROR(SEARCH("functional",F78)))</formula>
    </cfRule>
    <cfRule type="containsText" dxfId="10578" priority="699" operator="containsText" text="mRS">
      <formula>NOT(ISERROR(SEARCH("mRS",F78)))</formula>
    </cfRule>
    <cfRule type="containsText" dxfId="10577" priority="700" operator="containsText" text="mortality">
      <formula>NOT(ISERROR(SEARCH("mortality",F78)))</formula>
    </cfRule>
  </conditionalFormatting>
  <conditionalFormatting sqref="D79:D80">
    <cfRule type="containsText" dxfId="10576" priority="685" operator="containsText" text="anticoag">
      <formula>NOT(ISERROR(SEARCH("anticoag",D79)))</formula>
    </cfRule>
    <cfRule type="containsText" dxfId="10575" priority="686" operator="containsText" text="couma">
      <formula>NOT(ISERROR(SEARCH("couma",D79)))</formula>
    </cfRule>
    <cfRule type="containsText" dxfId="10574" priority="687" operator="containsText" text="anticoag">
      <formula>NOT(ISERROR(SEARCH("anticoag",D79)))</formula>
    </cfRule>
    <cfRule type="containsText" dxfId="10573" priority="688" operator="containsText" text="warfarin">
      <formula>NOT(ISERROR(SEARCH("warfarin",D79)))</formula>
    </cfRule>
    <cfRule type="containsText" dxfId="10572" priority="689" operator="containsText" text="ivh">
      <formula>NOT(ISERROR(SEARCH("ivh",D79)))</formula>
    </cfRule>
    <cfRule type="containsText" dxfId="10571" priority="690" operator="containsText" text="ivh">
      <formula>NOT(ISERROR(SEARCH("ivh",D79)))</formula>
    </cfRule>
    <cfRule type="containsText" dxfId="10570" priority="691" operator="containsText" text="volume">
      <formula>NOT(ISERROR(SEARCH("volume",D79)))</formula>
    </cfRule>
    <cfRule type="containsText" dxfId="10569" priority="692" operator="containsText" text="infratent">
      <formula>NOT(ISERROR(SEARCH("infratent",D79)))</formula>
    </cfRule>
    <cfRule type="containsText" dxfId="10568" priority="693" operator="containsText" text="location">
      <formula>NOT(ISERROR(SEARCH("location",D79)))</formula>
    </cfRule>
    <cfRule type="containsText" dxfId="10567" priority="694" operator="containsText" text="gcs">
      <formula>NOT(ISERROR(SEARCH("gcs",D79)))</formula>
    </cfRule>
    <cfRule type="containsText" dxfId="10566" priority="695" operator="containsText" text="NIHS">
      <formula>NOT(ISERROR(SEARCH("NIHS",D79)))</formula>
    </cfRule>
    <cfRule type="containsText" dxfId="10565" priority="696" operator="containsText" text="age">
      <formula>NOT(ISERROR(SEARCH("age",D79)))</formula>
    </cfRule>
  </conditionalFormatting>
  <conditionalFormatting sqref="F79">
    <cfRule type="containsText" dxfId="10564" priority="681" operator="containsText" text="death">
      <formula>NOT(ISERROR(SEARCH("death",F79)))</formula>
    </cfRule>
    <cfRule type="containsText" dxfId="10563" priority="682" operator="containsText" text="functional">
      <formula>NOT(ISERROR(SEARCH("functional",F79)))</formula>
    </cfRule>
    <cfRule type="containsText" dxfId="10562" priority="683" operator="containsText" text="mRS">
      <formula>NOT(ISERROR(SEARCH("mRS",F79)))</formula>
    </cfRule>
    <cfRule type="containsText" dxfId="10561" priority="684" operator="containsText" text="mortality">
      <formula>NOT(ISERROR(SEARCH("mortality",F79)))</formula>
    </cfRule>
  </conditionalFormatting>
  <conditionalFormatting sqref="F80">
    <cfRule type="containsText" dxfId="10560" priority="677" operator="containsText" text="death">
      <formula>NOT(ISERROR(SEARCH("death",F80)))</formula>
    </cfRule>
    <cfRule type="containsText" dxfId="10559" priority="678" operator="containsText" text="functional">
      <formula>NOT(ISERROR(SEARCH("functional",F80)))</formula>
    </cfRule>
    <cfRule type="containsText" dxfId="10558" priority="679" operator="containsText" text="mRS">
      <formula>NOT(ISERROR(SEARCH("mRS",F80)))</formula>
    </cfRule>
    <cfRule type="containsText" dxfId="10557" priority="680" operator="containsText" text="mortality">
      <formula>NOT(ISERROR(SEARCH("mortality",F80)))</formula>
    </cfRule>
  </conditionalFormatting>
  <conditionalFormatting sqref="D81">
    <cfRule type="containsText" dxfId="10556" priority="665" operator="containsText" text="anticoag">
      <formula>NOT(ISERROR(SEARCH("anticoag",D81)))</formula>
    </cfRule>
    <cfRule type="containsText" dxfId="10555" priority="666" operator="containsText" text="couma">
      <formula>NOT(ISERROR(SEARCH("couma",D81)))</formula>
    </cfRule>
    <cfRule type="containsText" dxfId="10554" priority="667" operator="containsText" text="anticoag">
      <formula>NOT(ISERROR(SEARCH("anticoag",D81)))</formula>
    </cfRule>
    <cfRule type="containsText" dxfId="10553" priority="668" operator="containsText" text="warfarin">
      <formula>NOT(ISERROR(SEARCH("warfarin",D81)))</formula>
    </cfRule>
    <cfRule type="containsText" dxfId="10552" priority="669" operator="containsText" text="ivh">
      <formula>NOT(ISERROR(SEARCH("ivh",D81)))</formula>
    </cfRule>
    <cfRule type="containsText" dxfId="10551" priority="670" operator="containsText" text="ivh">
      <formula>NOT(ISERROR(SEARCH("ivh",D81)))</formula>
    </cfRule>
    <cfRule type="containsText" dxfId="10550" priority="671" operator="containsText" text="volume">
      <formula>NOT(ISERROR(SEARCH("volume",D81)))</formula>
    </cfRule>
    <cfRule type="containsText" dxfId="10549" priority="672" operator="containsText" text="infratent">
      <formula>NOT(ISERROR(SEARCH("infratent",D81)))</formula>
    </cfRule>
    <cfRule type="containsText" dxfId="10548" priority="673" operator="containsText" text="location">
      <formula>NOT(ISERROR(SEARCH("location",D81)))</formula>
    </cfRule>
    <cfRule type="containsText" dxfId="10547" priority="674" operator="containsText" text="gcs">
      <formula>NOT(ISERROR(SEARCH("gcs",D81)))</formula>
    </cfRule>
    <cfRule type="containsText" dxfId="10546" priority="675" operator="containsText" text="NIHS">
      <formula>NOT(ISERROR(SEARCH("NIHS",D81)))</formula>
    </cfRule>
    <cfRule type="containsText" dxfId="10545" priority="676" operator="containsText" text="age">
      <formula>NOT(ISERROR(SEARCH("age",D81)))</formula>
    </cfRule>
  </conditionalFormatting>
  <conditionalFormatting sqref="F81">
    <cfRule type="containsText" dxfId="10544" priority="661" operator="containsText" text="death">
      <formula>NOT(ISERROR(SEARCH("death",F81)))</formula>
    </cfRule>
    <cfRule type="containsText" dxfId="10543" priority="662" operator="containsText" text="functional">
      <formula>NOT(ISERROR(SEARCH("functional",F81)))</formula>
    </cfRule>
    <cfRule type="containsText" dxfId="10542" priority="663" operator="containsText" text="mRS">
      <formula>NOT(ISERROR(SEARCH("mRS",F81)))</formula>
    </cfRule>
    <cfRule type="containsText" dxfId="10541" priority="664" operator="containsText" text="mortality">
      <formula>NOT(ISERROR(SEARCH("mortality",F81)))</formula>
    </cfRule>
  </conditionalFormatting>
  <conditionalFormatting sqref="D82">
    <cfRule type="containsText" dxfId="10540" priority="649" operator="containsText" text="anticoag">
      <formula>NOT(ISERROR(SEARCH("anticoag",D82)))</formula>
    </cfRule>
    <cfRule type="containsText" dxfId="10539" priority="650" operator="containsText" text="couma">
      <formula>NOT(ISERROR(SEARCH("couma",D82)))</formula>
    </cfRule>
    <cfRule type="containsText" dxfId="10538" priority="651" operator="containsText" text="anticoag">
      <formula>NOT(ISERROR(SEARCH("anticoag",D82)))</formula>
    </cfRule>
    <cfRule type="containsText" dxfId="10537" priority="652" operator="containsText" text="warfarin">
      <formula>NOT(ISERROR(SEARCH("warfarin",D82)))</formula>
    </cfRule>
    <cfRule type="containsText" dxfId="10536" priority="653" operator="containsText" text="ivh">
      <formula>NOT(ISERROR(SEARCH("ivh",D82)))</formula>
    </cfRule>
    <cfRule type="containsText" dxfId="10535" priority="654" operator="containsText" text="ivh">
      <formula>NOT(ISERROR(SEARCH("ivh",D82)))</formula>
    </cfRule>
    <cfRule type="containsText" dxfId="10534" priority="655" operator="containsText" text="volume">
      <formula>NOT(ISERROR(SEARCH("volume",D82)))</formula>
    </cfRule>
    <cfRule type="containsText" dxfId="10533" priority="656" operator="containsText" text="infratent">
      <formula>NOT(ISERROR(SEARCH("infratent",D82)))</formula>
    </cfRule>
    <cfRule type="containsText" dxfId="10532" priority="657" operator="containsText" text="location">
      <formula>NOT(ISERROR(SEARCH("location",D82)))</formula>
    </cfRule>
    <cfRule type="containsText" dxfId="10531" priority="658" operator="containsText" text="gcs">
      <formula>NOT(ISERROR(SEARCH("gcs",D82)))</formula>
    </cfRule>
    <cfRule type="containsText" dxfId="10530" priority="659" operator="containsText" text="NIHS">
      <formula>NOT(ISERROR(SEARCH("NIHS",D82)))</formula>
    </cfRule>
    <cfRule type="containsText" dxfId="10529" priority="660" operator="containsText" text="age">
      <formula>NOT(ISERROR(SEARCH("age",D82)))</formula>
    </cfRule>
  </conditionalFormatting>
  <conditionalFormatting sqref="F82">
    <cfRule type="containsText" dxfId="10528" priority="645" operator="containsText" text="death">
      <formula>NOT(ISERROR(SEARCH("death",F82)))</formula>
    </cfRule>
    <cfRule type="containsText" dxfId="10527" priority="646" operator="containsText" text="functional">
      <formula>NOT(ISERROR(SEARCH("functional",F82)))</formula>
    </cfRule>
    <cfRule type="containsText" dxfId="10526" priority="647" operator="containsText" text="mRS">
      <formula>NOT(ISERROR(SEARCH("mRS",F82)))</formula>
    </cfRule>
    <cfRule type="containsText" dxfId="10525" priority="648" operator="containsText" text="mortality">
      <formula>NOT(ISERROR(SEARCH("mortality",F82)))</formula>
    </cfRule>
  </conditionalFormatting>
  <conditionalFormatting sqref="D83">
    <cfRule type="containsText" dxfId="10524" priority="633" operator="containsText" text="anticoag">
      <formula>NOT(ISERROR(SEARCH("anticoag",D83)))</formula>
    </cfRule>
    <cfRule type="containsText" dxfId="10523" priority="634" operator="containsText" text="couma">
      <formula>NOT(ISERROR(SEARCH("couma",D83)))</formula>
    </cfRule>
    <cfRule type="containsText" dxfId="10522" priority="635" operator="containsText" text="anticoag">
      <formula>NOT(ISERROR(SEARCH("anticoag",D83)))</formula>
    </cfRule>
    <cfRule type="containsText" dxfId="10521" priority="636" operator="containsText" text="warfarin">
      <formula>NOT(ISERROR(SEARCH("warfarin",D83)))</formula>
    </cfRule>
    <cfRule type="containsText" dxfId="10520" priority="637" operator="containsText" text="ivh">
      <formula>NOT(ISERROR(SEARCH("ivh",D83)))</formula>
    </cfRule>
    <cfRule type="containsText" dxfId="10519" priority="638" operator="containsText" text="ivh">
      <formula>NOT(ISERROR(SEARCH("ivh",D83)))</formula>
    </cfRule>
    <cfRule type="containsText" dxfId="10518" priority="639" operator="containsText" text="volume">
      <formula>NOT(ISERROR(SEARCH("volume",D83)))</formula>
    </cfRule>
    <cfRule type="containsText" dxfId="10517" priority="640" operator="containsText" text="infratent">
      <formula>NOT(ISERROR(SEARCH("infratent",D83)))</formula>
    </cfRule>
    <cfRule type="containsText" dxfId="10516" priority="641" operator="containsText" text="location">
      <formula>NOT(ISERROR(SEARCH("location",D83)))</formula>
    </cfRule>
    <cfRule type="containsText" dxfId="10515" priority="642" operator="containsText" text="gcs">
      <formula>NOT(ISERROR(SEARCH("gcs",D83)))</formula>
    </cfRule>
    <cfRule type="containsText" dxfId="10514" priority="643" operator="containsText" text="NIHS">
      <formula>NOT(ISERROR(SEARCH("NIHS",D83)))</formula>
    </cfRule>
    <cfRule type="containsText" dxfId="10513" priority="644" operator="containsText" text="age">
      <formula>NOT(ISERROR(SEARCH("age",D83)))</formula>
    </cfRule>
  </conditionalFormatting>
  <conditionalFormatting sqref="F83">
    <cfRule type="containsText" dxfId="10512" priority="629" operator="containsText" text="death">
      <formula>NOT(ISERROR(SEARCH("death",F83)))</formula>
    </cfRule>
    <cfRule type="containsText" dxfId="10511" priority="630" operator="containsText" text="functional">
      <formula>NOT(ISERROR(SEARCH("functional",F83)))</formula>
    </cfRule>
    <cfRule type="containsText" dxfId="10510" priority="631" operator="containsText" text="mRS">
      <formula>NOT(ISERROR(SEARCH("mRS",F83)))</formula>
    </cfRule>
    <cfRule type="containsText" dxfId="10509" priority="632" operator="containsText" text="mortality">
      <formula>NOT(ISERROR(SEARCH("mortality",F83)))</formula>
    </cfRule>
  </conditionalFormatting>
  <conditionalFormatting sqref="D84">
    <cfRule type="containsText" dxfId="10508" priority="617" operator="containsText" text="anticoag">
      <formula>NOT(ISERROR(SEARCH("anticoag",D84)))</formula>
    </cfRule>
    <cfRule type="containsText" dxfId="10507" priority="618" operator="containsText" text="couma">
      <formula>NOT(ISERROR(SEARCH("couma",D84)))</formula>
    </cfRule>
    <cfRule type="containsText" dxfId="10506" priority="619" operator="containsText" text="anticoag">
      <formula>NOT(ISERROR(SEARCH("anticoag",D84)))</formula>
    </cfRule>
    <cfRule type="containsText" dxfId="10505" priority="620" operator="containsText" text="warfarin">
      <formula>NOT(ISERROR(SEARCH("warfarin",D84)))</formula>
    </cfRule>
    <cfRule type="containsText" dxfId="10504" priority="621" operator="containsText" text="ivh">
      <formula>NOT(ISERROR(SEARCH("ivh",D84)))</formula>
    </cfRule>
    <cfRule type="containsText" dxfId="10503" priority="622" operator="containsText" text="ivh">
      <formula>NOT(ISERROR(SEARCH("ivh",D84)))</formula>
    </cfRule>
    <cfRule type="containsText" dxfId="10502" priority="623" operator="containsText" text="volume">
      <formula>NOT(ISERROR(SEARCH("volume",D84)))</formula>
    </cfRule>
    <cfRule type="containsText" dxfId="10501" priority="624" operator="containsText" text="infratent">
      <formula>NOT(ISERROR(SEARCH("infratent",D84)))</formula>
    </cfRule>
    <cfRule type="containsText" dxfId="10500" priority="625" operator="containsText" text="location">
      <formula>NOT(ISERROR(SEARCH("location",D84)))</formula>
    </cfRule>
    <cfRule type="containsText" dxfId="10499" priority="626" operator="containsText" text="gcs">
      <formula>NOT(ISERROR(SEARCH("gcs",D84)))</formula>
    </cfRule>
    <cfRule type="containsText" dxfId="10498" priority="627" operator="containsText" text="NIHS">
      <formula>NOT(ISERROR(SEARCH("NIHS",D84)))</formula>
    </cfRule>
    <cfRule type="containsText" dxfId="10497" priority="628" operator="containsText" text="age">
      <formula>NOT(ISERROR(SEARCH("age",D84)))</formula>
    </cfRule>
  </conditionalFormatting>
  <conditionalFormatting sqref="F84">
    <cfRule type="containsText" dxfId="10496" priority="613" operator="containsText" text="death">
      <formula>NOT(ISERROR(SEARCH("death",F84)))</formula>
    </cfRule>
    <cfRule type="containsText" dxfId="10495" priority="614" operator="containsText" text="functional">
      <formula>NOT(ISERROR(SEARCH("functional",F84)))</formula>
    </cfRule>
    <cfRule type="containsText" dxfId="10494" priority="615" operator="containsText" text="mRS">
      <formula>NOT(ISERROR(SEARCH("mRS",F84)))</formula>
    </cfRule>
    <cfRule type="containsText" dxfId="10493" priority="616" operator="containsText" text="mortality">
      <formula>NOT(ISERROR(SEARCH("mortality",F84)))</formula>
    </cfRule>
  </conditionalFormatting>
  <conditionalFormatting sqref="D85">
    <cfRule type="containsText" dxfId="10492" priority="601" operator="containsText" text="anticoag">
      <formula>NOT(ISERROR(SEARCH("anticoag",D85)))</formula>
    </cfRule>
    <cfRule type="containsText" dxfId="10491" priority="602" operator="containsText" text="couma">
      <formula>NOT(ISERROR(SEARCH("couma",D85)))</formula>
    </cfRule>
    <cfRule type="containsText" dxfId="10490" priority="603" operator="containsText" text="anticoag">
      <formula>NOT(ISERROR(SEARCH("anticoag",D85)))</formula>
    </cfRule>
    <cfRule type="containsText" dxfId="10489" priority="604" operator="containsText" text="warfarin">
      <formula>NOT(ISERROR(SEARCH("warfarin",D85)))</formula>
    </cfRule>
    <cfRule type="containsText" dxfId="10488" priority="605" operator="containsText" text="ivh">
      <formula>NOT(ISERROR(SEARCH("ivh",D85)))</formula>
    </cfRule>
    <cfRule type="containsText" dxfId="10487" priority="606" operator="containsText" text="ivh">
      <formula>NOT(ISERROR(SEARCH("ivh",D85)))</formula>
    </cfRule>
    <cfRule type="containsText" dxfId="10486" priority="607" operator="containsText" text="volume">
      <formula>NOT(ISERROR(SEARCH("volume",D85)))</formula>
    </cfRule>
    <cfRule type="containsText" dxfId="10485" priority="608" operator="containsText" text="infratent">
      <formula>NOT(ISERROR(SEARCH("infratent",D85)))</formula>
    </cfRule>
    <cfRule type="containsText" dxfId="10484" priority="609" operator="containsText" text="location">
      <formula>NOT(ISERROR(SEARCH("location",D85)))</formula>
    </cfRule>
    <cfRule type="containsText" dxfId="10483" priority="610" operator="containsText" text="gcs">
      <formula>NOT(ISERROR(SEARCH("gcs",D85)))</formula>
    </cfRule>
    <cfRule type="containsText" dxfId="10482" priority="611" operator="containsText" text="NIHS">
      <formula>NOT(ISERROR(SEARCH("NIHS",D85)))</formula>
    </cfRule>
    <cfRule type="containsText" dxfId="10481" priority="612" operator="containsText" text="age">
      <formula>NOT(ISERROR(SEARCH("age",D85)))</formula>
    </cfRule>
  </conditionalFormatting>
  <conditionalFormatting sqref="F85">
    <cfRule type="containsText" dxfId="10480" priority="597" operator="containsText" text="death">
      <formula>NOT(ISERROR(SEARCH("death",F85)))</formula>
    </cfRule>
    <cfRule type="containsText" dxfId="10479" priority="598" operator="containsText" text="functional">
      <formula>NOT(ISERROR(SEARCH("functional",F85)))</formula>
    </cfRule>
    <cfRule type="containsText" dxfId="10478" priority="599" operator="containsText" text="mRS">
      <formula>NOT(ISERROR(SEARCH("mRS",F85)))</formula>
    </cfRule>
    <cfRule type="containsText" dxfId="10477" priority="600" operator="containsText" text="mortality">
      <formula>NOT(ISERROR(SEARCH("mortality",F85)))</formula>
    </cfRule>
  </conditionalFormatting>
  <conditionalFormatting sqref="D86">
    <cfRule type="containsText" dxfId="10476" priority="585" operator="containsText" text="anticoag">
      <formula>NOT(ISERROR(SEARCH("anticoag",D86)))</formula>
    </cfRule>
    <cfRule type="containsText" dxfId="10475" priority="586" operator="containsText" text="couma">
      <formula>NOT(ISERROR(SEARCH("couma",D86)))</formula>
    </cfRule>
    <cfRule type="containsText" dxfId="10474" priority="587" operator="containsText" text="anticoag">
      <formula>NOT(ISERROR(SEARCH("anticoag",D86)))</formula>
    </cfRule>
    <cfRule type="containsText" dxfId="10473" priority="588" operator="containsText" text="warfarin">
      <formula>NOT(ISERROR(SEARCH("warfarin",D86)))</formula>
    </cfRule>
    <cfRule type="containsText" dxfId="10472" priority="589" operator="containsText" text="ivh">
      <formula>NOT(ISERROR(SEARCH("ivh",D86)))</formula>
    </cfRule>
    <cfRule type="containsText" dxfId="10471" priority="590" operator="containsText" text="ivh">
      <formula>NOT(ISERROR(SEARCH("ivh",D86)))</formula>
    </cfRule>
    <cfRule type="containsText" dxfId="10470" priority="591" operator="containsText" text="volume">
      <formula>NOT(ISERROR(SEARCH("volume",D86)))</formula>
    </cfRule>
    <cfRule type="containsText" dxfId="10469" priority="592" operator="containsText" text="infratent">
      <formula>NOT(ISERROR(SEARCH("infratent",D86)))</formula>
    </cfRule>
    <cfRule type="containsText" dxfId="10468" priority="593" operator="containsText" text="location">
      <formula>NOT(ISERROR(SEARCH("location",D86)))</formula>
    </cfRule>
    <cfRule type="containsText" dxfId="10467" priority="594" operator="containsText" text="gcs">
      <formula>NOT(ISERROR(SEARCH("gcs",D86)))</formula>
    </cfRule>
    <cfRule type="containsText" dxfId="10466" priority="595" operator="containsText" text="NIHS">
      <formula>NOT(ISERROR(SEARCH("NIHS",D86)))</formula>
    </cfRule>
    <cfRule type="containsText" dxfId="10465" priority="596" operator="containsText" text="age">
      <formula>NOT(ISERROR(SEARCH("age",D86)))</formula>
    </cfRule>
  </conditionalFormatting>
  <conditionalFormatting sqref="F86">
    <cfRule type="containsText" dxfId="10464" priority="581" operator="containsText" text="death">
      <formula>NOT(ISERROR(SEARCH("death",F86)))</formula>
    </cfRule>
    <cfRule type="containsText" dxfId="10463" priority="582" operator="containsText" text="functional">
      <formula>NOT(ISERROR(SEARCH("functional",F86)))</formula>
    </cfRule>
    <cfRule type="containsText" dxfId="10462" priority="583" operator="containsText" text="mRS">
      <formula>NOT(ISERROR(SEARCH("mRS",F86)))</formula>
    </cfRule>
    <cfRule type="containsText" dxfId="10461" priority="584" operator="containsText" text="mortality">
      <formula>NOT(ISERROR(SEARCH("mortality",F86)))</formula>
    </cfRule>
  </conditionalFormatting>
  <conditionalFormatting sqref="D87">
    <cfRule type="containsText" dxfId="10460" priority="569" operator="containsText" text="anticoag">
      <formula>NOT(ISERROR(SEARCH("anticoag",D87)))</formula>
    </cfRule>
    <cfRule type="containsText" dxfId="10459" priority="570" operator="containsText" text="couma">
      <formula>NOT(ISERROR(SEARCH("couma",D87)))</formula>
    </cfRule>
    <cfRule type="containsText" dxfId="10458" priority="571" operator="containsText" text="anticoag">
      <formula>NOT(ISERROR(SEARCH("anticoag",D87)))</formula>
    </cfRule>
    <cfRule type="containsText" dxfId="10457" priority="572" operator="containsText" text="warfarin">
      <formula>NOT(ISERROR(SEARCH("warfarin",D87)))</formula>
    </cfRule>
    <cfRule type="containsText" dxfId="10456" priority="573" operator="containsText" text="ivh">
      <formula>NOT(ISERROR(SEARCH("ivh",D87)))</formula>
    </cfRule>
    <cfRule type="containsText" dxfId="10455" priority="574" operator="containsText" text="ivh">
      <formula>NOT(ISERROR(SEARCH("ivh",D87)))</formula>
    </cfRule>
    <cfRule type="containsText" dxfId="10454" priority="575" operator="containsText" text="volume">
      <formula>NOT(ISERROR(SEARCH("volume",D87)))</formula>
    </cfRule>
    <cfRule type="containsText" dxfId="10453" priority="576" operator="containsText" text="infratent">
      <formula>NOT(ISERROR(SEARCH("infratent",D87)))</formula>
    </cfRule>
    <cfRule type="containsText" dxfId="10452" priority="577" operator="containsText" text="location">
      <formula>NOT(ISERROR(SEARCH("location",D87)))</formula>
    </cfRule>
    <cfRule type="containsText" dxfId="10451" priority="578" operator="containsText" text="gcs">
      <formula>NOT(ISERROR(SEARCH("gcs",D87)))</formula>
    </cfRule>
    <cfRule type="containsText" dxfId="10450" priority="579" operator="containsText" text="NIHS">
      <formula>NOT(ISERROR(SEARCH("NIHS",D87)))</formula>
    </cfRule>
    <cfRule type="containsText" dxfId="10449" priority="580" operator="containsText" text="age">
      <formula>NOT(ISERROR(SEARCH("age",D87)))</formula>
    </cfRule>
  </conditionalFormatting>
  <conditionalFormatting sqref="F87">
    <cfRule type="containsText" dxfId="10448" priority="565" operator="containsText" text="death">
      <formula>NOT(ISERROR(SEARCH("death",F87)))</formula>
    </cfRule>
    <cfRule type="containsText" dxfId="10447" priority="566" operator="containsText" text="functional">
      <formula>NOT(ISERROR(SEARCH("functional",F87)))</formula>
    </cfRule>
    <cfRule type="containsText" dxfId="10446" priority="567" operator="containsText" text="mRS">
      <formula>NOT(ISERROR(SEARCH("mRS",F87)))</formula>
    </cfRule>
    <cfRule type="containsText" dxfId="10445" priority="568" operator="containsText" text="mortality">
      <formula>NOT(ISERROR(SEARCH("mortality",F87)))</formula>
    </cfRule>
  </conditionalFormatting>
  <conditionalFormatting sqref="D88">
    <cfRule type="containsText" dxfId="10444" priority="553" operator="containsText" text="anticoag">
      <formula>NOT(ISERROR(SEARCH("anticoag",D88)))</formula>
    </cfRule>
    <cfRule type="containsText" dxfId="10443" priority="554" operator="containsText" text="couma">
      <formula>NOT(ISERROR(SEARCH("couma",D88)))</formula>
    </cfRule>
    <cfRule type="containsText" dxfId="10442" priority="555" operator="containsText" text="anticoag">
      <formula>NOT(ISERROR(SEARCH("anticoag",D88)))</formula>
    </cfRule>
    <cfRule type="containsText" dxfId="10441" priority="556" operator="containsText" text="warfarin">
      <formula>NOT(ISERROR(SEARCH("warfarin",D88)))</formula>
    </cfRule>
    <cfRule type="containsText" dxfId="10440" priority="557" operator="containsText" text="ivh">
      <formula>NOT(ISERROR(SEARCH("ivh",D88)))</formula>
    </cfRule>
    <cfRule type="containsText" dxfId="10439" priority="558" operator="containsText" text="ivh">
      <formula>NOT(ISERROR(SEARCH("ivh",D88)))</formula>
    </cfRule>
    <cfRule type="containsText" dxfId="10438" priority="559" operator="containsText" text="volume">
      <formula>NOT(ISERROR(SEARCH("volume",D88)))</formula>
    </cfRule>
    <cfRule type="containsText" dxfId="10437" priority="560" operator="containsText" text="infratent">
      <formula>NOT(ISERROR(SEARCH("infratent",D88)))</formula>
    </cfRule>
    <cfRule type="containsText" dxfId="10436" priority="561" operator="containsText" text="location">
      <formula>NOT(ISERROR(SEARCH("location",D88)))</formula>
    </cfRule>
    <cfRule type="containsText" dxfId="10435" priority="562" operator="containsText" text="gcs">
      <formula>NOT(ISERROR(SEARCH("gcs",D88)))</formula>
    </cfRule>
    <cfRule type="containsText" dxfId="10434" priority="563" operator="containsText" text="NIHS">
      <formula>NOT(ISERROR(SEARCH("NIHS",D88)))</formula>
    </cfRule>
    <cfRule type="containsText" dxfId="10433" priority="564" operator="containsText" text="age">
      <formula>NOT(ISERROR(SEARCH("age",D88)))</formula>
    </cfRule>
  </conditionalFormatting>
  <conditionalFormatting sqref="F88">
    <cfRule type="containsText" dxfId="10432" priority="549" operator="containsText" text="death">
      <formula>NOT(ISERROR(SEARCH("death",F88)))</formula>
    </cfRule>
    <cfRule type="containsText" dxfId="10431" priority="550" operator="containsText" text="functional">
      <formula>NOT(ISERROR(SEARCH("functional",F88)))</formula>
    </cfRule>
    <cfRule type="containsText" dxfId="10430" priority="551" operator="containsText" text="mRS">
      <formula>NOT(ISERROR(SEARCH("mRS",F88)))</formula>
    </cfRule>
    <cfRule type="containsText" dxfId="10429" priority="552" operator="containsText" text="mortality">
      <formula>NOT(ISERROR(SEARCH("mortality",F88)))</formula>
    </cfRule>
  </conditionalFormatting>
  <conditionalFormatting sqref="D89">
    <cfRule type="containsText" dxfId="10428" priority="537" operator="containsText" text="anticoag">
      <formula>NOT(ISERROR(SEARCH("anticoag",D89)))</formula>
    </cfRule>
    <cfRule type="containsText" dxfId="10427" priority="538" operator="containsText" text="couma">
      <formula>NOT(ISERROR(SEARCH("couma",D89)))</formula>
    </cfRule>
    <cfRule type="containsText" dxfId="10426" priority="539" operator="containsText" text="anticoag">
      <formula>NOT(ISERROR(SEARCH("anticoag",D89)))</formula>
    </cfRule>
    <cfRule type="containsText" dxfId="10425" priority="540" operator="containsText" text="warfarin">
      <formula>NOT(ISERROR(SEARCH("warfarin",D89)))</formula>
    </cfRule>
    <cfRule type="containsText" dxfId="10424" priority="541" operator="containsText" text="ivh">
      <formula>NOT(ISERROR(SEARCH("ivh",D89)))</formula>
    </cfRule>
    <cfRule type="containsText" dxfId="10423" priority="542" operator="containsText" text="ivh">
      <formula>NOT(ISERROR(SEARCH("ivh",D89)))</formula>
    </cfRule>
    <cfRule type="containsText" dxfId="10422" priority="543" operator="containsText" text="volume">
      <formula>NOT(ISERROR(SEARCH("volume",D89)))</formula>
    </cfRule>
    <cfRule type="containsText" dxfId="10421" priority="544" operator="containsText" text="infratent">
      <formula>NOT(ISERROR(SEARCH("infratent",D89)))</formula>
    </cfRule>
    <cfRule type="containsText" dxfId="10420" priority="545" operator="containsText" text="location">
      <formula>NOT(ISERROR(SEARCH("location",D89)))</formula>
    </cfRule>
    <cfRule type="containsText" dxfId="10419" priority="546" operator="containsText" text="gcs">
      <formula>NOT(ISERROR(SEARCH("gcs",D89)))</formula>
    </cfRule>
    <cfRule type="containsText" dxfId="10418" priority="547" operator="containsText" text="NIHS">
      <formula>NOT(ISERROR(SEARCH("NIHS",D89)))</formula>
    </cfRule>
    <cfRule type="containsText" dxfId="10417" priority="548" operator="containsText" text="age">
      <formula>NOT(ISERROR(SEARCH("age",D89)))</formula>
    </cfRule>
  </conditionalFormatting>
  <conditionalFormatting sqref="F89">
    <cfRule type="containsText" dxfId="10416" priority="533" operator="containsText" text="death">
      <formula>NOT(ISERROR(SEARCH("death",F89)))</formula>
    </cfRule>
    <cfRule type="containsText" dxfId="10415" priority="534" operator="containsText" text="functional">
      <formula>NOT(ISERROR(SEARCH("functional",F89)))</formula>
    </cfRule>
    <cfRule type="containsText" dxfId="10414" priority="535" operator="containsText" text="mRS">
      <formula>NOT(ISERROR(SEARCH("mRS",F89)))</formula>
    </cfRule>
    <cfRule type="containsText" dxfId="10413" priority="536" operator="containsText" text="mortality">
      <formula>NOT(ISERROR(SEARCH("mortality",F89)))</formula>
    </cfRule>
  </conditionalFormatting>
  <conditionalFormatting sqref="D90">
    <cfRule type="containsText" dxfId="10412" priority="521" operator="containsText" text="anticoag">
      <formula>NOT(ISERROR(SEARCH("anticoag",D90)))</formula>
    </cfRule>
    <cfRule type="containsText" dxfId="10411" priority="522" operator="containsText" text="couma">
      <formula>NOT(ISERROR(SEARCH("couma",D90)))</formula>
    </cfRule>
    <cfRule type="containsText" dxfId="10410" priority="523" operator="containsText" text="anticoag">
      <formula>NOT(ISERROR(SEARCH("anticoag",D90)))</formula>
    </cfRule>
    <cfRule type="containsText" dxfId="10409" priority="524" operator="containsText" text="warfarin">
      <formula>NOT(ISERROR(SEARCH("warfarin",D90)))</formula>
    </cfRule>
    <cfRule type="containsText" dxfId="10408" priority="525" operator="containsText" text="ivh">
      <formula>NOT(ISERROR(SEARCH("ivh",D90)))</formula>
    </cfRule>
    <cfRule type="containsText" dxfId="10407" priority="526" operator="containsText" text="ivh">
      <formula>NOT(ISERROR(SEARCH("ivh",D90)))</formula>
    </cfRule>
    <cfRule type="containsText" dxfId="10406" priority="527" operator="containsText" text="volume">
      <formula>NOT(ISERROR(SEARCH("volume",D90)))</formula>
    </cfRule>
    <cfRule type="containsText" dxfId="10405" priority="528" operator="containsText" text="infratent">
      <formula>NOT(ISERROR(SEARCH("infratent",D90)))</formula>
    </cfRule>
    <cfRule type="containsText" dxfId="10404" priority="529" operator="containsText" text="location">
      <formula>NOT(ISERROR(SEARCH("location",D90)))</formula>
    </cfRule>
    <cfRule type="containsText" dxfId="10403" priority="530" operator="containsText" text="gcs">
      <formula>NOT(ISERROR(SEARCH("gcs",D90)))</formula>
    </cfRule>
    <cfRule type="containsText" dxfId="10402" priority="531" operator="containsText" text="NIHS">
      <formula>NOT(ISERROR(SEARCH("NIHS",D90)))</formula>
    </cfRule>
    <cfRule type="containsText" dxfId="10401" priority="532" operator="containsText" text="age">
      <formula>NOT(ISERROR(SEARCH("age",D90)))</formula>
    </cfRule>
  </conditionalFormatting>
  <conditionalFormatting sqref="F90">
    <cfRule type="containsText" dxfId="10400" priority="517" operator="containsText" text="death">
      <formula>NOT(ISERROR(SEARCH("death",F90)))</formula>
    </cfRule>
    <cfRule type="containsText" dxfId="10399" priority="518" operator="containsText" text="functional">
      <formula>NOT(ISERROR(SEARCH("functional",F90)))</formula>
    </cfRule>
    <cfRule type="containsText" dxfId="10398" priority="519" operator="containsText" text="mRS">
      <formula>NOT(ISERROR(SEARCH("mRS",F90)))</formula>
    </cfRule>
    <cfRule type="containsText" dxfId="10397" priority="520" operator="containsText" text="mortality">
      <formula>NOT(ISERROR(SEARCH("mortality",F90)))</formula>
    </cfRule>
  </conditionalFormatting>
  <conditionalFormatting sqref="D91">
    <cfRule type="containsText" dxfId="10396" priority="505" operator="containsText" text="anticoag">
      <formula>NOT(ISERROR(SEARCH("anticoag",D91)))</formula>
    </cfRule>
    <cfRule type="containsText" dxfId="10395" priority="506" operator="containsText" text="couma">
      <formula>NOT(ISERROR(SEARCH("couma",D91)))</formula>
    </cfRule>
    <cfRule type="containsText" dxfId="10394" priority="507" operator="containsText" text="anticoag">
      <formula>NOT(ISERROR(SEARCH("anticoag",D91)))</formula>
    </cfRule>
    <cfRule type="containsText" dxfId="10393" priority="508" operator="containsText" text="warfarin">
      <formula>NOT(ISERROR(SEARCH("warfarin",D91)))</formula>
    </cfRule>
    <cfRule type="containsText" dxfId="10392" priority="509" operator="containsText" text="ivh">
      <formula>NOT(ISERROR(SEARCH("ivh",D91)))</formula>
    </cfRule>
    <cfRule type="containsText" dxfId="10391" priority="510" operator="containsText" text="ivh">
      <formula>NOT(ISERROR(SEARCH("ivh",D91)))</formula>
    </cfRule>
    <cfRule type="containsText" dxfId="10390" priority="511" operator="containsText" text="volume">
      <formula>NOT(ISERROR(SEARCH("volume",D91)))</formula>
    </cfRule>
    <cfRule type="containsText" dxfId="10389" priority="512" operator="containsText" text="infratent">
      <formula>NOT(ISERROR(SEARCH("infratent",D91)))</formula>
    </cfRule>
    <cfRule type="containsText" dxfId="10388" priority="513" operator="containsText" text="location">
      <formula>NOT(ISERROR(SEARCH("location",D91)))</formula>
    </cfRule>
    <cfRule type="containsText" dxfId="10387" priority="514" operator="containsText" text="gcs">
      <formula>NOT(ISERROR(SEARCH("gcs",D91)))</formula>
    </cfRule>
    <cfRule type="containsText" dxfId="10386" priority="515" operator="containsText" text="NIHS">
      <formula>NOT(ISERROR(SEARCH("NIHS",D91)))</formula>
    </cfRule>
    <cfRule type="containsText" dxfId="10385" priority="516" operator="containsText" text="age">
      <formula>NOT(ISERROR(SEARCH("age",D91)))</formula>
    </cfRule>
  </conditionalFormatting>
  <conditionalFormatting sqref="F91">
    <cfRule type="containsText" dxfId="10384" priority="501" operator="containsText" text="death">
      <formula>NOT(ISERROR(SEARCH("death",F91)))</formula>
    </cfRule>
    <cfRule type="containsText" dxfId="10383" priority="502" operator="containsText" text="functional">
      <formula>NOT(ISERROR(SEARCH("functional",F91)))</formula>
    </cfRule>
    <cfRule type="containsText" dxfId="10382" priority="503" operator="containsText" text="mRS">
      <formula>NOT(ISERROR(SEARCH("mRS",F91)))</formula>
    </cfRule>
    <cfRule type="containsText" dxfId="10381" priority="504" operator="containsText" text="mortality">
      <formula>NOT(ISERROR(SEARCH("mortality",F91)))</formula>
    </cfRule>
  </conditionalFormatting>
  <conditionalFormatting sqref="D92">
    <cfRule type="containsText" dxfId="10380" priority="489" operator="containsText" text="anticoag">
      <formula>NOT(ISERROR(SEARCH("anticoag",D92)))</formula>
    </cfRule>
    <cfRule type="containsText" dxfId="10379" priority="490" operator="containsText" text="couma">
      <formula>NOT(ISERROR(SEARCH("couma",D92)))</formula>
    </cfRule>
    <cfRule type="containsText" dxfId="10378" priority="491" operator="containsText" text="anticoag">
      <formula>NOT(ISERROR(SEARCH("anticoag",D92)))</formula>
    </cfRule>
    <cfRule type="containsText" dxfId="10377" priority="492" operator="containsText" text="warfarin">
      <formula>NOT(ISERROR(SEARCH("warfarin",D92)))</formula>
    </cfRule>
    <cfRule type="containsText" dxfId="10376" priority="493" operator="containsText" text="ivh">
      <formula>NOT(ISERROR(SEARCH("ivh",D92)))</formula>
    </cfRule>
    <cfRule type="containsText" dxfId="10375" priority="494" operator="containsText" text="ivh">
      <formula>NOT(ISERROR(SEARCH("ivh",D92)))</formula>
    </cfRule>
    <cfRule type="containsText" dxfId="10374" priority="495" operator="containsText" text="volume">
      <formula>NOT(ISERROR(SEARCH("volume",D92)))</formula>
    </cfRule>
    <cfRule type="containsText" dxfId="10373" priority="496" operator="containsText" text="infratent">
      <formula>NOT(ISERROR(SEARCH("infratent",D92)))</formula>
    </cfRule>
    <cfRule type="containsText" dxfId="10372" priority="497" operator="containsText" text="location">
      <formula>NOT(ISERROR(SEARCH("location",D92)))</formula>
    </cfRule>
    <cfRule type="containsText" dxfId="10371" priority="498" operator="containsText" text="gcs">
      <formula>NOT(ISERROR(SEARCH("gcs",D92)))</formula>
    </cfRule>
    <cfRule type="containsText" dxfId="10370" priority="499" operator="containsText" text="NIHS">
      <formula>NOT(ISERROR(SEARCH("NIHS",D92)))</formula>
    </cfRule>
    <cfRule type="containsText" dxfId="10369" priority="500" operator="containsText" text="age">
      <formula>NOT(ISERROR(SEARCH("age",D92)))</formula>
    </cfRule>
  </conditionalFormatting>
  <conditionalFormatting sqref="F92">
    <cfRule type="containsText" dxfId="10368" priority="485" operator="containsText" text="death">
      <formula>NOT(ISERROR(SEARCH("death",F92)))</formula>
    </cfRule>
    <cfRule type="containsText" dxfId="10367" priority="486" operator="containsText" text="functional">
      <formula>NOT(ISERROR(SEARCH("functional",F92)))</formula>
    </cfRule>
    <cfRule type="containsText" dxfId="10366" priority="487" operator="containsText" text="mRS">
      <formula>NOT(ISERROR(SEARCH("mRS",F92)))</formula>
    </cfRule>
    <cfRule type="containsText" dxfId="10365" priority="488" operator="containsText" text="mortality">
      <formula>NOT(ISERROR(SEARCH("mortality",F92)))</formula>
    </cfRule>
  </conditionalFormatting>
  <conditionalFormatting sqref="D93">
    <cfRule type="containsText" dxfId="10364" priority="473" operator="containsText" text="anticoag">
      <formula>NOT(ISERROR(SEARCH("anticoag",D93)))</formula>
    </cfRule>
    <cfRule type="containsText" dxfId="10363" priority="474" operator="containsText" text="couma">
      <formula>NOT(ISERROR(SEARCH("couma",D93)))</formula>
    </cfRule>
    <cfRule type="containsText" dxfId="10362" priority="475" operator="containsText" text="anticoag">
      <formula>NOT(ISERROR(SEARCH("anticoag",D93)))</formula>
    </cfRule>
    <cfRule type="containsText" dxfId="10361" priority="476" operator="containsText" text="warfarin">
      <formula>NOT(ISERROR(SEARCH("warfarin",D93)))</formula>
    </cfRule>
    <cfRule type="containsText" dxfId="10360" priority="477" operator="containsText" text="ivh">
      <formula>NOT(ISERROR(SEARCH("ivh",D93)))</formula>
    </cfRule>
    <cfRule type="containsText" dxfId="10359" priority="478" operator="containsText" text="ivh">
      <formula>NOT(ISERROR(SEARCH("ivh",D93)))</formula>
    </cfRule>
    <cfRule type="containsText" dxfId="10358" priority="479" operator="containsText" text="volume">
      <formula>NOT(ISERROR(SEARCH("volume",D93)))</formula>
    </cfRule>
    <cfRule type="containsText" dxfId="10357" priority="480" operator="containsText" text="infratent">
      <formula>NOT(ISERROR(SEARCH("infratent",D93)))</formula>
    </cfRule>
    <cfRule type="containsText" dxfId="10356" priority="481" operator="containsText" text="location">
      <formula>NOT(ISERROR(SEARCH("location",D93)))</formula>
    </cfRule>
    <cfRule type="containsText" dxfId="10355" priority="482" operator="containsText" text="gcs">
      <formula>NOT(ISERROR(SEARCH("gcs",D93)))</formula>
    </cfRule>
    <cfRule type="containsText" dxfId="10354" priority="483" operator="containsText" text="NIHS">
      <formula>NOT(ISERROR(SEARCH("NIHS",D93)))</formula>
    </cfRule>
    <cfRule type="containsText" dxfId="10353" priority="484" operator="containsText" text="age">
      <formula>NOT(ISERROR(SEARCH("age",D93)))</formula>
    </cfRule>
  </conditionalFormatting>
  <conditionalFormatting sqref="F93">
    <cfRule type="containsText" dxfId="10352" priority="469" operator="containsText" text="death">
      <formula>NOT(ISERROR(SEARCH("death",F93)))</formula>
    </cfRule>
    <cfRule type="containsText" dxfId="10351" priority="470" operator="containsText" text="functional">
      <formula>NOT(ISERROR(SEARCH("functional",F93)))</formula>
    </cfRule>
    <cfRule type="containsText" dxfId="10350" priority="471" operator="containsText" text="mRS">
      <formula>NOT(ISERROR(SEARCH("mRS",F93)))</formula>
    </cfRule>
    <cfRule type="containsText" dxfId="10349" priority="472" operator="containsText" text="mortality">
      <formula>NOT(ISERROR(SEARCH("mortality",F93)))</formula>
    </cfRule>
  </conditionalFormatting>
  <conditionalFormatting sqref="D94">
    <cfRule type="containsText" dxfId="10348" priority="457" operator="containsText" text="anticoag">
      <formula>NOT(ISERROR(SEARCH("anticoag",D94)))</formula>
    </cfRule>
    <cfRule type="containsText" dxfId="10347" priority="458" operator="containsText" text="couma">
      <formula>NOT(ISERROR(SEARCH("couma",D94)))</formula>
    </cfRule>
    <cfRule type="containsText" dxfId="10346" priority="459" operator="containsText" text="anticoag">
      <formula>NOT(ISERROR(SEARCH("anticoag",D94)))</formula>
    </cfRule>
    <cfRule type="containsText" dxfId="10345" priority="460" operator="containsText" text="warfarin">
      <formula>NOT(ISERROR(SEARCH("warfarin",D94)))</formula>
    </cfRule>
    <cfRule type="containsText" dxfId="10344" priority="461" operator="containsText" text="ivh">
      <formula>NOT(ISERROR(SEARCH("ivh",D94)))</formula>
    </cfRule>
    <cfRule type="containsText" dxfId="10343" priority="462" operator="containsText" text="ivh">
      <formula>NOT(ISERROR(SEARCH("ivh",D94)))</formula>
    </cfRule>
    <cfRule type="containsText" dxfId="10342" priority="463" operator="containsText" text="volume">
      <formula>NOT(ISERROR(SEARCH("volume",D94)))</formula>
    </cfRule>
    <cfRule type="containsText" dxfId="10341" priority="464" operator="containsText" text="infratent">
      <formula>NOT(ISERROR(SEARCH("infratent",D94)))</formula>
    </cfRule>
    <cfRule type="containsText" dxfId="10340" priority="465" operator="containsText" text="location">
      <formula>NOT(ISERROR(SEARCH("location",D94)))</formula>
    </cfRule>
    <cfRule type="containsText" dxfId="10339" priority="466" operator="containsText" text="gcs">
      <formula>NOT(ISERROR(SEARCH("gcs",D94)))</formula>
    </cfRule>
    <cfRule type="containsText" dxfId="10338" priority="467" operator="containsText" text="NIHS">
      <formula>NOT(ISERROR(SEARCH("NIHS",D94)))</formula>
    </cfRule>
    <cfRule type="containsText" dxfId="10337" priority="468" operator="containsText" text="age">
      <formula>NOT(ISERROR(SEARCH("age",D94)))</formula>
    </cfRule>
  </conditionalFormatting>
  <conditionalFormatting sqref="F94">
    <cfRule type="containsText" dxfId="10336" priority="453" operator="containsText" text="death">
      <formula>NOT(ISERROR(SEARCH("death",F94)))</formula>
    </cfRule>
    <cfRule type="containsText" dxfId="10335" priority="454" operator="containsText" text="functional">
      <formula>NOT(ISERROR(SEARCH("functional",F94)))</formula>
    </cfRule>
    <cfRule type="containsText" dxfId="10334" priority="455" operator="containsText" text="mRS">
      <formula>NOT(ISERROR(SEARCH("mRS",F94)))</formula>
    </cfRule>
    <cfRule type="containsText" dxfId="10333" priority="456" operator="containsText" text="mortality">
      <formula>NOT(ISERROR(SEARCH("mortality",F94)))</formula>
    </cfRule>
  </conditionalFormatting>
  <conditionalFormatting sqref="D95">
    <cfRule type="containsText" dxfId="10332" priority="441" operator="containsText" text="anticoag">
      <formula>NOT(ISERROR(SEARCH("anticoag",D95)))</formula>
    </cfRule>
    <cfRule type="containsText" dxfId="10331" priority="442" operator="containsText" text="couma">
      <formula>NOT(ISERROR(SEARCH("couma",D95)))</formula>
    </cfRule>
    <cfRule type="containsText" dxfId="10330" priority="443" operator="containsText" text="anticoag">
      <formula>NOT(ISERROR(SEARCH("anticoag",D95)))</formula>
    </cfRule>
    <cfRule type="containsText" dxfId="10329" priority="444" operator="containsText" text="warfarin">
      <formula>NOT(ISERROR(SEARCH("warfarin",D95)))</formula>
    </cfRule>
    <cfRule type="containsText" dxfId="10328" priority="445" operator="containsText" text="ivh">
      <formula>NOT(ISERROR(SEARCH("ivh",D95)))</formula>
    </cfRule>
    <cfRule type="containsText" dxfId="10327" priority="446" operator="containsText" text="ivh">
      <formula>NOT(ISERROR(SEARCH("ivh",D95)))</formula>
    </cfRule>
    <cfRule type="containsText" dxfId="10326" priority="447" operator="containsText" text="volume">
      <formula>NOT(ISERROR(SEARCH("volume",D95)))</formula>
    </cfRule>
    <cfRule type="containsText" dxfId="10325" priority="448" operator="containsText" text="infratent">
      <formula>NOT(ISERROR(SEARCH("infratent",D95)))</formula>
    </cfRule>
    <cfRule type="containsText" dxfId="10324" priority="449" operator="containsText" text="location">
      <formula>NOT(ISERROR(SEARCH("location",D95)))</formula>
    </cfRule>
    <cfRule type="containsText" dxfId="10323" priority="450" operator="containsText" text="gcs">
      <formula>NOT(ISERROR(SEARCH("gcs",D95)))</formula>
    </cfRule>
    <cfRule type="containsText" dxfId="10322" priority="451" operator="containsText" text="NIHS">
      <formula>NOT(ISERROR(SEARCH("NIHS",D95)))</formula>
    </cfRule>
    <cfRule type="containsText" dxfId="10321" priority="452" operator="containsText" text="age">
      <formula>NOT(ISERROR(SEARCH("age",D95)))</formula>
    </cfRule>
  </conditionalFormatting>
  <conditionalFormatting sqref="F95">
    <cfRule type="containsText" dxfId="10320" priority="437" operator="containsText" text="death">
      <formula>NOT(ISERROR(SEARCH("death",F95)))</formula>
    </cfRule>
    <cfRule type="containsText" dxfId="10319" priority="438" operator="containsText" text="functional">
      <formula>NOT(ISERROR(SEARCH("functional",F95)))</formula>
    </cfRule>
    <cfRule type="containsText" dxfId="10318" priority="439" operator="containsText" text="mRS">
      <formula>NOT(ISERROR(SEARCH("mRS",F95)))</formula>
    </cfRule>
    <cfRule type="containsText" dxfId="10317" priority="440" operator="containsText" text="mortality">
      <formula>NOT(ISERROR(SEARCH("mortality",F95)))</formula>
    </cfRule>
  </conditionalFormatting>
  <conditionalFormatting sqref="D96">
    <cfRule type="containsText" dxfId="10316" priority="425" operator="containsText" text="anticoag">
      <formula>NOT(ISERROR(SEARCH("anticoag",D96)))</formula>
    </cfRule>
    <cfRule type="containsText" dxfId="10315" priority="426" operator="containsText" text="couma">
      <formula>NOT(ISERROR(SEARCH("couma",D96)))</formula>
    </cfRule>
    <cfRule type="containsText" dxfId="10314" priority="427" operator="containsText" text="anticoag">
      <formula>NOT(ISERROR(SEARCH("anticoag",D96)))</formula>
    </cfRule>
    <cfRule type="containsText" dxfId="10313" priority="428" operator="containsText" text="warfarin">
      <formula>NOT(ISERROR(SEARCH("warfarin",D96)))</formula>
    </cfRule>
    <cfRule type="containsText" dxfId="10312" priority="429" operator="containsText" text="ivh">
      <formula>NOT(ISERROR(SEARCH("ivh",D96)))</formula>
    </cfRule>
    <cfRule type="containsText" dxfId="10311" priority="430" operator="containsText" text="ivh">
      <formula>NOT(ISERROR(SEARCH("ivh",D96)))</formula>
    </cfRule>
    <cfRule type="containsText" dxfId="10310" priority="431" operator="containsText" text="volume">
      <formula>NOT(ISERROR(SEARCH("volume",D96)))</formula>
    </cfRule>
    <cfRule type="containsText" dxfId="10309" priority="432" operator="containsText" text="infratent">
      <formula>NOT(ISERROR(SEARCH("infratent",D96)))</formula>
    </cfRule>
    <cfRule type="containsText" dxfId="10308" priority="433" operator="containsText" text="location">
      <formula>NOT(ISERROR(SEARCH("location",D96)))</formula>
    </cfRule>
    <cfRule type="containsText" dxfId="10307" priority="434" operator="containsText" text="gcs">
      <formula>NOT(ISERROR(SEARCH("gcs",D96)))</formula>
    </cfRule>
    <cfRule type="containsText" dxfId="10306" priority="435" operator="containsText" text="NIHS">
      <formula>NOT(ISERROR(SEARCH("NIHS",D96)))</formula>
    </cfRule>
    <cfRule type="containsText" dxfId="10305" priority="436" operator="containsText" text="age">
      <formula>NOT(ISERROR(SEARCH("age",D96)))</formula>
    </cfRule>
  </conditionalFormatting>
  <conditionalFormatting sqref="F96">
    <cfRule type="containsText" dxfId="10304" priority="421" operator="containsText" text="death">
      <formula>NOT(ISERROR(SEARCH("death",F96)))</formula>
    </cfRule>
    <cfRule type="containsText" dxfId="10303" priority="422" operator="containsText" text="functional">
      <formula>NOT(ISERROR(SEARCH("functional",F96)))</formula>
    </cfRule>
    <cfRule type="containsText" dxfId="10302" priority="423" operator="containsText" text="mRS">
      <formula>NOT(ISERROR(SEARCH("mRS",F96)))</formula>
    </cfRule>
    <cfRule type="containsText" dxfId="10301" priority="424" operator="containsText" text="mortality">
      <formula>NOT(ISERROR(SEARCH("mortality",F96)))</formula>
    </cfRule>
  </conditionalFormatting>
  <conditionalFormatting sqref="D97">
    <cfRule type="containsText" dxfId="10300" priority="409" operator="containsText" text="anticoag">
      <formula>NOT(ISERROR(SEARCH("anticoag",D97)))</formula>
    </cfRule>
    <cfRule type="containsText" dxfId="10299" priority="410" operator="containsText" text="couma">
      <formula>NOT(ISERROR(SEARCH("couma",D97)))</formula>
    </cfRule>
    <cfRule type="containsText" dxfId="10298" priority="411" operator="containsText" text="anticoag">
      <formula>NOT(ISERROR(SEARCH("anticoag",D97)))</formula>
    </cfRule>
    <cfRule type="containsText" dxfId="10297" priority="412" operator="containsText" text="warfarin">
      <formula>NOT(ISERROR(SEARCH("warfarin",D97)))</formula>
    </cfRule>
    <cfRule type="containsText" dxfId="10296" priority="413" operator="containsText" text="ivh">
      <formula>NOT(ISERROR(SEARCH("ivh",D97)))</formula>
    </cfRule>
    <cfRule type="containsText" dxfId="10295" priority="414" operator="containsText" text="ivh">
      <formula>NOT(ISERROR(SEARCH("ivh",D97)))</formula>
    </cfRule>
    <cfRule type="containsText" dxfId="10294" priority="415" operator="containsText" text="volume">
      <formula>NOT(ISERROR(SEARCH("volume",D97)))</formula>
    </cfRule>
    <cfRule type="containsText" dxfId="10293" priority="416" operator="containsText" text="infratent">
      <formula>NOT(ISERROR(SEARCH("infratent",D97)))</formula>
    </cfRule>
    <cfRule type="containsText" dxfId="10292" priority="417" operator="containsText" text="location">
      <formula>NOT(ISERROR(SEARCH("location",D97)))</formula>
    </cfRule>
    <cfRule type="containsText" dxfId="10291" priority="418" operator="containsText" text="gcs">
      <formula>NOT(ISERROR(SEARCH("gcs",D97)))</formula>
    </cfRule>
    <cfRule type="containsText" dxfId="10290" priority="419" operator="containsText" text="NIHS">
      <formula>NOT(ISERROR(SEARCH("NIHS",D97)))</formula>
    </cfRule>
    <cfRule type="containsText" dxfId="10289" priority="420" operator="containsText" text="age">
      <formula>NOT(ISERROR(SEARCH("age",D97)))</formula>
    </cfRule>
  </conditionalFormatting>
  <conditionalFormatting sqref="F97">
    <cfRule type="containsText" dxfId="10288" priority="405" operator="containsText" text="death">
      <formula>NOT(ISERROR(SEARCH("death",F97)))</formula>
    </cfRule>
    <cfRule type="containsText" dxfId="10287" priority="406" operator="containsText" text="functional">
      <formula>NOT(ISERROR(SEARCH("functional",F97)))</formula>
    </cfRule>
    <cfRule type="containsText" dxfId="10286" priority="407" operator="containsText" text="mRS">
      <formula>NOT(ISERROR(SEARCH("mRS",F97)))</formula>
    </cfRule>
    <cfRule type="containsText" dxfId="10285" priority="408" operator="containsText" text="mortality">
      <formula>NOT(ISERROR(SEARCH("mortality",F97)))</formula>
    </cfRule>
  </conditionalFormatting>
  <conditionalFormatting sqref="D98">
    <cfRule type="containsText" dxfId="10284" priority="393" operator="containsText" text="anticoag">
      <formula>NOT(ISERROR(SEARCH("anticoag",D98)))</formula>
    </cfRule>
    <cfRule type="containsText" dxfId="10283" priority="394" operator="containsText" text="couma">
      <formula>NOT(ISERROR(SEARCH("couma",D98)))</formula>
    </cfRule>
    <cfRule type="containsText" dxfId="10282" priority="395" operator="containsText" text="anticoag">
      <formula>NOT(ISERROR(SEARCH("anticoag",D98)))</formula>
    </cfRule>
    <cfRule type="containsText" dxfId="10281" priority="396" operator="containsText" text="warfarin">
      <formula>NOT(ISERROR(SEARCH("warfarin",D98)))</formula>
    </cfRule>
    <cfRule type="containsText" dxfId="10280" priority="397" operator="containsText" text="ivh">
      <formula>NOT(ISERROR(SEARCH("ivh",D98)))</formula>
    </cfRule>
    <cfRule type="containsText" dxfId="10279" priority="398" operator="containsText" text="ivh">
      <formula>NOT(ISERROR(SEARCH("ivh",D98)))</formula>
    </cfRule>
    <cfRule type="containsText" dxfId="10278" priority="399" operator="containsText" text="volume">
      <formula>NOT(ISERROR(SEARCH("volume",D98)))</formula>
    </cfRule>
    <cfRule type="containsText" dxfId="10277" priority="400" operator="containsText" text="infratent">
      <formula>NOT(ISERROR(SEARCH("infratent",D98)))</formula>
    </cfRule>
    <cfRule type="containsText" dxfId="10276" priority="401" operator="containsText" text="location">
      <formula>NOT(ISERROR(SEARCH("location",D98)))</formula>
    </cfRule>
    <cfRule type="containsText" dxfId="10275" priority="402" operator="containsText" text="gcs">
      <formula>NOT(ISERROR(SEARCH("gcs",D98)))</formula>
    </cfRule>
    <cfRule type="containsText" dxfId="10274" priority="403" operator="containsText" text="NIHS">
      <formula>NOT(ISERROR(SEARCH("NIHS",D98)))</formula>
    </cfRule>
    <cfRule type="containsText" dxfId="10273" priority="404" operator="containsText" text="age">
      <formula>NOT(ISERROR(SEARCH("age",D98)))</formula>
    </cfRule>
  </conditionalFormatting>
  <conditionalFormatting sqref="F98">
    <cfRule type="containsText" dxfId="10272" priority="389" operator="containsText" text="death">
      <formula>NOT(ISERROR(SEARCH("death",F98)))</formula>
    </cfRule>
    <cfRule type="containsText" dxfId="10271" priority="390" operator="containsText" text="functional">
      <formula>NOT(ISERROR(SEARCH("functional",F98)))</formula>
    </cfRule>
    <cfRule type="containsText" dxfId="10270" priority="391" operator="containsText" text="mRS">
      <formula>NOT(ISERROR(SEARCH("mRS",F98)))</formula>
    </cfRule>
    <cfRule type="containsText" dxfId="10269" priority="392" operator="containsText" text="mortality">
      <formula>NOT(ISERROR(SEARCH("mortality",F98)))</formula>
    </cfRule>
  </conditionalFormatting>
  <conditionalFormatting sqref="D99">
    <cfRule type="containsText" dxfId="10268" priority="377" operator="containsText" text="anticoag">
      <formula>NOT(ISERROR(SEARCH("anticoag",D99)))</formula>
    </cfRule>
    <cfRule type="containsText" dxfId="10267" priority="378" operator="containsText" text="couma">
      <formula>NOT(ISERROR(SEARCH("couma",D99)))</formula>
    </cfRule>
    <cfRule type="containsText" dxfId="10266" priority="379" operator="containsText" text="anticoag">
      <formula>NOT(ISERROR(SEARCH("anticoag",D99)))</formula>
    </cfRule>
    <cfRule type="containsText" dxfId="10265" priority="380" operator="containsText" text="warfarin">
      <formula>NOT(ISERROR(SEARCH("warfarin",D99)))</formula>
    </cfRule>
    <cfRule type="containsText" dxfId="10264" priority="381" operator="containsText" text="ivh">
      <formula>NOT(ISERROR(SEARCH("ivh",D99)))</formula>
    </cfRule>
    <cfRule type="containsText" dxfId="10263" priority="382" operator="containsText" text="ivh">
      <formula>NOT(ISERROR(SEARCH("ivh",D99)))</formula>
    </cfRule>
    <cfRule type="containsText" dxfId="10262" priority="383" operator="containsText" text="volume">
      <formula>NOT(ISERROR(SEARCH("volume",D99)))</formula>
    </cfRule>
    <cfRule type="containsText" dxfId="10261" priority="384" operator="containsText" text="infratent">
      <formula>NOT(ISERROR(SEARCH("infratent",D99)))</formula>
    </cfRule>
    <cfRule type="containsText" dxfId="10260" priority="385" operator="containsText" text="location">
      <formula>NOT(ISERROR(SEARCH("location",D99)))</formula>
    </cfRule>
    <cfRule type="containsText" dxfId="10259" priority="386" operator="containsText" text="gcs">
      <formula>NOT(ISERROR(SEARCH("gcs",D99)))</formula>
    </cfRule>
    <cfRule type="containsText" dxfId="10258" priority="387" operator="containsText" text="NIHS">
      <formula>NOT(ISERROR(SEARCH("NIHS",D99)))</formula>
    </cfRule>
    <cfRule type="containsText" dxfId="10257" priority="388" operator="containsText" text="age">
      <formula>NOT(ISERROR(SEARCH("age",D99)))</formula>
    </cfRule>
  </conditionalFormatting>
  <conditionalFormatting sqref="F99">
    <cfRule type="containsText" dxfId="10256" priority="373" operator="containsText" text="death">
      <formula>NOT(ISERROR(SEARCH("death",F99)))</formula>
    </cfRule>
    <cfRule type="containsText" dxfId="10255" priority="374" operator="containsText" text="functional">
      <formula>NOT(ISERROR(SEARCH("functional",F99)))</formula>
    </cfRule>
    <cfRule type="containsText" dxfId="10254" priority="375" operator="containsText" text="mRS">
      <formula>NOT(ISERROR(SEARCH("mRS",F99)))</formula>
    </cfRule>
    <cfRule type="containsText" dxfId="10253" priority="376" operator="containsText" text="mortality">
      <formula>NOT(ISERROR(SEARCH("mortality",F99)))</formula>
    </cfRule>
  </conditionalFormatting>
  <conditionalFormatting sqref="D100">
    <cfRule type="containsText" dxfId="10252" priority="361" operator="containsText" text="anticoag">
      <formula>NOT(ISERROR(SEARCH("anticoag",D100)))</formula>
    </cfRule>
    <cfRule type="containsText" dxfId="10251" priority="362" operator="containsText" text="couma">
      <formula>NOT(ISERROR(SEARCH("couma",D100)))</formula>
    </cfRule>
    <cfRule type="containsText" dxfId="10250" priority="363" operator="containsText" text="anticoag">
      <formula>NOT(ISERROR(SEARCH("anticoag",D100)))</formula>
    </cfRule>
    <cfRule type="containsText" dxfId="10249" priority="364" operator="containsText" text="warfarin">
      <formula>NOT(ISERROR(SEARCH("warfarin",D100)))</formula>
    </cfRule>
    <cfRule type="containsText" dxfId="10248" priority="365" operator="containsText" text="ivh">
      <formula>NOT(ISERROR(SEARCH("ivh",D100)))</formula>
    </cfRule>
    <cfRule type="containsText" dxfId="10247" priority="366" operator="containsText" text="ivh">
      <formula>NOT(ISERROR(SEARCH("ivh",D100)))</formula>
    </cfRule>
    <cfRule type="containsText" dxfId="10246" priority="367" operator="containsText" text="volume">
      <formula>NOT(ISERROR(SEARCH("volume",D100)))</formula>
    </cfRule>
    <cfRule type="containsText" dxfId="10245" priority="368" operator="containsText" text="infratent">
      <formula>NOT(ISERROR(SEARCH("infratent",D100)))</formula>
    </cfRule>
    <cfRule type="containsText" dxfId="10244" priority="369" operator="containsText" text="location">
      <formula>NOT(ISERROR(SEARCH("location",D100)))</formula>
    </cfRule>
    <cfRule type="containsText" dxfId="10243" priority="370" operator="containsText" text="gcs">
      <formula>NOT(ISERROR(SEARCH("gcs",D100)))</formula>
    </cfRule>
    <cfRule type="containsText" dxfId="10242" priority="371" operator="containsText" text="NIHS">
      <formula>NOT(ISERROR(SEARCH("NIHS",D100)))</formula>
    </cfRule>
    <cfRule type="containsText" dxfId="10241" priority="372" operator="containsText" text="age">
      <formula>NOT(ISERROR(SEARCH("age",D100)))</formula>
    </cfRule>
  </conditionalFormatting>
  <conditionalFormatting sqref="F100">
    <cfRule type="containsText" dxfId="10240" priority="357" operator="containsText" text="death">
      <formula>NOT(ISERROR(SEARCH("death",F100)))</formula>
    </cfRule>
    <cfRule type="containsText" dxfId="10239" priority="358" operator="containsText" text="functional">
      <formula>NOT(ISERROR(SEARCH("functional",F100)))</formula>
    </cfRule>
    <cfRule type="containsText" dxfId="10238" priority="359" operator="containsText" text="mRS">
      <formula>NOT(ISERROR(SEARCH("mRS",F100)))</formula>
    </cfRule>
    <cfRule type="containsText" dxfId="10237" priority="360" operator="containsText" text="mortality">
      <formula>NOT(ISERROR(SEARCH("mortality",F100)))</formula>
    </cfRule>
  </conditionalFormatting>
  <conditionalFormatting sqref="D101">
    <cfRule type="containsText" dxfId="10236" priority="345" operator="containsText" text="anticoag">
      <formula>NOT(ISERROR(SEARCH("anticoag",D101)))</formula>
    </cfRule>
    <cfRule type="containsText" dxfId="10235" priority="346" operator="containsText" text="couma">
      <formula>NOT(ISERROR(SEARCH("couma",D101)))</formula>
    </cfRule>
    <cfRule type="containsText" dxfId="10234" priority="347" operator="containsText" text="anticoag">
      <formula>NOT(ISERROR(SEARCH("anticoag",D101)))</formula>
    </cfRule>
    <cfRule type="containsText" dxfId="10233" priority="348" operator="containsText" text="warfarin">
      <formula>NOT(ISERROR(SEARCH("warfarin",D101)))</formula>
    </cfRule>
    <cfRule type="containsText" dxfId="10232" priority="349" operator="containsText" text="ivh">
      <formula>NOT(ISERROR(SEARCH("ivh",D101)))</formula>
    </cfRule>
    <cfRule type="containsText" dxfId="10231" priority="350" operator="containsText" text="ivh">
      <formula>NOT(ISERROR(SEARCH("ivh",D101)))</formula>
    </cfRule>
    <cfRule type="containsText" dxfId="10230" priority="351" operator="containsText" text="volume">
      <formula>NOT(ISERROR(SEARCH("volume",D101)))</formula>
    </cfRule>
    <cfRule type="containsText" dxfId="10229" priority="352" operator="containsText" text="infratent">
      <formula>NOT(ISERROR(SEARCH("infratent",D101)))</formula>
    </cfRule>
    <cfRule type="containsText" dxfId="10228" priority="353" operator="containsText" text="location">
      <formula>NOT(ISERROR(SEARCH("location",D101)))</formula>
    </cfRule>
    <cfRule type="containsText" dxfId="10227" priority="354" operator="containsText" text="gcs">
      <formula>NOT(ISERROR(SEARCH("gcs",D101)))</formula>
    </cfRule>
    <cfRule type="containsText" dxfId="10226" priority="355" operator="containsText" text="NIHS">
      <formula>NOT(ISERROR(SEARCH("NIHS",D101)))</formula>
    </cfRule>
    <cfRule type="containsText" dxfId="10225" priority="356" operator="containsText" text="age">
      <formula>NOT(ISERROR(SEARCH("age",D101)))</formula>
    </cfRule>
  </conditionalFormatting>
  <conditionalFormatting sqref="F101">
    <cfRule type="containsText" dxfId="10224" priority="341" operator="containsText" text="death">
      <formula>NOT(ISERROR(SEARCH("death",F101)))</formula>
    </cfRule>
    <cfRule type="containsText" dxfId="10223" priority="342" operator="containsText" text="functional">
      <formula>NOT(ISERROR(SEARCH("functional",F101)))</formula>
    </cfRule>
    <cfRule type="containsText" dxfId="10222" priority="343" operator="containsText" text="mRS">
      <formula>NOT(ISERROR(SEARCH("mRS",F101)))</formula>
    </cfRule>
    <cfRule type="containsText" dxfId="10221" priority="344" operator="containsText" text="mortality">
      <formula>NOT(ISERROR(SEARCH("mortality",F101)))</formula>
    </cfRule>
  </conditionalFormatting>
  <conditionalFormatting sqref="D102">
    <cfRule type="containsText" dxfId="10220" priority="329" operator="containsText" text="anticoag">
      <formula>NOT(ISERROR(SEARCH("anticoag",D102)))</formula>
    </cfRule>
    <cfRule type="containsText" dxfId="10219" priority="330" operator="containsText" text="couma">
      <formula>NOT(ISERROR(SEARCH("couma",D102)))</formula>
    </cfRule>
    <cfRule type="containsText" dxfId="10218" priority="331" operator="containsText" text="anticoag">
      <formula>NOT(ISERROR(SEARCH("anticoag",D102)))</formula>
    </cfRule>
    <cfRule type="containsText" dxfId="10217" priority="332" operator="containsText" text="warfarin">
      <formula>NOT(ISERROR(SEARCH("warfarin",D102)))</formula>
    </cfRule>
    <cfRule type="containsText" dxfId="10216" priority="333" operator="containsText" text="ivh">
      <formula>NOT(ISERROR(SEARCH("ivh",D102)))</formula>
    </cfRule>
    <cfRule type="containsText" dxfId="10215" priority="334" operator="containsText" text="ivh">
      <formula>NOT(ISERROR(SEARCH("ivh",D102)))</formula>
    </cfRule>
    <cfRule type="containsText" dxfId="10214" priority="335" operator="containsText" text="volume">
      <formula>NOT(ISERROR(SEARCH("volume",D102)))</formula>
    </cfRule>
    <cfRule type="containsText" dxfId="10213" priority="336" operator="containsText" text="infratent">
      <formula>NOT(ISERROR(SEARCH("infratent",D102)))</formula>
    </cfRule>
    <cfRule type="containsText" dxfId="10212" priority="337" operator="containsText" text="location">
      <formula>NOT(ISERROR(SEARCH("location",D102)))</formula>
    </cfRule>
    <cfRule type="containsText" dxfId="10211" priority="338" operator="containsText" text="gcs">
      <formula>NOT(ISERROR(SEARCH("gcs",D102)))</formula>
    </cfRule>
    <cfRule type="containsText" dxfId="10210" priority="339" operator="containsText" text="NIHS">
      <formula>NOT(ISERROR(SEARCH("NIHS",D102)))</formula>
    </cfRule>
    <cfRule type="containsText" dxfId="10209" priority="340" operator="containsText" text="age">
      <formula>NOT(ISERROR(SEARCH("age",D102)))</formula>
    </cfRule>
  </conditionalFormatting>
  <conditionalFormatting sqref="F102">
    <cfRule type="containsText" dxfId="10208" priority="325" operator="containsText" text="death">
      <formula>NOT(ISERROR(SEARCH("death",F102)))</formula>
    </cfRule>
    <cfRule type="containsText" dxfId="10207" priority="326" operator="containsText" text="functional">
      <formula>NOT(ISERROR(SEARCH("functional",F102)))</formula>
    </cfRule>
    <cfRule type="containsText" dxfId="10206" priority="327" operator="containsText" text="mRS">
      <formula>NOT(ISERROR(SEARCH("mRS",F102)))</formula>
    </cfRule>
    <cfRule type="containsText" dxfId="10205" priority="328" operator="containsText" text="mortality">
      <formula>NOT(ISERROR(SEARCH("mortality",F102)))</formula>
    </cfRule>
  </conditionalFormatting>
  <conditionalFormatting sqref="D103">
    <cfRule type="containsText" dxfId="10204" priority="313" operator="containsText" text="anticoag">
      <formula>NOT(ISERROR(SEARCH("anticoag",D103)))</formula>
    </cfRule>
    <cfRule type="containsText" dxfId="10203" priority="314" operator="containsText" text="couma">
      <formula>NOT(ISERROR(SEARCH("couma",D103)))</formula>
    </cfRule>
    <cfRule type="containsText" dxfId="10202" priority="315" operator="containsText" text="anticoag">
      <formula>NOT(ISERROR(SEARCH("anticoag",D103)))</formula>
    </cfRule>
    <cfRule type="containsText" dxfId="10201" priority="316" operator="containsText" text="warfarin">
      <formula>NOT(ISERROR(SEARCH("warfarin",D103)))</formula>
    </cfRule>
    <cfRule type="containsText" dxfId="10200" priority="317" operator="containsText" text="ivh">
      <formula>NOT(ISERROR(SEARCH("ivh",D103)))</formula>
    </cfRule>
    <cfRule type="containsText" dxfId="10199" priority="318" operator="containsText" text="ivh">
      <formula>NOT(ISERROR(SEARCH("ivh",D103)))</formula>
    </cfRule>
    <cfRule type="containsText" dxfId="10198" priority="319" operator="containsText" text="volume">
      <formula>NOT(ISERROR(SEARCH("volume",D103)))</formula>
    </cfRule>
    <cfRule type="containsText" dxfId="10197" priority="320" operator="containsText" text="infratent">
      <formula>NOT(ISERROR(SEARCH("infratent",D103)))</formula>
    </cfRule>
    <cfRule type="containsText" dxfId="10196" priority="321" operator="containsText" text="location">
      <formula>NOT(ISERROR(SEARCH("location",D103)))</formula>
    </cfRule>
    <cfRule type="containsText" dxfId="10195" priority="322" operator="containsText" text="gcs">
      <formula>NOT(ISERROR(SEARCH("gcs",D103)))</formula>
    </cfRule>
    <cfRule type="containsText" dxfId="10194" priority="323" operator="containsText" text="NIHS">
      <formula>NOT(ISERROR(SEARCH("NIHS",D103)))</formula>
    </cfRule>
    <cfRule type="containsText" dxfId="10193" priority="324" operator="containsText" text="age">
      <formula>NOT(ISERROR(SEARCH("age",D103)))</formula>
    </cfRule>
  </conditionalFormatting>
  <conditionalFormatting sqref="F103">
    <cfRule type="containsText" dxfId="10192" priority="309" operator="containsText" text="death">
      <formula>NOT(ISERROR(SEARCH("death",F103)))</formula>
    </cfRule>
    <cfRule type="containsText" dxfId="10191" priority="310" operator="containsText" text="functional">
      <formula>NOT(ISERROR(SEARCH("functional",F103)))</formula>
    </cfRule>
    <cfRule type="containsText" dxfId="10190" priority="311" operator="containsText" text="mRS">
      <formula>NOT(ISERROR(SEARCH("mRS",F103)))</formula>
    </cfRule>
    <cfRule type="containsText" dxfId="10189" priority="312" operator="containsText" text="mortality">
      <formula>NOT(ISERROR(SEARCH("mortality",F103)))</formula>
    </cfRule>
  </conditionalFormatting>
  <conditionalFormatting sqref="D104">
    <cfRule type="containsText" dxfId="10188" priority="297" operator="containsText" text="anticoag">
      <formula>NOT(ISERROR(SEARCH("anticoag",D104)))</formula>
    </cfRule>
    <cfRule type="containsText" dxfId="10187" priority="298" operator="containsText" text="couma">
      <formula>NOT(ISERROR(SEARCH("couma",D104)))</formula>
    </cfRule>
    <cfRule type="containsText" dxfId="10186" priority="299" operator="containsText" text="anticoag">
      <formula>NOT(ISERROR(SEARCH("anticoag",D104)))</formula>
    </cfRule>
    <cfRule type="containsText" dxfId="10185" priority="300" operator="containsText" text="warfarin">
      <formula>NOT(ISERROR(SEARCH("warfarin",D104)))</formula>
    </cfRule>
    <cfRule type="containsText" dxfId="10184" priority="301" operator="containsText" text="ivh">
      <formula>NOT(ISERROR(SEARCH("ivh",D104)))</formula>
    </cfRule>
    <cfRule type="containsText" dxfId="10183" priority="302" operator="containsText" text="ivh">
      <formula>NOT(ISERROR(SEARCH("ivh",D104)))</formula>
    </cfRule>
    <cfRule type="containsText" dxfId="10182" priority="303" operator="containsText" text="volume">
      <formula>NOT(ISERROR(SEARCH("volume",D104)))</formula>
    </cfRule>
    <cfRule type="containsText" dxfId="10181" priority="304" operator="containsText" text="infratent">
      <formula>NOT(ISERROR(SEARCH("infratent",D104)))</formula>
    </cfRule>
    <cfRule type="containsText" dxfId="10180" priority="305" operator="containsText" text="location">
      <formula>NOT(ISERROR(SEARCH("location",D104)))</formula>
    </cfRule>
    <cfRule type="containsText" dxfId="10179" priority="306" operator="containsText" text="gcs">
      <formula>NOT(ISERROR(SEARCH("gcs",D104)))</formula>
    </cfRule>
    <cfRule type="containsText" dxfId="10178" priority="307" operator="containsText" text="NIHS">
      <formula>NOT(ISERROR(SEARCH("NIHS",D104)))</formula>
    </cfRule>
    <cfRule type="containsText" dxfId="10177" priority="308" operator="containsText" text="age">
      <formula>NOT(ISERROR(SEARCH("age",D104)))</formula>
    </cfRule>
  </conditionalFormatting>
  <conditionalFormatting sqref="F104">
    <cfRule type="containsText" dxfId="10176" priority="293" operator="containsText" text="death">
      <formula>NOT(ISERROR(SEARCH("death",F104)))</formula>
    </cfRule>
    <cfRule type="containsText" dxfId="10175" priority="294" operator="containsText" text="functional">
      <formula>NOT(ISERROR(SEARCH("functional",F104)))</formula>
    </cfRule>
    <cfRule type="containsText" dxfId="10174" priority="295" operator="containsText" text="mRS">
      <formula>NOT(ISERROR(SEARCH("mRS",F104)))</formula>
    </cfRule>
    <cfRule type="containsText" dxfId="10173" priority="296" operator="containsText" text="mortality">
      <formula>NOT(ISERROR(SEARCH("mortality",F104)))</formula>
    </cfRule>
  </conditionalFormatting>
  <conditionalFormatting sqref="D105">
    <cfRule type="containsText" dxfId="10172" priority="281" operator="containsText" text="anticoag">
      <formula>NOT(ISERROR(SEARCH("anticoag",D105)))</formula>
    </cfRule>
    <cfRule type="containsText" dxfId="10171" priority="282" operator="containsText" text="couma">
      <formula>NOT(ISERROR(SEARCH("couma",D105)))</formula>
    </cfRule>
    <cfRule type="containsText" dxfId="10170" priority="283" operator="containsText" text="anticoag">
      <formula>NOT(ISERROR(SEARCH("anticoag",D105)))</formula>
    </cfRule>
    <cfRule type="containsText" dxfId="10169" priority="284" operator="containsText" text="warfarin">
      <formula>NOT(ISERROR(SEARCH("warfarin",D105)))</formula>
    </cfRule>
    <cfRule type="containsText" dxfId="10168" priority="285" operator="containsText" text="ivh">
      <formula>NOT(ISERROR(SEARCH("ivh",D105)))</formula>
    </cfRule>
    <cfRule type="containsText" dxfId="10167" priority="286" operator="containsText" text="ivh">
      <formula>NOT(ISERROR(SEARCH("ivh",D105)))</formula>
    </cfRule>
    <cfRule type="containsText" dxfId="10166" priority="287" operator="containsText" text="volume">
      <formula>NOT(ISERROR(SEARCH("volume",D105)))</formula>
    </cfRule>
    <cfRule type="containsText" dxfId="10165" priority="288" operator="containsText" text="infratent">
      <formula>NOT(ISERROR(SEARCH("infratent",D105)))</formula>
    </cfRule>
    <cfRule type="containsText" dxfId="10164" priority="289" operator="containsText" text="location">
      <formula>NOT(ISERROR(SEARCH("location",D105)))</formula>
    </cfRule>
    <cfRule type="containsText" dxfId="10163" priority="290" operator="containsText" text="gcs">
      <formula>NOT(ISERROR(SEARCH("gcs",D105)))</formula>
    </cfRule>
    <cfRule type="containsText" dxfId="10162" priority="291" operator="containsText" text="NIHS">
      <formula>NOT(ISERROR(SEARCH("NIHS",D105)))</formula>
    </cfRule>
    <cfRule type="containsText" dxfId="10161" priority="292" operator="containsText" text="age">
      <formula>NOT(ISERROR(SEARCH("age",D105)))</formula>
    </cfRule>
  </conditionalFormatting>
  <conditionalFormatting sqref="F105">
    <cfRule type="containsText" dxfId="10160" priority="277" operator="containsText" text="death">
      <formula>NOT(ISERROR(SEARCH("death",F105)))</formula>
    </cfRule>
    <cfRule type="containsText" dxfId="10159" priority="278" operator="containsText" text="functional">
      <formula>NOT(ISERROR(SEARCH("functional",F105)))</formula>
    </cfRule>
    <cfRule type="containsText" dxfId="10158" priority="279" operator="containsText" text="mRS">
      <formula>NOT(ISERROR(SEARCH("mRS",F105)))</formula>
    </cfRule>
    <cfRule type="containsText" dxfId="10157" priority="280" operator="containsText" text="mortality">
      <formula>NOT(ISERROR(SEARCH("mortality",F105)))</formula>
    </cfRule>
  </conditionalFormatting>
  <conditionalFormatting sqref="D106">
    <cfRule type="containsText" dxfId="10156" priority="265" operator="containsText" text="anticoag">
      <formula>NOT(ISERROR(SEARCH("anticoag",D106)))</formula>
    </cfRule>
    <cfRule type="containsText" dxfId="10155" priority="266" operator="containsText" text="couma">
      <formula>NOT(ISERROR(SEARCH("couma",D106)))</formula>
    </cfRule>
    <cfRule type="containsText" dxfId="10154" priority="267" operator="containsText" text="anticoag">
      <formula>NOT(ISERROR(SEARCH("anticoag",D106)))</formula>
    </cfRule>
    <cfRule type="containsText" dxfId="10153" priority="268" operator="containsText" text="warfarin">
      <formula>NOT(ISERROR(SEARCH("warfarin",D106)))</formula>
    </cfRule>
    <cfRule type="containsText" dxfId="10152" priority="269" operator="containsText" text="ivh">
      <formula>NOT(ISERROR(SEARCH("ivh",D106)))</formula>
    </cfRule>
    <cfRule type="containsText" dxfId="10151" priority="270" operator="containsText" text="ivh">
      <formula>NOT(ISERROR(SEARCH("ivh",D106)))</formula>
    </cfRule>
    <cfRule type="containsText" dxfId="10150" priority="271" operator="containsText" text="volume">
      <formula>NOT(ISERROR(SEARCH("volume",D106)))</formula>
    </cfRule>
    <cfRule type="containsText" dxfId="10149" priority="272" operator="containsText" text="infratent">
      <formula>NOT(ISERROR(SEARCH("infratent",D106)))</formula>
    </cfRule>
    <cfRule type="containsText" dxfId="10148" priority="273" operator="containsText" text="location">
      <formula>NOT(ISERROR(SEARCH("location",D106)))</formula>
    </cfRule>
    <cfRule type="containsText" dxfId="10147" priority="274" operator="containsText" text="gcs">
      <formula>NOT(ISERROR(SEARCH("gcs",D106)))</formula>
    </cfRule>
    <cfRule type="containsText" dxfId="10146" priority="275" operator="containsText" text="NIHS">
      <formula>NOT(ISERROR(SEARCH("NIHS",D106)))</formula>
    </cfRule>
    <cfRule type="containsText" dxfId="10145" priority="276" operator="containsText" text="age">
      <formula>NOT(ISERROR(SEARCH("age",D106)))</formula>
    </cfRule>
  </conditionalFormatting>
  <conditionalFormatting sqref="F106">
    <cfRule type="containsText" dxfId="10144" priority="261" operator="containsText" text="death">
      <formula>NOT(ISERROR(SEARCH("death",F106)))</formula>
    </cfRule>
    <cfRule type="containsText" dxfId="10143" priority="262" operator="containsText" text="functional">
      <formula>NOT(ISERROR(SEARCH("functional",F106)))</formula>
    </cfRule>
    <cfRule type="containsText" dxfId="10142" priority="263" operator="containsText" text="mRS">
      <formula>NOT(ISERROR(SEARCH("mRS",F106)))</formula>
    </cfRule>
    <cfRule type="containsText" dxfId="10141" priority="264" operator="containsText" text="mortality">
      <formula>NOT(ISERROR(SEARCH("mortality",F106)))</formula>
    </cfRule>
  </conditionalFormatting>
  <conditionalFormatting sqref="F107">
    <cfRule type="containsText" dxfId="10140" priority="257" operator="containsText" text="death">
      <formula>NOT(ISERROR(SEARCH("death",F107)))</formula>
    </cfRule>
    <cfRule type="containsText" dxfId="10139" priority="258" operator="containsText" text="functional">
      <formula>NOT(ISERROR(SEARCH("functional",F107)))</formula>
    </cfRule>
    <cfRule type="containsText" dxfId="10138" priority="259" operator="containsText" text="mRS">
      <formula>NOT(ISERROR(SEARCH("mRS",F107)))</formula>
    </cfRule>
    <cfRule type="containsText" dxfId="10137" priority="260" operator="containsText" text="mortality">
      <formula>NOT(ISERROR(SEARCH("mortality",F107)))</formula>
    </cfRule>
  </conditionalFormatting>
  <conditionalFormatting sqref="D107">
    <cfRule type="containsText" dxfId="10136" priority="245" operator="containsText" text="anticoag">
      <formula>NOT(ISERROR(SEARCH("anticoag",D107)))</formula>
    </cfRule>
    <cfRule type="containsText" dxfId="10135" priority="246" operator="containsText" text="couma">
      <formula>NOT(ISERROR(SEARCH("couma",D107)))</formula>
    </cfRule>
    <cfRule type="containsText" dxfId="10134" priority="247" operator="containsText" text="anticoag">
      <formula>NOT(ISERROR(SEARCH("anticoag",D107)))</formula>
    </cfRule>
    <cfRule type="containsText" dxfId="10133" priority="248" operator="containsText" text="warfarin">
      <formula>NOT(ISERROR(SEARCH("warfarin",D107)))</formula>
    </cfRule>
    <cfRule type="containsText" dxfId="10132" priority="249" operator="containsText" text="ivh">
      <formula>NOT(ISERROR(SEARCH("ivh",D107)))</formula>
    </cfRule>
    <cfRule type="containsText" dxfId="10131" priority="250" operator="containsText" text="ivh">
      <formula>NOT(ISERROR(SEARCH("ivh",D107)))</formula>
    </cfRule>
    <cfRule type="containsText" dxfId="10130" priority="251" operator="containsText" text="volume">
      <formula>NOT(ISERROR(SEARCH("volume",D107)))</formula>
    </cfRule>
    <cfRule type="containsText" dxfId="10129" priority="252" operator="containsText" text="infratent">
      <formula>NOT(ISERROR(SEARCH("infratent",D107)))</formula>
    </cfRule>
    <cfRule type="containsText" dxfId="10128" priority="253" operator="containsText" text="location">
      <formula>NOT(ISERROR(SEARCH("location",D107)))</formula>
    </cfRule>
    <cfRule type="containsText" dxfId="10127" priority="254" operator="containsText" text="gcs">
      <formula>NOT(ISERROR(SEARCH("gcs",D107)))</formula>
    </cfRule>
    <cfRule type="containsText" dxfId="10126" priority="255" operator="containsText" text="NIHS">
      <formula>NOT(ISERROR(SEARCH("NIHS",D107)))</formula>
    </cfRule>
    <cfRule type="containsText" dxfId="10125" priority="256" operator="containsText" text="age">
      <formula>NOT(ISERROR(SEARCH("age",D107)))</formula>
    </cfRule>
  </conditionalFormatting>
  <conditionalFormatting sqref="D108">
    <cfRule type="containsText" dxfId="10124" priority="233" operator="containsText" text="anticoag">
      <formula>NOT(ISERROR(SEARCH("anticoag",D108)))</formula>
    </cfRule>
    <cfRule type="containsText" dxfId="10123" priority="234" operator="containsText" text="couma">
      <formula>NOT(ISERROR(SEARCH("couma",D108)))</formula>
    </cfRule>
    <cfRule type="containsText" dxfId="10122" priority="235" operator="containsText" text="anticoag">
      <formula>NOT(ISERROR(SEARCH("anticoag",D108)))</formula>
    </cfRule>
    <cfRule type="containsText" dxfId="10121" priority="236" operator="containsText" text="warfarin">
      <formula>NOT(ISERROR(SEARCH("warfarin",D108)))</formula>
    </cfRule>
    <cfRule type="containsText" dxfId="10120" priority="237" operator="containsText" text="ivh">
      <formula>NOT(ISERROR(SEARCH("ivh",D108)))</formula>
    </cfRule>
    <cfRule type="containsText" dxfId="10119" priority="238" operator="containsText" text="ivh">
      <formula>NOT(ISERROR(SEARCH("ivh",D108)))</formula>
    </cfRule>
    <cfRule type="containsText" dxfId="10118" priority="239" operator="containsText" text="volume">
      <formula>NOT(ISERROR(SEARCH("volume",D108)))</formula>
    </cfRule>
    <cfRule type="containsText" dxfId="10117" priority="240" operator="containsText" text="infratent">
      <formula>NOT(ISERROR(SEARCH("infratent",D108)))</formula>
    </cfRule>
    <cfRule type="containsText" dxfId="10116" priority="241" operator="containsText" text="location">
      <formula>NOT(ISERROR(SEARCH("location",D108)))</formula>
    </cfRule>
    <cfRule type="containsText" dxfId="10115" priority="242" operator="containsText" text="gcs">
      <formula>NOT(ISERROR(SEARCH("gcs",D108)))</formula>
    </cfRule>
    <cfRule type="containsText" dxfId="10114" priority="243" operator="containsText" text="NIHS">
      <formula>NOT(ISERROR(SEARCH("NIHS",D108)))</formula>
    </cfRule>
    <cfRule type="containsText" dxfId="10113" priority="244" operator="containsText" text="age">
      <formula>NOT(ISERROR(SEARCH("age",D108)))</formula>
    </cfRule>
  </conditionalFormatting>
  <conditionalFormatting sqref="F108">
    <cfRule type="containsText" dxfId="10112" priority="229" operator="containsText" text="death">
      <formula>NOT(ISERROR(SEARCH("death",F108)))</formula>
    </cfRule>
    <cfRule type="containsText" dxfId="10111" priority="230" operator="containsText" text="functional">
      <formula>NOT(ISERROR(SEARCH("functional",F108)))</formula>
    </cfRule>
    <cfRule type="containsText" dxfId="10110" priority="231" operator="containsText" text="mRS">
      <formula>NOT(ISERROR(SEARCH("mRS",F108)))</formula>
    </cfRule>
    <cfRule type="containsText" dxfId="10109" priority="232" operator="containsText" text="mortality">
      <formula>NOT(ISERROR(SEARCH("mortality",F108)))</formula>
    </cfRule>
  </conditionalFormatting>
  <conditionalFormatting sqref="D109">
    <cfRule type="containsText" dxfId="10108" priority="217" operator="containsText" text="anticoag">
      <formula>NOT(ISERROR(SEARCH("anticoag",D109)))</formula>
    </cfRule>
    <cfRule type="containsText" dxfId="10107" priority="218" operator="containsText" text="couma">
      <formula>NOT(ISERROR(SEARCH("couma",D109)))</formula>
    </cfRule>
    <cfRule type="containsText" dxfId="10106" priority="219" operator="containsText" text="anticoag">
      <formula>NOT(ISERROR(SEARCH("anticoag",D109)))</formula>
    </cfRule>
    <cfRule type="containsText" dxfId="10105" priority="220" operator="containsText" text="warfarin">
      <formula>NOT(ISERROR(SEARCH("warfarin",D109)))</formula>
    </cfRule>
    <cfRule type="containsText" dxfId="10104" priority="221" operator="containsText" text="ivh">
      <formula>NOT(ISERROR(SEARCH("ivh",D109)))</formula>
    </cfRule>
    <cfRule type="containsText" dxfId="10103" priority="222" operator="containsText" text="ivh">
      <formula>NOT(ISERROR(SEARCH("ivh",D109)))</formula>
    </cfRule>
    <cfRule type="containsText" dxfId="10102" priority="223" operator="containsText" text="volume">
      <formula>NOT(ISERROR(SEARCH("volume",D109)))</formula>
    </cfRule>
    <cfRule type="containsText" dxfId="10101" priority="224" operator="containsText" text="infratent">
      <formula>NOT(ISERROR(SEARCH("infratent",D109)))</formula>
    </cfRule>
    <cfRule type="containsText" dxfId="10100" priority="225" operator="containsText" text="location">
      <formula>NOT(ISERROR(SEARCH("location",D109)))</formula>
    </cfRule>
    <cfRule type="containsText" dxfId="10099" priority="226" operator="containsText" text="gcs">
      <formula>NOT(ISERROR(SEARCH("gcs",D109)))</formula>
    </cfRule>
    <cfRule type="containsText" dxfId="10098" priority="227" operator="containsText" text="NIHS">
      <formula>NOT(ISERROR(SEARCH("NIHS",D109)))</formula>
    </cfRule>
    <cfRule type="containsText" dxfId="10097" priority="228" operator="containsText" text="age">
      <formula>NOT(ISERROR(SEARCH("age",D109)))</formula>
    </cfRule>
  </conditionalFormatting>
  <conditionalFormatting sqref="F109">
    <cfRule type="containsText" dxfId="10096" priority="213" operator="containsText" text="death">
      <formula>NOT(ISERROR(SEARCH("death",F109)))</formula>
    </cfRule>
    <cfRule type="containsText" dxfId="10095" priority="214" operator="containsText" text="functional">
      <formula>NOT(ISERROR(SEARCH("functional",F109)))</formula>
    </cfRule>
    <cfRule type="containsText" dxfId="10094" priority="215" operator="containsText" text="mRS">
      <formula>NOT(ISERROR(SEARCH("mRS",F109)))</formula>
    </cfRule>
    <cfRule type="containsText" dxfId="10093" priority="216" operator="containsText" text="mortality">
      <formula>NOT(ISERROR(SEARCH("mortality",F109)))</formula>
    </cfRule>
  </conditionalFormatting>
  <conditionalFormatting sqref="F110">
    <cfRule type="containsText" dxfId="10092" priority="209" operator="containsText" text="death">
      <formula>NOT(ISERROR(SEARCH("death",F110)))</formula>
    </cfRule>
    <cfRule type="containsText" dxfId="10091" priority="210" operator="containsText" text="functional">
      <formula>NOT(ISERROR(SEARCH("functional",F110)))</formula>
    </cfRule>
    <cfRule type="containsText" dxfId="10090" priority="211" operator="containsText" text="mRS">
      <formula>NOT(ISERROR(SEARCH("mRS",F110)))</formula>
    </cfRule>
    <cfRule type="containsText" dxfId="10089" priority="212" operator="containsText" text="mortality">
      <formula>NOT(ISERROR(SEARCH("mortality",F110)))</formula>
    </cfRule>
  </conditionalFormatting>
  <conditionalFormatting sqref="D110">
    <cfRule type="containsText" dxfId="10088" priority="197" operator="containsText" text="anticoag">
      <formula>NOT(ISERROR(SEARCH("anticoag",D110)))</formula>
    </cfRule>
    <cfRule type="containsText" dxfId="10087" priority="198" operator="containsText" text="couma">
      <formula>NOT(ISERROR(SEARCH("couma",D110)))</formula>
    </cfRule>
    <cfRule type="containsText" dxfId="10086" priority="199" operator="containsText" text="anticoag">
      <formula>NOT(ISERROR(SEARCH("anticoag",D110)))</formula>
    </cfRule>
    <cfRule type="containsText" dxfId="10085" priority="200" operator="containsText" text="warfarin">
      <formula>NOT(ISERROR(SEARCH("warfarin",D110)))</formula>
    </cfRule>
    <cfRule type="containsText" dxfId="10084" priority="201" operator="containsText" text="ivh">
      <formula>NOT(ISERROR(SEARCH("ivh",D110)))</formula>
    </cfRule>
    <cfRule type="containsText" dxfId="10083" priority="202" operator="containsText" text="ivh">
      <formula>NOT(ISERROR(SEARCH("ivh",D110)))</formula>
    </cfRule>
    <cfRule type="containsText" dxfId="10082" priority="203" operator="containsText" text="volume">
      <formula>NOT(ISERROR(SEARCH("volume",D110)))</formula>
    </cfRule>
    <cfRule type="containsText" dxfId="10081" priority="204" operator="containsText" text="infratent">
      <formula>NOT(ISERROR(SEARCH("infratent",D110)))</formula>
    </cfRule>
    <cfRule type="containsText" dxfId="10080" priority="205" operator="containsText" text="location">
      <formula>NOT(ISERROR(SEARCH("location",D110)))</formula>
    </cfRule>
    <cfRule type="containsText" dxfId="10079" priority="206" operator="containsText" text="gcs">
      <formula>NOT(ISERROR(SEARCH("gcs",D110)))</formula>
    </cfRule>
    <cfRule type="containsText" dxfId="10078" priority="207" operator="containsText" text="NIHS">
      <formula>NOT(ISERROR(SEARCH("NIHS",D110)))</formula>
    </cfRule>
    <cfRule type="containsText" dxfId="10077" priority="208" operator="containsText" text="age">
      <formula>NOT(ISERROR(SEARCH("age",D110)))</formula>
    </cfRule>
  </conditionalFormatting>
  <conditionalFormatting sqref="D111">
    <cfRule type="containsText" dxfId="10076" priority="185" operator="containsText" text="anticoag">
      <formula>NOT(ISERROR(SEARCH("anticoag",D111)))</formula>
    </cfRule>
    <cfRule type="containsText" dxfId="10075" priority="186" operator="containsText" text="couma">
      <formula>NOT(ISERROR(SEARCH("couma",D111)))</formula>
    </cfRule>
    <cfRule type="containsText" dxfId="10074" priority="187" operator="containsText" text="anticoag">
      <formula>NOT(ISERROR(SEARCH("anticoag",D111)))</formula>
    </cfRule>
    <cfRule type="containsText" dxfId="10073" priority="188" operator="containsText" text="warfarin">
      <formula>NOT(ISERROR(SEARCH("warfarin",D111)))</formula>
    </cfRule>
    <cfRule type="containsText" dxfId="10072" priority="189" operator="containsText" text="ivh">
      <formula>NOT(ISERROR(SEARCH("ivh",D111)))</formula>
    </cfRule>
    <cfRule type="containsText" dxfId="10071" priority="190" operator="containsText" text="ivh">
      <formula>NOT(ISERROR(SEARCH("ivh",D111)))</formula>
    </cfRule>
    <cfRule type="containsText" dxfId="10070" priority="191" operator="containsText" text="volume">
      <formula>NOT(ISERROR(SEARCH("volume",D111)))</formula>
    </cfRule>
    <cfRule type="containsText" dxfId="10069" priority="192" operator="containsText" text="infratent">
      <formula>NOT(ISERROR(SEARCH("infratent",D111)))</formula>
    </cfRule>
    <cfRule type="containsText" dxfId="10068" priority="193" operator="containsText" text="location">
      <formula>NOT(ISERROR(SEARCH("location",D111)))</formula>
    </cfRule>
    <cfRule type="containsText" dxfId="10067" priority="194" operator="containsText" text="gcs">
      <formula>NOT(ISERROR(SEARCH("gcs",D111)))</formula>
    </cfRule>
    <cfRule type="containsText" dxfId="10066" priority="195" operator="containsText" text="NIHS">
      <formula>NOT(ISERROR(SEARCH("NIHS",D111)))</formula>
    </cfRule>
    <cfRule type="containsText" dxfId="10065" priority="196" operator="containsText" text="age">
      <formula>NOT(ISERROR(SEARCH("age",D111)))</formula>
    </cfRule>
  </conditionalFormatting>
  <conditionalFormatting sqref="F111">
    <cfRule type="containsText" dxfId="10064" priority="181" operator="containsText" text="death">
      <formula>NOT(ISERROR(SEARCH("death",F111)))</formula>
    </cfRule>
    <cfRule type="containsText" dxfId="10063" priority="182" operator="containsText" text="functional">
      <formula>NOT(ISERROR(SEARCH("functional",F111)))</formula>
    </cfRule>
    <cfRule type="containsText" dxfId="10062" priority="183" operator="containsText" text="mRS">
      <formula>NOT(ISERROR(SEARCH("mRS",F111)))</formula>
    </cfRule>
    <cfRule type="containsText" dxfId="10061" priority="184" operator="containsText" text="mortality">
      <formula>NOT(ISERROR(SEARCH("mortality",F111)))</formula>
    </cfRule>
  </conditionalFormatting>
  <conditionalFormatting sqref="D112">
    <cfRule type="containsText" dxfId="10060" priority="169" operator="containsText" text="anticoag">
      <formula>NOT(ISERROR(SEARCH("anticoag",D112)))</formula>
    </cfRule>
    <cfRule type="containsText" dxfId="10059" priority="170" operator="containsText" text="couma">
      <formula>NOT(ISERROR(SEARCH("couma",D112)))</formula>
    </cfRule>
    <cfRule type="containsText" dxfId="10058" priority="171" operator="containsText" text="anticoag">
      <formula>NOT(ISERROR(SEARCH("anticoag",D112)))</formula>
    </cfRule>
    <cfRule type="containsText" dxfId="10057" priority="172" operator="containsText" text="warfarin">
      <formula>NOT(ISERROR(SEARCH("warfarin",D112)))</formula>
    </cfRule>
    <cfRule type="containsText" dxfId="10056" priority="173" operator="containsText" text="ivh">
      <formula>NOT(ISERROR(SEARCH("ivh",D112)))</formula>
    </cfRule>
    <cfRule type="containsText" dxfId="10055" priority="174" operator="containsText" text="ivh">
      <formula>NOT(ISERROR(SEARCH("ivh",D112)))</formula>
    </cfRule>
    <cfRule type="containsText" dxfId="10054" priority="175" operator="containsText" text="volume">
      <formula>NOT(ISERROR(SEARCH("volume",D112)))</formula>
    </cfRule>
    <cfRule type="containsText" dxfId="10053" priority="176" operator="containsText" text="infratent">
      <formula>NOT(ISERROR(SEARCH("infratent",D112)))</formula>
    </cfRule>
    <cfRule type="containsText" dxfId="10052" priority="177" operator="containsText" text="location">
      <formula>NOT(ISERROR(SEARCH("location",D112)))</formula>
    </cfRule>
    <cfRule type="containsText" dxfId="10051" priority="178" operator="containsText" text="gcs">
      <formula>NOT(ISERROR(SEARCH("gcs",D112)))</formula>
    </cfRule>
    <cfRule type="containsText" dxfId="10050" priority="179" operator="containsText" text="NIHS">
      <formula>NOT(ISERROR(SEARCH("NIHS",D112)))</formula>
    </cfRule>
    <cfRule type="containsText" dxfId="10049" priority="180" operator="containsText" text="age">
      <formula>NOT(ISERROR(SEARCH("age",D112)))</formula>
    </cfRule>
  </conditionalFormatting>
  <conditionalFormatting sqref="F112">
    <cfRule type="containsText" dxfId="10048" priority="165" operator="containsText" text="death">
      <formula>NOT(ISERROR(SEARCH("death",F112)))</formula>
    </cfRule>
    <cfRule type="containsText" dxfId="10047" priority="166" operator="containsText" text="functional">
      <formula>NOT(ISERROR(SEARCH("functional",F112)))</formula>
    </cfRule>
    <cfRule type="containsText" dxfId="10046" priority="167" operator="containsText" text="mRS">
      <formula>NOT(ISERROR(SEARCH("mRS",F112)))</formula>
    </cfRule>
    <cfRule type="containsText" dxfId="10045" priority="168" operator="containsText" text="mortality">
      <formula>NOT(ISERROR(SEARCH("mortality",F112)))</formula>
    </cfRule>
  </conditionalFormatting>
  <conditionalFormatting sqref="D113">
    <cfRule type="containsText" dxfId="10044" priority="153" operator="containsText" text="anticoag">
      <formula>NOT(ISERROR(SEARCH("anticoag",D113)))</formula>
    </cfRule>
    <cfRule type="containsText" dxfId="10043" priority="154" operator="containsText" text="couma">
      <formula>NOT(ISERROR(SEARCH("couma",D113)))</formula>
    </cfRule>
    <cfRule type="containsText" dxfId="10042" priority="155" operator="containsText" text="anticoag">
      <formula>NOT(ISERROR(SEARCH("anticoag",D113)))</formula>
    </cfRule>
    <cfRule type="containsText" dxfId="10041" priority="156" operator="containsText" text="warfarin">
      <formula>NOT(ISERROR(SEARCH("warfarin",D113)))</formula>
    </cfRule>
    <cfRule type="containsText" dxfId="10040" priority="157" operator="containsText" text="ivh">
      <formula>NOT(ISERROR(SEARCH("ivh",D113)))</formula>
    </cfRule>
    <cfRule type="containsText" dxfId="10039" priority="158" operator="containsText" text="ivh">
      <formula>NOT(ISERROR(SEARCH("ivh",D113)))</formula>
    </cfRule>
    <cfRule type="containsText" dxfId="10038" priority="159" operator="containsText" text="volume">
      <formula>NOT(ISERROR(SEARCH("volume",D113)))</formula>
    </cfRule>
    <cfRule type="containsText" dxfId="10037" priority="160" operator="containsText" text="infratent">
      <formula>NOT(ISERROR(SEARCH("infratent",D113)))</formula>
    </cfRule>
    <cfRule type="containsText" dxfId="10036" priority="161" operator="containsText" text="location">
      <formula>NOT(ISERROR(SEARCH("location",D113)))</formula>
    </cfRule>
    <cfRule type="containsText" dxfId="10035" priority="162" operator="containsText" text="gcs">
      <formula>NOT(ISERROR(SEARCH("gcs",D113)))</formula>
    </cfRule>
    <cfRule type="containsText" dxfId="10034" priority="163" operator="containsText" text="NIHS">
      <formula>NOT(ISERROR(SEARCH("NIHS",D113)))</formula>
    </cfRule>
    <cfRule type="containsText" dxfId="10033" priority="164" operator="containsText" text="age">
      <formula>NOT(ISERROR(SEARCH("age",D113)))</formula>
    </cfRule>
  </conditionalFormatting>
  <conditionalFormatting sqref="F113">
    <cfRule type="containsText" dxfId="10032" priority="149" operator="containsText" text="death">
      <formula>NOT(ISERROR(SEARCH("death",F113)))</formula>
    </cfRule>
    <cfRule type="containsText" dxfId="10031" priority="150" operator="containsText" text="functional">
      <formula>NOT(ISERROR(SEARCH("functional",F113)))</formula>
    </cfRule>
    <cfRule type="containsText" dxfId="10030" priority="151" operator="containsText" text="mRS">
      <formula>NOT(ISERROR(SEARCH("mRS",F113)))</formula>
    </cfRule>
    <cfRule type="containsText" dxfId="10029" priority="152" operator="containsText" text="mortality">
      <formula>NOT(ISERROR(SEARCH("mortality",F113)))</formula>
    </cfRule>
  </conditionalFormatting>
  <conditionalFormatting sqref="D114">
    <cfRule type="containsText" dxfId="10028" priority="137" operator="containsText" text="anticoag">
      <formula>NOT(ISERROR(SEARCH("anticoag",D114)))</formula>
    </cfRule>
    <cfRule type="containsText" dxfId="10027" priority="138" operator="containsText" text="couma">
      <formula>NOT(ISERROR(SEARCH("couma",D114)))</formula>
    </cfRule>
    <cfRule type="containsText" dxfId="10026" priority="139" operator="containsText" text="anticoag">
      <formula>NOT(ISERROR(SEARCH("anticoag",D114)))</formula>
    </cfRule>
    <cfRule type="containsText" dxfId="10025" priority="140" operator="containsText" text="warfarin">
      <formula>NOT(ISERROR(SEARCH("warfarin",D114)))</formula>
    </cfRule>
    <cfRule type="containsText" dxfId="10024" priority="141" operator="containsText" text="ivh">
      <formula>NOT(ISERROR(SEARCH("ivh",D114)))</formula>
    </cfRule>
    <cfRule type="containsText" dxfId="10023" priority="142" operator="containsText" text="ivh">
      <formula>NOT(ISERROR(SEARCH("ivh",D114)))</formula>
    </cfRule>
    <cfRule type="containsText" dxfId="10022" priority="143" operator="containsText" text="volume">
      <formula>NOT(ISERROR(SEARCH("volume",D114)))</formula>
    </cfRule>
    <cfRule type="containsText" dxfId="10021" priority="144" operator="containsText" text="infratent">
      <formula>NOT(ISERROR(SEARCH("infratent",D114)))</formula>
    </cfRule>
    <cfRule type="containsText" dxfId="10020" priority="145" operator="containsText" text="location">
      <formula>NOT(ISERROR(SEARCH("location",D114)))</formula>
    </cfRule>
    <cfRule type="containsText" dxfId="10019" priority="146" operator="containsText" text="gcs">
      <formula>NOT(ISERROR(SEARCH("gcs",D114)))</formula>
    </cfRule>
    <cfRule type="containsText" dxfId="10018" priority="147" operator="containsText" text="NIHS">
      <formula>NOT(ISERROR(SEARCH("NIHS",D114)))</formula>
    </cfRule>
    <cfRule type="containsText" dxfId="10017" priority="148" operator="containsText" text="age">
      <formula>NOT(ISERROR(SEARCH("age",D114)))</formula>
    </cfRule>
  </conditionalFormatting>
  <conditionalFormatting sqref="F114">
    <cfRule type="containsText" dxfId="10016" priority="133" operator="containsText" text="death">
      <formula>NOT(ISERROR(SEARCH("death",F114)))</formula>
    </cfRule>
    <cfRule type="containsText" dxfId="10015" priority="134" operator="containsText" text="functional">
      <formula>NOT(ISERROR(SEARCH("functional",F114)))</formula>
    </cfRule>
    <cfRule type="containsText" dxfId="10014" priority="135" operator="containsText" text="mRS">
      <formula>NOT(ISERROR(SEARCH("mRS",F114)))</formula>
    </cfRule>
    <cfRule type="containsText" dxfId="10013" priority="136" operator="containsText" text="mortality">
      <formula>NOT(ISERROR(SEARCH("mortality",F114)))</formula>
    </cfRule>
  </conditionalFormatting>
  <conditionalFormatting sqref="D115">
    <cfRule type="containsText" dxfId="10012" priority="121" operator="containsText" text="anticoag">
      <formula>NOT(ISERROR(SEARCH("anticoag",D115)))</formula>
    </cfRule>
    <cfRule type="containsText" dxfId="10011" priority="122" operator="containsText" text="couma">
      <formula>NOT(ISERROR(SEARCH("couma",D115)))</formula>
    </cfRule>
    <cfRule type="containsText" dxfId="10010" priority="123" operator="containsText" text="anticoag">
      <formula>NOT(ISERROR(SEARCH("anticoag",D115)))</formula>
    </cfRule>
    <cfRule type="containsText" dxfId="10009" priority="124" operator="containsText" text="warfarin">
      <formula>NOT(ISERROR(SEARCH("warfarin",D115)))</formula>
    </cfRule>
    <cfRule type="containsText" dxfId="10008" priority="125" operator="containsText" text="ivh">
      <formula>NOT(ISERROR(SEARCH("ivh",D115)))</formula>
    </cfRule>
    <cfRule type="containsText" dxfId="10007" priority="126" operator="containsText" text="ivh">
      <formula>NOT(ISERROR(SEARCH("ivh",D115)))</formula>
    </cfRule>
    <cfRule type="containsText" dxfId="10006" priority="127" operator="containsText" text="volume">
      <formula>NOT(ISERROR(SEARCH("volume",D115)))</formula>
    </cfRule>
    <cfRule type="containsText" dxfId="10005" priority="128" operator="containsText" text="infratent">
      <formula>NOT(ISERROR(SEARCH("infratent",D115)))</formula>
    </cfRule>
    <cfRule type="containsText" dxfId="10004" priority="129" operator="containsText" text="location">
      <formula>NOT(ISERROR(SEARCH("location",D115)))</formula>
    </cfRule>
    <cfRule type="containsText" dxfId="10003" priority="130" operator="containsText" text="gcs">
      <formula>NOT(ISERROR(SEARCH("gcs",D115)))</formula>
    </cfRule>
    <cfRule type="containsText" dxfId="10002" priority="131" operator="containsText" text="NIHS">
      <formula>NOT(ISERROR(SEARCH("NIHS",D115)))</formula>
    </cfRule>
    <cfRule type="containsText" dxfId="10001" priority="132" operator="containsText" text="age">
      <formula>NOT(ISERROR(SEARCH("age",D115)))</formula>
    </cfRule>
  </conditionalFormatting>
  <conditionalFormatting sqref="F115">
    <cfRule type="containsText" dxfId="10000" priority="117" operator="containsText" text="death">
      <formula>NOT(ISERROR(SEARCH("death",F115)))</formula>
    </cfRule>
    <cfRule type="containsText" dxfId="9999" priority="118" operator="containsText" text="functional">
      <formula>NOT(ISERROR(SEARCH("functional",F115)))</formula>
    </cfRule>
    <cfRule type="containsText" dxfId="9998" priority="119" operator="containsText" text="mRS">
      <formula>NOT(ISERROR(SEARCH("mRS",F115)))</formula>
    </cfRule>
    <cfRule type="containsText" dxfId="9997" priority="120" operator="containsText" text="mortality">
      <formula>NOT(ISERROR(SEARCH("mortality",F115)))</formula>
    </cfRule>
  </conditionalFormatting>
  <conditionalFormatting sqref="D116">
    <cfRule type="containsText" dxfId="9996" priority="105" operator="containsText" text="anticoag">
      <formula>NOT(ISERROR(SEARCH("anticoag",D116)))</formula>
    </cfRule>
    <cfRule type="containsText" dxfId="9995" priority="106" operator="containsText" text="couma">
      <formula>NOT(ISERROR(SEARCH("couma",D116)))</formula>
    </cfRule>
    <cfRule type="containsText" dxfId="9994" priority="107" operator="containsText" text="anticoag">
      <formula>NOT(ISERROR(SEARCH("anticoag",D116)))</formula>
    </cfRule>
    <cfRule type="containsText" dxfId="9993" priority="108" operator="containsText" text="warfarin">
      <formula>NOT(ISERROR(SEARCH("warfarin",D116)))</formula>
    </cfRule>
    <cfRule type="containsText" dxfId="9992" priority="109" operator="containsText" text="ivh">
      <formula>NOT(ISERROR(SEARCH("ivh",D116)))</formula>
    </cfRule>
    <cfRule type="containsText" dxfId="9991" priority="110" operator="containsText" text="ivh">
      <formula>NOT(ISERROR(SEARCH("ivh",D116)))</formula>
    </cfRule>
    <cfRule type="containsText" dxfId="9990" priority="111" operator="containsText" text="volume">
      <formula>NOT(ISERROR(SEARCH("volume",D116)))</formula>
    </cfRule>
    <cfRule type="containsText" dxfId="9989" priority="112" operator="containsText" text="infratent">
      <formula>NOT(ISERROR(SEARCH("infratent",D116)))</formula>
    </cfRule>
    <cfRule type="containsText" dxfId="9988" priority="113" operator="containsText" text="location">
      <formula>NOT(ISERROR(SEARCH("location",D116)))</formula>
    </cfRule>
    <cfRule type="containsText" dxfId="9987" priority="114" operator="containsText" text="gcs">
      <formula>NOT(ISERROR(SEARCH("gcs",D116)))</formula>
    </cfRule>
    <cfRule type="containsText" dxfId="9986" priority="115" operator="containsText" text="NIHS">
      <formula>NOT(ISERROR(SEARCH("NIHS",D116)))</formula>
    </cfRule>
    <cfRule type="containsText" dxfId="9985" priority="116" operator="containsText" text="age">
      <formula>NOT(ISERROR(SEARCH("age",D116)))</formula>
    </cfRule>
  </conditionalFormatting>
  <conditionalFormatting sqref="F116">
    <cfRule type="containsText" dxfId="9984" priority="101" operator="containsText" text="death">
      <formula>NOT(ISERROR(SEARCH("death",F116)))</formula>
    </cfRule>
    <cfRule type="containsText" dxfId="9983" priority="102" operator="containsText" text="functional">
      <formula>NOT(ISERROR(SEARCH("functional",F116)))</formula>
    </cfRule>
    <cfRule type="containsText" dxfId="9982" priority="103" operator="containsText" text="mRS">
      <formula>NOT(ISERROR(SEARCH("mRS",F116)))</formula>
    </cfRule>
    <cfRule type="containsText" dxfId="9981" priority="104" operator="containsText" text="mortality">
      <formula>NOT(ISERROR(SEARCH("mortality",F116)))</formula>
    </cfRule>
  </conditionalFormatting>
  <conditionalFormatting sqref="D117">
    <cfRule type="containsText" dxfId="9980" priority="89" operator="containsText" text="anticoag">
      <formula>NOT(ISERROR(SEARCH("anticoag",D117)))</formula>
    </cfRule>
    <cfRule type="containsText" dxfId="9979" priority="90" operator="containsText" text="couma">
      <formula>NOT(ISERROR(SEARCH("couma",D117)))</formula>
    </cfRule>
    <cfRule type="containsText" dxfId="9978" priority="91" operator="containsText" text="anticoag">
      <formula>NOT(ISERROR(SEARCH("anticoag",D117)))</formula>
    </cfRule>
    <cfRule type="containsText" dxfId="9977" priority="92" operator="containsText" text="warfarin">
      <formula>NOT(ISERROR(SEARCH("warfarin",D117)))</formula>
    </cfRule>
    <cfRule type="containsText" dxfId="9976" priority="93" operator="containsText" text="ivh">
      <formula>NOT(ISERROR(SEARCH("ivh",D117)))</formula>
    </cfRule>
    <cfRule type="containsText" dxfId="9975" priority="94" operator="containsText" text="ivh">
      <formula>NOT(ISERROR(SEARCH("ivh",D117)))</formula>
    </cfRule>
    <cfRule type="containsText" dxfId="9974" priority="95" operator="containsText" text="volume">
      <formula>NOT(ISERROR(SEARCH("volume",D117)))</formula>
    </cfRule>
    <cfRule type="containsText" dxfId="9973" priority="96" operator="containsText" text="infratent">
      <formula>NOT(ISERROR(SEARCH("infratent",D117)))</formula>
    </cfRule>
    <cfRule type="containsText" dxfId="9972" priority="97" operator="containsText" text="location">
      <formula>NOT(ISERROR(SEARCH("location",D117)))</formula>
    </cfRule>
    <cfRule type="containsText" dxfId="9971" priority="98" operator="containsText" text="gcs">
      <formula>NOT(ISERROR(SEARCH("gcs",D117)))</formula>
    </cfRule>
    <cfRule type="containsText" dxfId="9970" priority="99" operator="containsText" text="NIHS">
      <formula>NOT(ISERROR(SEARCH("NIHS",D117)))</formula>
    </cfRule>
    <cfRule type="containsText" dxfId="9969" priority="100" operator="containsText" text="age">
      <formula>NOT(ISERROR(SEARCH("age",D117)))</formula>
    </cfRule>
  </conditionalFormatting>
  <conditionalFormatting sqref="F117">
    <cfRule type="containsText" dxfId="9968" priority="85" operator="containsText" text="death">
      <formula>NOT(ISERROR(SEARCH("death",F117)))</formula>
    </cfRule>
    <cfRule type="containsText" dxfId="9967" priority="86" operator="containsText" text="functional">
      <formula>NOT(ISERROR(SEARCH("functional",F117)))</formula>
    </cfRule>
    <cfRule type="containsText" dxfId="9966" priority="87" operator="containsText" text="mRS">
      <formula>NOT(ISERROR(SEARCH("mRS",F117)))</formula>
    </cfRule>
    <cfRule type="containsText" dxfId="9965" priority="88" operator="containsText" text="mortality">
      <formula>NOT(ISERROR(SEARCH("mortality",F117)))</formula>
    </cfRule>
  </conditionalFormatting>
  <conditionalFormatting sqref="D118">
    <cfRule type="containsText" dxfId="9964" priority="73" operator="containsText" text="anticoag">
      <formula>NOT(ISERROR(SEARCH("anticoag",D118)))</formula>
    </cfRule>
    <cfRule type="containsText" dxfId="9963" priority="74" operator="containsText" text="couma">
      <formula>NOT(ISERROR(SEARCH("couma",D118)))</formula>
    </cfRule>
    <cfRule type="containsText" dxfId="9962" priority="75" operator="containsText" text="anticoag">
      <formula>NOT(ISERROR(SEARCH("anticoag",D118)))</formula>
    </cfRule>
    <cfRule type="containsText" dxfId="9961" priority="76" operator="containsText" text="warfarin">
      <formula>NOT(ISERROR(SEARCH("warfarin",D118)))</formula>
    </cfRule>
    <cfRule type="containsText" dxfId="9960" priority="77" operator="containsText" text="ivh">
      <formula>NOT(ISERROR(SEARCH("ivh",D118)))</formula>
    </cfRule>
    <cfRule type="containsText" dxfId="9959" priority="78" operator="containsText" text="ivh">
      <formula>NOT(ISERROR(SEARCH("ivh",D118)))</formula>
    </cfRule>
    <cfRule type="containsText" dxfId="9958" priority="79" operator="containsText" text="volume">
      <formula>NOT(ISERROR(SEARCH("volume",D118)))</formula>
    </cfRule>
    <cfRule type="containsText" dxfId="9957" priority="80" operator="containsText" text="infratent">
      <formula>NOT(ISERROR(SEARCH("infratent",D118)))</formula>
    </cfRule>
    <cfRule type="containsText" dxfId="9956" priority="81" operator="containsText" text="location">
      <formula>NOT(ISERROR(SEARCH("location",D118)))</formula>
    </cfRule>
    <cfRule type="containsText" dxfId="9955" priority="82" operator="containsText" text="gcs">
      <formula>NOT(ISERROR(SEARCH("gcs",D118)))</formula>
    </cfRule>
    <cfRule type="containsText" dxfId="9954" priority="83" operator="containsText" text="NIHS">
      <formula>NOT(ISERROR(SEARCH("NIHS",D118)))</formula>
    </cfRule>
    <cfRule type="containsText" dxfId="9953" priority="84" operator="containsText" text="age">
      <formula>NOT(ISERROR(SEARCH("age",D118)))</formula>
    </cfRule>
  </conditionalFormatting>
  <conditionalFormatting sqref="F118">
    <cfRule type="containsText" dxfId="9952" priority="69" operator="containsText" text="death">
      <formula>NOT(ISERROR(SEARCH("death",F118)))</formula>
    </cfRule>
    <cfRule type="containsText" dxfId="9951" priority="70" operator="containsText" text="functional">
      <formula>NOT(ISERROR(SEARCH("functional",F118)))</formula>
    </cfRule>
    <cfRule type="containsText" dxfId="9950" priority="71" operator="containsText" text="mRS">
      <formula>NOT(ISERROR(SEARCH("mRS",F118)))</formula>
    </cfRule>
    <cfRule type="containsText" dxfId="9949" priority="72" operator="containsText" text="mortality">
      <formula>NOT(ISERROR(SEARCH("mortality",F118)))</formula>
    </cfRule>
  </conditionalFormatting>
  <conditionalFormatting sqref="D119">
    <cfRule type="containsText" dxfId="9948" priority="57" operator="containsText" text="anticoag">
      <formula>NOT(ISERROR(SEARCH("anticoag",D119)))</formula>
    </cfRule>
    <cfRule type="containsText" dxfId="9947" priority="58" operator="containsText" text="couma">
      <formula>NOT(ISERROR(SEARCH("couma",D119)))</formula>
    </cfRule>
    <cfRule type="containsText" dxfId="9946" priority="59" operator="containsText" text="anticoag">
      <formula>NOT(ISERROR(SEARCH("anticoag",D119)))</formula>
    </cfRule>
    <cfRule type="containsText" dxfId="9945" priority="60" operator="containsText" text="warfarin">
      <formula>NOT(ISERROR(SEARCH("warfarin",D119)))</formula>
    </cfRule>
    <cfRule type="containsText" dxfId="9944" priority="61" operator="containsText" text="ivh">
      <formula>NOT(ISERROR(SEARCH("ivh",D119)))</formula>
    </cfRule>
    <cfRule type="containsText" dxfId="9943" priority="62" operator="containsText" text="ivh">
      <formula>NOT(ISERROR(SEARCH("ivh",D119)))</formula>
    </cfRule>
    <cfRule type="containsText" dxfId="9942" priority="63" operator="containsText" text="volume">
      <formula>NOT(ISERROR(SEARCH("volume",D119)))</formula>
    </cfRule>
    <cfRule type="containsText" dxfId="9941" priority="64" operator="containsText" text="infratent">
      <formula>NOT(ISERROR(SEARCH("infratent",D119)))</formula>
    </cfRule>
    <cfRule type="containsText" dxfId="9940" priority="65" operator="containsText" text="location">
      <formula>NOT(ISERROR(SEARCH("location",D119)))</formula>
    </cfRule>
    <cfRule type="containsText" dxfId="9939" priority="66" operator="containsText" text="gcs">
      <formula>NOT(ISERROR(SEARCH("gcs",D119)))</formula>
    </cfRule>
    <cfRule type="containsText" dxfId="9938" priority="67" operator="containsText" text="NIHS">
      <formula>NOT(ISERROR(SEARCH("NIHS",D119)))</formula>
    </cfRule>
    <cfRule type="containsText" dxfId="9937" priority="68" operator="containsText" text="age">
      <formula>NOT(ISERROR(SEARCH("age",D119)))</formula>
    </cfRule>
  </conditionalFormatting>
  <conditionalFormatting sqref="F119">
    <cfRule type="containsText" dxfId="9936" priority="53" operator="containsText" text="death">
      <formula>NOT(ISERROR(SEARCH("death",F119)))</formula>
    </cfRule>
    <cfRule type="containsText" dxfId="9935" priority="54" operator="containsText" text="functional">
      <formula>NOT(ISERROR(SEARCH("functional",F119)))</formula>
    </cfRule>
    <cfRule type="containsText" dxfId="9934" priority="55" operator="containsText" text="mRS">
      <formula>NOT(ISERROR(SEARCH("mRS",F119)))</formula>
    </cfRule>
    <cfRule type="containsText" dxfId="9933" priority="56" operator="containsText" text="mortality">
      <formula>NOT(ISERROR(SEARCH("mortality",F119)))</formula>
    </cfRule>
  </conditionalFormatting>
  <conditionalFormatting sqref="D10">
    <cfRule type="containsText" dxfId="9932" priority="31" operator="containsText" text="ivh">
      <formula>NOT(ISERROR(SEARCH("ivh",D10)))</formula>
    </cfRule>
    <cfRule type="containsText" dxfId="9931" priority="32" operator="containsText" text="infratent">
      <formula>NOT(ISERROR(SEARCH("infratent",D10)))</formula>
    </cfRule>
    <cfRule type="containsText" dxfId="9930" priority="33" operator="containsText" text="location">
      <formula>NOT(ISERROR(SEARCH("location",D10)))</formula>
    </cfRule>
    <cfRule type="containsText" dxfId="9929" priority="34" operator="containsText" text="GCS">
      <formula>NOT(ISERROR(SEARCH("GCS",D10)))</formula>
    </cfRule>
    <cfRule type="containsText" dxfId="9928" priority="35" operator="containsText" text="GCS">
      <formula>NOT(ISERROR(SEARCH("GCS",D10)))</formula>
    </cfRule>
    <cfRule type="containsText" dxfId="9927" priority="36" operator="containsText" text="GCS">
      <formula>NOT(ISERROR(SEARCH("GCS",D10)))</formula>
    </cfRule>
    <cfRule type="containsText" dxfId="9926" priority="37" operator="containsText" text="gcs">
      <formula>NOT(ISERROR(SEARCH("gcs",D10)))</formula>
    </cfRule>
    <cfRule type="containsText" dxfId="9925" priority="38" operator="containsText" text="gcs">
      <formula>NOT(ISERROR(SEARCH("gcs",D10)))</formula>
    </cfRule>
    <cfRule type="containsText" dxfId="9924" priority="39" operator="containsText" text="OAC">
      <formula>NOT(ISERROR(SEARCH("OAC",D10)))</formula>
    </cfRule>
    <cfRule type="containsText" dxfId="9923" priority="40" operator="containsText" text="location">
      <formula>NOT(ISERROR(SEARCH("location",D10)))</formula>
    </cfRule>
    <cfRule type="containsText" dxfId="9922" priority="41" operator="containsText" text="volume">
      <formula>NOT(ISERROR(SEARCH("volume",D10)))</formula>
    </cfRule>
    <cfRule type="containsText" dxfId="9921" priority="42" operator="containsText" text="ivh">
      <formula>NOT(ISERROR(SEARCH("ivh",D10)))</formula>
    </cfRule>
    <cfRule type="containsText" dxfId="9920" priority="43" operator="containsText" text="age">
      <formula>NOT(ISERROR(SEARCH("age",D10)))</formula>
    </cfRule>
    <cfRule type="containsText" dxfId="9919" priority="44" operator="containsText" text="volume">
      <formula>NOT(ISERROR(SEARCH("volume",D10)))</formula>
    </cfRule>
    <cfRule type="containsText" dxfId="9918" priority="45" operator="containsText" text="OAC">
      <formula>NOT(ISERROR(SEARCH("OAC",D10)))</formula>
    </cfRule>
    <cfRule type="containsText" dxfId="9917" priority="46" operator="containsText" text="OAC">
      <formula>NOT(ISERROR(SEARCH("OAC",D10)))</formula>
    </cfRule>
    <cfRule type="containsText" dxfId="9916" priority="47" operator="containsText" text="anticoag">
      <formula>NOT(ISERROR(SEARCH("anticoag",D10)))</formula>
    </cfRule>
    <cfRule type="containsText" dxfId="9915" priority="48" operator="containsText" text="IVH">
      <formula>NOT(ISERROR(SEARCH("IVH",D10)))</formula>
    </cfRule>
    <cfRule type="containsText" dxfId="9914" priority="49" operator="containsText" text="location">
      <formula>NOT(ISERROR(SEARCH("location",D10)))</formula>
    </cfRule>
    <cfRule type="containsText" dxfId="9913" priority="50" operator="containsText" text="ICH">
      <formula>NOT(ISERROR(SEARCH("ICH",D10)))</formula>
    </cfRule>
    <cfRule type="cellIs" dxfId="9912" priority="51" operator="equal">
      <formula>"ICH"</formula>
    </cfRule>
    <cfRule type="cellIs" dxfId="9911" priority="52" operator="equal">
      <formula>"age"</formula>
    </cfRule>
  </conditionalFormatting>
  <conditionalFormatting sqref="F10">
    <cfRule type="containsText" dxfId="9910" priority="27" operator="containsText" text="mRS">
      <formula>NOT(ISERROR(SEARCH("mRS",F10)))</formula>
    </cfRule>
    <cfRule type="containsText" dxfId="9909" priority="28" operator="containsText" text="death">
      <formula>NOT(ISERROR(SEARCH("death",F10)))</formula>
    </cfRule>
    <cfRule type="containsText" dxfId="9908" priority="29" operator="containsText" text="M">
      <formula>NOT(ISERROR(SEARCH("M",F10)))</formula>
    </cfRule>
    <cfRule type="containsText" dxfId="9907" priority="30" operator="containsText" text="mortality">
      <formula>NOT(ISERROR(SEARCH("mortality",F10)))</formula>
    </cfRule>
  </conditionalFormatting>
  <conditionalFormatting sqref="D16">
    <cfRule type="containsText" dxfId="9906" priority="5" operator="containsText" text="ivh">
      <formula>NOT(ISERROR(SEARCH("ivh",D16)))</formula>
    </cfRule>
    <cfRule type="containsText" dxfId="9905" priority="6" operator="containsText" text="infratent">
      <formula>NOT(ISERROR(SEARCH("infratent",D16)))</formula>
    </cfRule>
    <cfRule type="containsText" dxfId="9904" priority="7" operator="containsText" text="location">
      <formula>NOT(ISERROR(SEARCH("location",D16)))</formula>
    </cfRule>
    <cfRule type="containsText" dxfId="9903" priority="8" operator="containsText" text="GCS">
      <formula>NOT(ISERROR(SEARCH("GCS",D16)))</formula>
    </cfRule>
    <cfRule type="containsText" dxfId="9902" priority="9" operator="containsText" text="GCS">
      <formula>NOT(ISERROR(SEARCH("GCS",D16)))</formula>
    </cfRule>
    <cfRule type="containsText" dxfId="9901" priority="10" operator="containsText" text="GCS">
      <formula>NOT(ISERROR(SEARCH("GCS",D16)))</formula>
    </cfRule>
    <cfRule type="containsText" dxfId="9900" priority="11" operator="containsText" text="gcs">
      <formula>NOT(ISERROR(SEARCH("gcs",D16)))</formula>
    </cfRule>
    <cfRule type="containsText" dxfId="9899" priority="12" operator="containsText" text="gcs">
      <formula>NOT(ISERROR(SEARCH("gcs",D16)))</formula>
    </cfRule>
    <cfRule type="containsText" dxfId="9898" priority="13" operator="containsText" text="OAC">
      <formula>NOT(ISERROR(SEARCH("OAC",D16)))</formula>
    </cfRule>
    <cfRule type="containsText" dxfId="9897" priority="14" operator="containsText" text="location">
      <formula>NOT(ISERROR(SEARCH("location",D16)))</formula>
    </cfRule>
    <cfRule type="containsText" dxfId="9896" priority="15" operator="containsText" text="volume">
      <formula>NOT(ISERROR(SEARCH("volume",D16)))</formula>
    </cfRule>
    <cfRule type="containsText" dxfId="9895" priority="16" operator="containsText" text="ivh">
      <formula>NOT(ISERROR(SEARCH("ivh",D16)))</formula>
    </cfRule>
    <cfRule type="containsText" dxfId="9894" priority="17" operator="containsText" text="age">
      <formula>NOT(ISERROR(SEARCH("age",D16)))</formula>
    </cfRule>
    <cfRule type="containsText" dxfId="9893" priority="18" operator="containsText" text="volume">
      <formula>NOT(ISERROR(SEARCH("volume",D16)))</formula>
    </cfRule>
    <cfRule type="containsText" dxfId="9892" priority="19" operator="containsText" text="OAC">
      <formula>NOT(ISERROR(SEARCH("OAC",D16)))</formula>
    </cfRule>
    <cfRule type="containsText" dxfId="9891" priority="20" operator="containsText" text="OAC">
      <formula>NOT(ISERROR(SEARCH("OAC",D16)))</formula>
    </cfRule>
    <cfRule type="containsText" dxfId="9890" priority="21" operator="containsText" text="anticoag">
      <formula>NOT(ISERROR(SEARCH("anticoag",D16)))</formula>
    </cfRule>
    <cfRule type="containsText" dxfId="9889" priority="22" operator="containsText" text="IVH">
      <formula>NOT(ISERROR(SEARCH("IVH",D16)))</formula>
    </cfRule>
    <cfRule type="containsText" dxfId="9888" priority="23" operator="containsText" text="location">
      <formula>NOT(ISERROR(SEARCH("location",D16)))</formula>
    </cfRule>
    <cfRule type="containsText" dxfId="9887" priority="24" operator="containsText" text="ICH">
      <formula>NOT(ISERROR(SEARCH("ICH",D16)))</formula>
    </cfRule>
    <cfRule type="cellIs" dxfId="9886" priority="25" operator="equal">
      <formula>"ICH"</formula>
    </cfRule>
    <cfRule type="cellIs" dxfId="9885" priority="26" operator="equal">
      <formula>"age"</formula>
    </cfRule>
  </conditionalFormatting>
  <conditionalFormatting sqref="F16">
    <cfRule type="containsText" dxfId="9884" priority="1" operator="containsText" text="mRS">
      <formula>NOT(ISERROR(SEARCH("mRS",F16)))</formula>
    </cfRule>
    <cfRule type="containsText" dxfId="9883" priority="2" operator="containsText" text="death">
      <formula>NOT(ISERROR(SEARCH("death",F16)))</formula>
    </cfRule>
    <cfRule type="containsText" dxfId="9882" priority="3" operator="containsText" text="M">
      <formula>NOT(ISERROR(SEARCH("M",F16)))</formula>
    </cfRule>
    <cfRule type="containsText" dxfId="9881" priority="4" operator="containsText" text="mortality">
      <formula>NOT(ISERROR(SEARCH("mortality",F16)))</formula>
    </cfRule>
  </conditionalFormatting>
  <dataValidations count="1">
    <dataValidation type="list" allowBlank="1" showErrorMessage="1" sqref="J26:J119 J2:J10 J17:J21 J13:J16" xr:uid="{62E4E17D-046F-3F4B-9D71-5A34BBE1A0E0}">
      <formula1>"High,Moderate,Low"</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F8D7-5959-4D4B-BDD4-D6934DC1E097}">
  <dimension ref="A1:K133"/>
  <sheetViews>
    <sheetView topLeftCell="A19" workbookViewId="0">
      <selection activeCell="A14" sqref="A14:XFD14"/>
    </sheetView>
  </sheetViews>
  <sheetFormatPr defaultColWidth="11.53515625" defaultRowHeight="15.5" x14ac:dyDescent="0.35"/>
  <cols>
    <col min="4" max="11" width="19" customWidth="1"/>
  </cols>
  <sheetData>
    <row r="1" spans="1:11" ht="93" x14ac:dyDescent="0.35">
      <c r="A1" s="48" t="s">
        <v>0</v>
      </c>
      <c r="B1" s="5" t="s">
        <v>874</v>
      </c>
      <c r="C1" s="5" t="s">
        <v>875</v>
      </c>
      <c r="D1" s="6" t="s">
        <v>913</v>
      </c>
      <c r="E1" s="25" t="s">
        <v>1</v>
      </c>
      <c r="F1" s="5" t="s">
        <v>912</v>
      </c>
      <c r="G1" s="5" t="s">
        <v>2</v>
      </c>
      <c r="H1" s="5" t="s">
        <v>3</v>
      </c>
      <c r="I1" s="5" t="s">
        <v>4</v>
      </c>
      <c r="J1" s="5" t="s">
        <v>5</v>
      </c>
      <c r="K1" s="5" t="s">
        <v>6</v>
      </c>
    </row>
    <row r="2" spans="1:11" ht="139.5" x14ac:dyDescent="0.35">
      <c r="A2" s="160">
        <v>99</v>
      </c>
      <c r="B2" s="8" t="s">
        <v>879</v>
      </c>
      <c r="C2" s="8">
        <v>29767470</v>
      </c>
      <c r="D2" s="9" t="s">
        <v>12</v>
      </c>
      <c r="E2" s="9" t="s">
        <v>10</v>
      </c>
      <c r="F2" s="9" t="s">
        <v>1595</v>
      </c>
      <c r="G2" s="152">
        <v>268</v>
      </c>
      <c r="H2" s="153">
        <f>7/268</f>
        <v>2.6119402985074626E-2</v>
      </c>
      <c r="I2" s="9" t="s">
        <v>1664</v>
      </c>
      <c r="J2" s="144" t="s">
        <v>27</v>
      </c>
      <c r="K2" s="145" t="s">
        <v>1645</v>
      </c>
    </row>
    <row r="3" spans="1:11" ht="139.5" x14ac:dyDescent="0.35">
      <c r="A3" s="160">
        <v>99</v>
      </c>
      <c r="B3" s="8" t="s">
        <v>879</v>
      </c>
      <c r="C3" s="8">
        <v>29767470</v>
      </c>
      <c r="D3" s="9" t="s">
        <v>12</v>
      </c>
      <c r="E3" s="9" t="s">
        <v>10</v>
      </c>
      <c r="F3" s="9" t="s">
        <v>1596</v>
      </c>
      <c r="G3" s="152">
        <v>256</v>
      </c>
      <c r="H3" s="153">
        <f>19/256</f>
        <v>7.421875E-2</v>
      </c>
      <c r="I3" s="9" t="s">
        <v>1665</v>
      </c>
      <c r="J3" s="144" t="s">
        <v>27</v>
      </c>
      <c r="K3" s="145" t="s">
        <v>1645</v>
      </c>
    </row>
    <row r="4" spans="1:11" ht="108.5" x14ac:dyDescent="0.35">
      <c r="A4" s="160">
        <v>129</v>
      </c>
      <c r="B4" s="8" t="s">
        <v>878</v>
      </c>
      <c r="C4" s="8">
        <v>30579029</v>
      </c>
      <c r="D4" s="180" t="s">
        <v>15</v>
      </c>
      <c r="E4" s="181" t="s">
        <v>16</v>
      </c>
      <c r="F4" s="9" t="s">
        <v>7</v>
      </c>
      <c r="G4" s="155">
        <v>229</v>
      </c>
      <c r="H4" s="156">
        <f>45/229</f>
        <v>0.1965065502183406</v>
      </c>
      <c r="I4" s="9" t="s">
        <v>1654</v>
      </c>
      <c r="J4" s="144" t="s">
        <v>27</v>
      </c>
      <c r="K4" s="145" t="s">
        <v>1650</v>
      </c>
    </row>
    <row r="5" spans="1:11" ht="108.5" x14ac:dyDescent="0.35">
      <c r="A5" s="160">
        <v>129</v>
      </c>
      <c r="B5" s="8" t="s">
        <v>878</v>
      </c>
      <c r="C5" s="8">
        <v>30579029</v>
      </c>
      <c r="D5" s="182" t="s">
        <v>15</v>
      </c>
      <c r="E5" s="78" t="s">
        <v>10</v>
      </c>
      <c r="F5" s="9" t="s">
        <v>23</v>
      </c>
      <c r="G5" s="155">
        <v>229</v>
      </c>
      <c r="H5" s="156">
        <f>70/229</f>
        <v>0.3056768558951965</v>
      </c>
      <c r="I5" s="9" t="s">
        <v>1653</v>
      </c>
      <c r="J5" s="144" t="s">
        <v>27</v>
      </c>
      <c r="K5" s="145" t="s">
        <v>1650</v>
      </c>
    </row>
    <row r="6" spans="1:11" ht="108.5" x14ac:dyDescent="0.35">
      <c r="A6" s="160">
        <v>129</v>
      </c>
      <c r="B6" s="8" t="s">
        <v>878</v>
      </c>
      <c r="C6" s="8">
        <v>30579029</v>
      </c>
      <c r="D6" s="182" t="s">
        <v>15</v>
      </c>
      <c r="E6" s="9" t="s">
        <v>10</v>
      </c>
      <c r="F6" s="9" t="s">
        <v>25</v>
      </c>
      <c r="G6" s="152" t="s">
        <v>10</v>
      </c>
      <c r="H6" s="153" t="s">
        <v>10</v>
      </c>
      <c r="I6" s="9" t="s">
        <v>1652</v>
      </c>
      <c r="J6" s="144" t="s">
        <v>27</v>
      </c>
      <c r="K6" s="145" t="s">
        <v>1650</v>
      </c>
    </row>
    <row r="7" spans="1:11" ht="170.5" x14ac:dyDescent="0.35">
      <c r="A7" s="160">
        <v>141</v>
      </c>
      <c r="B7" s="8" t="s">
        <v>877</v>
      </c>
      <c r="C7" s="8">
        <v>30580719</v>
      </c>
      <c r="D7" s="183" t="s">
        <v>30</v>
      </c>
      <c r="E7" s="11" t="s">
        <v>1675</v>
      </c>
      <c r="F7" s="9" t="s">
        <v>28</v>
      </c>
      <c r="G7" s="152">
        <v>2864</v>
      </c>
      <c r="H7" s="158">
        <v>0.622</v>
      </c>
      <c r="I7" s="9" t="s">
        <v>1673</v>
      </c>
      <c r="J7" s="144" t="s">
        <v>27</v>
      </c>
      <c r="K7" s="145" t="s">
        <v>1043</v>
      </c>
    </row>
    <row r="8" spans="1:11" ht="170.5" x14ac:dyDescent="0.35">
      <c r="A8" s="160">
        <v>141</v>
      </c>
      <c r="B8" s="8" t="s">
        <v>877</v>
      </c>
      <c r="C8" s="8">
        <v>30580719</v>
      </c>
      <c r="D8" s="183" t="s">
        <v>31</v>
      </c>
      <c r="E8" s="11" t="s">
        <v>1676</v>
      </c>
      <c r="F8" s="9" t="s">
        <v>28</v>
      </c>
      <c r="G8" s="152">
        <v>2864</v>
      </c>
      <c r="H8" s="158">
        <v>0.622</v>
      </c>
      <c r="I8" s="9" t="s">
        <v>1674</v>
      </c>
      <c r="J8" s="144" t="s">
        <v>27</v>
      </c>
      <c r="K8" s="145" t="s">
        <v>1043</v>
      </c>
    </row>
    <row r="9" spans="1:11" ht="201.5" x14ac:dyDescent="0.35">
      <c r="A9" s="160">
        <v>217</v>
      </c>
      <c r="B9" s="8" t="s">
        <v>880</v>
      </c>
      <c r="C9" s="8">
        <v>29683540</v>
      </c>
      <c r="D9" s="9" t="s">
        <v>12</v>
      </c>
      <c r="E9" s="9" t="s">
        <v>10</v>
      </c>
      <c r="F9" s="9" t="s">
        <v>36</v>
      </c>
      <c r="G9" s="152">
        <v>334</v>
      </c>
      <c r="H9" s="159" t="s">
        <v>1680</v>
      </c>
      <c r="I9" s="9" t="s">
        <v>1682</v>
      </c>
      <c r="J9" s="144" t="s">
        <v>27</v>
      </c>
      <c r="K9" s="145" t="s">
        <v>1677</v>
      </c>
    </row>
    <row r="10" spans="1:11" ht="155" x14ac:dyDescent="0.35">
      <c r="A10" s="160">
        <v>294</v>
      </c>
      <c r="B10" s="8" t="s">
        <v>881</v>
      </c>
      <c r="C10" s="8">
        <v>30144620</v>
      </c>
      <c r="D10" s="9" t="s">
        <v>40</v>
      </c>
      <c r="E10" s="9" t="s">
        <v>41</v>
      </c>
      <c r="F10" s="9" t="s">
        <v>44</v>
      </c>
      <c r="G10" s="9">
        <v>322</v>
      </c>
      <c r="H10" s="11" t="s">
        <v>1694</v>
      </c>
      <c r="I10" s="9" t="s">
        <v>1696</v>
      </c>
      <c r="J10" s="23" t="s">
        <v>27</v>
      </c>
      <c r="K10" s="145" t="s">
        <v>1695</v>
      </c>
    </row>
    <row r="11" spans="1:11" ht="124" x14ac:dyDescent="0.35">
      <c r="A11" s="160">
        <v>299</v>
      </c>
      <c r="B11" s="8" t="s">
        <v>883</v>
      </c>
      <c r="C11" s="8">
        <v>29171121</v>
      </c>
      <c r="D11" s="9" t="s">
        <v>12</v>
      </c>
      <c r="E11" s="9" t="s">
        <v>10</v>
      </c>
      <c r="F11" s="9" t="s">
        <v>47</v>
      </c>
      <c r="G11" s="152">
        <v>347</v>
      </c>
      <c r="H11" s="158" t="s">
        <v>1688</v>
      </c>
      <c r="I11" s="9" t="s">
        <v>1690</v>
      </c>
      <c r="J11" s="144" t="s">
        <v>27</v>
      </c>
      <c r="K11" s="145" t="s">
        <v>1686</v>
      </c>
    </row>
    <row r="12" spans="1:11" ht="186" x14ac:dyDescent="0.35">
      <c r="A12" s="160">
        <v>427</v>
      </c>
      <c r="B12" s="8" t="s">
        <v>876</v>
      </c>
      <c r="C12" s="8">
        <v>29594812</v>
      </c>
      <c r="D12" s="9" t="s">
        <v>12</v>
      </c>
      <c r="E12" s="9" t="s">
        <v>64</v>
      </c>
      <c r="F12" s="9" t="s">
        <v>61</v>
      </c>
      <c r="G12" s="9">
        <v>181</v>
      </c>
      <c r="H12" s="14" t="s">
        <v>1770</v>
      </c>
      <c r="I12" s="9" t="s">
        <v>1771</v>
      </c>
      <c r="J12" s="23" t="s">
        <v>27</v>
      </c>
      <c r="K12" s="43" t="s">
        <v>1769</v>
      </c>
    </row>
    <row r="13" spans="1:11" ht="155" x14ac:dyDescent="0.35">
      <c r="A13" s="160">
        <v>576</v>
      </c>
      <c r="B13" s="8" t="s">
        <v>893</v>
      </c>
      <c r="C13" s="8">
        <v>27645776</v>
      </c>
      <c r="D13" s="9" t="s">
        <v>1777</v>
      </c>
      <c r="E13" s="9" t="s">
        <v>1776</v>
      </c>
      <c r="F13" s="9" t="s">
        <v>1775</v>
      </c>
      <c r="G13" s="9">
        <v>235</v>
      </c>
      <c r="H13" s="14">
        <v>0.42599999999999999</v>
      </c>
      <c r="I13" s="9" t="s">
        <v>76</v>
      </c>
      <c r="J13" s="23" t="s">
        <v>27</v>
      </c>
      <c r="K13" s="43" t="s">
        <v>1774</v>
      </c>
    </row>
    <row r="14" spans="1:11" ht="186" x14ac:dyDescent="0.35">
      <c r="A14" s="160">
        <v>745</v>
      </c>
      <c r="B14" s="8" t="s">
        <v>897</v>
      </c>
      <c r="C14" s="8">
        <v>29108406</v>
      </c>
      <c r="D14" s="9" t="s">
        <v>81</v>
      </c>
      <c r="E14" s="9" t="s">
        <v>1779</v>
      </c>
      <c r="F14" s="9" t="s">
        <v>82</v>
      </c>
      <c r="G14" s="9">
        <v>102</v>
      </c>
      <c r="H14" s="12">
        <v>0.32</v>
      </c>
      <c r="I14" s="9" t="s">
        <v>1780</v>
      </c>
      <c r="J14" s="23" t="s">
        <v>27</v>
      </c>
      <c r="K14" s="43" t="s">
        <v>1778</v>
      </c>
    </row>
    <row r="15" spans="1:11" ht="341" x14ac:dyDescent="0.35">
      <c r="A15" s="160">
        <v>942</v>
      </c>
      <c r="B15" s="8" t="s">
        <v>901</v>
      </c>
      <c r="C15" s="8">
        <v>28744762</v>
      </c>
      <c r="D15" s="183" t="s">
        <v>94</v>
      </c>
      <c r="E15" s="9" t="s">
        <v>1736</v>
      </c>
      <c r="F15" s="152" t="s">
        <v>1727</v>
      </c>
      <c r="G15" s="152">
        <v>403</v>
      </c>
      <c r="H15" s="152" t="s">
        <v>10</v>
      </c>
      <c r="I15" s="9" t="s">
        <v>1735</v>
      </c>
      <c r="J15" s="144" t="s">
        <v>27</v>
      </c>
      <c r="K15" s="145" t="s">
        <v>1728</v>
      </c>
    </row>
    <row r="16" spans="1:11" ht="341" x14ac:dyDescent="0.35">
      <c r="A16" s="160">
        <v>942</v>
      </c>
      <c r="B16" s="8" t="s">
        <v>901</v>
      </c>
      <c r="C16" s="8">
        <v>28744762</v>
      </c>
      <c r="D16" s="183" t="s">
        <v>94</v>
      </c>
      <c r="E16" s="9" t="s">
        <v>1736</v>
      </c>
      <c r="F16" s="152" t="s">
        <v>1730</v>
      </c>
      <c r="G16" s="152">
        <v>403</v>
      </c>
      <c r="H16" s="152" t="s">
        <v>10</v>
      </c>
      <c r="I16" s="9" t="s">
        <v>1737</v>
      </c>
      <c r="J16" s="144" t="s">
        <v>27</v>
      </c>
      <c r="K16" s="145" t="s">
        <v>1728</v>
      </c>
    </row>
    <row r="17" spans="1:11" ht="341" x14ac:dyDescent="0.35">
      <c r="A17" s="160">
        <v>942</v>
      </c>
      <c r="B17" s="8" t="s">
        <v>901</v>
      </c>
      <c r="C17" s="8">
        <v>28744762</v>
      </c>
      <c r="D17" s="183" t="s">
        <v>94</v>
      </c>
      <c r="E17" s="9" t="s">
        <v>1736</v>
      </c>
      <c r="F17" s="152" t="s">
        <v>1731</v>
      </c>
      <c r="G17" s="152">
        <v>403</v>
      </c>
      <c r="H17" s="152" t="s">
        <v>10</v>
      </c>
      <c r="I17" s="9" t="s">
        <v>1738</v>
      </c>
      <c r="J17" s="144" t="s">
        <v>27</v>
      </c>
      <c r="K17" s="145" t="s">
        <v>1728</v>
      </c>
    </row>
    <row r="18" spans="1:11" ht="341" x14ac:dyDescent="0.35">
      <c r="A18" s="160">
        <v>942</v>
      </c>
      <c r="B18" s="8" t="s">
        <v>901</v>
      </c>
      <c r="C18" s="8">
        <v>28744762</v>
      </c>
      <c r="D18" s="183" t="s">
        <v>94</v>
      </c>
      <c r="E18" s="9" t="s">
        <v>1736</v>
      </c>
      <c r="F18" s="152" t="s">
        <v>1733</v>
      </c>
      <c r="G18" s="152">
        <v>403</v>
      </c>
      <c r="H18" s="152" t="s">
        <v>10</v>
      </c>
      <c r="I18" s="9" t="s">
        <v>95</v>
      </c>
      <c r="J18" s="144" t="s">
        <v>27</v>
      </c>
      <c r="K18" s="145" t="s">
        <v>1728</v>
      </c>
    </row>
    <row r="19" spans="1:11" ht="409.5" x14ac:dyDescent="0.35">
      <c r="A19" s="160">
        <v>1485</v>
      </c>
      <c r="B19" s="8" t="s">
        <v>909</v>
      </c>
      <c r="C19" s="8">
        <v>27680600</v>
      </c>
      <c r="D19" s="9" t="s">
        <v>12</v>
      </c>
      <c r="E19" s="14" t="s">
        <v>1757</v>
      </c>
      <c r="F19" s="9" t="s">
        <v>116</v>
      </c>
      <c r="G19" s="9">
        <v>228</v>
      </c>
      <c r="H19" s="11" t="s">
        <v>1754</v>
      </c>
      <c r="I19" s="9" t="s">
        <v>1756</v>
      </c>
      <c r="J19" s="23" t="s">
        <v>8</v>
      </c>
      <c r="K19" s="38" t="s">
        <v>1752</v>
      </c>
    </row>
    <row r="20" spans="1:11" x14ac:dyDescent="0.35">
      <c r="A20" s="184"/>
      <c r="B20" s="184"/>
      <c r="C20" s="184"/>
      <c r="D20" s="184"/>
      <c r="E20" s="184"/>
      <c r="F20" s="184"/>
      <c r="G20" s="184"/>
      <c r="H20" s="184"/>
      <c r="I20" s="184"/>
      <c r="J20" s="184"/>
      <c r="K20" s="184"/>
    </row>
    <row r="21" spans="1:11" ht="170.5" x14ac:dyDescent="0.35">
      <c r="A21" s="185">
        <v>1703</v>
      </c>
      <c r="B21" s="186" t="s">
        <v>1597</v>
      </c>
      <c r="C21" s="186">
        <v>27085454</v>
      </c>
      <c r="D21" s="64" t="s">
        <v>46</v>
      </c>
      <c r="E21" s="64" t="s">
        <v>139</v>
      </c>
      <c r="F21" s="64" t="s">
        <v>136</v>
      </c>
      <c r="G21" s="64">
        <v>106</v>
      </c>
      <c r="H21" s="75">
        <v>43</v>
      </c>
      <c r="I21" s="64" t="s">
        <v>140</v>
      </c>
      <c r="J21" s="187" t="s">
        <v>27</v>
      </c>
      <c r="K21" s="64" t="s">
        <v>138</v>
      </c>
    </row>
    <row r="22" spans="1:11" ht="124" x14ac:dyDescent="0.35">
      <c r="A22" s="185">
        <v>1719</v>
      </c>
      <c r="B22" s="186" t="s">
        <v>1598</v>
      </c>
      <c r="C22" s="186">
        <v>27050549</v>
      </c>
      <c r="D22" s="64" t="s">
        <v>46</v>
      </c>
      <c r="E22" s="64" t="s">
        <v>160</v>
      </c>
      <c r="F22" s="64" t="s">
        <v>136</v>
      </c>
      <c r="G22" s="64">
        <v>1196</v>
      </c>
      <c r="H22" s="75"/>
      <c r="I22" s="64" t="s">
        <v>156</v>
      </c>
      <c r="J22" s="187" t="s">
        <v>27</v>
      </c>
      <c r="K22" s="64" t="s">
        <v>157</v>
      </c>
    </row>
    <row r="23" spans="1:11" ht="77.5" x14ac:dyDescent="0.35">
      <c r="A23" s="185">
        <v>1773</v>
      </c>
      <c r="B23" s="186" t="s">
        <v>1571</v>
      </c>
      <c r="C23" s="186">
        <v>26920909</v>
      </c>
      <c r="D23" s="64" t="s">
        <v>46</v>
      </c>
      <c r="E23" s="64" t="s">
        <v>173</v>
      </c>
      <c r="F23" s="64" t="s">
        <v>174</v>
      </c>
      <c r="G23" s="64"/>
      <c r="H23" s="75"/>
      <c r="I23" s="64" t="s">
        <v>177</v>
      </c>
      <c r="J23" s="64" t="s">
        <v>26</v>
      </c>
      <c r="K23" s="64" t="s">
        <v>176</v>
      </c>
    </row>
    <row r="24" spans="1:11" ht="77.5" x14ac:dyDescent="0.35">
      <c r="A24" s="185">
        <v>1773</v>
      </c>
      <c r="B24" s="186" t="s">
        <v>1571</v>
      </c>
      <c r="C24" s="186">
        <v>26920909</v>
      </c>
      <c r="D24" s="64" t="s">
        <v>125</v>
      </c>
      <c r="E24" s="64" t="s">
        <v>173</v>
      </c>
      <c r="F24" s="64" t="s">
        <v>174</v>
      </c>
      <c r="G24" s="64"/>
      <c r="H24" s="75"/>
      <c r="I24" s="64" t="s">
        <v>177</v>
      </c>
      <c r="J24" s="64" t="s">
        <v>26</v>
      </c>
      <c r="K24" s="64" t="s">
        <v>176</v>
      </c>
    </row>
    <row r="25" spans="1:11" ht="46.5" x14ac:dyDescent="0.35">
      <c r="A25" s="185">
        <v>1816</v>
      </c>
      <c r="B25" s="186" t="s">
        <v>1599</v>
      </c>
      <c r="C25" s="186">
        <v>26806659</v>
      </c>
      <c r="D25" s="64" t="s">
        <v>46</v>
      </c>
      <c r="E25" s="64" t="s">
        <v>192</v>
      </c>
      <c r="F25" s="64" t="s">
        <v>188</v>
      </c>
      <c r="G25" s="64">
        <v>316</v>
      </c>
      <c r="H25" s="75" t="s">
        <v>189</v>
      </c>
      <c r="I25" s="64" t="s">
        <v>193</v>
      </c>
      <c r="J25" s="187" t="s">
        <v>27</v>
      </c>
      <c r="K25" s="64" t="s">
        <v>191</v>
      </c>
    </row>
    <row r="26" spans="1:11" ht="263.5" x14ac:dyDescent="0.35">
      <c r="A26" s="185">
        <v>1828</v>
      </c>
      <c r="B26" s="186" t="s">
        <v>1572</v>
      </c>
      <c r="C26" s="186">
        <v>26757167</v>
      </c>
      <c r="D26" s="64" t="s">
        <v>46</v>
      </c>
      <c r="E26" s="64" t="s">
        <v>202</v>
      </c>
      <c r="F26" s="64" t="s">
        <v>198</v>
      </c>
      <c r="G26" s="64">
        <v>139</v>
      </c>
      <c r="H26" s="75" t="s">
        <v>199</v>
      </c>
      <c r="I26" s="64" t="s">
        <v>200</v>
      </c>
      <c r="J26" s="187" t="s">
        <v>27</v>
      </c>
      <c r="K26" s="64" t="s">
        <v>201</v>
      </c>
    </row>
    <row r="27" spans="1:11" ht="217" x14ac:dyDescent="0.35">
      <c r="A27" s="185">
        <v>1859</v>
      </c>
      <c r="B27" s="186" t="s">
        <v>1600</v>
      </c>
      <c r="C27" s="186">
        <v>26672925</v>
      </c>
      <c r="D27" s="64" t="s">
        <v>46</v>
      </c>
      <c r="E27" s="64" t="s">
        <v>212</v>
      </c>
      <c r="F27" s="64" t="s">
        <v>210</v>
      </c>
      <c r="G27" s="188">
        <v>3033</v>
      </c>
      <c r="H27" s="75">
        <v>1488</v>
      </c>
      <c r="I27" s="64" t="s">
        <v>156</v>
      </c>
      <c r="J27" s="187" t="s">
        <v>8</v>
      </c>
      <c r="K27" s="64" t="s">
        <v>211</v>
      </c>
    </row>
    <row r="28" spans="1:11" ht="217" x14ac:dyDescent="0.35">
      <c r="A28" s="185">
        <v>1859</v>
      </c>
      <c r="B28" s="186" t="s">
        <v>1600</v>
      </c>
      <c r="C28" s="186">
        <v>26672925</v>
      </c>
      <c r="D28" s="64" t="s">
        <v>46</v>
      </c>
      <c r="E28" s="64"/>
      <c r="F28" s="64" t="s">
        <v>110</v>
      </c>
      <c r="G28" s="64"/>
      <c r="H28" s="75">
        <v>1111</v>
      </c>
      <c r="I28" s="64" t="s">
        <v>156</v>
      </c>
      <c r="J28" s="187" t="s">
        <v>8</v>
      </c>
      <c r="K28" s="64" t="s">
        <v>211</v>
      </c>
    </row>
    <row r="29" spans="1:11" ht="62" x14ac:dyDescent="0.35">
      <c r="A29" s="189">
        <v>1906</v>
      </c>
      <c r="B29" s="190" t="s">
        <v>1601</v>
      </c>
      <c r="C29" s="190">
        <v>26500171</v>
      </c>
      <c r="D29" s="64" t="s">
        <v>46</v>
      </c>
      <c r="E29" s="64" t="s">
        <v>218</v>
      </c>
      <c r="F29" s="64" t="s">
        <v>213</v>
      </c>
      <c r="G29" s="64">
        <v>224</v>
      </c>
      <c r="H29" s="75">
        <v>26</v>
      </c>
      <c r="I29" s="64" t="s">
        <v>219</v>
      </c>
      <c r="J29" s="187" t="s">
        <v>27</v>
      </c>
      <c r="K29" s="64" t="s">
        <v>215</v>
      </c>
    </row>
    <row r="30" spans="1:11" ht="124" x14ac:dyDescent="0.35">
      <c r="A30" s="185">
        <v>2156</v>
      </c>
      <c r="B30" s="186" t="s">
        <v>1603</v>
      </c>
      <c r="C30" s="186">
        <v>26243220</v>
      </c>
      <c r="D30" s="64" t="s">
        <v>46</v>
      </c>
      <c r="E30" s="64" t="s">
        <v>244</v>
      </c>
      <c r="F30" s="64" t="s">
        <v>110</v>
      </c>
      <c r="G30" s="64">
        <v>162</v>
      </c>
      <c r="H30" s="75" t="s">
        <v>239</v>
      </c>
      <c r="I30" s="64" t="s">
        <v>122</v>
      </c>
      <c r="J30" s="187" t="s">
        <v>8</v>
      </c>
      <c r="K30" s="64" t="s">
        <v>241</v>
      </c>
    </row>
    <row r="31" spans="1:11" ht="186" x14ac:dyDescent="0.35">
      <c r="A31" s="185">
        <v>2169</v>
      </c>
      <c r="B31" s="186" t="s">
        <v>1574</v>
      </c>
      <c r="C31" s="186">
        <v>26220872</v>
      </c>
      <c r="D31" s="64" t="s">
        <v>125</v>
      </c>
      <c r="E31" s="7"/>
      <c r="F31" s="64" t="s">
        <v>264</v>
      </c>
      <c r="G31" s="64"/>
      <c r="H31" s="75" t="s">
        <v>265</v>
      </c>
      <c r="I31" s="64" t="s">
        <v>267</v>
      </c>
      <c r="J31" s="187" t="s">
        <v>27</v>
      </c>
      <c r="K31" s="64" t="s">
        <v>253</v>
      </c>
    </row>
    <row r="32" spans="1:11" ht="186" x14ac:dyDescent="0.35">
      <c r="A32" s="185">
        <v>2169</v>
      </c>
      <c r="B32" s="186" t="s">
        <v>1574</v>
      </c>
      <c r="C32" s="186">
        <v>26220872</v>
      </c>
      <c r="D32" s="64" t="s">
        <v>46</v>
      </c>
      <c r="E32" s="7"/>
      <c r="F32" s="64" t="s">
        <v>264</v>
      </c>
      <c r="G32" s="64"/>
      <c r="H32" s="75" t="s">
        <v>265</v>
      </c>
      <c r="I32" s="64" t="s">
        <v>122</v>
      </c>
      <c r="J32" s="187" t="s">
        <v>27</v>
      </c>
      <c r="K32" s="64" t="s">
        <v>253</v>
      </c>
    </row>
    <row r="33" spans="1:11" ht="139.5" x14ac:dyDescent="0.35">
      <c r="A33" s="185">
        <v>2275</v>
      </c>
      <c r="B33" s="186" t="s">
        <v>1604</v>
      </c>
      <c r="C33" s="186">
        <v>25950926</v>
      </c>
      <c r="D33" s="64" t="s">
        <v>46</v>
      </c>
      <c r="E33" s="64" t="s">
        <v>276</v>
      </c>
      <c r="F33" s="64" t="s">
        <v>272</v>
      </c>
      <c r="G33" s="64">
        <v>1438</v>
      </c>
      <c r="H33" s="75" t="s">
        <v>273</v>
      </c>
      <c r="I33" s="64" t="s">
        <v>277</v>
      </c>
      <c r="J33" s="187" t="s">
        <v>8</v>
      </c>
      <c r="K33" s="64" t="s">
        <v>275</v>
      </c>
    </row>
    <row r="34" spans="1:11" ht="139.5" x14ac:dyDescent="0.35">
      <c r="A34" s="185">
        <v>2275</v>
      </c>
      <c r="B34" s="186" t="s">
        <v>1604</v>
      </c>
      <c r="C34" s="186">
        <v>25950926</v>
      </c>
      <c r="D34" s="64" t="s">
        <v>46</v>
      </c>
      <c r="E34" s="64"/>
      <c r="F34" s="64" t="s">
        <v>280</v>
      </c>
      <c r="G34" s="64"/>
      <c r="H34" s="75"/>
      <c r="I34" s="64" t="s">
        <v>281</v>
      </c>
      <c r="J34" s="187" t="s">
        <v>8</v>
      </c>
      <c r="K34" s="64" t="s">
        <v>275</v>
      </c>
    </row>
    <row r="35" spans="1:11" ht="139.5" x14ac:dyDescent="0.35">
      <c r="A35" s="185">
        <v>2275</v>
      </c>
      <c r="B35" s="186" t="s">
        <v>1604</v>
      </c>
      <c r="C35" s="186">
        <v>25950926</v>
      </c>
      <c r="D35" s="64" t="s">
        <v>46</v>
      </c>
      <c r="E35" s="64"/>
      <c r="F35" s="64" t="s">
        <v>283</v>
      </c>
      <c r="G35" s="64">
        <v>1438</v>
      </c>
      <c r="H35" s="75" t="s">
        <v>273</v>
      </c>
      <c r="I35" s="64" t="s">
        <v>156</v>
      </c>
      <c r="J35" s="187" t="s">
        <v>8</v>
      </c>
      <c r="K35" s="64" t="s">
        <v>275</v>
      </c>
    </row>
    <row r="36" spans="1:11" ht="310" x14ac:dyDescent="0.35">
      <c r="A36" s="185">
        <v>2322</v>
      </c>
      <c r="B36" s="186" t="s">
        <v>1576</v>
      </c>
      <c r="C36" s="186">
        <v>25850522</v>
      </c>
      <c r="D36" s="64" t="s">
        <v>125</v>
      </c>
      <c r="E36" s="64" t="s">
        <v>309</v>
      </c>
      <c r="F36" s="64" t="s">
        <v>307</v>
      </c>
      <c r="G36" s="64"/>
      <c r="H36" s="75"/>
      <c r="I36" s="64" t="s">
        <v>310</v>
      </c>
      <c r="J36" s="187" t="s">
        <v>27</v>
      </c>
      <c r="K36" s="64" t="s">
        <v>298</v>
      </c>
    </row>
    <row r="37" spans="1:11" ht="248" x14ac:dyDescent="0.35">
      <c r="A37" s="185">
        <v>2395</v>
      </c>
      <c r="B37" s="186" t="s">
        <v>1606</v>
      </c>
      <c r="C37" s="186">
        <v>25663233</v>
      </c>
      <c r="D37" s="64" t="s">
        <v>46</v>
      </c>
      <c r="E37" s="64" t="s">
        <v>323</v>
      </c>
      <c r="F37" s="64" t="s">
        <v>319</v>
      </c>
      <c r="G37" s="64">
        <v>282</v>
      </c>
      <c r="H37" s="75"/>
      <c r="I37" s="64" t="s">
        <v>156</v>
      </c>
      <c r="J37" s="187" t="s">
        <v>8</v>
      </c>
      <c r="K37" s="64" t="s">
        <v>320</v>
      </c>
    </row>
    <row r="38" spans="1:11" ht="186" x14ac:dyDescent="0.35">
      <c r="A38" s="185">
        <v>2427</v>
      </c>
      <c r="B38" s="186" t="s">
        <v>1607</v>
      </c>
      <c r="C38" s="186">
        <v>25586833</v>
      </c>
      <c r="D38" s="64" t="s">
        <v>46</v>
      </c>
      <c r="E38" s="64" t="s">
        <v>334</v>
      </c>
      <c r="F38" s="64" t="s">
        <v>327</v>
      </c>
      <c r="G38" s="64">
        <v>128</v>
      </c>
      <c r="H38" s="75" t="s">
        <v>328</v>
      </c>
      <c r="I38" s="64" t="s">
        <v>335</v>
      </c>
      <c r="J38" s="187" t="s">
        <v>27</v>
      </c>
      <c r="K38" s="64" t="s">
        <v>330</v>
      </c>
    </row>
    <row r="39" spans="1:11" ht="139.5" x14ac:dyDescent="0.35">
      <c r="A39" s="166">
        <v>2430</v>
      </c>
      <c r="B39" s="167" t="s">
        <v>1608</v>
      </c>
      <c r="C39" s="167">
        <v>25580771</v>
      </c>
      <c r="D39" s="64" t="s">
        <v>125</v>
      </c>
      <c r="E39" s="64" t="s">
        <v>345</v>
      </c>
      <c r="F39" s="64" t="s">
        <v>341</v>
      </c>
      <c r="G39" s="64">
        <v>967</v>
      </c>
      <c r="H39" s="75" t="s">
        <v>342</v>
      </c>
      <c r="I39" s="64" t="s">
        <v>346</v>
      </c>
      <c r="J39" s="187" t="s">
        <v>8</v>
      </c>
      <c r="K39" s="64" t="s">
        <v>344</v>
      </c>
    </row>
    <row r="40" spans="1:11" ht="139.5" x14ac:dyDescent="0.35">
      <c r="A40" s="166">
        <v>2430</v>
      </c>
      <c r="B40" s="167" t="s">
        <v>1608</v>
      </c>
      <c r="C40" s="167">
        <v>25580771</v>
      </c>
      <c r="D40" s="64" t="s">
        <v>46</v>
      </c>
      <c r="E40" s="64" t="s">
        <v>223</v>
      </c>
      <c r="F40" s="64" t="s">
        <v>341</v>
      </c>
      <c r="G40" s="64">
        <v>967</v>
      </c>
      <c r="H40" s="75" t="s">
        <v>342</v>
      </c>
      <c r="I40" s="64" t="s">
        <v>122</v>
      </c>
      <c r="J40" s="187" t="s">
        <v>8</v>
      </c>
      <c r="K40" s="64" t="s">
        <v>344</v>
      </c>
    </row>
    <row r="41" spans="1:11" ht="62" x14ac:dyDescent="0.35">
      <c r="A41" s="185">
        <v>2452</v>
      </c>
      <c r="B41" s="186" t="s">
        <v>1609</v>
      </c>
      <c r="C41" s="186">
        <v>25511617</v>
      </c>
      <c r="D41" s="64" t="s">
        <v>125</v>
      </c>
      <c r="E41" s="64"/>
      <c r="F41" s="64" t="s">
        <v>354</v>
      </c>
      <c r="G41" s="64"/>
      <c r="H41" s="75">
        <v>635</v>
      </c>
      <c r="I41" s="64" t="s">
        <v>156</v>
      </c>
      <c r="J41" s="187" t="s">
        <v>8</v>
      </c>
      <c r="K41" s="64" t="s">
        <v>353</v>
      </c>
    </row>
    <row r="42" spans="1:11" ht="62" x14ac:dyDescent="0.35">
      <c r="A42" s="185">
        <v>2452</v>
      </c>
      <c r="B42" s="186" t="s">
        <v>1609</v>
      </c>
      <c r="C42" s="186">
        <v>25511617</v>
      </c>
      <c r="D42" s="64" t="s">
        <v>46</v>
      </c>
      <c r="E42" s="64"/>
      <c r="F42" s="64" t="s">
        <v>354</v>
      </c>
      <c r="G42" s="64"/>
      <c r="H42" s="75">
        <v>635</v>
      </c>
      <c r="I42" s="64" t="s">
        <v>156</v>
      </c>
      <c r="J42" s="187" t="s">
        <v>8</v>
      </c>
      <c r="K42" s="64" t="s">
        <v>353</v>
      </c>
    </row>
    <row r="43" spans="1:11" ht="62" x14ac:dyDescent="0.35">
      <c r="A43" s="185">
        <v>2452</v>
      </c>
      <c r="B43" s="186" t="s">
        <v>1609</v>
      </c>
      <c r="C43" s="186">
        <v>25511617</v>
      </c>
      <c r="D43" s="64" t="s">
        <v>125</v>
      </c>
      <c r="E43" s="64"/>
      <c r="F43" s="64" t="s">
        <v>210</v>
      </c>
      <c r="G43" s="64"/>
      <c r="H43" s="75">
        <v>716</v>
      </c>
      <c r="I43" s="64" t="s">
        <v>156</v>
      </c>
      <c r="J43" s="187" t="s">
        <v>8</v>
      </c>
      <c r="K43" s="64" t="s">
        <v>353</v>
      </c>
    </row>
    <row r="44" spans="1:11" ht="62" x14ac:dyDescent="0.35">
      <c r="A44" s="185">
        <v>2452</v>
      </c>
      <c r="B44" s="186" t="s">
        <v>1609</v>
      </c>
      <c r="C44" s="186">
        <v>25511617</v>
      </c>
      <c r="D44" s="64" t="s">
        <v>46</v>
      </c>
      <c r="E44" s="64"/>
      <c r="F44" s="64" t="s">
        <v>210</v>
      </c>
      <c r="G44" s="64"/>
      <c r="H44" s="75">
        <v>716</v>
      </c>
      <c r="I44" s="64" t="s">
        <v>156</v>
      </c>
      <c r="J44" s="187" t="s">
        <v>8</v>
      </c>
      <c r="K44" s="64" t="s">
        <v>353</v>
      </c>
    </row>
    <row r="45" spans="1:11" ht="62" x14ac:dyDescent="0.35">
      <c r="A45" s="185">
        <v>2452</v>
      </c>
      <c r="B45" s="186" t="s">
        <v>1609</v>
      </c>
      <c r="C45" s="186">
        <v>25511617</v>
      </c>
      <c r="D45" s="64" t="s">
        <v>125</v>
      </c>
      <c r="E45" s="64"/>
      <c r="F45" s="64" t="s">
        <v>210</v>
      </c>
      <c r="G45" s="64"/>
      <c r="H45" s="75">
        <v>716</v>
      </c>
      <c r="I45" s="64" t="s">
        <v>156</v>
      </c>
      <c r="J45" s="187" t="s">
        <v>8</v>
      </c>
      <c r="K45" s="64" t="s">
        <v>353</v>
      </c>
    </row>
    <row r="46" spans="1:11" ht="62" x14ac:dyDescent="0.35">
      <c r="A46" s="185">
        <v>2452</v>
      </c>
      <c r="B46" s="186" t="s">
        <v>1609</v>
      </c>
      <c r="C46" s="186">
        <v>25511617</v>
      </c>
      <c r="D46" s="64" t="s">
        <v>46</v>
      </c>
      <c r="E46" s="64"/>
      <c r="F46" s="64" t="s">
        <v>355</v>
      </c>
      <c r="G46" s="64"/>
      <c r="H46" s="75">
        <v>832</v>
      </c>
      <c r="I46" s="64" t="s">
        <v>156</v>
      </c>
      <c r="J46" s="187" t="s">
        <v>8</v>
      </c>
      <c r="K46" s="64" t="s">
        <v>353</v>
      </c>
    </row>
    <row r="47" spans="1:11" ht="93" x14ac:dyDescent="0.35">
      <c r="A47" s="185">
        <v>2456</v>
      </c>
      <c r="B47" s="186" t="s">
        <v>1610</v>
      </c>
      <c r="C47" s="186">
        <v>25499725</v>
      </c>
      <c r="D47" s="64" t="s">
        <v>46</v>
      </c>
      <c r="E47" s="64" t="s">
        <v>361</v>
      </c>
      <c r="F47" s="64" t="s">
        <v>357</v>
      </c>
      <c r="G47" s="64">
        <v>186</v>
      </c>
      <c r="H47" s="75"/>
      <c r="I47" s="64" t="s">
        <v>122</v>
      </c>
      <c r="J47" s="187" t="s">
        <v>27</v>
      </c>
      <c r="K47" s="64" t="s">
        <v>358</v>
      </c>
    </row>
    <row r="48" spans="1:11" ht="93" x14ac:dyDescent="0.35">
      <c r="A48" s="185">
        <v>2456</v>
      </c>
      <c r="B48" s="186" t="s">
        <v>1610</v>
      </c>
      <c r="C48" s="186">
        <v>25499725</v>
      </c>
      <c r="D48" s="64" t="s">
        <v>46</v>
      </c>
      <c r="E48" s="64"/>
      <c r="F48" s="64" t="s">
        <v>367</v>
      </c>
      <c r="G48" s="64"/>
      <c r="H48" s="75"/>
      <c r="I48" s="64" t="s">
        <v>122</v>
      </c>
      <c r="J48" s="187" t="s">
        <v>27</v>
      </c>
      <c r="K48" s="64" t="s">
        <v>358</v>
      </c>
    </row>
    <row r="49" spans="1:11" ht="155" x14ac:dyDescent="0.35">
      <c r="A49" s="185">
        <v>2517</v>
      </c>
      <c r="B49" s="186" t="s">
        <v>1576</v>
      </c>
      <c r="C49" s="186">
        <v>25142530</v>
      </c>
      <c r="D49" s="64" t="s">
        <v>125</v>
      </c>
      <c r="E49" s="64" t="s">
        <v>273</v>
      </c>
      <c r="F49" s="64" t="s">
        <v>110</v>
      </c>
      <c r="G49" s="64">
        <v>921</v>
      </c>
      <c r="H49" s="75" t="s">
        <v>371</v>
      </c>
      <c r="I49" s="64" t="s">
        <v>372</v>
      </c>
      <c r="J49" s="187" t="s">
        <v>27</v>
      </c>
      <c r="K49" s="64" t="s">
        <v>373</v>
      </c>
    </row>
    <row r="50" spans="1:11" ht="155" x14ac:dyDescent="0.35">
      <c r="A50" s="185">
        <v>2517</v>
      </c>
      <c r="B50" s="186" t="s">
        <v>1576</v>
      </c>
      <c r="C50" s="186">
        <v>25142530</v>
      </c>
      <c r="D50" s="64" t="s">
        <v>125</v>
      </c>
      <c r="E50" s="64"/>
      <c r="F50" s="64" t="s">
        <v>374</v>
      </c>
      <c r="G50" s="64"/>
      <c r="H50" s="75" t="s">
        <v>375</v>
      </c>
      <c r="I50" s="64" t="s">
        <v>377</v>
      </c>
      <c r="J50" s="187" t="s">
        <v>27</v>
      </c>
      <c r="K50" s="64" t="s">
        <v>373</v>
      </c>
    </row>
    <row r="51" spans="1:11" ht="139.5" x14ac:dyDescent="0.35">
      <c r="A51" s="185">
        <v>2665</v>
      </c>
      <c r="B51" s="186" t="s">
        <v>1612</v>
      </c>
      <c r="C51" s="186">
        <v>25182069</v>
      </c>
      <c r="D51" s="64" t="s">
        <v>125</v>
      </c>
      <c r="E51" s="64"/>
      <c r="F51" s="64" t="s">
        <v>389</v>
      </c>
      <c r="G51" s="64"/>
      <c r="H51" s="75"/>
      <c r="I51" s="64" t="s">
        <v>156</v>
      </c>
      <c r="J51" s="187" t="s">
        <v>27</v>
      </c>
      <c r="K51" s="64" t="s">
        <v>388</v>
      </c>
    </row>
    <row r="52" spans="1:11" ht="139.5" x14ac:dyDescent="0.35">
      <c r="A52" s="185">
        <v>2665</v>
      </c>
      <c r="B52" s="186" t="s">
        <v>1612</v>
      </c>
      <c r="C52" s="186">
        <v>25182069</v>
      </c>
      <c r="D52" s="64" t="s">
        <v>46</v>
      </c>
      <c r="E52" s="64"/>
      <c r="F52" s="64" t="s">
        <v>389</v>
      </c>
      <c r="G52" s="64"/>
      <c r="H52" s="75"/>
      <c r="I52" s="64" t="s">
        <v>122</v>
      </c>
      <c r="J52" s="187" t="s">
        <v>27</v>
      </c>
      <c r="K52" s="64" t="s">
        <v>388</v>
      </c>
    </row>
    <row r="53" spans="1:11" ht="139.5" x14ac:dyDescent="0.35">
      <c r="A53" s="185">
        <v>2665</v>
      </c>
      <c r="B53" s="186" t="s">
        <v>1612</v>
      </c>
      <c r="C53" s="186">
        <v>25182069</v>
      </c>
      <c r="D53" s="64" t="s">
        <v>125</v>
      </c>
      <c r="E53" s="64"/>
      <c r="F53" s="64" t="s">
        <v>390</v>
      </c>
      <c r="G53" s="64"/>
      <c r="H53" s="75"/>
      <c r="I53" s="64" t="s">
        <v>156</v>
      </c>
      <c r="J53" s="187" t="s">
        <v>27</v>
      </c>
      <c r="K53" s="64" t="s">
        <v>388</v>
      </c>
    </row>
    <row r="54" spans="1:11" ht="139.5" x14ac:dyDescent="0.35">
      <c r="A54" s="185">
        <v>2665</v>
      </c>
      <c r="B54" s="186" t="s">
        <v>1612</v>
      </c>
      <c r="C54" s="186">
        <v>25182069</v>
      </c>
      <c r="D54" s="64" t="s">
        <v>46</v>
      </c>
      <c r="E54" s="64"/>
      <c r="F54" s="64" t="s">
        <v>390</v>
      </c>
      <c r="G54" s="64"/>
      <c r="H54" s="75"/>
      <c r="I54" s="64" t="s">
        <v>122</v>
      </c>
      <c r="J54" s="187" t="s">
        <v>27</v>
      </c>
      <c r="K54" s="64" t="s">
        <v>388</v>
      </c>
    </row>
    <row r="55" spans="1:11" ht="139.5" x14ac:dyDescent="0.35">
      <c r="A55" s="185">
        <v>2665</v>
      </c>
      <c r="B55" s="186" t="s">
        <v>1612</v>
      </c>
      <c r="C55" s="186">
        <v>25182069</v>
      </c>
      <c r="D55" s="64" t="s">
        <v>125</v>
      </c>
      <c r="E55" s="64"/>
      <c r="F55" s="64" t="s">
        <v>391</v>
      </c>
      <c r="G55" s="64"/>
      <c r="H55" s="75"/>
      <c r="I55" s="64" t="s">
        <v>156</v>
      </c>
      <c r="J55" s="187" t="s">
        <v>27</v>
      </c>
      <c r="K55" s="64" t="s">
        <v>388</v>
      </c>
    </row>
    <row r="56" spans="1:11" ht="139.5" x14ac:dyDescent="0.35">
      <c r="A56" s="185">
        <v>2665</v>
      </c>
      <c r="B56" s="186" t="s">
        <v>1612</v>
      </c>
      <c r="C56" s="186">
        <v>25182069</v>
      </c>
      <c r="D56" s="64" t="s">
        <v>46</v>
      </c>
      <c r="E56" s="64"/>
      <c r="F56" s="64" t="s">
        <v>391</v>
      </c>
      <c r="G56" s="64"/>
      <c r="H56" s="75"/>
      <c r="I56" s="64" t="s">
        <v>122</v>
      </c>
      <c r="J56" s="187" t="s">
        <v>27</v>
      </c>
      <c r="K56" s="64" t="s">
        <v>388</v>
      </c>
    </row>
    <row r="57" spans="1:11" ht="93" x14ac:dyDescent="0.35">
      <c r="A57" s="185">
        <v>2749</v>
      </c>
      <c r="B57" s="186" t="s">
        <v>1613</v>
      </c>
      <c r="C57" s="186">
        <v>24947290</v>
      </c>
      <c r="D57" s="64" t="s">
        <v>125</v>
      </c>
      <c r="E57" s="64" t="s">
        <v>396</v>
      </c>
      <c r="F57" s="64" t="s">
        <v>393</v>
      </c>
      <c r="G57" s="64">
        <v>325</v>
      </c>
      <c r="H57" s="75"/>
      <c r="I57" s="64" t="s">
        <v>397</v>
      </c>
      <c r="J57" s="187" t="s">
        <v>27</v>
      </c>
      <c r="K57" s="64" t="s">
        <v>395</v>
      </c>
    </row>
    <row r="58" spans="1:11" ht="62" x14ac:dyDescent="0.35">
      <c r="A58" s="185">
        <v>2774</v>
      </c>
      <c r="B58" s="186" t="s">
        <v>1579</v>
      </c>
      <c r="C58" s="186">
        <v>24857761</v>
      </c>
      <c r="D58" s="64" t="s">
        <v>125</v>
      </c>
      <c r="E58" s="64"/>
      <c r="F58" s="64" t="s">
        <v>374</v>
      </c>
      <c r="G58" s="64">
        <v>121</v>
      </c>
      <c r="H58" s="75">
        <v>40</v>
      </c>
      <c r="I58" s="64" t="s">
        <v>156</v>
      </c>
      <c r="J58" s="187" t="s">
        <v>27</v>
      </c>
      <c r="K58" s="64" t="s">
        <v>405</v>
      </c>
    </row>
    <row r="59" spans="1:11" ht="46.5" x14ac:dyDescent="0.35">
      <c r="A59" s="185">
        <v>2798</v>
      </c>
      <c r="B59" s="186" t="s">
        <v>1614</v>
      </c>
      <c r="C59" s="186">
        <v>24784015</v>
      </c>
      <c r="D59" s="64" t="s">
        <v>46</v>
      </c>
      <c r="E59" s="64" t="s">
        <v>415</v>
      </c>
      <c r="F59" s="191" t="s">
        <v>410</v>
      </c>
      <c r="G59" s="64">
        <v>191</v>
      </c>
      <c r="H59" s="75">
        <v>61</v>
      </c>
      <c r="I59" s="64" t="s">
        <v>416</v>
      </c>
      <c r="J59" s="187" t="s">
        <v>26</v>
      </c>
      <c r="K59" s="64" t="s">
        <v>411</v>
      </c>
    </row>
    <row r="60" spans="1:11" ht="139.5" x14ac:dyDescent="0.35">
      <c r="A60" s="185">
        <v>2823</v>
      </c>
      <c r="B60" s="186" t="s">
        <v>1615</v>
      </c>
      <c r="C60" s="186">
        <v>24713532</v>
      </c>
      <c r="D60" s="64" t="s">
        <v>125</v>
      </c>
      <c r="E60" s="64" t="s">
        <v>424</v>
      </c>
      <c r="F60" s="64" t="s">
        <v>110</v>
      </c>
      <c r="G60" s="64">
        <v>464</v>
      </c>
      <c r="H60" s="75"/>
      <c r="I60" s="64" t="s">
        <v>122</v>
      </c>
      <c r="J60" s="187" t="s">
        <v>27</v>
      </c>
      <c r="K60" s="64" t="s">
        <v>423</v>
      </c>
    </row>
    <row r="61" spans="1:11" ht="139.5" x14ac:dyDescent="0.35">
      <c r="A61" s="185">
        <v>2823</v>
      </c>
      <c r="B61" s="186" t="s">
        <v>1615</v>
      </c>
      <c r="C61" s="186">
        <v>24713532</v>
      </c>
      <c r="D61" s="64" t="s">
        <v>46</v>
      </c>
      <c r="E61" s="64" t="s">
        <v>425</v>
      </c>
      <c r="F61" s="64" t="s">
        <v>110</v>
      </c>
      <c r="G61" s="64">
        <v>464</v>
      </c>
      <c r="H61" s="75"/>
      <c r="I61" s="64" t="s">
        <v>122</v>
      </c>
      <c r="J61" s="187" t="s">
        <v>27</v>
      </c>
      <c r="K61" s="64" t="s">
        <v>423</v>
      </c>
    </row>
    <row r="62" spans="1:11" ht="62" x14ac:dyDescent="0.35">
      <c r="A62" s="185">
        <v>2848</v>
      </c>
      <c r="B62" s="186" t="s">
        <v>1581</v>
      </c>
      <c r="C62" s="186">
        <v>24630830</v>
      </c>
      <c r="D62" s="64" t="s">
        <v>125</v>
      </c>
      <c r="E62" s="64" t="s">
        <v>432</v>
      </c>
      <c r="F62" s="64" t="s">
        <v>430</v>
      </c>
      <c r="G62" s="64">
        <v>2513</v>
      </c>
      <c r="H62" s="75"/>
      <c r="I62" s="64" t="s">
        <v>156</v>
      </c>
      <c r="J62" s="187" t="s">
        <v>8</v>
      </c>
      <c r="K62" s="64" t="s">
        <v>431</v>
      </c>
    </row>
    <row r="63" spans="1:11" ht="62" x14ac:dyDescent="0.35">
      <c r="A63" s="185">
        <v>2848</v>
      </c>
      <c r="B63" s="186" t="s">
        <v>1581</v>
      </c>
      <c r="C63" s="186">
        <v>24630830</v>
      </c>
      <c r="D63" s="64" t="s">
        <v>46</v>
      </c>
      <c r="E63" s="64" t="s">
        <v>433</v>
      </c>
      <c r="F63" s="64" t="s">
        <v>430</v>
      </c>
      <c r="G63" s="64">
        <v>2513</v>
      </c>
      <c r="H63" s="75"/>
      <c r="I63" s="64" t="s">
        <v>156</v>
      </c>
      <c r="J63" s="187" t="s">
        <v>8</v>
      </c>
      <c r="K63" s="64" t="s">
        <v>431</v>
      </c>
    </row>
    <row r="64" spans="1:11" ht="62" x14ac:dyDescent="0.35">
      <c r="A64" s="185">
        <v>2848</v>
      </c>
      <c r="B64" s="186" t="s">
        <v>1581</v>
      </c>
      <c r="C64" s="186">
        <v>24630830</v>
      </c>
      <c r="D64" s="64" t="s">
        <v>125</v>
      </c>
      <c r="E64" s="64"/>
      <c r="F64" s="64" t="s">
        <v>440</v>
      </c>
      <c r="G64" s="64"/>
      <c r="H64" s="75"/>
      <c r="I64" s="64" t="s">
        <v>156</v>
      </c>
      <c r="J64" s="187" t="s">
        <v>8</v>
      </c>
      <c r="K64" s="64" t="s">
        <v>431</v>
      </c>
    </row>
    <row r="65" spans="1:11" ht="62" x14ac:dyDescent="0.35">
      <c r="A65" s="185">
        <v>2848</v>
      </c>
      <c r="B65" s="186" t="s">
        <v>1581</v>
      </c>
      <c r="C65" s="186">
        <v>24630830</v>
      </c>
      <c r="D65" s="64" t="s">
        <v>46</v>
      </c>
      <c r="E65" s="64"/>
      <c r="F65" s="64" t="s">
        <v>440</v>
      </c>
      <c r="G65" s="64"/>
      <c r="H65" s="75"/>
      <c r="I65" s="64" t="s">
        <v>156</v>
      </c>
      <c r="J65" s="187" t="s">
        <v>8</v>
      </c>
      <c r="K65" s="64" t="s">
        <v>431</v>
      </c>
    </row>
    <row r="66" spans="1:11" ht="62" x14ac:dyDescent="0.35">
      <c r="A66" s="185">
        <v>2848</v>
      </c>
      <c r="B66" s="186" t="s">
        <v>1581</v>
      </c>
      <c r="C66" s="186">
        <v>24630830</v>
      </c>
      <c r="D66" s="64" t="s">
        <v>125</v>
      </c>
      <c r="E66" s="64"/>
      <c r="F66" s="64" t="s">
        <v>441</v>
      </c>
      <c r="G66" s="64"/>
      <c r="H66" s="75"/>
      <c r="I66" s="64" t="s">
        <v>156</v>
      </c>
      <c r="J66" s="187" t="s">
        <v>8</v>
      </c>
      <c r="K66" s="64" t="s">
        <v>431</v>
      </c>
    </row>
    <row r="67" spans="1:11" ht="62" x14ac:dyDescent="0.35">
      <c r="A67" s="185">
        <v>2848</v>
      </c>
      <c r="B67" s="186" t="s">
        <v>1581</v>
      </c>
      <c r="C67" s="186">
        <v>24630830</v>
      </c>
      <c r="D67" s="64" t="s">
        <v>46</v>
      </c>
      <c r="E67" s="64"/>
      <c r="F67" s="64" t="s">
        <v>441</v>
      </c>
      <c r="G67" s="64"/>
      <c r="H67" s="75"/>
      <c r="I67" s="64" t="s">
        <v>156</v>
      </c>
      <c r="J67" s="187" t="s">
        <v>8</v>
      </c>
      <c r="K67" s="64" t="s">
        <v>431</v>
      </c>
    </row>
    <row r="68" spans="1:11" ht="62" x14ac:dyDescent="0.35">
      <c r="A68" s="185">
        <v>2848</v>
      </c>
      <c r="B68" s="186" t="s">
        <v>1581</v>
      </c>
      <c r="C68" s="186">
        <v>24630830</v>
      </c>
      <c r="D68" s="64" t="s">
        <v>125</v>
      </c>
      <c r="E68" s="64"/>
      <c r="F68" s="64" t="s">
        <v>443</v>
      </c>
      <c r="G68" s="64"/>
      <c r="H68" s="75"/>
      <c r="I68" s="64" t="s">
        <v>156</v>
      </c>
      <c r="J68" s="187" t="s">
        <v>8</v>
      </c>
      <c r="K68" s="64" t="s">
        <v>431</v>
      </c>
    </row>
    <row r="69" spans="1:11" ht="62" x14ac:dyDescent="0.35">
      <c r="A69" s="185">
        <v>2848</v>
      </c>
      <c r="B69" s="186" t="s">
        <v>1581</v>
      </c>
      <c r="C69" s="186">
        <v>24630830</v>
      </c>
      <c r="D69" s="64" t="s">
        <v>46</v>
      </c>
      <c r="E69" s="64"/>
      <c r="F69" s="64" t="s">
        <v>443</v>
      </c>
      <c r="G69" s="64"/>
      <c r="H69" s="75"/>
      <c r="I69" s="64" t="s">
        <v>156</v>
      </c>
      <c r="J69" s="187" t="s">
        <v>8</v>
      </c>
      <c r="K69" s="64" t="s">
        <v>431</v>
      </c>
    </row>
    <row r="70" spans="1:11" ht="62" x14ac:dyDescent="0.35">
      <c r="A70" s="185">
        <v>2848</v>
      </c>
      <c r="B70" s="186" t="s">
        <v>1581</v>
      </c>
      <c r="C70" s="186">
        <v>24630830</v>
      </c>
      <c r="D70" s="64" t="s">
        <v>125</v>
      </c>
      <c r="E70" s="64"/>
      <c r="F70" s="64" t="s">
        <v>443</v>
      </c>
      <c r="G70" s="64"/>
      <c r="H70" s="75"/>
      <c r="I70" s="64" t="s">
        <v>156</v>
      </c>
      <c r="J70" s="187" t="s">
        <v>8</v>
      </c>
      <c r="K70" s="64" t="s">
        <v>431</v>
      </c>
    </row>
    <row r="71" spans="1:11" ht="62" x14ac:dyDescent="0.35">
      <c r="A71" s="185">
        <v>2848</v>
      </c>
      <c r="B71" s="186" t="s">
        <v>1581</v>
      </c>
      <c r="C71" s="186">
        <v>24630830</v>
      </c>
      <c r="D71" s="64" t="s">
        <v>46</v>
      </c>
      <c r="E71" s="64"/>
      <c r="F71" s="64" t="s">
        <v>443</v>
      </c>
      <c r="G71" s="64"/>
      <c r="H71" s="75"/>
      <c r="I71" s="64" t="s">
        <v>156</v>
      </c>
      <c r="J71" s="187" t="s">
        <v>8</v>
      </c>
      <c r="K71" s="64" t="s">
        <v>431</v>
      </c>
    </row>
    <row r="72" spans="1:11" ht="46.5" x14ac:dyDescent="0.35">
      <c r="A72" s="185">
        <v>3014</v>
      </c>
      <c r="B72" s="186" t="s">
        <v>1582</v>
      </c>
      <c r="C72" s="186">
        <v>24128695</v>
      </c>
      <c r="D72" s="64" t="s">
        <v>46</v>
      </c>
      <c r="E72" s="64"/>
      <c r="F72" s="64" t="s">
        <v>469</v>
      </c>
      <c r="G72" s="64"/>
      <c r="H72" s="75"/>
      <c r="I72" s="64" t="s">
        <v>471</v>
      </c>
      <c r="J72" s="187" t="s">
        <v>26</v>
      </c>
      <c r="K72" s="64" t="s">
        <v>464</v>
      </c>
    </row>
    <row r="73" spans="1:11" ht="93" x14ac:dyDescent="0.35">
      <c r="A73" s="185">
        <v>3079</v>
      </c>
      <c r="B73" s="186" t="s">
        <v>1616</v>
      </c>
      <c r="C73" s="186">
        <v>23352112</v>
      </c>
      <c r="D73" s="64" t="s">
        <v>125</v>
      </c>
      <c r="E73" s="64" t="s">
        <v>476</v>
      </c>
      <c r="F73" s="64" t="s">
        <v>472</v>
      </c>
      <c r="G73" s="64">
        <v>594</v>
      </c>
      <c r="H73" s="75" t="s">
        <v>473</v>
      </c>
      <c r="I73" s="64" t="s">
        <v>477</v>
      </c>
      <c r="J73" s="187" t="s">
        <v>27</v>
      </c>
      <c r="K73" s="64" t="s">
        <v>475</v>
      </c>
    </row>
    <row r="74" spans="1:11" ht="93" x14ac:dyDescent="0.35">
      <c r="A74" s="185">
        <v>3079</v>
      </c>
      <c r="B74" s="186" t="s">
        <v>1616</v>
      </c>
      <c r="C74" s="186">
        <v>23352112</v>
      </c>
      <c r="D74" s="64" t="s">
        <v>125</v>
      </c>
      <c r="E74" s="64"/>
      <c r="F74" s="64" t="s">
        <v>479</v>
      </c>
      <c r="G74" s="64"/>
      <c r="H74" s="75" t="s">
        <v>480</v>
      </c>
      <c r="I74" s="64" t="s">
        <v>122</v>
      </c>
      <c r="J74" s="187" t="s">
        <v>27</v>
      </c>
      <c r="K74" s="64" t="s">
        <v>475</v>
      </c>
    </row>
    <row r="75" spans="1:11" ht="186" x14ac:dyDescent="0.35">
      <c r="A75" s="185">
        <v>3102</v>
      </c>
      <c r="B75" s="186" t="s">
        <v>1617</v>
      </c>
      <c r="C75" s="186">
        <v>24345898</v>
      </c>
      <c r="D75" s="64" t="s">
        <v>46</v>
      </c>
      <c r="E75" s="64"/>
      <c r="F75" s="64" t="s">
        <v>484</v>
      </c>
      <c r="G75" s="64"/>
      <c r="H75" s="75"/>
      <c r="I75" s="64" t="s">
        <v>486</v>
      </c>
      <c r="J75" s="187" t="s">
        <v>8</v>
      </c>
      <c r="K75" s="64" t="s">
        <v>482</v>
      </c>
    </row>
    <row r="76" spans="1:11" ht="108.5" x14ac:dyDescent="0.35">
      <c r="A76" s="185">
        <v>3190</v>
      </c>
      <c r="B76" s="186" t="s">
        <v>1618</v>
      </c>
      <c r="C76" s="186">
        <v>24045084</v>
      </c>
      <c r="D76" s="64" t="s">
        <v>46</v>
      </c>
      <c r="E76" s="64" t="s">
        <v>504</v>
      </c>
      <c r="F76" s="64" t="s">
        <v>472</v>
      </c>
      <c r="G76" s="64">
        <v>563</v>
      </c>
      <c r="H76" s="75">
        <v>454</v>
      </c>
      <c r="I76" s="64" t="s">
        <v>156</v>
      </c>
      <c r="J76" s="187" t="s">
        <v>26</v>
      </c>
      <c r="K76" s="64" t="s">
        <v>500</v>
      </c>
    </row>
    <row r="77" spans="1:11" ht="108.5" x14ac:dyDescent="0.35">
      <c r="A77" s="185">
        <v>3190</v>
      </c>
      <c r="B77" s="186" t="s">
        <v>1618</v>
      </c>
      <c r="C77" s="186">
        <v>24045084</v>
      </c>
      <c r="D77" s="64" t="s">
        <v>125</v>
      </c>
      <c r="E77" s="64" t="s">
        <v>505</v>
      </c>
      <c r="F77" s="64" t="s">
        <v>472</v>
      </c>
      <c r="G77" s="64">
        <v>563</v>
      </c>
      <c r="H77" s="75">
        <v>454</v>
      </c>
      <c r="I77" s="64" t="s">
        <v>156</v>
      </c>
      <c r="J77" s="187" t="s">
        <v>26</v>
      </c>
      <c r="K77" s="64" t="s">
        <v>500</v>
      </c>
    </row>
    <row r="78" spans="1:11" ht="108.5" x14ac:dyDescent="0.35">
      <c r="A78" s="185">
        <v>3190</v>
      </c>
      <c r="B78" s="186" t="s">
        <v>1618</v>
      </c>
      <c r="C78" s="186">
        <v>24045084</v>
      </c>
      <c r="D78" s="64" t="s">
        <v>46</v>
      </c>
      <c r="E78" s="64"/>
      <c r="F78" s="64" t="s">
        <v>393</v>
      </c>
      <c r="G78" s="64"/>
      <c r="H78" s="75"/>
      <c r="I78" s="64" t="s">
        <v>156</v>
      </c>
      <c r="J78" s="187" t="s">
        <v>26</v>
      </c>
      <c r="K78" s="64" t="s">
        <v>500</v>
      </c>
    </row>
    <row r="79" spans="1:11" ht="108.5" x14ac:dyDescent="0.35">
      <c r="A79" s="185">
        <v>3190</v>
      </c>
      <c r="B79" s="186" t="s">
        <v>1618</v>
      </c>
      <c r="C79" s="186">
        <v>24045084</v>
      </c>
      <c r="D79" s="64" t="s">
        <v>125</v>
      </c>
      <c r="E79" s="64"/>
      <c r="F79" s="64" t="s">
        <v>393</v>
      </c>
      <c r="G79" s="64"/>
      <c r="H79" s="75"/>
      <c r="I79" s="64" t="s">
        <v>156</v>
      </c>
      <c r="J79" s="187" t="s">
        <v>26</v>
      </c>
      <c r="K79" s="64" t="s">
        <v>500</v>
      </c>
    </row>
    <row r="80" spans="1:11" ht="108.5" x14ac:dyDescent="0.35">
      <c r="A80" s="185">
        <v>3190</v>
      </c>
      <c r="B80" s="186" t="s">
        <v>1618</v>
      </c>
      <c r="C80" s="186">
        <v>24045084</v>
      </c>
      <c r="D80" s="64" t="s">
        <v>46</v>
      </c>
      <c r="E80" s="64"/>
      <c r="F80" s="64" t="s">
        <v>506</v>
      </c>
      <c r="G80" s="64"/>
      <c r="H80" s="75"/>
      <c r="I80" s="64" t="s">
        <v>156</v>
      </c>
      <c r="J80" s="187" t="s">
        <v>26</v>
      </c>
      <c r="K80" s="64" t="s">
        <v>500</v>
      </c>
    </row>
    <row r="81" spans="1:11" ht="108.5" x14ac:dyDescent="0.35">
      <c r="A81" s="185">
        <v>3190</v>
      </c>
      <c r="B81" s="186" t="s">
        <v>1618</v>
      </c>
      <c r="C81" s="186">
        <v>24045084</v>
      </c>
      <c r="D81" s="64" t="s">
        <v>125</v>
      </c>
      <c r="E81" s="64"/>
      <c r="F81" s="64" t="s">
        <v>506</v>
      </c>
      <c r="G81" s="64"/>
      <c r="H81" s="75"/>
      <c r="I81" s="64" t="s">
        <v>156</v>
      </c>
      <c r="J81" s="187" t="s">
        <v>26</v>
      </c>
      <c r="K81" s="64" t="s">
        <v>500</v>
      </c>
    </row>
    <row r="82" spans="1:11" ht="77.5" x14ac:dyDescent="0.35">
      <c r="A82" s="185">
        <v>3229</v>
      </c>
      <c r="B82" s="186" t="s">
        <v>1619</v>
      </c>
      <c r="C82" s="186">
        <v>23921070</v>
      </c>
      <c r="D82" s="64" t="s">
        <v>125</v>
      </c>
      <c r="E82" s="64" t="s">
        <v>512</v>
      </c>
      <c r="F82" s="64" t="s">
        <v>509</v>
      </c>
      <c r="G82" s="64">
        <v>507</v>
      </c>
      <c r="H82" s="75"/>
      <c r="I82" s="64" t="s">
        <v>513</v>
      </c>
      <c r="J82" s="187" t="s">
        <v>26</v>
      </c>
      <c r="K82" s="64" t="s">
        <v>510</v>
      </c>
    </row>
    <row r="83" spans="1:11" ht="62" x14ac:dyDescent="0.35">
      <c r="A83" s="185">
        <v>3258</v>
      </c>
      <c r="B83" s="186" t="s">
        <v>1620</v>
      </c>
      <c r="C83" s="186">
        <v>23860142</v>
      </c>
      <c r="D83" s="64" t="s">
        <v>46</v>
      </c>
      <c r="E83" s="64" t="s">
        <v>528</v>
      </c>
      <c r="F83" s="64" t="s">
        <v>472</v>
      </c>
      <c r="G83" s="64">
        <v>214</v>
      </c>
      <c r="H83" s="75" t="s">
        <v>526</v>
      </c>
      <c r="I83" s="64" t="s">
        <v>529</v>
      </c>
      <c r="J83" s="187" t="s">
        <v>27</v>
      </c>
      <c r="K83" s="64" t="s">
        <v>527</v>
      </c>
    </row>
    <row r="84" spans="1:11" ht="62" x14ac:dyDescent="0.35">
      <c r="A84" s="185">
        <v>3258</v>
      </c>
      <c r="B84" s="186" t="s">
        <v>1620</v>
      </c>
      <c r="C84" s="186">
        <v>23860142</v>
      </c>
      <c r="D84" s="64" t="s">
        <v>125</v>
      </c>
      <c r="E84" s="64" t="s">
        <v>530</v>
      </c>
      <c r="F84" s="64" t="s">
        <v>472</v>
      </c>
      <c r="G84" s="64">
        <v>214</v>
      </c>
      <c r="H84" s="75" t="s">
        <v>526</v>
      </c>
      <c r="I84" s="64" t="s">
        <v>122</v>
      </c>
      <c r="J84" s="187" t="s">
        <v>27</v>
      </c>
      <c r="K84" s="64" t="s">
        <v>527</v>
      </c>
    </row>
    <row r="85" spans="1:11" ht="124" x14ac:dyDescent="0.35">
      <c r="A85" s="185">
        <v>3281</v>
      </c>
      <c r="B85" s="186" t="s">
        <v>1585</v>
      </c>
      <c r="C85" s="186">
        <v>23812642</v>
      </c>
      <c r="D85" s="64" t="s">
        <v>46</v>
      </c>
      <c r="E85" s="64" t="s">
        <v>202</v>
      </c>
      <c r="F85" s="64" t="s">
        <v>537</v>
      </c>
      <c r="G85" s="64"/>
      <c r="H85" s="75"/>
      <c r="I85" s="64" t="s">
        <v>539</v>
      </c>
      <c r="J85" s="187" t="s">
        <v>27</v>
      </c>
      <c r="K85" s="64" t="s">
        <v>538</v>
      </c>
    </row>
    <row r="86" spans="1:11" ht="124" x14ac:dyDescent="0.35">
      <c r="A86" s="185">
        <v>3281</v>
      </c>
      <c r="B86" s="186" t="s">
        <v>1585</v>
      </c>
      <c r="C86" s="186">
        <v>23812642</v>
      </c>
      <c r="D86" s="64" t="s">
        <v>125</v>
      </c>
      <c r="E86" s="64" t="s">
        <v>540</v>
      </c>
      <c r="F86" s="64" t="s">
        <v>537</v>
      </c>
      <c r="G86" s="64"/>
      <c r="H86" s="75"/>
      <c r="I86" s="64" t="s">
        <v>541</v>
      </c>
      <c r="J86" s="187" t="s">
        <v>27</v>
      </c>
      <c r="K86" s="64" t="s">
        <v>538</v>
      </c>
    </row>
    <row r="87" spans="1:11" ht="77.5" x14ac:dyDescent="0.35">
      <c r="A87" s="185">
        <v>3289</v>
      </c>
      <c r="B87" s="186" t="s">
        <v>1621</v>
      </c>
      <c r="C87" s="186">
        <v>23760210</v>
      </c>
      <c r="D87" s="64" t="s">
        <v>125</v>
      </c>
      <c r="E87" s="64" t="s">
        <v>556</v>
      </c>
      <c r="F87" s="64" t="s">
        <v>110</v>
      </c>
      <c r="G87" s="64">
        <v>964</v>
      </c>
      <c r="H87" s="75"/>
      <c r="I87" s="64" t="s">
        <v>557</v>
      </c>
      <c r="J87" s="187" t="s">
        <v>27</v>
      </c>
      <c r="K87" s="64" t="s">
        <v>555</v>
      </c>
    </row>
    <row r="88" spans="1:11" ht="77.5" x14ac:dyDescent="0.35">
      <c r="A88" s="185">
        <v>3289</v>
      </c>
      <c r="B88" s="186" t="s">
        <v>1621</v>
      </c>
      <c r="C88" s="186">
        <v>23760210</v>
      </c>
      <c r="D88" s="64" t="s">
        <v>46</v>
      </c>
      <c r="E88" s="64" t="s">
        <v>223</v>
      </c>
      <c r="F88" s="64" t="s">
        <v>110</v>
      </c>
      <c r="G88" s="64">
        <v>964</v>
      </c>
      <c r="H88" s="75"/>
      <c r="I88" s="64" t="s">
        <v>558</v>
      </c>
      <c r="J88" s="187" t="s">
        <v>27</v>
      </c>
      <c r="K88" s="64" t="s">
        <v>555</v>
      </c>
    </row>
    <row r="89" spans="1:11" ht="77.5" x14ac:dyDescent="0.35">
      <c r="A89" s="185">
        <v>3289</v>
      </c>
      <c r="B89" s="186" t="s">
        <v>1621</v>
      </c>
      <c r="C89" s="186">
        <v>23760210</v>
      </c>
      <c r="D89" s="64" t="s">
        <v>125</v>
      </c>
      <c r="E89" s="64"/>
      <c r="F89" s="64" t="s">
        <v>393</v>
      </c>
      <c r="G89" s="64"/>
      <c r="H89" s="75"/>
      <c r="I89" s="64" t="s">
        <v>566</v>
      </c>
      <c r="J89" s="187" t="s">
        <v>27</v>
      </c>
      <c r="K89" s="64" t="s">
        <v>555</v>
      </c>
    </row>
    <row r="90" spans="1:11" ht="77.5" x14ac:dyDescent="0.35">
      <c r="A90" s="185">
        <v>3289</v>
      </c>
      <c r="B90" s="186" t="s">
        <v>1621</v>
      </c>
      <c r="C90" s="186">
        <v>23760210</v>
      </c>
      <c r="D90" s="64" t="s">
        <v>46</v>
      </c>
      <c r="E90" s="64"/>
      <c r="F90" s="64" t="s">
        <v>393</v>
      </c>
      <c r="G90" s="64"/>
      <c r="H90" s="75"/>
      <c r="I90" s="64" t="s">
        <v>567</v>
      </c>
      <c r="J90" s="187" t="s">
        <v>27</v>
      </c>
      <c r="K90" s="64" t="s">
        <v>555</v>
      </c>
    </row>
    <row r="91" spans="1:11" ht="77.5" x14ac:dyDescent="0.35">
      <c r="A91" s="185">
        <v>3289</v>
      </c>
      <c r="B91" s="186" t="s">
        <v>1621</v>
      </c>
      <c r="C91" s="186">
        <v>23760210</v>
      </c>
      <c r="D91" s="64" t="s">
        <v>125</v>
      </c>
      <c r="E91" s="64"/>
      <c r="F91" s="64" t="s">
        <v>506</v>
      </c>
      <c r="G91" s="64"/>
      <c r="H91" s="75"/>
      <c r="I91" s="64" t="s">
        <v>571</v>
      </c>
      <c r="J91" s="187" t="s">
        <v>27</v>
      </c>
      <c r="K91" s="64" t="s">
        <v>555</v>
      </c>
    </row>
    <row r="92" spans="1:11" ht="77.5" x14ac:dyDescent="0.35">
      <c r="A92" s="185">
        <v>3289</v>
      </c>
      <c r="B92" s="186" t="s">
        <v>1621</v>
      </c>
      <c r="C92" s="186">
        <v>23760210</v>
      </c>
      <c r="D92" s="64" t="s">
        <v>46</v>
      </c>
      <c r="E92" s="64"/>
      <c r="F92" s="64" t="s">
        <v>506</v>
      </c>
      <c r="G92" s="64"/>
      <c r="H92" s="75"/>
      <c r="I92" s="64" t="s">
        <v>572</v>
      </c>
      <c r="J92" s="187" t="s">
        <v>27</v>
      </c>
      <c r="K92" s="64" t="s">
        <v>555</v>
      </c>
    </row>
    <row r="93" spans="1:11" ht="77.5" x14ac:dyDescent="0.35">
      <c r="A93" s="185">
        <v>3309</v>
      </c>
      <c r="B93" s="186" t="s">
        <v>1622</v>
      </c>
      <c r="C93" s="186">
        <v>23715913</v>
      </c>
      <c r="D93" s="64" t="s">
        <v>46</v>
      </c>
      <c r="E93" s="64" t="s">
        <v>577</v>
      </c>
      <c r="F93" s="64" t="s">
        <v>537</v>
      </c>
      <c r="G93" s="64">
        <v>323</v>
      </c>
      <c r="H93" s="75"/>
      <c r="I93" s="64" t="s">
        <v>122</v>
      </c>
      <c r="J93" s="187" t="s">
        <v>27</v>
      </c>
      <c r="K93" s="64" t="s">
        <v>576</v>
      </c>
    </row>
    <row r="94" spans="1:11" ht="62" x14ac:dyDescent="0.35">
      <c r="A94" s="185">
        <v>3391</v>
      </c>
      <c r="B94" s="186" t="s">
        <v>1623</v>
      </c>
      <c r="C94" s="186">
        <v>23543380</v>
      </c>
      <c r="D94" s="64" t="s">
        <v>46</v>
      </c>
      <c r="E94" s="64" t="s">
        <v>582</v>
      </c>
      <c r="F94" s="64" t="s">
        <v>381</v>
      </c>
      <c r="G94" s="64">
        <v>120</v>
      </c>
      <c r="H94" s="75"/>
      <c r="I94" s="64" t="s">
        <v>122</v>
      </c>
      <c r="J94" s="187" t="s">
        <v>27</v>
      </c>
      <c r="K94" s="64" t="s">
        <v>581</v>
      </c>
    </row>
    <row r="95" spans="1:11" ht="62" x14ac:dyDescent="0.35">
      <c r="A95" s="185">
        <v>3391</v>
      </c>
      <c r="B95" s="186" t="s">
        <v>1623</v>
      </c>
      <c r="C95" s="186">
        <v>23543380</v>
      </c>
      <c r="D95" s="64" t="s">
        <v>125</v>
      </c>
      <c r="E95" s="64" t="s">
        <v>583</v>
      </c>
      <c r="F95" s="64" t="s">
        <v>381</v>
      </c>
      <c r="G95" s="64">
        <v>120</v>
      </c>
      <c r="H95" s="75"/>
      <c r="I95" s="64" t="s">
        <v>122</v>
      </c>
      <c r="J95" s="187" t="s">
        <v>27</v>
      </c>
      <c r="K95" s="64" t="s">
        <v>581</v>
      </c>
    </row>
    <row r="96" spans="1:11" ht="62" x14ac:dyDescent="0.35">
      <c r="A96" s="185">
        <v>3391</v>
      </c>
      <c r="B96" s="186" t="s">
        <v>1623</v>
      </c>
      <c r="C96" s="186">
        <v>23543380</v>
      </c>
      <c r="D96" s="64" t="s">
        <v>46</v>
      </c>
      <c r="E96" s="64"/>
      <c r="F96" s="64" t="s">
        <v>393</v>
      </c>
      <c r="G96" s="64"/>
      <c r="H96" s="75"/>
      <c r="I96" s="64" t="s">
        <v>586</v>
      </c>
      <c r="J96" s="187" t="s">
        <v>27</v>
      </c>
      <c r="K96" s="64" t="s">
        <v>581</v>
      </c>
    </row>
    <row r="97" spans="1:11" ht="62" x14ac:dyDescent="0.35">
      <c r="A97" s="185">
        <v>3391</v>
      </c>
      <c r="B97" s="186" t="s">
        <v>1623</v>
      </c>
      <c r="C97" s="186">
        <v>23543380</v>
      </c>
      <c r="D97" s="64" t="s">
        <v>125</v>
      </c>
      <c r="E97" s="64"/>
      <c r="F97" s="64" t="s">
        <v>393</v>
      </c>
      <c r="G97" s="64"/>
      <c r="H97" s="75"/>
      <c r="I97" s="64" t="s">
        <v>587</v>
      </c>
      <c r="J97" s="187" t="s">
        <v>27</v>
      </c>
      <c r="K97" s="64" t="s">
        <v>581</v>
      </c>
    </row>
    <row r="98" spans="1:11" ht="155" x14ac:dyDescent="0.35">
      <c r="A98" s="185">
        <v>3401</v>
      </c>
      <c r="B98" s="186" t="s">
        <v>1586</v>
      </c>
      <c r="C98" s="186">
        <v>23516315</v>
      </c>
      <c r="D98" s="64" t="s">
        <v>46</v>
      </c>
      <c r="E98" s="64" t="s">
        <v>126</v>
      </c>
      <c r="F98" s="64" t="s">
        <v>590</v>
      </c>
      <c r="G98" s="64">
        <v>216</v>
      </c>
      <c r="H98" s="75"/>
      <c r="I98" s="64" t="s">
        <v>122</v>
      </c>
      <c r="J98" s="187" t="s">
        <v>27</v>
      </c>
      <c r="K98" s="64" t="s">
        <v>592</v>
      </c>
    </row>
    <row r="99" spans="1:11" ht="46.5" x14ac:dyDescent="0.35">
      <c r="A99" s="185">
        <v>3425</v>
      </c>
      <c r="B99" s="186" t="s">
        <v>1624</v>
      </c>
      <c r="C99" s="186">
        <v>23433781</v>
      </c>
      <c r="D99" s="64" t="s">
        <v>46</v>
      </c>
      <c r="E99" s="64" t="s">
        <v>607</v>
      </c>
      <c r="F99" s="64" t="s">
        <v>213</v>
      </c>
      <c r="G99" s="64">
        <v>134</v>
      </c>
      <c r="H99" s="75"/>
      <c r="I99" s="64" t="s">
        <v>608</v>
      </c>
      <c r="J99" s="187" t="s">
        <v>27</v>
      </c>
      <c r="K99" s="64" t="s">
        <v>604</v>
      </c>
    </row>
    <row r="100" spans="1:11" ht="46.5" x14ac:dyDescent="0.35">
      <c r="A100" s="185">
        <v>3425</v>
      </c>
      <c r="B100" s="186" t="s">
        <v>1624</v>
      </c>
      <c r="C100" s="186">
        <v>23433781</v>
      </c>
      <c r="D100" s="64" t="s">
        <v>46</v>
      </c>
      <c r="E100" s="64"/>
      <c r="F100" s="64" t="s">
        <v>613</v>
      </c>
      <c r="G100" s="64"/>
      <c r="H100" s="75"/>
      <c r="I100" s="64" t="s">
        <v>614</v>
      </c>
      <c r="J100" s="187" t="s">
        <v>27</v>
      </c>
      <c r="K100" s="64" t="s">
        <v>604</v>
      </c>
    </row>
    <row r="101" spans="1:11" ht="93" x14ac:dyDescent="0.35">
      <c r="A101" s="185">
        <v>3440</v>
      </c>
      <c r="B101" s="186" t="s">
        <v>1586</v>
      </c>
      <c r="C101" s="186">
        <v>23391854</v>
      </c>
      <c r="D101" s="64" t="s">
        <v>46</v>
      </c>
      <c r="E101" s="64" t="s">
        <v>621</v>
      </c>
      <c r="F101" s="64" t="s">
        <v>616</v>
      </c>
      <c r="G101" s="64">
        <v>234</v>
      </c>
      <c r="H101" s="75"/>
      <c r="I101" s="64" t="s">
        <v>622</v>
      </c>
      <c r="J101" s="187" t="s">
        <v>27</v>
      </c>
      <c r="K101" s="64" t="s">
        <v>618</v>
      </c>
    </row>
    <row r="102" spans="1:11" ht="124" x14ac:dyDescent="0.35">
      <c r="A102" s="185">
        <v>3465</v>
      </c>
      <c r="B102" s="186" t="s">
        <v>1625</v>
      </c>
      <c r="C102" s="186">
        <v>23331721</v>
      </c>
      <c r="D102" s="64" t="s">
        <v>46</v>
      </c>
      <c r="E102" s="64" t="s">
        <v>629</v>
      </c>
      <c r="F102" s="64" t="s">
        <v>110</v>
      </c>
      <c r="G102" s="64"/>
      <c r="H102" s="75"/>
      <c r="I102" s="64" t="s">
        <v>630</v>
      </c>
      <c r="J102" s="187" t="s">
        <v>27</v>
      </c>
      <c r="K102" s="64" t="s">
        <v>628</v>
      </c>
    </row>
    <row r="103" spans="1:11" ht="124" x14ac:dyDescent="0.35">
      <c r="A103" s="185">
        <v>3465</v>
      </c>
      <c r="B103" s="186" t="s">
        <v>1625</v>
      </c>
      <c r="C103" s="186">
        <v>23331721</v>
      </c>
      <c r="D103" s="64" t="s">
        <v>46</v>
      </c>
      <c r="E103" s="64"/>
      <c r="F103" s="64" t="s">
        <v>631</v>
      </c>
      <c r="G103" s="64"/>
      <c r="H103" s="75"/>
      <c r="I103" s="64" t="s">
        <v>633</v>
      </c>
      <c r="J103" s="187" t="s">
        <v>27</v>
      </c>
      <c r="K103" s="64" t="s">
        <v>628</v>
      </c>
    </row>
    <row r="104" spans="1:11" ht="93" x14ac:dyDescent="0.35">
      <c r="A104" s="185">
        <v>3482</v>
      </c>
      <c r="B104" s="186" t="s">
        <v>1586</v>
      </c>
      <c r="C104" s="186">
        <v>23299219</v>
      </c>
      <c r="D104" s="64" t="s">
        <v>46</v>
      </c>
      <c r="E104" s="64" t="s">
        <v>636</v>
      </c>
      <c r="F104" s="64" t="s">
        <v>374</v>
      </c>
      <c r="G104" s="64">
        <v>221</v>
      </c>
      <c r="H104" s="75"/>
      <c r="I104" s="64" t="s">
        <v>122</v>
      </c>
      <c r="J104" s="187" t="s">
        <v>27</v>
      </c>
      <c r="K104" s="64" t="s">
        <v>635</v>
      </c>
    </row>
    <row r="105" spans="1:11" ht="77.5" x14ac:dyDescent="0.35">
      <c r="A105" s="185">
        <v>3487</v>
      </c>
      <c r="B105" s="186" t="s">
        <v>1626</v>
      </c>
      <c r="C105" s="186">
        <v>23291004</v>
      </c>
      <c r="D105" s="64" t="s">
        <v>113</v>
      </c>
      <c r="E105" s="64"/>
      <c r="F105" s="64" t="s">
        <v>374</v>
      </c>
      <c r="G105" s="64"/>
      <c r="H105" s="75"/>
      <c r="I105" s="64" t="s">
        <v>642</v>
      </c>
      <c r="J105" s="187" t="s">
        <v>27</v>
      </c>
      <c r="K105" s="64" t="s">
        <v>639</v>
      </c>
    </row>
    <row r="106" spans="1:11" ht="62" x14ac:dyDescent="0.35">
      <c r="A106" s="185">
        <v>3599</v>
      </c>
      <c r="B106" s="186" t="s">
        <v>1587</v>
      </c>
      <c r="C106" s="186">
        <v>22484068</v>
      </c>
      <c r="D106" s="64" t="s">
        <v>46</v>
      </c>
      <c r="E106" s="64" t="s">
        <v>646</v>
      </c>
      <c r="F106" s="64" t="s">
        <v>644</v>
      </c>
      <c r="G106" s="64">
        <v>1856</v>
      </c>
      <c r="H106" s="75"/>
      <c r="I106" s="64" t="s">
        <v>647</v>
      </c>
      <c r="J106" s="187" t="s">
        <v>8</v>
      </c>
      <c r="K106" s="64" t="s">
        <v>645</v>
      </c>
    </row>
    <row r="107" spans="1:11" ht="62" x14ac:dyDescent="0.35">
      <c r="A107" s="185">
        <v>3599</v>
      </c>
      <c r="B107" s="186" t="s">
        <v>1587</v>
      </c>
      <c r="C107" s="186">
        <v>22484068</v>
      </c>
      <c r="D107" s="64" t="s">
        <v>46</v>
      </c>
      <c r="E107" s="64"/>
      <c r="F107" s="64" t="s">
        <v>653</v>
      </c>
      <c r="G107" s="64"/>
      <c r="H107" s="75"/>
      <c r="I107" s="64" t="s">
        <v>655</v>
      </c>
      <c r="J107" s="187" t="s">
        <v>8</v>
      </c>
      <c r="K107" s="64" t="s">
        <v>645</v>
      </c>
    </row>
    <row r="108" spans="1:11" ht="93" x14ac:dyDescent="0.35">
      <c r="A108" s="185">
        <v>3614</v>
      </c>
      <c r="B108" s="186" t="s">
        <v>1627</v>
      </c>
      <c r="C108" s="186">
        <v>22151822</v>
      </c>
      <c r="D108" s="64" t="s">
        <v>46</v>
      </c>
      <c r="E108" s="64"/>
      <c r="F108" s="64" t="s">
        <v>110</v>
      </c>
      <c r="G108" s="64"/>
      <c r="H108" s="75"/>
      <c r="I108" s="64" t="s">
        <v>671</v>
      </c>
      <c r="J108" s="187" t="s">
        <v>8</v>
      </c>
      <c r="K108" s="64" t="s">
        <v>670</v>
      </c>
    </row>
    <row r="109" spans="1:11" ht="93" x14ac:dyDescent="0.35">
      <c r="A109" s="185">
        <v>3614</v>
      </c>
      <c r="B109" s="186" t="s">
        <v>1627</v>
      </c>
      <c r="C109" s="186">
        <v>22151822</v>
      </c>
      <c r="D109" s="64" t="s">
        <v>113</v>
      </c>
      <c r="E109" s="64"/>
      <c r="F109" s="64" t="s">
        <v>110</v>
      </c>
      <c r="G109" s="64"/>
      <c r="H109" s="75"/>
      <c r="I109" s="64" t="s">
        <v>122</v>
      </c>
      <c r="J109" s="187" t="s">
        <v>8</v>
      </c>
      <c r="K109" s="64" t="s">
        <v>670</v>
      </c>
    </row>
    <row r="110" spans="1:11" ht="139.5" x14ac:dyDescent="0.35">
      <c r="A110" s="185">
        <v>3749</v>
      </c>
      <c r="B110" s="186" t="s">
        <v>1628</v>
      </c>
      <c r="C110" s="186">
        <v>22883482</v>
      </c>
      <c r="D110" s="64" t="s">
        <v>46</v>
      </c>
      <c r="E110" s="64" t="s">
        <v>685</v>
      </c>
      <c r="F110" s="64" t="s">
        <v>677</v>
      </c>
      <c r="G110" s="64">
        <v>136</v>
      </c>
      <c r="H110" s="75"/>
      <c r="I110" s="64" t="s">
        <v>686</v>
      </c>
      <c r="J110" s="187" t="s">
        <v>27</v>
      </c>
      <c r="K110" s="64" t="s">
        <v>679</v>
      </c>
    </row>
    <row r="111" spans="1:11" ht="93" x14ac:dyDescent="0.35">
      <c r="A111" s="185">
        <v>3755</v>
      </c>
      <c r="B111" s="186" t="s">
        <v>1629</v>
      </c>
      <c r="C111" s="186">
        <v>22858729</v>
      </c>
      <c r="D111" s="64" t="s">
        <v>125</v>
      </c>
      <c r="E111" s="64" t="s">
        <v>345</v>
      </c>
      <c r="F111" s="64" t="s">
        <v>393</v>
      </c>
      <c r="G111" s="64">
        <v>1013</v>
      </c>
      <c r="H111" s="75"/>
      <c r="I111" s="64" t="s">
        <v>691</v>
      </c>
      <c r="J111" s="187" t="s">
        <v>8</v>
      </c>
      <c r="K111" s="64" t="s">
        <v>689</v>
      </c>
    </row>
    <row r="112" spans="1:11" ht="93" x14ac:dyDescent="0.35">
      <c r="A112" s="185">
        <v>3755</v>
      </c>
      <c r="B112" s="186" t="s">
        <v>1629</v>
      </c>
      <c r="C112" s="186">
        <v>22858729</v>
      </c>
      <c r="D112" s="64" t="s">
        <v>46</v>
      </c>
      <c r="E112" s="64" t="s">
        <v>223</v>
      </c>
      <c r="F112" s="64" t="s">
        <v>393</v>
      </c>
      <c r="G112" s="64">
        <v>1013</v>
      </c>
      <c r="H112" s="75"/>
      <c r="I112" s="64" t="s">
        <v>692</v>
      </c>
      <c r="J112" s="187" t="s">
        <v>8</v>
      </c>
      <c r="K112" s="64" t="s">
        <v>689</v>
      </c>
    </row>
    <row r="113" spans="1:11" ht="46.5" x14ac:dyDescent="0.35">
      <c r="A113" s="185">
        <v>3757</v>
      </c>
      <c r="B113" s="186" t="s">
        <v>1630</v>
      </c>
      <c r="C113" s="186">
        <v>22855859</v>
      </c>
      <c r="D113" s="64" t="s">
        <v>46</v>
      </c>
      <c r="E113" s="64" t="s">
        <v>701</v>
      </c>
      <c r="F113" s="64" t="s">
        <v>213</v>
      </c>
      <c r="G113" s="64">
        <v>223</v>
      </c>
      <c r="H113" s="75"/>
      <c r="I113" s="64" t="s">
        <v>673</v>
      </c>
      <c r="J113" s="187" t="s">
        <v>27</v>
      </c>
      <c r="K113" s="64" t="s">
        <v>700</v>
      </c>
    </row>
    <row r="114" spans="1:11" ht="46.5" x14ac:dyDescent="0.35">
      <c r="A114" s="185">
        <v>3810</v>
      </c>
      <c r="B114" s="186" t="s">
        <v>1631</v>
      </c>
      <c r="C114" s="186">
        <v>22664363</v>
      </c>
      <c r="D114" s="64" t="s">
        <v>46</v>
      </c>
      <c r="E114" s="64" t="s">
        <v>719</v>
      </c>
      <c r="F114" s="64" t="s">
        <v>110</v>
      </c>
      <c r="G114" s="64">
        <v>101</v>
      </c>
      <c r="H114" s="75"/>
      <c r="I114" s="64" t="s">
        <v>720</v>
      </c>
      <c r="J114" s="187" t="s">
        <v>26</v>
      </c>
      <c r="K114" s="64" t="s">
        <v>718</v>
      </c>
    </row>
    <row r="115" spans="1:11" ht="124" x14ac:dyDescent="0.35">
      <c r="A115" s="185">
        <v>3878</v>
      </c>
      <c r="B115" s="186" t="s">
        <v>1632</v>
      </c>
      <c r="C115" s="186">
        <v>22433160</v>
      </c>
      <c r="D115" s="64" t="s">
        <v>46</v>
      </c>
      <c r="E115" s="64" t="s">
        <v>736</v>
      </c>
      <c r="F115" s="192" t="s">
        <v>730</v>
      </c>
      <c r="G115" s="64">
        <v>134</v>
      </c>
      <c r="H115" s="75"/>
      <c r="I115" s="64" t="s">
        <v>737</v>
      </c>
      <c r="J115" s="187" t="s">
        <v>27</v>
      </c>
      <c r="K115" s="64" t="s">
        <v>732</v>
      </c>
    </row>
    <row r="116" spans="1:11" ht="93" x14ac:dyDescent="0.35">
      <c r="A116" s="185">
        <v>3905</v>
      </c>
      <c r="B116" s="186" t="s">
        <v>1633</v>
      </c>
      <c r="C116" s="186">
        <v>22327720</v>
      </c>
      <c r="D116" s="64" t="s">
        <v>46</v>
      </c>
      <c r="E116" s="64">
        <v>11.2</v>
      </c>
      <c r="F116" s="64" t="s">
        <v>136</v>
      </c>
      <c r="G116" s="64">
        <v>1381</v>
      </c>
      <c r="H116" s="75"/>
      <c r="I116" s="64" t="s">
        <v>673</v>
      </c>
      <c r="J116" s="187" t="s">
        <v>8</v>
      </c>
      <c r="K116" s="64" t="s">
        <v>741</v>
      </c>
    </row>
    <row r="117" spans="1:11" ht="77.5" x14ac:dyDescent="0.35">
      <c r="A117" s="185">
        <v>4064</v>
      </c>
      <c r="B117" s="186" t="s">
        <v>1635</v>
      </c>
      <c r="C117" s="186">
        <v>22087759</v>
      </c>
      <c r="D117" s="64" t="s">
        <v>125</v>
      </c>
      <c r="E117" s="64" t="s">
        <v>759</v>
      </c>
      <c r="F117" s="64" t="s">
        <v>110</v>
      </c>
      <c r="G117" s="64">
        <v>423</v>
      </c>
      <c r="H117" s="75"/>
      <c r="I117" s="64" t="s">
        <v>756</v>
      </c>
      <c r="J117" s="187" t="s">
        <v>26</v>
      </c>
      <c r="K117" s="64" t="s">
        <v>757</v>
      </c>
    </row>
    <row r="118" spans="1:11" ht="77.5" x14ac:dyDescent="0.35">
      <c r="A118" s="185">
        <v>4064</v>
      </c>
      <c r="B118" s="186" t="s">
        <v>1635</v>
      </c>
      <c r="C118" s="186">
        <v>22087759</v>
      </c>
      <c r="D118" s="64" t="s">
        <v>125</v>
      </c>
      <c r="E118" s="64"/>
      <c r="F118" s="64" t="s">
        <v>537</v>
      </c>
      <c r="G118" s="64"/>
      <c r="H118" s="75"/>
      <c r="I118" s="64" t="s">
        <v>756</v>
      </c>
      <c r="J118" s="187" t="s">
        <v>26</v>
      </c>
      <c r="K118" s="64" t="s">
        <v>757</v>
      </c>
    </row>
    <row r="119" spans="1:11" ht="46.5" x14ac:dyDescent="0.35">
      <c r="A119" s="185">
        <v>4089</v>
      </c>
      <c r="B119" s="186" t="s">
        <v>1636</v>
      </c>
      <c r="C119" s="186">
        <v>21998314</v>
      </c>
      <c r="D119" s="64" t="s">
        <v>46</v>
      </c>
      <c r="E119" s="64"/>
      <c r="F119" s="64" t="s">
        <v>762</v>
      </c>
      <c r="G119" s="64"/>
      <c r="H119" s="75"/>
      <c r="I119" s="64" t="s">
        <v>122</v>
      </c>
      <c r="J119" s="187" t="s">
        <v>27</v>
      </c>
      <c r="K119" s="64" t="s">
        <v>760</v>
      </c>
    </row>
    <row r="120" spans="1:11" ht="46.5" x14ac:dyDescent="0.35">
      <c r="A120" s="185">
        <v>4089</v>
      </c>
      <c r="B120" s="186" t="s">
        <v>1636</v>
      </c>
      <c r="C120" s="186">
        <v>21998314</v>
      </c>
      <c r="D120" s="64" t="s">
        <v>125</v>
      </c>
      <c r="E120" s="64"/>
      <c r="F120" s="64" t="s">
        <v>762</v>
      </c>
      <c r="G120" s="64"/>
      <c r="H120" s="75"/>
      <c r="I120" s="64" t="s">
        <v>122</v>
      </c>
      <c r="J120" s="187" t="s">
        <v>27</v>
      </c>
      <c r="K120" s="64" t="s">
        <v>760</v>
      </c>
    </row>
    <row r="121" spans="1:11" ht="93" x14ac:dyDescent="0.35">
      <c r="A121" s="185">
        <v>4140</v>
      </c>
      <c r="B121" s="186" t="s">
        <v>1592</v>
      </c>
      <c r="C121" s="186">
        <v>21799172</v>
      </c>
      <c r="D121" s="64" t="s">
        <v>46</v>
      </c>
      <c r="E121" s="64"/>
      <c r="F121" s="64" t="s">
        <v>213</v>
      </c>
      <c r="G121" s="64"/>
      <c r="H121" s="75"/>
      <c r="I121" s="64" t="s">
        <v>122</v>
      </c>
      <c r="J121" s="187" t="s">
        <v>27</v>
      </c>
      <c r="K121" s="64" t="s">
        <v>765</v>
      </c>
    </row>
    <row r="122" spans="1:11" ht="46.5" x14ac:dyDescent="0.35">
      <c r="A122" s="185">
        <v>4142</v>
      </c>
      <c r="B122" s="186" t="s">
        <v>1636</v>
      </c>
      <c r="C122" s="186">
        <v>21799167</v>
      </c>
      <c r="D122" s="64" t="s">
        <v>46</v>
      </c>
      <c r="E122" s="64"/>
      <c r="F122" s="64" t="s">
        <v>769</v>
      </c>
      <c r="G122" s="64"/>
      <c r="H122" s="75"/>
      <c r="I122" s="64" t="s">
        <v>122</v>
      </c>
      <c r="J122" s="187" t="s">
        <v>27</v>
      </c>
      <c r="K122" s="64" t="s">
        <v>768</v>
      </c>
    </row>
    <row r="123" spans="1:11" ht="46.5" x14ac:dyDescent="0.35">
      <c r="A123" s="185">
        <v>4142</v>
      </c>
      <c r="B123" s="186" t="s">
        <v>1636</v>
      </c>
      <c r="C123" s="186">
        <v>21799167</v>
      </c>
      <c r="D123" s="64" t="s">
        <v>125</v>
      </c>
      <c r="E123" s="64"/>
      <c r="F123" s="64" t="s">
        <v>769</v>
      </c>
      <c r="G123" s="64"/>
      <c r="H123" s="75"/>
      <c r="I123" s="64" t="s">
        <v>122</v>
      </c>
      <c r="J123" s="187" t="s">
        <v>27</v>
      </c>
      <c r="K123" s="64" t="s">
        <v>768</v>
      </c>
    </row>
    <row r="124" spans="1:11" ht="46.5" x14ac:dyDescent="0.35">
      <c r="A124" s="189">
        <v>4168</v>
      </c>
      <c r="B124" s="190" t="s">
        <v>1638</v>
      </c>
      <c r="C124" s="190">
        <v>21725788</v>
      </c>
      <c r="D124" s="193" t="s">
        <v>46</v>
      </c>
      <c r="E124" s="193">
        <v>11.05</v>
      </c>
      <c r="F124" s="193" t="s">
        <v>509</v>
      </c>
      <c r="G124" s="193"/>
      <c r="H124" s="194"/>
      <c r="I124" s="193" t="s">
        <v>782</v>
      </c>
      <c r="J124" s="187" t="s">
        <v>26</v>
      </c>
      <c r="K124" s="64" t="s">
        <v>776</v>
      </c>
    </row>
    <row r="125" spans="1:11" ht="155" x14ac:dyDescent="0.35">
      <c r="A125" s="185">
        <v>4214</v>
      </c>
      <c r="B125" s="186" t="s">
        <v>1123</v>
      </c>
      <c r="C125" s="186">
        <v>21557804</v>
      </c>
      <c r="D125" s="64" t="s">
        <v>125</v>
      </c>
      <c r="E125" s="64"/>
      <c r="F125" s="64" t="s">
        <v>283</v>
      </c>
      <c r="G125" s="64"/>
      <c r="H125" s="75"/>
      <c r="I125" s="64" t="s">
        <v>122</v>
      </c>
      <c r="J125" s="187" t="s">
        <v>27</v>
      </c>
      <c r="K125" s="64" t="s">
        <v>784</v>
      </c>
    </row>
    <row r="126" spans="1:11" ht="155" x14ac:dyDescent="0.35">
      <c r="A126" s="185">
        <v>4214</v>
      </c>
      <c r="B126" s="186" t="s">
        <v>1123</v>
      </c>
      <c r="C126" s="186">
        <v>21557804</v>
      </c>
      <c r="D126" s="64" t="s">
        <v>46</v>
      </c>
      <c r="E126" s="64"/>
      <c r="F126" s="64" t="s">
        <v>283</v>
      </c>
      <c r="G126" s="64"/>
      <c r="H126" s="75"/>
      <c r="I126" s="64" t="s">
        <v>122</v>
      </c>
      <c r="J126" s="187" t="s">
        <v>27</v>
      </c>
      <c r="K126" s="64" t="s">
        <v>784</v>
      </c>
    </row>
    <row r="127" spans="1:11" ht="31" x14ac:dyDescent="0.35">
      <c r="A127" s="185">
        <v>4237</v>
      </c>
      <c r="B127" s="186" t="s">
        <v>1639</v>
      </c>
      <c r="C127" s="186">
        <v>21474813</v>
      </c>
      <c r="D127" s="64" t="s">
        <v>46</v>
      </c>
      <c r="E127" s="64" t="s">
        <v>796</v>
      </c>
      <c r="F127" s="64" t="s">
        <v>794</v>
      </c>
      <c r="G127" s="64">
        <v>210</v>
      </c>
      <c r="H127" s="75"/>
      <c r="I127" s="64" t="s">
        <v>783</v>
      </c>
      <c r="J127" s="187" t="s">
        <v>27</v>
      </c>
      <c r="K127" s="64" t="s">
        <v>795</v>
      </c>
    </row>
    <row r="128" spans="1:11" ht="77.5" x14ac:dyDescent="0.35">
      <c r="A128" s="185">
        <v>4273</v>
      </c>
      <c r="B128" s="186" t="s">
        <v>1640</v>
      </c>
      <c r="C128" s="186">
        <v>21372450</v>
      </c>
      <c r="D128" s="64" t="s">
        <v>46</v>
      </c>
      <c r="E128" s="64" t="s">
        <v>701</v>
      </c>
      <c r="F128" s="64" t="s">
        <v>802</v>
      </c>
      <c r="G128" s="64">
        <v>389</v>
      </c>
      <c r="H128" s="75"/>
      <c r="I128" s="64" t="s">
        <v>806</v>
      </c>
      <c r="J128" s="187" t="s">
        <v>26</v>
      </c>
      <c r="K128" s="64" t="s">
        <v>804</v>
      </c>
    </row>
    <row r="129" spans="1:11" ht="155" x14ac:dyDescent="0.35">
      <c r="A129" s="185">
        <v>4316</v>
      </c>
      <c r="B129" s="186" t="s">
        <v>1641</v>
      </c>
      <c r="C129" s="186">
        <v>21228300</v>
      </c>
      <c r="D129" s="64" t="s">
        <v>46</v>
      </c>
      <c r="E129" s="64">
        <v>11.9</v>
      </c>
      <c r="F129" s="64" t="s">
        <v>136</v>
      </c>
      <c r="G129" s="64">
        <v>1604</v>
      </c>
      <c r="H129" s="75"/>
      <c r="I129" s="64" t="s">
        <v>783</v>
      </c>
      <c r="J129" s="187" t="s">
        <v>8</v>
      </c>
      <c r="K129" s="64" t="s">
        <v>812</v>
      </c>
    </row>
    <row r="130" spans="1:11" ht="155" x14ac:dyDescent="0.35">
      <c r="A130" s="185">
        <v>4316</v>
      </c>
      <c r="B130" s="186" t="s">
        <v>1641</v>
      </c>
      <c r="C130" s="186">
        <v>21228300</v>
      </c>
      <c r="D130" s="64" t="s">
        <v>46</v>
      </c>
      <c r="E130" s="64"/>
      <c r="F130" s="64" t="s">
        <v>264</v>
      </c>
      <c r="G130" s="64"/>
      <c r="H130" s="75"/>
      <c r="I130" s="64" t="s">
        <v>783</v>
      </c>
      <c r="J130" s="187" t="s">
        <v>8</v>
      </c>
      <c r="K130" s="64" t="s">
        <v>812</v>
      </c>
    </row>
    <row r="131" spans="1:11" ht="108.5" x14ac:dyDescent="0.35">
      <c r="A131" s="185">
        <v>4321</v>
      </c>
      <c r="B131" s="186" t="s">
        <v>1642</v>
      </c>
      <c r="C131" s="186">
        <v>21178352</v>
      </c>
      <c r="D131" s="64" t="s">
        <v>125</v>
      </c>
      <c r="E131" s="64" t="s">
        <v>820</v>
      </c>
      <c r="F131" s="64" t="s">
        <v>817</v>
      </c>
      <c r="G131" s="64">
        <v>128</v>
      </c>
      <c r="H131" s="75"/>
      <c r="I131" s="64" t="s">
        <v>783</v>
      </c>
      <c r="J131" s="187" t="s">
        <v>27</v>
      </c>
      <c r="K131" s="64" t="s">
        <v>818</v>
      </c>
    </row>
    <row r="132" spans="1:11" ht="46.5" x14ac:dyDescent="0.35">
      <c r="A132" s="185">
        <v>4407</v>
      </c>
      <c r="B132" s="186" t="s">
        <v>1644</v>
      </c>
      <c r="C132" s="186">
        <v>21115954</v>
      </c>
      <c r="D132" s="64" t="s">
        <v>125</v>
      </c>
      <c r="E132" s="64" t="s">
        <v>826</v>
      </c>
      <c r="F132" s="64" t="s">
        <v>824</v>
      </c>
      <c r="G132" s="188">
        <v>2029</v>
      </c>
      <c r="H132" s="75"/>
      <c r="I132" s="64" t="s">
        <v>783</v>
      </c>
      <c r="J132" s="187" t="s">
        <v>8</v>
      </c>
      <c r="K132" s="64" t="s">
        <v>825</v>
      </c>
    </row>
    <row r="133" spans="1:11" ht="46.5" x14ac:dyDescent="0.35">
      <c r="A133" s="185">
        <v>4407</v>
      </c>
      <c r="B133" s="186" t="s">
        <v>1644</v>
      </c>
      <c r="C133" s="186">
        <v>21115954</v>
      </c>
      <c r="D133" s="64" t="s">
        <v>125</v>
      </c>
      <c r="E133" s="64"/>
      <c r="F133" s="64" t="s">
        <v>827</v>
      </c>
      <c r="G133" s="64"/>
      <c r="H133" s="75"/>
      <c r="I133" s="64" t="s">
        <v>783</v>
      </c>
      <c r="J133" s="187" t="s">
        <v>8</v>
      </c>
      <c r="K133" s="64" t="s">
        <v>825</v>
      </c>
    </row>
  </sheetData>
  <conditionalFormatting sqref="F2">
    <cfRule type="containsText" dxfId="9880" priority="1787" operator="containsText" text="death">
      <formula>NOT(ISERROR(SEARCH("death",F2)))</formula>
    </cfRule>
    <cfRule type="containsText" dxfId="9879" priority="1788" operator="containsText" text="M">
      <formula>NOT(ISERROR(SEARCH("M",F2)))</formula>
    </cfRule>
    <cfRule type="containsText" dxfId="9878" priority="1789" operator="containsText" text="mortality">
      <formula>NOT(ISERROR(SEARCH("mortality",F2)))</formula>
    </cfRule>
  </conditionalFormatting>
  <conditionalFormatting sqref="D2">
    <cfRule type="containsText" dxfId="9877" priority="1768" operator="containsText" text="GCS">
      <formula>NOT(ISERROR(SEARCH("GCS",D2)))</formula>
    </cfRule>
    <cfRule type="containsText" dxfId="9876" priority="1769" operator="containsText" text="GCS">
      <formula>NOT(ISERROR(SEARCH("GCS",D2)))</formula>
    </cfRule>
    <cfRule type="containsText" dxfId="9875" priority="1770" operator="containsText" text="GCS">
      <formula>NOT(ISERROR(SEARCH("GCS",D2)))</formula>
    </cfRule>
    <cfRule type="containsText" dxfId="9874" priority="1771" operator="containsText" text="gcs">
      <formula>NOT(ISERROR(SEARCH("gcs",D2)))</formula>
    </cfRule>
    <cfRule type="containsText" dxfId="9873" priority="1772" operator="containsText" text="gcs">
      <formula>NOT(ISERROR(SEARCH("gcs",D2)))</formula>
    </cfRule>
    <cfRule type="containsText" dxfId="9872" priority="1773" operator="containsText" text="OAC">
      <formula>NOT(ISERROR(SEARCH("OAC",D2)))</formula>
    </cfRule>
    <cfRule type="containsText" dxfId="9871" priority="1774" operator="containsText" text="location">
      <formula>NOT(ISERROR(SEARCH("location",D2)))</formula>
    </cfRule>
    <cfRule type="containsText" dxfId="9870" priority="1775" operator="containsText" text="volume">
      <formula>NOT(ISERROR(SEARCH("volume",D2)))</formula>
    </cfRule>
    <cfRule type="containsText" dxfId="9869" priority="1776" operator="containsText" text="ivh">
      <formula>NOT(ISERROR(SEARCH("ivh",D2)))</formula>
    </cfRule>
    <cfRule type="containsText" dxfId="9868" priority="1777" operator="containsText" text="age">
      <formula>NOT(ISERROR(SEARCH("age",D2)))</formula>
    </cfRule>
    <cfRule type="containsText" dxfId="9867" priority="1778" operator="containsText" text="volume">
      <formula>NOT(ISERROR(SEARCH("volume",D2)))</formula>
    </cfRule>
    <cfRule type="containsText" dxfId="9866" priority="1779" operator="containsText" text="OAC">
      <formula>NOT(ISERROR(SEARCH("OAC",D2)))</formula>
    </cfRule>
    <cfRule type="containsText" dxfId="9865" priority="1780" operator="containsText" text="OAC">
      <formula>NOT(ISERROR(SEARCH("OAC",D2)))</formula>
    </cfRule>
    <cfRule type="containsText" dxfId="9864" priority="1781" operator="containsText" text="anticoag">
      <formula>NOT(ISERROR(SEARCH("anticoag",D2)))</formula>
    </cfRule>
    <cfRule type="containsText" dxfId="9863" priority="1782" operator="containsText" text="IVH">
      <formula>NOT(ISERROR(SEARCH("IVH",D2)))</formula>
    </cfRule>
    <cfRule type="containsText" dxfId="9862" priority="1783" operator="containsText" text="location">
      <formula>NOT(ISERROR(SEARCH("location",D2)))</formula>
    </cfRule>
    <cfRule type="containsText" dxfId="9861" priority="1784" operator="containsText" text="ICH">
      <formula>NOT(ISERROR(SEARCH("ICH",D2)))</formula>
    </cfRule>
    <cfRule type="cellIs" dxfId="9860" priority="1785" operator="equal">
      <formula>"ICH"</formula>
    </cfRule>
    <cfRule type="cellIs" dxfId="9859" priority="1786" operator="equal">
      <formula>"age"</formula>
    </cfRule>
  </conditionalFormatting>
  <conditionalFormatting sqref="F3">
    <cfRule type="containsText" dxfId="9858" priority="1765" operator="containsText" text="death">
      <formula>NOT(ISERROR(SEARCH("death",F3)))</formula>
    </cfRule>
    <cfRule type="containsText" dxfId="9857" priority="1766" operator="containsText" text="M">
      <formula>NOT(ISERROR(SEARCH("M",F3)))</formula>
    </cfRule>
    <cfRule type="containsText" dxfId="9856" priority="1767" operator="containsText" text="mortality">
      <formula>NOT(ISERROR(SEARCH("mortality",F3)))</formula>
    </cfRule>
  </conditionalFormatting>
  <conditionalFormatting sqref="D3">
    <cfRule type="containsText" dxfId="9855" priority="1743" operator="containsText" text="ivh">
      <formula>NOT(ISERROR(SEARCH("ivh",D3)))</formula>
    </cfRule>
    <cfRule type="containsText" dxfId="9854" priority="1744" operator="containsText" text="infratent">
      <formula>NOT(ISERROR(SEARCH("infratent",D3)))</formula>
    </cfRule>
    <cfRule type="containsText" dxfId="9853" priority="1745" operator="containsText" text="location">
      <formula>NOT(ISERROR(SEARCH("location",D3)))</formula>
    </cfRule>
    <cfRule type="containsText" dxfId="9852" priority="1746" operator="containsText" text="GCS">
      <formula>NOT(ISERROR(SEARCH("GCS",D3)))</formula>
    </cfRule>
    <cfRule type="containsText" dxfId="9851" priority="1747" operator="containsText" text="GCS">
      <formula>NOT(ISERROR(SEARCH("GCS",D3)))</formula>
    </cfRule>
    <cfRule type="containsText" dxfId="9850" priority="1748" operator="containsText" text="GCS">
      <formula>NOT(ISERROR(SEARCH("GCS",D3)))</formula>
    </cfRule>
    <cfRule type="containsText" dxfId="9849" priority="1749" operator="containsText" text="gcs">
      <formula>NOT(ISERROR(SEARCH("gcs",D3)))</formula>
    </cfRule>
    <cfRule type="containsText" dxfId="9848" priority="1750" operator="containsText" text="gcs">
      <formula>NOT(ISERROR(SEARCH("gcs",D3)))</formula>
    </cfRule>
    <cfRule type="containsText" dxfId="9847" priority="1751" operator="containsText" text="OAC">
      <formula>NOT(ISERROR(SEARCH("OAC",D3)))</formula>
    </cfRule>
    <cfRule type="containsText" dxfId="9846" priority="1752" operator="containsText" text="location">
      <formula>NOT(ISERROR(SEARCH("location",D3)))</formula>
    </cfRule>
    <cfRule type="containsText" dxfId="9845" priority="1753" operator="containsText" text="volume">
      <formula>NOT(ISERROR(SEARCH("volume",D3)))</formula>
    </cfRule>
    <cfRule type="containsText" dxfId="9844" priority="1754" operator="containsText" text="ivh">
      <formula>NOT(ISERROR(SEARCH("ivh",D3)))</formula>
    </cfRule>
    <cfRule type="containsText" dxfId="9843" priority="1755" operator="containsText" text="age">
      <formula>NOT(ISERROR(SEARCH("age",D3)))</formula>
    </cfRule>
    <cfRule type="containsText" dxfId="9842" priority="1756" operator="containsText" text="volume">
      <formula>NOT(ISERROR(SEARCH("volume",D3)))</formula>
    </cfRule>
    <cfRule type="containsText" dxfId="9841" priority="1757" operator="containsText" text="OAC">
      <formula>NOT(ISERROR(SEARCH("OAC",D3)))</formula>
    </cfRule>
    <cfRule type="containsText" dxfId="9840" priority="1758" operator="containsText" text="OAC">
      <formula>NOT(ISERROR(SEARCH("OAC",D3)))</formula>
    </cfRule>
    <cfRule type="containsText" dxfId="9839" priority="1759" operator="containsText" text="anticoag">
      <formula>NOT(ISERROR(SEARCH("anticoag",D3)))</formula>
    </cfRule>
    <cfRule type="containsText" dxfId="9838" priority="1760" operator="containsText" text="IVH">
      <formula>NOT(ISERROR(SEARCH("IVH",D3)))</formula>
    </cfRule>
    <cfRule type="containsText" dxfId="9837" priority="1761" operator="containsText" text="location">
      <formula>NOT(ISERROR(SEARCH("location",D3)))</formula>
    </cfRule>
    <cfRule type="containsText" dxfId="9836" priority="1762" operator="containsText" text="ICH">
      <formula>NOT(ISERROR(SEARCH("ICH",D3)))</formula>
    </cfRule>
    <cfRule type="cellIs" dxfId="9835" priority="1763" operator="equal">
      <formula>"ICH"</formula>
    </cfRule>
    <cfRule type="cellIs" dxfId="9834" priority="1764" operator="equal">
      <formula>"age"</formula>
    </cfRule>
  </conditionalFormatting>
  <conditionalFormatting sqref="D4">
    <cfRule type="containsText" dxfId="9833" priority="1718" operator="containsText" text="ivh">
      <formula>NOT(ISERROR(SEARCH("ivh",D4)))</formula>
    </cfRule>
    <cfRule type="containsText" dxfId="9832" priority="1719" operator="containsText" text="infratent">
      <formula>NOT(ISERROR(SEARCH("infratent",D4)))</formula>
    </cfRule>
    <cfRule type="containsText" dxfId="9831" priority="1720" operator="containsText" text="location">
      <formula>NOT(ISERROR(SEARCH("location",D4)))</formula>
    </cfRule>
    <cfRule type="containsText" dxfId="9830" priority="1724" operator="containsText" text="GCS">
      <formula>NOT(ISERROR(SEARCH("GCS",D4)))</formula>
    </cfRule>
    <cfRule type="containsText" dxfId="9829" priority="1725" operator="containsText" text="GCS">
      <formula>NOT(ISERROR(SEARCH("GCS",D4)))</formula>
    </cfRule>
    <cfRule type="containsText" dxfId="9828" priority="1726" operator="containsText" text="GCS">
      <formula>NOT(ISERROR(SEARCH("GCS",D4)))</formula>
    </cfRule>
    <cfRule type="containsText" dxfId="9827" priority="1727" operator="containsText" text="gcs">
      <formula>NOT(ISERROR(SEARCH("gcs",D4)))</formula>
    </cfRule>
    <cfRule type="containsText" dxfId="9826" priority="1728" operator="containsText" text="gcs">
      <formula>NOT(ISERROR(SEARCH("gcs",D4)))</formula>
    </cfRule>
    <cfRule type="containsText" dxfId="9825" priority="1729" operator="containsText" text="OAC">
      <formula>NOT(ISERROR(SEARCH("OAC",D4)))</formula>
    </cfRule>
    <cfRule type="containsText" dxfId="9824" priority="1730" operator="containsText" text="location">
      <formula>NOT(ISERROR(SEARCH("location",D4)))</formula>
    </cfRule>
    <cfRule type="containsText" dxfId="9823" priority="1731" operator="containsText" text="volume">
      <formula>NOT(ISERROR(SEARCH("volume",D4)))</formula>
    </cfRule>
    <cfRule type="containsText" dxfId="9822" priority="1732" operator="containsText" text="ivh">
      <formula>NOT(ISERROR(SEARCH("ivh",D4)))</formula>
    </cfRule>
    <cfRule type="containsText" dxfId="9821" priority="1733" operator="containsText" text="age">
      <formula>NOT(ISERROR(SEARCH("age",D4)))</formula>
    </cfRule>
    <cfRule type="containsText" dxfId="9820" priority="1734" operator="containsText" text="volume">
      <formula>NOT(ISERROR(SEARCH("volume",D4)))</formula>
    </cfRule>
    <cfRule type="containsText" dxfId="9819" priority="1735" operator="containsText" text="OAC">
      <formula>NOT(ISERROR(SEARCH("OAC",D4)))</formula>
    </cfRule>
    <cfRule type="containsText" dxfId="9818" priority="1736" operator="containsText" text="OAC">
      <formula>NOT(ISERROR(SEARCH("OAC",D4)))</formula>
    </cfRule>
    <cfRule type="containsText" dxfId="9817" priority="1737" operator="containsText" text="anticoag">
      <formula>NOT(ISERROR(SEARCH("anticoag",D4)))</formula>
    </cfRule>
    <cfRule type="containsText" dxfId="9816" priority="1738" operator="containsText" text="IVH">
      <formula>NOT(ISERROR(SEARCH("IVH",D4)))</formula>
    </cfRule>
    <cfRule type="containsText" dxfId="9815" priority="1739" operator="containsText" text="location">
      <formula>NOT(ISERROR(SEARCH("location",D4)))</formula>
    </cfRule>
    <cfRule type="containsText" dxfId="9814" priority="1740" operator="containsText" text="ICH">
      <formula>NOT(ISERROR(SEARCH("ICH",D4)))</formula>
    </cfRule>
    <cfRule type="cellIs" dxfId="9813" priority="1741" operator="equal">
      <formula>"ICH"</formula>
    </cfRule>
    <cfRule type="cellIs" dxfId="9812" priority="1742" operator="equal">
      <formula>"age"</formula>
    </cfRule>
  </conditionalFormatting>
  <conditionalFormatting sqref="F4">
    <cfRule type="containsText" dxfId="9811" priority="1721" operator="containsText" text="death">
      <formula>NOT(ISERROR(SEARCH("death",F4)))</formula>
    </cfRule>
    <cfRule type="containsText" dxfId="9810" priority="1722" operator="containsText" text="M">
      <formula>NOT(ISERROR(SEARCH("M",F4)))</formula>
    </cfRule>
    <cfRule type="containsText" dxfId="9809" priority="1723" operator="containsText" text="mortality">
      <formula>NOT(ISERROR(SEARCH("mortality",F4)))</formula>
    </cfRule>
  </conditionalFormatting>
  <conditionalFormatting sqref="F5">
    <cfRule type="containsText" dxfId="9808" priority="1715" operator="containsText" text="death">
      <formula>NOT(ISERROR(SEARCH("death",F5)))</formula>
    </cfRule>
    <cfRule type="containsText" dxfId="9807" priority="1716" operator="containsText" text="M">
      <formula>NOT(ISERROR(SEARCH("M",F5)))</formula>
    </cfRule>
    <cfRule type="containsText" dxfId="9806" priority="1717" operator="containsText" text="mortality">
      <formula>NOT(ISERROR(SEARCH("mortality",F5)))</formula>
    </cfRule>
  </conditionalFormatting>
  <conditionalFormatting sqref="D5">
    <cfRule type="containsText" dxfId="9805" priority="1693" operator="containsText" text="ivh">
      <formula>NOT(ISERROR(SEARCH("ivh",D5)))</formula>
    </cfRule>
    <cfRule type="containsText" dxfId="9804" priority="1694" operator="containsText" text="infratent">
      <formula>NOT(ISERROR(SEARCH("infratent",D5)))</formula>
    </cfRule>
    <cfRule type="containsText" dxfId="9803" priority="1695" operator="containsText" text="location">
      <formula>NOT(ISERROR(SEARCH("location",D5)))</formula>
    </cfRule>
    <cfRule type="containsText" dxfId="9802" priority="1696" operator="containsText" text="GCS">
      <formula>NOT(ISERROR(SEARCH("GCS",D5)))</formula>
    </cfRule>
    <cfRule type="containsText" dxfId="9801" priority="1697" operator="containsText" text="GCS">
      <formula>NOT(ISERROR(SEARCH("GCS",D5)))</formula>
    </cfRule>
    <cfRule type="containsText" dxfId="9800" priority="1698" operator="containsText" text="GCS">
      <formula>NOT(ISERROR(SEARCH("GCS",D5)))</formula>
    </cfRule>
    <cfRule type="containsText" dxfId="9799" priority="1699" operator="containsText" text="gcs">
      <formula>NOT(ISERROR(SEARCH("gcs",D5)))</formula>
    </cfRule>
    <cfRule type="containsText" dxfId="9798" priority="1700" operator="containsText" text="gcs">
      <formula>NOT(ISERROR(SEARCH("gcs",D5)))</formula>
    </cfRule>
    <cfRule type="containsText" dxfId="9797" priority="1701" operator="containsText" text="OAC">
      <formula>NOT(ISERROR(SEARCH("OAC",D5)))</formula>
    </cfRule>
    <cfRule type="containsText" dxfId="9796" priority="1702" operator="containsText" text="location">
      <formula>NOT(ISERROR(SEARCH("location",D5)))</formula>
    </cfRule>
    <cfRule type="containsText" dxfId="9795" priority="1703" operator="containsText" text="volume">
      <formula>NOT(ISERROR(SEARCH("volume",D5)))</formula>
    </cfRule>
    <cfRule type="containsText" dxfId="9794" priority="1704" operator="containsText" text="ivh">
      <formula>NOT(ISERROR(SEARCH("ivh",D5)))</formula>
    </cfRule>
    <cfRule type="containsText" dxfId="9793" priority="1705" operator="containsText" text="age">
      <formula>NOT(ISERROR(SEARCH("age",D5)))</formula>
    </cfRule>
    <cfRule type="containsText" dxfId="9792" priority="1706" operator="containsText" text="volume">
      <formula>NOT(ISERROR(SEARCH("volume",D5)))</formula>
    </cfRule>
    <cfRule type="containsText" dxfId="9791" priority="1707" operator="containsText" text="OAC">
      <formula>NOT(ISERROR(SEARCH("OAC",D5)))</formula>
    </cfRule>
    <cfRule type="containsText" dxfId="9790" priority="1708" operator="containsText" text="OAC">
      <formula>NOT(ISERROR(SEARCH("OAC",D5)))</formula>
    </cfRule>
    <cfRule type="containsText" dxfId="9789" priority="1709" operator="containsText" text="anticoag">
      <formula>NOT(ISERROR(SEARCH("anticoag",D5)))</formula>
    </cfRule>
    <cfRule type="containsText" dxfId="9788" priority="1710" operator="containsText" text="IVH">
      <formula>NOT(ISERROR(SEARCH("IVH",D5)))</formula>
    </cfRule>
    <cfRule type="containsText" dxfId="9787" priority="1711" operator="containsText" text="location">
      <formula>NOT(ISERROR(SEARCH("location",D5)))</formula>
    </cfRule>
    <cfRule type="containsText" dxfId="9786" priority="1712" operator="containsText" text="ICH">
      <formula>NOT(ISERROR(SEARCH("ICH",D5)))</formula>
    </cfRule>
    <cfRule type="cellIs" dxfId="9785" priority="1713" operator="equal">
      <formula>"ICH"</formula>
    </cfRule>
    <cfRule type="cellIs" dxfId="9784" priority="1714" operator="equal">
      <formula>"age"</formula>
    </cfRule>
  </conditionalFormatting>
  <conditionalFormatting sqref="F6">
    <cfRule type="containsText" dxfId="9783" priority="1690" operator="containsText" text="death">
      <formula>NOT(ISERROR(SEARCH("death",F6)))</formula>
    </cfRule>
    <cfRule type="containsText" dxfId="9782" priority="1691" operator="containsText" text="M">
      <formula>NOT(ISERROR(SEARCH("M",F6)))</formula>
    </cfRule>
    <cfRule type="containsText" dxfId="9781" priority="1692" operator="containsText" text="mortality">
      <formula>NOT(ISERROR(SEARCH("mortality",F6)))</formula>
    </cfRule>
  </conditionalFormatting>
  <conditionalFormatting sqref="D6">
    <cfRule type="containsText" dxfId="9780" priority="1668" operator="containsText" text="ivh">
      <formula>NOT(ISERROR(SEARCH("ivh",D6)))</formula>
    </cfRule>
    <cfRule type="containsText" dxfId="9779" priority="1669" operator="containsText" text="infratent">
      <formula>NOT(ISERROR(SEARCH("infratent",D6)))</formula>
    </cfRule>
    <cfRule type="containsText" dxfId="9778" priority="1670" operator="containsText" text="location">
      <formula>NOT(ISERROR(SEARCH("location",D6)))</formula>
    </cfRule>
    <cfRule type="containsText" dxfId="9777" priority="1671" operator="containsText" text="GCS">
      <formula>NOT(ISERROR(SEARCH("GCS",D6)))</formula>
    </cfRule>
    <cfRule type="containsText" dxfId="9776" priority="1672" operator="containsText" text="GCS">
      <formula>NOT(ISERROR(SEARCH("GCS",D6)))</formula>
    </cfRule>
    <cfRule type="containsText" dxfId="9775" priority="1673" operator="containsText" text="GCS">
      <formula>NOT(ISERROR(SEARCH("GCS",D6)))</formula>
    </cfRule>
    <cfRule type="containsText" dxfId="9774" priority="1674" operator="containsText" text="gcs">
      <formula>NOT(ISERROR(SEARCH("gcs",D6)))</formula>
    </cfRule>
    <cfRule type="containsText" dxfId="9773" priority="1675" operator="containsText" text="gcs">
      <formula>NOT(ISERROR(SEARCH("gcs",D6)))</formula>
    </cfRule>
    <cfRule type="containsText" dxfId="9772" priority="1676" operator="containsText" text="OAC">
      <formula>NOT(ISERROR(SEARCH("OAC",D6)))</formula>
    </cfRule>
    <cfRule type="containsText" dxfId="9771" priority="1677" operator="containsText" text="location">
      <formula>NOT(ISERROR(SEARCH("location",D6)))</formula>
    </cfRule>
    <cfRule type="containsText" dxfId="9770" priority="1678" operator="containsText" text="volume">
      <formula>NOT(ISERROR(SEARCH("volume",D6)))</formula>
    </cfRule>
    <cfRule type="containsText" dxfId="9769" priority="1679" operator="containsText" text="ivh">
      <formula>NOT(ISERROR(SEARCH("ivh",D6)))</formula>
    </cfRule>
    <cfRule type="containsText" dxfId="9768" priority="1680" operator="containsText" text="age">
      <formula>NOT(ISERROR(SEARCH("age",D6)))</formula>
    </cfRule>
    <cfRule type="containsText" dxfId="9767" priority="1681" operator="containsText" text="volume">
      <formula>NOT(ISERROR(SEARCH("volume",D6)))</formula>
    </cfRule>
    <cfRule type="containsText" dxfId="9766" priority="1682" operator="containsText" text="OAC">
      <formula>NOT(ISERROR(SEARCH("OAC",D6)))</formula>
    </cfRule>
    <cfRule type="containsText" dxfId="9765" priority="1683" operator="containsText" text="OAC">
      <formula>NOT(ISERROR(SEARCH("OAC",D6)))</formula>
    </cfRule>
    <cfRule type="containsText" dxfId="9764" priority="1684" operator="containsText" text="anticoag">
      <formula>NOT(ISERROR(SEARCH("anticoag",D6)))</formula>
    </cfRule>
    <cfRule type="containsText" dxfId="9763" priority="1685" operator="containsText" text="IVH">
      <formula>NOT(ISERROR(SEARCH("IVH",D6)))</formula>
    </cfRule>
    <cfRule type="containsText" dxfId="9762" priority="1686" operator="containsText" text="location">
      <formula>NOT(ISERROR(SEARCH("location",D6)))</formula>
    </cfRule>
    <cfRule type="containsText" dxfId="9761" priority="1687" operator="containsText" text="ICH">
      <formula>NOT(ISERROR(SEARCH("ICH",D6)))</formula>
    </cfRule>
    <cfRule type="cellIs" dxfId="9760" priority="1688" operator="equal">
      <formula>"ICH"</formula>
    </cfRule>
    <cfRule type="cellIs" dxfId="9759" priority="1689" operator="equal">
      <formula>"age"</formula>
    </cfRule>
  </conditionalFormatting>
  <conditionalFormatting sqref="F7">
    <cfRule type="containsText" dxfId="9758" priority="1665" operator="containsText" text="death">
      <formula>NOT(ISERROR(SEARCH("death",F7)))</formula>
    </cfRule>
    <cfRule type="containsText" dxfId="9757" priority="1666" operator="containsText" text="M">
      <formula>NOT(ISERROR(SEARCH("M",F7)))</formula>
    </cfRule>
    <cfRule type="containsText" dxfId="9756" priority="1667" operator="containsText" text="mortality">
      <formula>NOT(ISERROR(SEARCH("mortality",F7)))</formula>
    </cfRule>
  </conditionalFormatting>
  <conditionalFormatting sqref="F8">
    <cfRule type="containsText" dxfId="9755" priority="1662" operator="containsText" text="death">
      <formula>NOT(ISERROR(SEARCH("death",F8)))</formula>
    </cfRule>
    <cfRule type="containsText" dxfId="9754" priority="1663" operator="containsText" text="M">
      <formula>NOT(ISERROR(SEARCH("M",F8)))</formula>
    </cfRule>
    <cfRule type="containsText" dxfId="9753" priority="1664" operator="containsText" text="mortality">
      <formula>NOT(ISERROR(SEARCH("mortality",F8)))</formula>
    </cfRule>
  </conditionalFormatting>
  <conditionalFormatting sqref="D7:D8">
    <cfRule type="containsText" dxfId="9752" priority="1640" operator="containsText" text="ivh">
      <formula>NOT(ISERROR(SEARCH("ivh",D7)))</formula>
    </cfRule>
    <cfRule type="containsText" dxfId="9751" priority="1641" operator="containsText" text="infratent">
      <formula>NOT(ISERROR(SEARCH("infratent",D7)))</formula>
    </cfRule>
    <cfRule type="containsText" dxfId="9750" priority="1642" operator="containsText" text="location">
      <formula>NOT(ISERROR(SEARCH("location",D7)))</formula>
    </cfRule>
    <cfRule type="containsText" dxfId="9749" priority="1643" operator="containsText" text="GCS">
      <formula>NOT(ISERROR(SEARCH("GCS",D7)))</formula>
    </cfRule>
    <cfRule type="containsText" dxfId="9748" priority="1644" operator="containsText" text="GCS">
      <formula>NOT(ISERROR(SEARCH("GCS",D7)))</formula>
    </cfRule>
    <cfRule type="containsText" dxfId="9747" priority="1645" operator="containsText" text="GCS">
      <formula>NOT(ISERROR(SEARCH("GCS",D7)))</formula>
    </cfRule>
    <cfRule type="containsText" dxfId="9746" priority="1646" operator="containsText" text="gcs">
      <formula>NOT(ISERROR(SEARCH("gcs",D7)))</formula>
    </cfRule>
    <cfRule type="containsText" dxfId="9745" priority="1647" operator="containsText" text="gcs">
      <formula>NOT(ISERROR(SEARCH("gcs",D7)))</formula>
    </cfRule>
    <cfRule type="containsText" dxfId="9744" priority="1648" operator="containsText" text="OAC">
      <formula>NOT(ISERROR(SEARCH("OAC",D7)))</formula>
    </cfRule>
    <cfRule type="containsText" dxfId="9743" priority="1649" operator="containsText" text="location">
      <formula>NOT(ISERROR(SEARCH("location",D7)))</formula>
    </cfRule>
    <cfRule type="containsText" dxfId="9742" priority="1650" operator="containsText" text="volume">
      <formula>NOT(ISERROR(SEARCH("volume",D7)))</formula>
    </cfRule>
    <cfRule type="containsText" dxfId="9741" priority="1651" operator="containsText" text="ivh">
      <formula>NOT(ISERROR(SEARCH("ivh",D7)))</formula>
    </cfRule>
    <cfRule type="containsText" dxfId="9740" priority="1652" operator="containsText" text="age">
      <formula>NOT(ISERROR(SEARCH("age",D7)))</formula>
    </cfRule>
    <cfRule type="containsText" dxfId="9739" priority="1653" operator="containsText" text="volume">
      <formula>NOT(ISERROR(SEARCH("volume",D7)))</formula>
    </cfRule>
    <cfRule type="containsText" dxfId="9738" priority="1654" operator="containsText" text="OAC">
      <formula>NOT(ISERROR(SEARCH("OAC",D7)))</formula>
    </cfRule>
    <cfRule type="containsText" dxfId="9737" priority="1655" operator="containsText" text="OAC">
      <formula>NOT(ISERROR(SEARCH("OAC",D7)))</formula>
    </cfRule>
    <cfRule type="containsText" dxfId="9736" priority="1656" operator="containsText" text="anticoag">
      <formula>NOT(ISERROR(SEARCH("anticoag",D7)))</formula>
    </cfRule>
    <cfRule type="containsText" dxfId="9735" priority="1657" operator="containsText" text="IVH">
      <formula>NOT(ISERROR(SEARCH("IVH",D7)))</formula>
    </cfRule>
    <cfRule type="containsText" dxfId="9734" priority="1658" operator="containsText" text="location">
      <formula>NOT(ISERROR(SEARCH("location",D7)))</formula>
    </cfRule>
    <cfRule type="containsText" dxfId="9733" priority="1659" operator="containsText" text="ICH">
      <formula>NOT(ISERROR(SEARCH("ICH",D7)))</formula>
    </cfRule>
    <cfRule type="cellIs" dxfId="9732" priority="1660" operator="equal">
      <formula>"ICH"</formula>
    </cfRule>
    <cfRule type="cellIs" dxfId="9731" priority="1661" operator="equal">
      <formula>"age"</formula>
    </cfRule>
  </conditionalFormatting>
  <conditionalFormatting sqref="F9">
    <cfRule type="containsText" dxfId="9730" priority="1636" operator="containsText" text="mRS">
      <formula>NOT(ISERROR(SEARCH("mRS",F9)))</formula>
    </cfRule>
    <cfRule type="containsText" dxfId="9729" priority="1637" operator="containsText" text="death">
      <formula>NOT(ISERROR(SEARCH("death",F9)))</formula>
    </cfRule>
    <cfRule type="containsText" dxfId="9728" priority="1638" operator="containsText" text="M">
      <formula>NOT(ISERROR(SEARCH("M",F9)))</formula>
    </cfRule>
    <cfRule type="containsText" dxfId="9727" priority="1639" operator="containsText" text="mortality">
      <formula>NOT(ISERROR(SEARCH("mortality",F9)))</formula>
    </cfRule>
  </conditionalFormatting>
  <conditionalFormatting sqref="D9">
    <cfRule type="containsText" dxfId="9726" priority="1614" operator="containsText" text="ivh">
      <formula>NOT(ISERROR(SEARCH("ivh",D9)))</formula>
    </cfRule>
    <cfRule type="containsText" dxfId="9725" priority="1615" operator="containsText" text="infratent">
      <formula>NOT(ISERROR(SEARCH("infratent",D9)))</formula>
    </cfRule>
    <cfRule type="containsText" dxfId="9724" priority="1616" operator="containsText" text="location">
      <formula>NOT(ISERROR(SEARCH("location",D9)))</formula>
    </cfRule>
    <cfRule type="containsText" dxfId="9723" priority="1617" operator="containsText" text="GCS">
      <formula>NOT(ISERROR(SEARCH("GCS",D9)))</formula>
    </cfRule>
    <cfRule type="containsText" dxfId="9722" priority="1618" operator="containsText" text="GCS">
      <formula>NOT(ISERROR(SEARCH("GCS",D9)))</formula>
    </cfRule>
    <cfRule type="containsText" dxfId="9721" priority="1619" operator="containsText" text="GCS">
      <formula>NOT(ISERROR(SEARCH("GCS",D9)))</formula>
    </cfRule>
    <cfRule type="containsText" dxfId="9720" priority="1620" operator="containsText" text="gcs">
      <formula>NOT(ISERROR(SEARCH("gcs",D9)))</formula>
    </cfRule>
    <cfRule type="containsText" dxfId="9719" priority="1621" operator="containsText" text="gcs">
      <formula>NOT(ISERROR(SEARCH("gcs",D9)))</formula>
    </cfRule>
    <cfRule type="containsText" dxfId="9718" priority="1622" operator="containsText" text="OAC">
      <formula>NOT(ISERROR(SEARCH("OAC",D9)))</formula>
    </cfRule>
    <cfRule type="containsText" dxfId="9717" priority="1623" operator="containsText" text="location">
      <formula>NOT(ISERROR(SEARCH("location",D9)))</formula>
    </cfRule>
    <cfRule type="containsText" dxfId="9716" priority="1624" operator="containsText" text="volume">
      <formula>NOT(ISERROR(SEARCH("volume",D9)))</formula>
    </cfRule>
    <cfRule type="containsText" dxfId="9715" priority="1625" operator="containsText" text="ivh">
      <formula>NOT(ISERROR(SEARCH("ivh",D9)))</formula>
    </cfRule>
    <cfRule type="containsText" dxfId="9714" priority="1626" operator="containsText" text="age">
      <formula>NOT(ISERROR(SEARCH("age",D9)))</formula>
    </cfRule>
    <cfRule type="containsText" dxfId="9713" priority="1627" operator="containsText" text="volume">
      <formula>NOT(ISERROR(SEARCH("volume",D9)))</formula>
    </cfRule>
    <cfRule type="containsText" dxfId="9712" priority="1628" operator="containsText" text="OAC">
      <formula>NOT(ISERROR(SEARCH("OAC",D9)))</formula>
    </cfRule>
    <cfRule type="containsText" dxfId="9711" priority="1629" operator="containsText" text="OAC">
      <formula>NOT(ISERROR(SEARCH("OAC",D9)))</formula>
    </cfRule>
    <cfRule type="containsText" dxfId="9710" priority="1630" operator="containsText" text="anticoag">
      <formula>NOT(ISERROR(SEARCH("anticoag",D9)))</formula>
    </cfRule>
    <cfRule type="containsText" dxfId="9709" priority="1631" operator="containsText" text="IVH">
      <formula>NOT(ISERROR(SEARCH("IVH",D9)))</formula>
    </cfRule>
    <cfRule type="containsText" dxfId="9708" priority="1632" operator="containsText" text="location">
      <formula>NOT(ISERROR(SEARCH("location",D9)))</formula>
    </cfRule>
    <cfRule type="containsText" dxfId="9707" priority="1633" operator="containsText" text="ICH">
      <formula>NOT(ISERROR(SEARCH("ICH",D9)))</formula>
    </cfRule>
    <cfRule type="cellIs" dxfId="9706" priority="1634" operator="equal">
      <formula>"ICH"</formula>
    </cfRule>
    <cfRule type="cellIs" dxfId="9705" priority="1635" operator="equal">
      <formula>"age"</formula>
    </cfRule>
  </conditionalFormatting>
  <conditionalFormatting sqref="D10">
    <cfRule type="containsText" dxfId="9704" priority="1592" operator="containsText" text="ivh">
      <formula>NOT(ISERROR(SEARCH("ivh",D10)))</formula>
    </cfRule>
    <cfRule type="containsText" dxfId="9703" priority="1593" operator="containsText" text="infratent">
      <formula>NOT(ISERROR(SEARCH("infratent",D10)))</formula>
    </cfRule>
    <cfRule type="containsText" dxfId="9702" priority="1594" operator="containsText" text="location">
      <formula>NOT(ISERROR(SEARCH("location",D10)))</formula>
    </cfRule>
    <cfRule type="containsText" dxfId="9701" priority="1595" operator="containsText" text="GCS">
      <formula>NOT(ISERROR(SEARCH("GCS",D10)))</formula>
    </cfRule>
    <cfRule type="containsText" dxfId="9700" priority="1596" operator="containsText" text="GCS">
      <formula>NOT(ISERROR(SEARCH("GCS",D10)))</formula>
    </cfRule>
    <cfRule type="containsText" dxfId="9699" priority="1597" operator="containsText" text="GCS">
      <formula>NOT(ISERROR(SEARCH("GCS",D10)))</formula>
    </cfRule>
    <cfRule type="containsText" dxfId="9698" priority="1598" operator="containsText" text="gcs">
      <formula>NOT(ISERROR(SEARCH("gcs",D10)))</formula>
    </cfRule>
    <cfRule type="containsText" dxfId="9697" priority="1599" operator="containsText" text="gcs">
      <formula>NOT(ISERROR(SEARCH("gcs",D10)))</formula>
    </cfRule>
    <cfRule type="containsText" dxfId="9696" priority="1600" operator="containsText" text="OAC">
      <formula>NOT(ISERROR(SEARCH("OAC",D10)))</formula>
    </cfRule>
    <cfRule type="containsText" dxfId="9695" priority="1601" operator="containsText" text="location">
      <formula>NOT(ISERROR(SEARCH("location",D10)))</formula>
    </cfRule>
    <cfRule type="containsText" dxfId="9694" priority="1602" operator="containsText" text="volume">
      <formula>NOT(ISERROR(SEARCH("volume",D10)))</formula>
    </cfRule>
    <cfRule type="containsText" dxfId="9693" priority="1603" operator="containsText" text="ivh">
      <formula>NOT(ISERROR(SEARCH("ivh",D10)))</formula>
    </cfRule>
    <cfRule type="containsText" dxfId="9692" priority="1604" operator="containsText" text="age">
      <formula>NOT(ISERROR(SEARCH("age",D10)))</formula>
    </cfRule>
    <cfRule type="containsText" dxfId="9691" priority="1605" operator="containsText" text="volume">
      <formula>NOT(ISERROR(SEARCH("volume",D10)))</formula>
    </cfRule>
    <cfRule type="containsText" dxfId="9690" priority="1606" operator="containsText" text="OAC">
      <formula>NOT(ISERROR(SEARCH("OAC",D10)))</formula>
    </cfRule>
    <cfRule type="containsText" dxfId="9689" priority="1607" operator="containsText" text="OAC">
      <formula>NOT(ISERROR(SEARCH("OAC",D10)))</formula>
    </cfRule>
    <cfRule type="containsText" dxfId="9688" priority="1608" operator="containsText" text="anticoag">
      <formula>NOT(ISERROR(SEARCH("anticoag",D10)))</formula>
    </cfRule>
    <cfRule type="containsText" dxfId="9687" priority="1609" operator="containsText" text="IVH">
      <formula>NOT(ISERROR(SEARCH("IVH",D10)))</formula>
    </cfRule>
    <cfRule type="containsText" dxfId="9686" priority="1610" operator="containsText" text="location">
      <formula>NOT(ISERROR(SEARCH("location",D10)))</formula>
    </cfRule>
    <cfRule type="containsText" dxfId="9685" priority="1611" operator="containsText" text="ICH">
      <formula>NOT(ISERROR(SEARCH("ICH",D10)))</formula>
    </cfRule>
    <cfRule type="cellIs" dxfId="9684" priority="1612" operator="equal">
      <formula>"ICH"</formula>
    </cfRule>
    <cfRule type="cellIs" dxfId="9683" priority="1613" operator="equal">
      <formula>"age"</formula>
    </cfRule>
  </conditionalFormatting>
  <conditionalFormatting sqref="F10">
    <cfRule type="containsText" dxfId="9682" priority="1588" operator="containsText" text="mRS">
      <formula>NOT(ISERROR(SEARCH("mRS",F10)))</formula>
    </cfRule>
    <cfRule type="containsText" dxfId="9681" priority="1589" operator="containsText" text="death">
      <formula>NOT(ISERROR(SEARCH("death",F10)))</formula>
    </cfRule>
    <cfRule type="containsText" dxfId="9680" priority="1590" operator="containsText" text="M">
      <formula>NOT(ISERROR(SEARCH("M",F10)))</formula>
    </cfRule>
    <cfRule type="containsText" dxfId="9679" priority="1591" operator="containsText" text="mortality">
      <formula>NOT(ISERROR(SEARCH("mortality",F10)))</formula>
    </cfRule>
  </conditionalFormatting>
  <conditionalFormatting sqref="F11">
    <cfRule type="containsText" dxfId="9678" priority="1584" operator="containsText" text="mRS">
      <formula>NOT(ISERROR(SEARCH("mRS",F11)))</formula>
    </cfRule>
    <cfRule type="containsText" dxfId="9677" priority="1585" operator="containsText" text="death">
      <formula>NOT(ISERROR(SEARCH("death",F11)))</formula>
    </cfRule>
    <cfRule type="containsText" dxfId="9676" priority="1586" operator="containsText" text="M">
      <formula>NOT(ISERROR(SEARCH("M",F11)))</formula>
    </cfRule>
    <cfRule type="containsText" dxfId="9675" priority="1587" operator="containsText" text="mortality">
      <formula>NOT(ISERROR(SEARCH("mortality",F11)))</formula>
    </cfRule>
  </conditionalFormatting>
  <conditionalFormatting sqref="D11">
    <cfRule type="containsText" dxfId="9674" priority="1562" operator="containsText" text="ivh">
      <formula>NOT(ISERROR(SEARCH("ivh",D11)))</formula>
    </cfRule>
    <cfRule type="containsText" dxfId="9673" priority="1563" operator="containsText" text="infratent">
      <formula>NOT(ISERROR(SEARCH("infratent",D11)))</formula>
    </cfRule>
    <cfRule type="containsText" dxfId="9672" priority="1564" operator="containsText" text="location">
      <formula>NOT(ISERROR(SEARCH("location",D11)))</formula>
    </cfRule>
    <cfRule type="containsText" dxfId="9671" priority="1565" operator="containsText" text="GCS">
      <formula>NOT(ISERROR(SEARCH("GCS",D11)))</formula>
    </cfRule>
    <cfRule type="containsText" dxfId="9670" priority="1566" operator="containsText" text="GCS">
      <formula>NOT(ISERROR(SEARCH("GCS",D11)))</formula>
    </cfRule>
    <cfRule type="containsText" dxfId="9669" priority="1567" operator="containsText" text="GCS">
      <formula>NOT(ISERROR(SEARCH("GCS",D11)))</formula>
    </cfRule>
    <cfRule type="containsText" dxfId="9668" priority="1568" operator="containsText" text="gcs">
      <formula>NOT(ISERROR(SEARCH("gcs",D11)))</formula>
    </cfRule>
    <cfRule type="containsText" dxfId="9667" priority="1569" operator="containsText" text="gcs">
      <formula>NOT(ISERROR(SEARCH("gcs",D11)))</formula>
    </cfRule>
    <cfRule type="containsText" dxfId="9666" priority="1570" operator="containsText" text="OAC">
      <formula>NOT(ISERROR(SEARCH("OAC",D11)))</formula>
    </cfRule>
    <cfRule type="containsText" dxfId="9665" priority="1571" operator="containsText" text="location">
      <formula>NOT(ISERROR(SEARCH("location",D11)))</formula>
    </cfRule>
    <cfRule type="containsText" dxfId="9664" priority="1572" operator="containsText" text="volume">
      <formula>NOT(ISERROR(SEARCH("volume",D11)))</formula>
    </cfRule>
    <cfRule type="containsText" dxfId="9663" priority="1573" operator="containsText" text="ivh">
      <formula>NOT(ISERROR(SEARCH("ivh",D11)))</formula>
    </cfRule>
    <cfRule type="containsText" dxfId="9662" priority="1574" operator="containsText" text="age">
      <formula>NOT(ISERROR(SEARCH("age",D11)))</formula>
    </cfRule>
    <cfRule type="containsText" dxfId="9661" priority="1575" operator="containsText" text="volume">
      <formula>NOT(ISERROR(SEARCH("volume",D11)))</formula>
    </cfRule>
    <cfRule type="containsText" dxfId="9660" priority="1576" operator="containsText" text="OAC">
      <formula>NOT(ISERROR(SEARCH("OAC",D11)))</formula>
    </cfRule>
    <cfRule type="containsText" dxfId="9659" priority="1577" operator="containsText" text="OAC">
      <formula>NOT(ISERROR(SEARCH("OAC",D11)))</formula>
    </cfRule>
    <cfRule type="containsText" dxfId="9658" priority="1578" operator="containsText" text="anticoag">
      <formula>NOT(ISERROR(SEARCH("anticoag",D11)))</formula>
    </cfRule>
    <cfRule type="containsText" dxfId="9657" priority="1579" operator="containsText" text="IVH">
      <formula>NOT(ISERROR(SEARCH("IVH",D11)))</formula>
    </cfRule>
    <cfRule type="containsText" dxfId="9656" priority="1580" operator="containsText" text="location">
      <formula>NOT(ISERROR(SEARCH("location",D11)))</formula>
    </cfRule>
    <cfRule type="containsText" dxfId="9655" priority="1581" operator="containsText" text="ICH">
      <formula>NOT(ISERROR(SEARCH("ICH",D11)))</formula>
    </cfRule>
    <cfRule type="cellIs" dxfId="9654" priority="1582" operator="equal">
      <formula>"ICH"</formula>
    </cfRule>
    <cfRule type="cellIs" dxfId="9653" priority="1583" operator="equal">
      <formula>"age"</formula>
    </cfRule>
  </conditionalFormatting>
  <conditionalFormatting sqref="F12">
    <cfRule type="containsText" dxfId="9652" priority="1558" operator="containsText" text="mRS">
      <formula>NOT(ISERROR(SEARCH("mRS",F12)))</formula>
    </cfRule>
    <cfRule type="containsText" dxfId="9651" priority="1559" operator="containsText" text="death">
      <formula>NOT(ISERROR(SEARCH("death",F12)))</formula>
    </cfRule>
    <cfRule type="containsText" dxfId="9650" priority="1560" operator="containsText" text="M">
      <formula>NOT(ISERROR(SEARCH("M",F12)))</formula>
    </cfRule>
    <cfRule type="containsText" dxfId="9649" priority="1561" operator="containsText" text="mortality">
      <formula>NOT(ISERROR(SEARCH("mortality",F12)))</formula>
    </cfRule>
  </conditionalFormatting>
  <conditionalFormatting sqref="D12">
    <cfRule type="containsText" dxfId="9648" priority="1536" operator="containsText" text="ivh">
      <formula>NOT(ISERROR(SEARCH("ivh",D12)))</formula>
    </cfRule>
    <cfRule type="containsText" dxfId="9647" priority="1537" operator="containsText" text="infratent">
      <formula>NOT(ISERROR(SEARCH("infratent",D12)))</formula>
    </cfRule>
    <cfRule type="containsText" dxfId="9646" priority="1538" operator="containsText" text="location">
      <formula>NOT(ISERROR(SEARCH("location",D12)))</formula>
    </cfRule>
    <cfRule type="containsText" dxfId="9645" priority="1539" operator="containsText" text="GCS">
      <formula>NOT(ISERROR(SEARCH("GCS",D12)))</formula>
    </cfRule>
    <cfRule type="containsText" dxfId="9644" priority="1540" operator="containsText" text="GCS">
      <formula>NOT(ISERROR(SEARCH("GCS",D12)))</formula>
    </cfRule>
    <cfRule type="containsText" dxfId="9643" priority="1541" operator="containsText" text="GCS">
      <formula>NOT(ISERROR(SEARCH("GCS",D12)))</formula>
    </cfRule>
    <cfRule type="containsText" dxfId="9642" priority="1542" operator="containsText" text="gcs">
      <formula>NOT(ISERROR(SEARCH("gcs",D12)))</formula>
    </cfRule>
    <cfRule type="containsText" dxfId="9641" priority="1543" operator="containsText" text="gcs">
      <formula>NOT(ISERROR(SEARCH("gcs",D12)))</formula>
    </cfRule>
    <cfRule type="containsText" dxfId="9640" priority="1544" operator="containsText" text="OAC">
      <formula>NOT(ISERROR(SEARCH("OAC",D12)))</formula>
    </cfRule>
    <cfRule type="containsText" dxfId="9639" priority="1545" operator="containsText" text="location">
      <formula>NOT(ISERROR(SEARCH("location",D12)))</formula>
    </cfRule>
    <cfRule type="containsText" dxfId="9638" priority="1546" operator="containsText" text="volume">
      <formula>NOT(ISERROR(SEARCH("volume",D12)))</formula>
    </cfRule>
    <cfRule type="containsText" dxfId="9637" priority="1547" operator="containsText" text="ivh">
      <formula>NOT(ISERROR(SEARCH("ivh",D12)))</formula>
    </cfRule>
    <cfRule type="containsText" dxfId="9636" priority="1548" operator="containsText" text="age">
      <formula>NOT(ISERROR(SEARCH("age",D12)))</formula>
    </cfRule>
    <cfRule type="containsText" dxfId="9635" priority="1549" operator="containsText" text="volume">
      <formula>NOT(ISERROR(SEARCH("volume",D12)))</formula>
    </cfRule>
    <cfRule type="containsText" dxfId="9634" priority="1550" operator="containsText" text="OAC">
      <formula>NOT(ISERROR(SEARCH("OAC",D12)))</formula>
    </cfRule>
    <cfRule type="containsText" dxfId="9633" priority="1551" operator="containsText" text="OAC">
      <formula>NOT(ISERROR(SEARCH("OAC",D12)))</formula>
    </cfRule>
    <cfRule type="containsText" dxfId="9632" priority="1552" operator="containsText" text="anticoag">
      <formula>NOT(ISERROR(SEARCH("anticoag",D12)))</formula>
    </cfRule>
    <cfRule type="containsText" dxfId="9631" priority="1553" operator="containsText" text="IVH">
      <formula>NOT(ISERROR(SEARCH("IVH",D12)))</formula>
    </cfRule>
    <cfRule type="containsText" dxfId="9630" priority="1554" operator="containsText" text="location">
      <formula>NOT(ISERROR(SEARCH("location",D12)))</formula>
    </cfRule>
    <cfRule type="containsText" dxfId="9629" priority="1555" operator="containsText" text="ICH">
      <formula>NOT(ISERROR(SEARCH("ICH",D12)))</formula>
    </cfRule>
    <cfRule type="cellIs" dxfId="9628" priority="1556" operator="equal">
      <formula>"ICH"</formula>
    </cfRule>
    <cfRule type="cellIs" dxfId="9627" priority="1557" operator="equal">
      <formula>"age"</formula>
    </cfRule>
  </conditionalFormatting>
  <conditionalFormatting sqref="D13">
    <cfRule type="containsText" dxfId="9626" priority="1514" operator="containsText" text="ivh">
      <formula>NOT(ISERROR(SEARCH("ivh",D13)))</formula>
    </cfRule>
    <cfRule type="containsText" dxfId="9625" priority="1515" operator="containsText" text="infratent">
      <formula>NOT(ISERROR(SEARCH("infratent",D13)))</formula>
    </cfRule>
    <cfRule type="containsText" dxfId="9624" priority="1516" operator="containsText" text="location">
      <formula>NOT(ISERROR(SEARCH("location",D13)))</formula>
    </cfRule>
    <cfRule type="containsText" dxfId="9623" priority="1517" operator="containsText" text="GCS">
      <formula>NOT(ISERROR(SEARCH("GCS",D13)))</formula>
    </cfRule>
    <cfRule type="containsText" dxfId="9622" priority="1518" operator="containsText" text="GCS">
      <formula>NOT(ISERROR(SEARCH("GCS",D13)))</formula>
    </cfRule>
    <cfRule type="containsText" dxfId="9621" priority="1519" operator="containsText" text="GCS">
      <formula>NOT(ISERROR(SEARCH("GCS",D13)))</formula>
    </cfRule>
    <cfRule type="containsText" dxfId="9620" priority="1520" operator="containsText" text="gcs">
      <formula>NOT(ISERROR(SEARCH("gcs",D13)))</formula>
    </cfRule>
    <cfRule type="containsText" dxfId="9619" priority="1521" operator="containsText" text="gcs">
      <formula>NOT(ISERROR(SEARCH("gcs",D13)))</formula>
    </cfRule>
    <cfRule type="containsText" dxfId="9618" priority="1522" operator="containsText" text="OAC">
      <formula>NOT(ISERROR(SEARCH("OAC",D13)))</formula>
    </cfRule>
    <cfRule type="containsText" dxfId="9617" priority="1523" operator="containsText" text="location">
      <formula>NOT(ISERROR(SEARCH("location",D13)))</formula>
    </cfRule>
    <cfRule type="containsText" dxfId="9616" priority="1524" operator="containsText" text="volume">
      <formula>NOT(ISERROR(SEARCH("volume",D13)))</formula>
    </cfRule>
    <cfRule type="containsText" dxfId="9615" priority="1525" operator="containsText" text="ivh">
      <formula>NOT(ISERROR(SEARCH("ivh",D13)))</formula>
    </cfRule>
    <cfRule type="containsText" dxfId="9614" priority="1526" operator="containsText" text="age">
      <formula>NOT(ISERROR(SEARCH("age",D13)))</formula>
    </cfRule>
    <cfRule type="containsText" dxfId="9613" priority="1527" operator="containsText" text="volume">
      <formula>NOT(ISERROR(SEARCH("volume",D13)))</formula>
    </cfRule>
    <cfRule type="containsText" dxfId="9612" priority="1528" operator="containsText" text="OAC">
      <formula>NOT(ISERROR(SEARCH("OAC",D13)))</formula>
    </cfRule>
    <cfRule type="containsText" dxfId="9611" priority="1529" operator="containsText" text="OAC">
      <formula>NOT(ISERROR(SEARCH("OAC",D13)))</formula>
    </cfRule>
    <cfRule type="containsText" dxfId="9610" priority="1530" operator="containsText" text="anticoag">
      <formula>NOT(ISERROR(SEARCH("anticoag",D13)))</formula>
    </cfRule>
    <cfRule type="containsText" dxfId="9609" priority="1531" operator="containsText" text="IVH">
      <formula>NOT(ISERROR(SEARCH("IVH",D13)))</formula>
    </cfRule>
    <cfRule type="containsText" dxfId="9608" priority="1532" operator="containsText" text="location">
      <formula>NOT(ISERROR(SEARCH("location",D13)))</formula>
    </cfRule>
    <cfRule type="containsText" dxfId="9607" priority="1533" operator="containsText" text="ICH">
      <formula>NOT(ISERROR(SEARCH("ICH",D13)))</formula>
    </cfRule>
    <cfRule type="cellIs" dxfId="9606" priority="1534" operator="equal">
      <formula>"ICH"</formula>
    </cfRule>
    <cfRule type="cellIs" dxfId="9605" priority="1535" operator="equal">
      <formula>"age"</formula>
    </cfRule>
  </conditionalFormatting>
  <conditionalFormatting sqref="F13">
    <cfRule type="containsText" dxfId="9604" priority="1510" operator="containsText" text="mRS">
      <formula>NOT(ISERROR(SEARCH("mRS",F13)))</formula>
    </cfRule>
    <cfRule type="containsText" dxfId="9603" priority="1511" operator="containsText" text="death">
      <formula>NOT(ISERROR(SEARCH("death",F13)))</formula>
    </cfRule>
    <cfRule type="containsText" dxfId="9602" priority="1512" operator="containsText" text="M">
      <formula>NOT(ISERROR(SEARCH("M",F13)))</formula>
    </cfRule>
    <cfRule type="containsText" dxfId="9601" priority="1513" operator="containsText" text="mortality">
      <formula>NOT(ISERROR(SEARCH("mortality",F13)))</formula>
    </cfRule>
  </conditionalFormatting>
  <conditionalFormatting sqref="D14">
    <cfRule type="containsText" dxfId="9600" priority="1488" operator="containsText" text="ivh">
      <formula>NOT(ISERROR(SEARCH("ivh",D14)))</formula>
    </cfRule>
    <cfRule type="containsText" dxfId="9599" priority="1489" operator="containsText" text="infratent">
      <formula>NOT(ISERROR(SEARCH("infratent",D14)))</formula>
    </cfRule>
    <cfRule type="containsText" dxfId="9598" priority="1490" operator="containsText" text="location">
      <formula>NOT(ISERROR(SEARCH("location",D14)))</formula>
    </cfRule>
    <cfRule type="containsText" dxfId="9597" priority="1491" operator="containsText" text="GCS">
      <formula>NOT(ISERROR(SEARCH("GCS",D14)))</formula>
    </cfRule>
    <cfRule type="containsText" dxfId="9596" priority="1492" operator="containsText" text="GCS">
      <formula>NOT(ISERROR(SEARCH("GCS",D14)))</formula>
    </cfRule>
    <cfRule type="containsText" dxfId="9595" priority="1493" operator="containsText" text="GCS">
      <formula>NOT(ISERROR(SEARCH("GCS",D14)))</formula>
    </cfRule>
    <cfRule type="containsText" dxfId="9594" priority="1494" operator="containsText" text="gcs">
      <formula>NOT(ISERROR(SEARCH("gcs",D14)))</formula>
    </cfRule>
    <cfRule type="containsText" dxfId="9593" priority="1495" operator="containsText" text="gcs">
      <formula>NOT(ISERROR(SEARCH("gcs",D14)))</formula>
    </cfRule>
    <cfRule type="containsText" dxfId="9592" priority="1496" operator="containsText" text="OAC">
      <formula>NOT(ISERROR(SEARCH("OAC",D14)))</formula>
    </cfRule>
    <cfRule type="containsText" dxfId="9591" priority="1497" operator="containsText" text="location">
      <formula>NOT(ISERROR(SEARCH("location",D14)))</formula>
    </cfRule>
    <cfRule type="containsText" dxfId="9590" priority="1498" operator="containsText" text="volume">
      <formula>NOT(ISERROR(SEARCH("volume",D14)))</formula>
    </cfRule>
    <cfRule type="containsText" dxfId="9589" priority="1499" operator="containsText" text="ivh">
      <formula>NOT(ISERROR(SEARCH("ivh",D14)))</formula>
    </cfRule>
    <cfRule type="containsText" dxfId="9588" priority="1500" operator="containsText" text="age">
      <formula>NOT(ISERROR(SEARCH("age",D14)))</formula>
    </cfRule>
    <cfRule type="containsText" dxfId="9587" priority="1501" operator="containsText" text="volume">
      <formula>NOT(ISERROR(SEARCH("volume",D14)))</formula>
    </cfRule>
    <cfRule type="containsText" dxfId="9586" priority="1502" operator="containsText" text="OAC">
      <formula>NOT(ISERROR(SEARCH("OAC",D14)))</formula>
    </cfRule>
    <cfRule type="containsText" dxfId="9585" priority="1503" operator="containsText" text="OAC">
      <formula>NOT(ISERROR(SEARCH("OAC",D14)))</formula>
    </cfRule>
    <cfRule type="containsText" dxfId="9584" priority="1504" operator="containsText" text="anticoag">
      <formula>NOT(ISERROR(SEARCH("anticoag",D14)))</formula>
    </cfRule>
    <cfRule type="containsText" dxfId="9583" priority="1505" operator="containsText" text="IVH">
      <formula>NOT(ISERROR(SEARCH("IVH",D14)))</formula>
    </cfRule>
    <cfRule type="containsText" dxfId="9582" priority="1506" operator="containsText" text="location">
      <formula>NOT(ISERROR(SEARCH("location",D14)))</formula>
    </cfRule>
    <cfRule type="containsText" dxfId="9581" priority="1507" operator="containsText" text="ICH">
      <formula>NOT(ISERROR(SEARCH("ICH",D14)))</formula>
    </cfRule>
    <cfRule type="cellIs" dxfId="9580" priority="1508" operator="equal">
      <formula>"ICH"</formula>
    </cfRule>
    <cfRule type="cellIs" dxfId="9579" priority="1509" operator="equal">
      <formula>"age"</formula>
    </cfRule>
  </conditionalFormatting>
  <conditionalFormatting sqref="F14">
    <cfRule type="containsText" dxfId="9578" priority="1484" operator="containsText" text="mRS">
      <formula>NOT(ISERROR(SEARCH("mRS",F14)))</formula>
    </cfRule>
    <cfRule type="containsText" dxfId="9577" priority="1485" operator="containsText" text="death">
      <formula>NOT(ISERROR(SEARCH("death",F14)))</formula>
    </cfRule>
    <cfRule type="containsText" dxfId="9576" priority="1486" operator="containsText" text="M">
      <formula>NOT(ISERROR(SEARCH("M",F14)))</formula>
    </cfRule>
    <cfRule type="containsText" dxfId="9575" priority="1487" operator="containsText" text="mortality">
      <formula>NOT(ISERROR(SEARCH("mortality",F14)))</formula>
    </cfRule>
  </conditionalFormatting>
  <conditionalFormatting sqref="D15:D18">
    <cfRule type="containsText" dxfId="9574" priority="1458" operator="containsText" text="ivh">
      <formula>NOT(ISERROR(SEARCH("ivh",D15)))</formula>
    </cfRule>
    <cfRule type="containsText" dxfId="9573" priority="1459" operator="containsText" text="infratent">
      <formula>NOT(ISERROR(SEARCH("infratent",D15)))</formula>
    </cfRule>
    <cfRule type="containsText" dxfId="9572" priority="1460" operator="containsText" text="location">
      <formula>NOT(ISERROR(SEARCH("location",D15)))</formula>
    </cfRule>
    <cfRule type="containsText" dxfId="9571" priority="1461" operator="containsText" text="GCS">
      <formula>NOT(ISERROR(SEARCH("GCS",D15)))</formula>
    </cfRule>
    <cfRule type="containsText" dxfId="9570" priority="1462" operator="containsText" text="GCS">
      <formula>NOT(ISERROR(SEARCH("GCS",D15)))</formula>
    </cfRule>
    <cfRule type="containsText" dxfId="9569" priority="1463" operator="containsText" text="GCS">
      <formula>NOT(ISERROR(SEARCH("GCS",D15)))</formula>
    </cfRule>
    <cfRule type="containsText" dxfId="9568" priority="1464" operator="containsText" text="gcs">
      <formula>NOT(ISERROR(SEARCH("gcs",D15)))</formula>
    </cfRule>
    <cfRule type="containsText" dxfId="9567" priority="1465" operator="containsText" text="gcs">
      <formula>NOT(ISERROR(SEARCH("gcs",D15)))</formula>
    </cfRule>
    <cfRule type="containsText" dxfId="9566" priority="1466" operator="containsText" text="OAC">
      <formula>NOT(ISERROR(SEARCH("OAC",D15)))</formula>
    </cfRule>
    <cfRule type="containsText" dxfId="9565" priority="1467" operator="containsText" text="location">
      <formula>NOT(ISERROR(SEARCH("location",D15)))</formula>
    </cfRule>
    <cfRule type="containsText" dxfId="9564" priority="1468" operator="containsText" text="volume">
      <formula>NOT(ISERROR(SEARCH("volume",D15)))</formula>
    </cfRule>
    <cfRule type="containsText" dxfId="9563" priority="1469" operator="containsText" text="ivh">
      <formula>NOT(ISERROR(SEARCH("ivh",D15)))</formula>
    </cfRule>
    <cfRule type="containsText" dxfId="9562" priority="1470" operator="containsText" text="age">
      <formula>NOT(ISERROR(SEARCH("age",D15)))</formula>
    </cfRule>
    <cfRule type="containsText" dxfId="9561" priority="1471" operator="containsText" text="volume">
      <formula>NOT(ISERROR(SEARCH("volume",D15)))</formula>
    </cfRule>
    <cfRule type="containsText" dxfId="9560" priority="1472" operator="containsText" text="OAC">
      <formula>NOT(ISERROR(SEARCH("OAC",D15)))</formula>
    </cfRule>
    <cfRule type="containsText" dxfId="9559" priority="1473" operator="containsText" text="OAC">
      <formula>NOT(ISERROR(SEARCH("OAC",D15)))</formula>
    </cfRule>
    <cfRule type="containsText" dxfId="9558" priority="1474" operator="containsText" text="anticoag">
      <formula>NOT(ISERROR(SEARCH("anticoag",D15)))</formula>
    </cfRule>
    <cfRule type="containsText" dxfId="9557" priority="1475" operator="containsText" text="IVH">
      <formula>NOT(ISERROR(SEARCH("IVH",D15)))</formula>
    </cfRule>
    <cfRule type="containsText" dxfId="9556" priority="1476" operator="containsText" text="location">
      <formula>NOT(ISERROR(SEARCH("location",D15)))</formula>
    </cfRule>
    <cfRule type="containsText" dxfId="9555" priority="1477" operator="containsText" text="ICH">
      <formula>NOT(ISERROR(SEARCH("ICH",D15)))</formula>
    </cfRule>
    <cfRule type="cellIs" dxfId="9554" priority="1478" operator="equal">
      <formula>"ICH"</formula>
    </cfRule>
    <cfRule type="cellIs" dxfId="9553" priority="1479" operator="equal">
      <formula>"age"</formula>
    </cfRule>
  </conditionalFormatting>
  <conditionalFormatting sqref="F21">
    <cfRule type="containsText" dxfId="9552" priority="1454" operator="containsText" text="death">
      <formula>NOT(ISERROR(SEARCH("death",F21)))</formula>
    </cfRule>
    <cfRule type="containsText" dxfId="9551" priority="1455" operator="containsText" text="functional">
      <formula>NOT(ISERROR(SEARCH("functional",F21)))</formula>
    </cfRule>
    <cfRule type="containsText" dxfId="9550" priority="1456" operator="containsText" text="mRS">
      <formula>NOT(ISERROR(SEARCH("mRS",F21)))</formula>
    </cfRule>
    <cfRule type="containsText" dxfId="9549" priority="1457" operator="containsText" text="mortality">
      <formula>NOT(ISERROR(SEARCH("mortality",F21)))</formula>
    </cfRule>
  </conditionalFormatting>
  <conditionalFormatting sqref="D21">
    <cfRule type="containsText" dxfId="9548" priority="1442" operator="containsText" text="anticoag">
      <formula>NOT(ISERROR(SEARCH("anticoag",D21)))</formula>
    </cfRule>
    <cfRule type="containsText" dxfId="9547" priority="1443" operator="containsText" text="couma">
      <formula>NOT(ISERROR(SEARCH("couma",D21)))</formula>
    </cfRule>
    <cfRule type="containsText" dxfId="9546" priority="1444" operator="containsText" text="anticoag">
      <formula>NOT(ISERROR(SEARCH("anticoag",D21)))</formula>
    </cfRule>
    <cfRule type="containsText" dxfId="9545" priority="1445" operator="containsText" text="warfarin">
      <formula>NOT(ISERROR(SEARCH("warfarin",D21)))</formula>
    </cfRule>
    <cfRule type="containsText" dxfId="9544" priority="1446" operator="containsText" text="ivh">
      <formula>NOT(ISERROR(SEARCH("ivh",D21)))</formula>
    </cfRule>
    <cfRule type="containsText" dxfId="9543" priority="1447" operator="containsText" text="ivh">
      <formula>NOT(ISERROR(SEARCH("ivh",D21)))</formula>
    </cfRule>
    <cfRule type="containsText" dxfId="9542" priority="1448" operator="containsText" text="volume">
      <formula>NOT(ISERROR(SEARCH("volume",D21)))</formula>
    </cfRule>
    <cfRule type="containsText" dxfId="9541" priority="1449" operator="containsText" text="infratent">
      <formula>NOT(ISERROR(SEARCH("infratent",D21)))</formula>
    </cfRule>
    <cfRule type="containsText" dxfId="9540" priority="1450" operator="containsText" text="location">
      <formula>NOT(ISERROR(SEARCH("location",D21)))</formula>
    </cfRule>
    <cfRule type="containsText" dxfId="9539" priority="1451" operator="containsText" text="gcs">
      <formula>NOT(ISERROR(SEARCH("gcs",D21)))</formula>
    </cfRule>
    <cfRule type="containsText" dxfId="9538" priority="1452" operator="containsText" text="NIHS">
      <formula>NOT(ISERROR(SEARCH("NIHS",D21)))</formula>
    </cfRule>
    <cfRule type="containsText" dxfId="9537" priority="1453" operator="containsText" text="age">
      <formula>NOT(ISERROR(SEARCH("age",D21)))</formula>
    </cfRule>
  </conditionalFormatting>
  <conditionalFormatting sqref="F22">
    <cfRule type="containsText" dxfId="9536" priority="1438" operator="containsText" text="death">
      <formula>NOT(ISERROR(SEARCH("death",F22)))</formula>
    </cfRule>
    <cfRule type="containsText" dxfId="9535" priority="1439" operator="containsText" text="functional">
      <formula>NOT(ISERROR(SEARCH("functional",F22)))</formula>
    </cfRule>
    <cfRule type="containsText" dxfId="9534" priority="1440" operator="containsText" text="mRS">
      <formula>NOT(ISERROR(SEARCH("mRS",F22)))</formula>
    </cfRule>
    <cfRule type="containsText" dxfId="9533" priority="1441" operator="containsText" text="mortality">
      <formula>NOT(ISERROR(SEARCH("mortality",F22)))</formula>
    </cfRule>
  </conditionalFormatting>
  <conditionalFormatting sqref="D22">
    <cfRule type="containsText" dxfId="9532" priority="1426" operator="containsText" text="anticoag">
      <formula>NOT(ISERROR(SEARCH("anticoag",D22)))</formula>
    </cfRule>
    <cfRule type="containsText" dxfId="9531" priority="1427" operator="containsText" text="couma">
      <formula>NOT(ISERROR(SEARCH("couma",D22)))</formula>
    </cfRule>
    <cfRule type="containsText" dxfId="9530" priority="1428" operator="containsText" text="anticoag">
      <formula>NOT(ISERROR(SEARCH("anticoag",D22)))</formula>
    </cfRule>
    <cfRule type="containsText" dxfId="9529" priority="1429" operator="containsText" text="warfarin">
      <formula>NOT(ISERROR(SEARCH("warfarin",D22)))</formula>
    </cfRule>
    <cfRule type="containsText" dxfId="9528" priority="1430" operator="containsText" text="ivh">
      <formula>NOT(ISERROR(SEARCH("ivh",D22)))</formula>
    </cfRule>
    <cfRule type="containsText" dxfId="9527" priority="1431" operator="containsText" text="ivh">
      <formula>NOT(ISERROR(SEARCH("ivh",D22)))</formula>
    </cfRule>
    <cfRule type="containsText" dxfId="9526" priority="1432" operator="containsText" text="volume">
      <formula>NOT(ISERROR(SEARCH("volume",D22)))</formula>
    </cfRule>
    <cfRule type="containsText" dxfId="9525" priority="1433" operator="containsText" text="infratent">
      <formula>NOT(ISERROR(SEARCH("infratent",D22)))</formula>
    </cfRule>
    <cfRule type="containsText" dxfId="9524" priority="1434" operator="containsText" text="location">
      <formula>NOT(ISERROR(SEARCH("location",D22)))</formula>
    </cfRule>
    <cfRule type="containsText" dxfId="9523" priority="1435" operator="containsText" text="gcs">
      <formula>NOT(ISERROR(SEARCH("gcs",D22)))</formula>
    </cfRule>
    <cfRule type="containsText" dxfId="9522" priority="1436" operator="containsText" text="NIHS">
      <formula>NOT(ISERROR(SEARCH("NIHS",D22)))</formula>
    </cfRule>
    <cfRule type="containsText" dxfId="9521" priority="1437" operator="containsText" text="age">
      <formula>NOT(ISERROR(SEARCH("age",D22)))</formula>
    </cfRule>
  </conditionalFormatting>
  <conditionalFormatting sqref="F23">
    <cfRule type="containsText" dxfId="9520" priority="1422" operator="containsText" text="death">
      <formula>NOT(ISERROR(SEARCH("death",F23)))</formula>
    </cfRule>
    <cfRule type="containsText" dxfId="9519" priority="1423" operator="containsText" text="functional">
      <formula>NOT(ISERROR(SEARCH("functional",F23)))</formula>
    </cfRule>
    <cfRule type="containsText" dxfId="9518" priority="1424" operator="containsText" text="mRS">
      <formula>NOT(ISERROR(SEARCH("mRS",F23)))</formula>
    </cfRule>
    <cfRule type="containsText" dxfId="9517" priority="1425" operator="containsText" text="mortality">
      <formula>NOT(ISERROR(SEARCH("mortality",F23)))</formula>
    </cfRule>
  </conditionalFormatting>
  <conditionalFormatting sqref="F24">
    <cfRule type="containsText" dxfId="9516" priority="1418" operator="containsText" text="death">
      <formula>NOT(ISERROR(SEARCH("death",F24)))</formula>
    </cfRule>
    <cfRule type="containsText" dxfId="9515" priority="1419" operator="containsText" text="functional">
      <formula>NOT(ISERROR(SEARCH("functional",F24)))</formula>
    </cfRule>
    <cfRule type="containsText" dxfId="9514" priority="1420" operator="containsText" text="mRS">
      <formula>NOT(ISERROR(SEARCH("mRS",F24)))</formula>
    </cfRule>
    <cfRule type="containsText" dxfId="9513" priority="1421" operator="containsText" text="mortality">
      <formula>NOT(ISERROR(SEARCH("mortality",F24)))</formula>
    </cfRule>
  </conditionalFormatting>
  <conditionalFormatting sqref="D23:D24">
    <cfRule type="containsText" dxfId="9512" priority="1406" operator="containsText" text="anticoag">
      <formula>NOT(ISERROR(SEARCH("anticoag",D23)))</formula>
    </cfRule>
    <cfRule type="containsText" dxfId="9511" priority="1407" operator="containsText" text="couma">
      <formula>NOT(ISERROR(SEARCH("couma",D23)))</formula>
    </cfRule>
    <cfRule type="containsText" dxfId="9510" priority="1408" operator="containsText" text="anticoag">
      <formula>NOT(ISERROR(SEARCH("anticoag",D23)))</formula>
    </cfRule>
    <cfRule type="containsText" dxfId="9509" priority="1409" operator="containsText" text="warfarin">
      <formula>NOT(ISERROR(SEARCH("warfarin",D23)))</formula>
    </cfRule>
    <cfRule type="containsText" dxfId="9508" priority="1410" operator="containsText" text="ivh">
      <formula>NOT(ISERROR(SEARCH("ivh",D23)))</formula>
    </cfRule>
    <cfRule type="containsText" dxfId="9507" priority="1411" operator="containsText" text="ivh">
      <formula>NOT(ISERROR(SEARCH("ivh",D23)))</formula>
    </cfRule>
    <cfRule type="containsText" dxfId="9506" priority="1412" operator="containsText" text="volume">
      <formula>NOT(ISERROR(SEARCH("volume",D23)))</formula>
    </cfRule>
    <cfRule type="containsText" dxfId="9505" priority="1413" operator="containsText" text="infratent">
      <formula>NOT(ISERROR(SEARCH("infratent",D23)))</formula>
    </cfRule>
    <cfRule type="containsText" dxfId="9504" priority="1414" operator="containsText" text="location">
      <formula>NOT(ISERROR(SEARCH("location",D23)))</formula>
    </cfRule>
    <cfRule type="containsText" dxfId="9503" priority="1415" operator="containsText" text="gcs">
      <formula>NOT(ISERROR(SEARCH("gcs",D23)))</formula>
    </cfRule>
    <cfRule type="containsText" dxfId="9502" priority="1416" operator="containsText" text="NIHS">
      <formula>NOT(ISERROR(SEARCH("NIHS",D23)))</formula>
    </cfRule>
    <cfRule type="containsText" dxfId="9501" priority="1417" operator="containsText" text="age">
      <formula>NOT(ISERROR(SEARCH("age",D23)))</formula>
    </cfRule>
  </conditionalFormatting>
  <conditionalFormatting sqref="F25">
    <cfRule type="containsText" dxfId="9500" priority="1402" operator="containsText" text="death">
      <formula>NOT(ISERROR(SEARCH("death",F25)))</formula>
    </cfRule>
    <cfRule type="containsText" dxfId="9499" priority="1403" operator="containsText" text="functional">
      <formula>NOT(ISERROR(SEARCH("functional",F25)))</formula>
    </cfRule>
    <cfRule type="containsText" dxfId="9498" priority="1404" operator="containsText" text="mRS">
      <formula>NOT(ISERROR(SEARCH("mRS",F25)))</formula>
    </cfRule>
    <cfRule type="containsText" dxfId="9497" priority="1405" operator="containsText" text="mortality">
      <formula>NOT(ISERROR(SEARCH("mortality",F25)))</formula>
    </cfRule>
  </conditionalFormatting>
  <conditionalFormatting sqref="D25">
    <cfRule type="containsText" dxfId="9496" priority="1390" operator="containsText" text="anticoag">
      <formula>NOT(ISERROR(SEARCH("anticoag",D25)))</formula>
    </cfRule>
    <cfRule type="containsText" dxfId="9495" priority="1391" operator="containsText" text="couma">
      <formula>NOT(ISERROR(SEARCH("couma",D25)))</formula>
    </cfRule>
    <cfRule type="containsText" dxfId="9494" priority="1392" operator="containsText" text="anticoag">
      <formula>NOT(ISERROR(SEARCH("anticoag",D25)))</formula>
    </cfRule>
    <cfRule type="containsText" dxfId="9493" priority="1393" operator="containsText" text="warfarin">
      <formula>NOT(ISERROR(SEARCH("warfarin",D25)))</formula>
    </cfRule>
    <cfRule type="containsText" dxfId="9492" priority="1394" operator="containsText" text="ivh">
      <formula>NOT(ISERROR(SEARCH("ivh",D25)))</formula>
    </cfRule>
    <cfRule type="containsText" dxfId="9491" priority="1395" operator="containsText" text="ivh">
      <formula>NOT(ISERROR(SEARCH("ivh",D25)))</formula>
    </cfRule>
    <cfRule type="containsText" dxfId="9490" priority="1396" operator="containsText" text="volume">
      <formula>NOT(ISERROR(SEARCH("volume",D25)))</formula>
    </cfRule>
    <cfRule type="containsText" dxfId="9489" priority="1397" operator="containsText" text="infratent">
      <formula>NOT(ISERROR(SEARCH("infratent",D25)))</formula>
    </cfRule>
    <cfRule type="containsText" dxfId="9488" priority="1398" operator="containsText" text="location">
      <formula>NOT(ISERROR(SEARCH("location",D25)))</formula>
    </cfRule>
    <cfRule type="containsText" dxfId="9487" priority="1399" operator="containsText" text="gcs">
      <formula>NOT(ISERROR(SEARCH("gcs",D25)))</formula>
    </cfRule>
    <cfRule type="containsText" dxfId="9486" priority="1400" operator="containsText" text="NIHS">
      <formula>NOT(ISERROR(SEARCH("NIHS",D25)))</formula>
    </cfRule>
    <cfRule type="containsText" dxfId="9485" priority="1401" operator="containsText" text="age">
      <formula>NOT(ISERROR(SEARCH("age",D25)))</formula>
    </cfRule>
  </conditionalFormatting>
  <conditionalFormatting sqref="F26">
    <cfRule type="containsText" dxfId="9484" priority="1386" operator="containsText" text="death">
      <formula>NOT(ISERROR(SEARCH("death",F26)))</formula>
    </cfRule>
    <cfRule type="containsText" dxfId="9483" priority="1387" operator="containsText" text="functional">
      <formula>NOT(ISERROR(SEARCH("functional",F26)))</formula>
    </cfRule>
    <cfRule type="containsText" dxfId="9482" priority="1388" operator="containsText" text="mRS">
      <formula>NOT(ISERROR(SEARCH("mRS",F26)))</formula>
    </cfRule>
    <cfRule type="containsText" dxfId="9481" priority="1389" operator="containsText" text="mortality">
      <formula>NOT(ISERROR(SEARCH("mortality",F26)))</formula>
    </cfRule>
  </conditionalFormatting>
  <conditionalFormatting sqref="D26">
    <cfRule type="containsText" dxfId="9480" priority="1374" operator="containsText" text="anticoag">
      <formula>NOT(ISERROR(SEARCH("anticoag",D26)))</formula>
    </cfRule>
    <cfRule type="containsText" dxfId="9479" priority="1375" operator="containsText" text="couma">
      <formula>NOT(ISERROR(SEARCH("couma",D26)))</formula>
    </cfRule>
    <cfRule type="containsText" dxfId="9478" priority="1376" operator="containsText" text="anticoag">
      <formula>NOT(ISERROR(SEARCH("anticoag",D26)))</formula>
    </cfRule>
    <cfRule type="containsText" dxfId="9477" priority="1377" operator="containsText" text="warfarin">
      <formula>NOT(ISERROR(SEARCH("warfarin",D26)))</formula>
    </cfRule>
    <cfRule type="containsText" dxfId="9476" priority="1378" operator="containsText" text="ivh">
      <formula>NOT(ISERROR(SEARCH("ivh",D26)))</formula>
    </cfRule>
    <cfRule type="containsText" dxfId="9475" priority="1379" operator="containsText" text="ivh">
      <formula>NOT(ISERROR(SEARCH("ivh",D26)))</formula>
    </cfRule>
    <cfRule type="containsText" dxfId="9474" priority="1380" operator="containsText" text="volume">
      <formula>NOT(ISERROR(SEARCH("volume",D26)))</formula>
    </cfRule>
    <cfRule type="containsText" dxfId="9473" priority="1381" operator="containsText" text="infratent">
      <formula>NOT(ISERROR(SEARCH("infratent",D26)))</formula>
    </cfRule>
    <cfRule type="containsText" dxfId="9472" priority="1382" operator="containsText" text="location">
      <formula>NOT(ISERROR(SEARCH("location",D26)))</formula>
    </cfRule>
    <cfRule type="containsText" dxfId="9471" priority="1383" operator="containsText" text="gcs">
      <formula>NOT(ISERROR(SEARCH("gcs",D26)))</formula>
    </cfRule>
    <cfRule type="containsText" dxfId="9470" priority="1384" operator="containsText" text="NIHS">
      <formula>NOT(ISERROR(SEARCH("NIHS",D26)))</formula>
    </cfRule>
    <cfRule type="containsText" dxfId="9469" priority="1385" operator="containsText" text="age">
      <formula>NOT(ISERROR(SEARCH("age",D26)))</formula>
    </cfRule>
  </conditionalFormatting>
  <conditionalFormatting sqref="F27">
    <cfRule type="containsText" dxfId="9468" priority="1370" operator="containsText" text="death">
      <formula>NOT(ISERROR(SEARCH("death",F27)))</formula>
    </cfRule>
    <cfRule type="containsText" dxfId="9467" priority="1371" operator="containsText" text="functional">
      <formula>NOT(ISERROR(SEARCH("functional",F27)))</formula>
    </cfRule>
    <cfRule type="containsText" dxfId="9466" priority="1372" operator="containsText" text="mRS">
      <formula>NOT(ISERROR(SEARCH("mRS",F27)))</formula>
    </cfRule>
    <cfRule type="containsText" dxfId="9465" priority="1373" operator="containsText" text="mortality">
      <formula>NOT(ISERROR(SEARCH("mortality",F27)))</formula>
    </cfRule>
  </conditionalFormatting>
  <conditionalFormatting sqref="D27">
    <cfRule type="containsText" dxfId="9464" priority="1358" operator="containsText" text="anticoag">
      <formula>NOT(ISERROR(SEARCH("anticoag",D27)))</formula>
    </cfRule>
    <cfRule type="containsText" dxfId="9463" priority="1359" operator="containsText" text="couma">
      <formula>NOT(ISERROR(SEARCH("couma",D27)))</formula>
    </cfRule>
    <cfRule type="containsText" dxfId="9462" priority="1360" operator="containsText" text="anticoag">
      <formula>NOT(ISERROR(SEARCH("anticoag",D27)))</formula>
    </cfRule>
    <cfRule type="containsText" dxfId="9461" priority="1361" operator="containsText" text="warfarin">
      <formula>NOT(ISERROR(SEARCH("warfarin",D27)))</formula>
    </cfRule>
    <cfRule type="containsText" dxfId="9460" priority="1362" operator="containsText" text="ivh">
      <formula>NOT(ISERROR(SEARCH("ivh",D27)))</formula>
    </cfRule>
    <cfRule type="containsText" dxfId="9459" priority="1363" operator="containsText" text="ivh">
      <formula>NOT(ISERROR(SEARCH("ivh",D27)))</formula>
    </cfRule>
    <cfRule type="containsText" dxfId="9458" priority="1364" operator="containsText" text="volume">
      <formula>NOT(ISERROR(SEARCH("volume",D27)))</formula>
    </cfRule>
    <cfRule type="containsText" dxfId="9457" priority="1365" operator="containsText" text="infratent">
      <formula>NOT(ISERROR(SEARCH("infratent",D27)))</formula>
    </cfRule>
    <cfRule type="containsText" dxfId="9456" priority="1366" operator="containsText" text="location">
      <formula>NOT(ISERROR(SEARCH("location",D27)))</formula>
    </cfRule>
    <cfRule type="containsText" dxfId="9455" priority="1367" operator="containsText" text="gcs">
      <formula>NOT(ISERROR(SEARCH("gcs",D27)))</formula>
    </cfRule>
    <cfRule type="containsText" dxfId="9454" priority="1368" operator="containsText" text="NIHS">
      <formula>NOT(ISERROR(SEARCH("NIHS",D27)))</formula>
    </cfRule>
    <cfRule type="containsText" dxfId="9453" priority="1369" operator="containsText" text="age">
      <formula>NOT(ISERROR(SEARCH("age",D27)))</formula>
    </cfRule>
  </conditionalFormatting>
  <conditionalFormatting sqref="F28">
    <cfRule type="containsText" dxfId="9452" priority="1354" operator="containsText" text="death">
      <formula>NOT(ISERROR(SEARCH("death",F28)))</formula>
    </cfRule>
    <cfRule type="containsText" dxfId="9451" priority="1355" operator="containsText" text="functional">
      <formula>NOT(ISERROR(SEARCH("functional",F28)))</formula>
    </cfRule>
    <cfRule type="containsText" dxfId="9450" priority="1356" operator="containsText" text="mRS">
      <formula>NOT(ISERROR(SEARCH("mRS",F28)))</formula>
    </cfRule>
    <cfRule type="containsText" dxfId="9449" priority="1357" operator="containsText" text="mortality">
      <formula>NOT(ISERROR(SEARCH("mortality",F28)))</formula>
    </cfRule>
  </conditionalFormatting>
  <conditionalFormatting sqref="D28">
    <cfRule type="containsText" dxfId="9448" priority="1342" operator="containsText" text="anticoag">
      <formula>NOT(ISERROR(SEARCH("anticoag",D28)))</formula>
    </cfRule>
    <cfRule type="containsText" dxfId="9447" priority="1343" operator="containsText" text="couma">
      <formula>NOT(ISERROR(SEARCH("couma",D28)))</formula>
    </cfRule>
    <cfRule type="containsText" dxfId="9446" priority="1344" operator="containsText" text="anticoag">
      <formula>NOT(ISERROR(SEARCH("anticoag",D28)))</formula>
    </cfRule>
    <cfRule type="containsText" dxfId="9445" priority="1345" operator="containsText" text="warfarin">
      <formula>NOT(ISERROR(SEARCH("warfarin",D28)))</formula>
    </cfRule>
    <cfRule type="containsText" dxfId="9444" priority="1346" operator="containsText" text="ivh">
      <formula>NOT(ISERROR(SEARCH("ivh",D28)))</formula>
    </cfRule>
    <cfRule type="containsText" dxfId="9443" priority="1347" operator="containsText" text="ivh">
      <formula>NOT(ISERROR(SEARCH("ivh",D28)))</formula>
    </cfRule>
    <cfRule type="containsText" dxfId="9442" priority="1348" operator="containsText" text="volume">
      <formula>NOT(ISERROR(SEARCH("volume",D28)))</formula>
    </cfRule>
    <cfRule type="containsText" dxfId="9441" priority="1349" operator="containsText" text="infratent">
      <formula>NOT(ISERROR(SEARCH("infratent",D28)))</formula>
    </cfRule>
    <cfRule type="containsText" dxfId="9440" priority="1350" operator="containsText" text="location">
      <formula>NOT(ISERROR(SEARCH("location",D28)))</formula>
    </cfRule>
    <cfRule type="containsText" dxfId="9439" priority="1351" operator="containsText" text="gcs">
      <formula>NOT(ISERROR(SEARCH("gcs",D28)))</formula>
    </cfRule>
    <cfRule type="containsText" dxfId="9438" priority="1352" operator="containsText" text="NIHS">
      <formula>NOT(ISERROR(SEARCH("NIHS",D28)))</formula>
    </cfRule>
    <cfRule type="containsText" dxfId="9437" priority="1353" operator="containsText" text="age">
      <formula>NOT(ISERROR(SEARCH("age",D28)))</formula>
    </cfRule>
  </conditionalFormatting>
  <conditionalFormatting sqref="F29">
    <cfRule type="containsText" dxfId="9436" priority="1338" operator="containsText" text="death">
      <formula>NOT(ISERROR(SEARCH("death",F29)))</formula>
    </cfRule>
    <cfRule type="containsText" dxfId="9435" priority="1339" operator="containsText" text="functional">
      <formula>NOT(ISERROR(SEARCH("functional",F29)))</formula>
    </cfRule>
    <cfRule type="containsText" dxfId="9434" priority="1340" operator="containsText" text="mRS">
      <formula>NOT(ISERROR(SEARCH("mRS",F29)))</formula>
    </cfRule>
    <cfRule type="containsText" dxfId="9433" priority="1341" operator="containsText" text="mortality">
      <formula>NOT(ISERROR(SEARCH("mortality",F29)))</formula>
    </cfRule>
  </conditionalFormatting>
  <conditionalFormatting sqref="D29">
    <cfRule type="containsText" dxfId="9432" priority="1326" operator="containsText" text="anticoag">
      <formula>NOT(ISERROR(SEARCH("anticoag",D29)))</formula>
    </cfRule>
    <cfRule type="containsText" dxfId="9431" priority="1327" operator="containsText" text="couma">
      <formula>NOT(ISERROR(SEARCH("couma",D29)))</formula>
    </cfRule>
    <cfRule type="containsText" dxfId="9430" priority="1328" operator="containsText" text="anticoag">
      <formula>NOT(ISERROR(SEARCH("anticoag",D29)))</formula>
    </cfRule>
    <cfRule type="containsText" dxfId="9429" priority="1329" operator="containsText" text="warfarin">
      <formula>NOT(ISERROR(SEARCH("warfarin",D29)))</formula>
    </cfRule>
    <cfRule type="containsText" dxfId="9428" priority="1330" operator="containsText" text="ivh">
      <formula>NOT(ISERROR(SEARCH("ivh",D29)))</formula>
    </cfRule>
    <cfRule type="containsText" dxfId="9427" priority="1331" operator="containsText" text="ivh">
      <formula>NOT(ISERROR(SEARCH("ivh",D29)))</formula>
    </cfRule>
    <cfRule type="containsText" dxfId="9426" priority="1332" operator="containsText" text="volume">
      <formula>NOT(ISERROR(SEARCH("volume",D29)))</formula>
    </cfRule>
    <cfRule type="containsText" dxfId="9425" priority="1333" operator="containsText" text="infratent">
      <formula>NOT(ISERROR(SEARCH("infratent",D29)))</formula>
    </cfRule>
    <cfRule type="containsText" dxfId="9424" priority="1334" operator="containsText" text="location">
      <formula>NOT(ISERROR(SEARCH("location",D29)))</formula>
    </cfRule>
    <cfRule type="containsText" dxfId="9423" priority="1335" operator="containsText" text="gcs">
      <formula>NOT(ISERROR(SEARCH("gcs",D29)))</formula>
    </cfRule>
    <cfRule type="containsText" dxfId="9422" priority="1336" operator="containsText" text="NIHS">
      <formula>NOT(ISERROR(SEARCH("NIHS",D29)))</formula>
    </cfRule>
    <cfRule type="containsText" dxfId="9421" priority="1337" operator="containsText" text="age">
      <formula>NOT(ISERROR(SEARCH("age",D29)))</formula>
    </cfRule>
  </conditionalFormatting>
  <conditionalFormatting sqref="F30">
    <cfRule type="containsText" dxfId="9420" priority="1322" operator="containsText" text="death">
      <formula>NOT(ISERROR(SEARCH("death",F30)))</formula>
    </cfRule>
    <cfRule type="containsText" dxfId="9419" priority="1323" operator="containsText" text="functional">
      <formula>NOT(ISERROR(SEARCH("functional",F30)))</formula>
    </cfRule>
    <cfRule type="containsText" dxfId="9418" priority="1324" operator="containsText" text="mRS">
      <formula>NOT(ISERROR(SEARCH("mRS",F30)))</formula>
    </cfRule>
    <cfRule type="containsText" dxfId="9417" priority="1325" operator="containsText" text="mortality">
      <formula>NOT(ISERROR(SEARCH("mortality",F30)))</formula>
    </cfRule>
  </conditionalFormatting>
  <conditionalFormatting sqref="D30">
    <cfRule type="containsText" dxfId="9416" priority="1310" operator="containsText" text="anticoag">
      <formula>NOT(ISERROR(SEARCH("anticoag",D30)))</formula>
    </cfRule>
    <cfRule type="containsText" dxfId="9415" priority="1311" operator="containsText" text="couma">
      <formula>NOT(ISERROR(SEARCH("couma",D30)))</formula>
    </cfRule>
    <cfRule type="containsText" dxfId="9414" priority="1312" operator="containsText" text="anticoag">
      <formula>NOT(ISERROR(SEARCH("anticoag",D30)))</formula>
    </cfRule>
    <cfRule type="containsText" dxfId="9413" priority="1313" operator="containsText" text="warfarin">
      <formula>NOT(ISERROR(SEARCH("warfarin",D30)))</formula>
    </cfRule>
    <cfRule type="containsText" dxfId="9412" priority="1314" operator="containsText" text="ivh">
      <formula>NOT(ISERROR(SEARCH("ivh",D30)))</formula>
    </cfRule>
    <cfRule type="containsText" dxfId="9411" priority="1315" operator="containsText" text="ivh">
      <formula>NOT(ISERROR(SEARCH("ivh",D30)))</formula>
    </cfRule>
    <cfRule type="containsText" dxfId="9410" priority="1316" operator="containsText" text="volume">
      <formula>NOT(ISERROR(SEARCH("volume",D30)))</formula>
    </cfRule>
    <cfRule type="containsText" dxfId="9409" priority="1317" operator="containsText" text="infratent">
      <formula>NOT(ISERROR(SEARCH("infratent",D30)))</formula>
    </cfRule>
    <cfRule type="containsText" dxfId="9408" priority="1318" operator="containsText" text="location">
      <formula>NOT(ISERROR(SEARCH("location",D30)))</formula>
    </cfRule>
    <cfRule type="containsText" dxfId="9407" priority="1319" operator="containsText" text="gcs">
      <formula>NOT(ISERROR(SEARCH("gcs",D30)))</formula>
    </cfRule>
    <cfRule type="containsText" dxfId="9406" priority="1320" operator="containsText" text="NIHS">
      <formula>NOT(ISERROR(SEARCH("NIHS",D30)))</formula>
    </cfRule>
    <cfRule type="containsText" dxfId="9405" priority="1321" operator="containsText" text="age">
      <formula>NOT(ISERROR(SEARCH("age",D30)))</formula>
    </cfRule>
  </conditionalFormatting>
  <conditionalFormatting sqref="F31">
    <cfRule type="containsText" dxfId="9404" priority="1306" operator="containsText" text="death">
      <formula>NOT(ISERROR(SEARCH("death",F31)))</formula>
    </cfRule>
    <cfRule type="containsText" dxfId="9403" priority="1307" operator="containsText" text="functional">
      <formula>NOT(ISERROR(SEARCH("functional",F31)))</formula>
    </cfRule>
    <cfRule type="containsText" dxfId="9402" priority="1308" operator="containsText" text="mRS">
      <formula>NOT(ISERROR(SEARCH("mRS",F31)))</formula>
    </cfRule>
    <cfRule type="containsText" dxfId="9401" priority="1309" operator="containsText" text="mortality">
      <formula>NOT(ISERROR(SEARCH("mortality",F31)))</formula>
    </cfRule>
  </conditionalFormatting>
  <conditionalFormatting sqref="F32">
    <cfRule type="containsText" dxfId="9400" priority="1302" operator="containsText" text="death">
      <formula>NOT(ISERROR(SEARCH("death",F32)))</formula>
    </cfRule>
    <cfRule type="containsText" dxfId="9399" priority="1303" operator="containsText" text="functional">
      <formula>NOT(ISERROR(SEARCH("functional",F32)))</formula>
    </cfRule>
    <cfRule type="containsText" dxfId="9398" priority="1304" operator="containsText" text="mRS">
      <formula>NOT(ISERROR(SEARCH("mRS",F32)))</formula>
    </cfRule>
    <cfRule type="containsText" dxfId="9397" priority="1305" operator="containsText" text="mortality">
      <formula>NOT(ISERROR(SEARCH("mortality",F32)))</formula>
    </cfRule>
  </conditionalFormatting>
  <conditionalFormatting sqref="D31:D32">
    <cfRule type="containsText" dxfId="9396" priority="1290" operator="containsText" text="anticoag">
      <formula>NOT(ISERROR(SEARCH("anticoag",D31)))</formula>
    </cfRule>
    <cfRule type="containsText" dxfId="9395" priority="1291" operator="containsText" text="couma">
      <formula>NOT(ISERROR(SEARCH("couma",D31)))</formula>
    </cfRule>
    <cfRule type="containsText" dxfId="9394" priority="1292" operator="containsText" text="anticoag">
      <formula>NOT(ISERROR(SEARCH("anticoag",D31)))</formula>
    </cfRule>
    <cfRule type="containsText" dxfId="9393" priority="1293" operator="containsText" text="warfarin">
      <formula>NOT(ISERROR(SEARCH("warfarin",D31)))</formula>
    </cfRule>
    <cfRule type="containsText" dxfId="9392" priority="1294" operator="containsText" text="ivh">
      <formula>NOT(ISERROR(SEARCH("ivh",D31)))</formula>
    </cfRule>
    <cfRule type="containsText" dxfId="9391" priority="1295" operator="containsText" text="ivh">
      <formula>NOT(ISERROR(SEARCH("ivh",D31)))</formula>
    </cfRule>
    <cfRule type="containsText" dxfId="9390" priority="1296" operator="containsText" text="volume">
      <formula>NOT(ISERROR(SEARCH("volume",D31)))</formula>
    </cfRule>
    <cfRule type="containsText" dxfId="9389" priority="1297" operator="containsText" text="infratent">
      <formula>NOT(ISERROR(SEARCH("infratent",D31)))</formula>
    </cfRule>
    <cfRule type="containsText" dxfId="9388" priority="1298" operator="containsText" text="location">
      <formula>NOT(ISERROR(SEARCH("location",D31)))</formula>
    </cfRule>
    <cfRule type="containsText" dxfId="9387" priority="1299" operator="containsText" text="gcs">
      <formula>NOT(ISERROR(SEARCH("gcs",D31)))</formula>
    </cfRule>
    <cfRule type="containsText" dxfId="9386" priority="1300" operator="containsText" text="NIHS">
      <formula>NOT(ISERROR(SEARCH("NIHS",D31)))</formula>
    </cfRule>
    <cfRule type="containsText" dxfId="9385" priority="1301" operator="containsText" text="age">
      <formula>NOT(ISERROR(SEARCH("age",D31)))</formula>
    </cfRule>
  </conditionalFormatting>
  <conditionalFormatting sqref="F33">
    <cfRule type="containsText" dxfId="9384" priority="1286" operator="containsText" text="death">
      <formula>NOT(ISERROR(SEARCH("death",F33)))</formula>
    </cfRule>
    <cfRule type="containsText" dxfId="9383" priority="1287" operator="containsText" text="functional">
      <formula>NOT(ISERROR(SEARCH("functional",F33)))</formula>
    </cfRule>
    <cfRule type="containsText" dxfId="9382" priority="1288" operator="containsText" text="mRS">
      <formula>NOT(ISERROR(SEARCH("mRS",F33)))</formula>
    </cfRule>
    <cfRule type="containsText" dxfId="9381" priority="1289" operator="containsText" text="mortality">
      <formula>NOT(ISERROR(SEARCH("mortality",F33)))</formula>
    </cfRule>
  </conditionalFormatting>
  <conditionalFormatting sqref="D33">
    <cfRule type="containsText" dxfId="9380" priority="1274" operator="containsText" text="anticoag">
      <formula>NOT(ISERROR(SEARCH("anticoag",D33)))</formula>
    </cfRule>
    <cfRule type="containsText" dxfId="9379" priority="1275" operator="containsText" text="couma">
      <formula>NOT(ISERROR(SEARCH("couma",D33)))</formula>
    </cfRule>
    <cfRule type="containsText" dxfId="9378" priority="1276" operator="containsText" text="anticoag">
      <formula>NOT(ISERROR(SEARCH("anticoag",D33)))</formula>
    </cfRule>
    <cfRule type="containsText" dxfId="9377" priority="1277" operator="containsText" text="warfarin">
      <formula>NOT(ISERROR(SEARCH("warfarin",D33)))</formula>
    </cfRule>
    <cfRule type="containsText" dxfId="9376" priority="1278" operator="containsText" text="ivh">
      <formula>NOT(ISERROR(SEARCH("ivh",D33)))</formula>
    </cfRule>
    <cfRule type="containsText" dxfId="9375" priority="1279" operator="containsText" text="ivh">
      <formula>NOT(ISERROR(SEARCH("ivh",D33)))</formula>
    </cfRule>
    <cfRule type="containsText" dxfId="9374" priority="1280" operator="containsText" text="volume">
      <formula>NOT(ISERROR(SEARCH("volume",D33)))</formula>
    </cfRule>
    <cfRule type="containsText" dxfId="9373" priority="1281" operator="containsText" text="infratent">
      <formula>NOT(ISERROR(SEARCH("infratent",D33)))</formula>
    </cfRule>
    <cfRule type="containsText" dxfId="9372" priority="1282" operator="containsText" text="location">
      <formula>NOT(ISERROR(SEARCH("location",D33)))</formula>
    </cfRule>
    <cfRule type="containsText" dxfId="9371" priority="1283" operator="containsText" text="gcs">
      <formula>NOT(ISERROR(SEARCH("gcs",D33)))</formula>
    </cfRule>
    <cfRule type="containsText" dxfId="9370" priority="1284" operator="containsText" text="NIHS">
      <formula>NOT(ISERROR(SEARCH("NIHS",D33)))</formula>
    </cfRule>
    <cfRule type="containsText" dxfId="9369" priority="1285" operator="containsText" text="age">
      <formula>NOT(ISERROR(SEARCH("age",D33)))</formula>
    </cfRule>
  </conditionalFormatting>
  <conditionalFormatting sqref="D34">
    <cfRule type="containsText" dxfId="9368" priority="1262" operator="containsText" text="anticoag">
      <formula>NOT(ISERROR(SEARCH("anticoag",D34)))</formula>
    </cfRule>
    <cfRule type="containsText" dxfId="9367" priority="1263" operator="containsText" text="couma">
      <formula>NOT(ISERROR(SEARCH("couma",D34)))</formula>
    </cfRule>
    <cfRule type="containsText" dxfId="9366" priority="1264" operator="containsText" text="anticoag">
      <formula>NOT(ISERROR(SEARCH("anticoag",D34)))</formula>
    </cfRule>
    <cfRule type="containsText" dxfId="9365" priority="1265" operator="containsText" text="warfarin">
      <formula>NOT(ISERROR(SEARCH("warfarin",D34)))</formula>
    </cfRule>
    <cfRule type="containsText" dxfId="9364" priority="1266" operator="containsText" text="ivh">
      <formula>NOT(ISERROR(SEARCH("ivh",D34)))</formula>
    </cfRule>
    <cfRule type="containsText" dxfId="9363" priority="1267" operator="containsText" text="ivh">
      <formula>NOT(ISERROR(SEARCH("ivh",D34)))</formula>
    </cfRule>
    <cfRule type="containsText" dxfId="9362" priority="1268" operator="containsText" text="volume">
      <formula>NOT(ISERROR(SEARCH("volume",D34)))</formula>
    </cfRule>
    <cfRule type="containsText" dxfId="9361" priority="1269" operator="containsText" text="infratent">
      <formula>NOT(ISERROR(SEARCH("infratent",D34)))</formula>
    </cfRule>
    <cfRule type="containsText" dxfId="9360" priority="1270" operator="containsText" text="location">
      <formula>NOT(ISERROR(SEARCH("location",D34)))</formula>
    </cfRule>
    <cfRule type="containsText" dxfId="9359" priority="1271" operator="containsText" text="gcs">
      <formula>NOT(ISERROR(SEARCH("gcs",D34)))</formula>
    </cfRule>
    <cfRule type="containsText" dxfId="9358" priority="1272" operator="containsText" text="NIHS">
      <formula>NOT(ISERROR(SEARCH("NIHS",D34)))</formula>
    </cfRule>
    <cfRule type="containsText" dxfId="9357" priority="1273" operator="containsText" text="age">
      <formula>NOT(ISERROR(SEARCH("age",D34)))</formula>
    </cfRule>
  </conditionalFormatting>
  <conditionalFormatting sqref="D35">
    <cfRule type="containsText" dxfId="9356" priority="1250" operator="containsText" text="anticoag">
      <formula>NOT(ISERROR(SEARCH("anticoag",D35)))</formula>
    </cfRule>
    <cfRule type="containsText" dxfId="9355" priority="1251" operator="containsText" text="couma">
      <formula>NOT(ISERROR(SEARCH("couma",D35)))</formula>
    </cfRule>
    <cfRule type="containsText" dxfId="9354" priority="1252" operator="containsText" text="anticoag">
      <formula>NOT(ISERROR(SEARCH("anticoag",D35)))</formula>
    </cfRule>
    <cfRule type="containsText" dxfId="9353" priority="1253" operator="containsText" text="warfarin">
      <formula>NOT(ISERROR(SEARCH("warfarin",D35)))</formula>
    </cfRule>
    <cfRule type="containsText" dxfId="9352" priority="1254" operator="containsText" text="ivh">
      <formula>NOT(ISERROR(SEARCH("ivh",D35)))</formula>
    </cfRule>
    <cfRule type="containsText" dxfId="9351" priority="1255" operator="containsText" text="ivh">
      <formula>NOT(ISERROR(SEARCH("ivh",D35)))</formula>
    </cfRule>
    <cfRule type="containsText" dxfId="9350" priority="1256" operator="containsText" text="volume">
      <formula>NOT(ISERROR(SEARCH("volume",D35)))</formula>
    </cfRule>
    <cfRule type="containsText" dxfId="9349" priority="1257" operator="containsText" text="infratent">
      <formula>NOT(ISERROR(SEARCH("infratent",D35)))</formula>
    </cfRule>
    <cfRule type="containsText" dxfId="9348" priority="1258" operator="containsText" text="location">
      <formula>NOT(ISERROR(SEARCH("location",D35)))</formula>
    </cfRule>
    <cfRule type="containsText" dxfId="9347" priority="1259" operator="containsText" text="gcs">
      <formula>NOT(ISERROR(SEARCH("gcs",D35)))</formula>
    </cfRule>
    <cfRule type="containsText" dxfId="9346" priority="1260" operator="containsText" text="NIHS">
      <formula>NOT(ISERROR(SEARCH("NIHS",D35)))</formula>
    </cfRule>
    <cfRule type="containsText" dxfId="9345" priority="1261" operator="containsText" text="age">
      <formula>NOT(ISERROR(SEARCH("age",D35)))</formula>
    </cfRule>
  </conditionalFormatting>
  <conditionalFormatting sqref="F35">
    <cfRule type="containsText" dxfId="9344" priority="1246" operator="containsText" text="death">
      <formula>NOT(ISERROR(SEARCH("death",F35)))</formula>
    </cfRule>
    <cfRule type="containsText" dxfId="9343" priority="1247" operator="containsText" text="functional">
      <formula>NOT(ISERROR(SEARCH("functional",F35)))</formula>
    </cfRule>
    <cfRule type="containsText" dxfId="9342" priority="1248" operator="containsText" text="mRS">
      <formula>NOT(ISERROR(SEARCH("mRS",F35)))</formula>
    </cfRule>
    <cfRule type="containsText" dxfId="9341" priority="1249" operator="containsText" text="mortality">
      <formula>NOT(ISERROR(SEARCH("mortality",F35)))</formula>
    </cfRule>
  </conditionalFormatting>
  <conditionalFormatting sqref="F34">
    <cfRule type="containsText" dxfId="9340" priority="1242" operator="containsText" text="death">
      <formula>NOT(ISERROR(SEARCH("death",F34)))</formula>
    </cfRule>
    <cfRule type="containsText" dxfId="9339" priority="1243" operator="containsText" text="functional">
      <formula>NOT(ISERROR(SEARCH("functional",F34)))</formula>
    </cfRule>
    <cfRule type="containsText" dxfId="9338" priority="1244" operator="containsText" text="mRS">
      <formula>NOT(ISERROR(SEARCH("mRS",F34)))</formula>
    </cfRule>
    <cfRule type="containsText" dxfId="9337" priority="1245" operator="containsText" text="mortality">
      <formula>NOT(ISERROR(SEARCH("mortality",F34)))</formula>
    </cfRule>
  </conditionalFormatting>
  <conditionalFormatting sqref="F36">
    <cfRule type="containsText" dxfId="9336" priority="1238" operator="containsText" text="death">
      <formula>NOT(ISERROR(SEARCH("death",F36)))</formula>
    </cfRule>
    <cfRule type="containsText" dxfId="9335" priority="1239" operator="containsText" text="functional">
      <formula>NOT(ISERROR(SEARCH("functional",F36)))</formula>
    </cfRule>
    <cfRule type="containsText" dxfId="9334" priority="1240" operator="containsText" text="mRS">
      <formula>NOT(ISERROR(SEARCH("mRS",F36)))</formula>
    </cfRule>
    <cfRule type="containsText" dxfId="9333" priority="1241" operator="containsText" text="mortality">
      <formula>NOT(ISERROR(SEARCH("mortality",F36)))</formula>
    </cfRule>
  </conditionalFormatting>
  <conditionalFormatting sqref="D36">
    <cfRule type="containsText" dxfId="9332" priority="1226" operator="containsText" text="anticoag">
      <formula>NOT(ISERROR(SEARCH("anticoag",D36)))</formula>
    </cfRule>
    <cfRule type="containsText" dxfId="9331" priority="1227" operator="containsText" text="couma">
      <formula>NOT(ISERROR(SEARCH("couma",D36)))</formula>
    </cfRule>
    <cfRule type="containsText" dxfId="9330" priority="1228" operator="containsText" text="anticoag">
      <formula>NOT(ISERROR(SEARCH("anticoag",D36)))</formula>
    </cfRule>
    <cfRule type="containsText" dxfId="9329" priority="1229" operator="containsText" text="warfarin">
      <formula>NOT(ISERROR(SEARCH("warfarin",D36)))</formula>
    </cfRule>
    <cfRule type="containsText" dxfId="9328" priority="1230" operator="containsText" text="ivh">
      <formula>NOT(ISERROR(SEARCH("ivh",D36)))</formula>
    </cfRule>
    <cfRule type="containsText" dxfId="9327" priority="1231" operator="containsText" text="ivh">
      <formula>NOT(ISERROR(SEARCH("ivh",D36)))</formula>
    </cfRule>
    <cfRule type="containsText" dxfId="9326" priority="1232" operator="containsText" text="volume">
      <formula>NOT(ISERROR(SEARCH("volume",D36)))</formula>
    </cfRule>
    <cfRule type="containsText" dxfId="9325" priority="1233" operator="containsText" text="infratent">
      <formula>NOT(ISERROR(SEARCH("infratent",D36)))</formula>
    </cfRule>
    <cfRule type="containsText" dxfId="9324" priority="1234" operator="containsText" text="location">
      <formula>NOT(ISERROR(SEARCH("location",D36)))</formula>
    </cfRule>
    <cfRule type="containsText" dxfId="9323" priority="1235" operator="containsText" text="gcs">
      <formula>NOT(ISERROR(SEARCH("gcs",D36)))</formula>
    </cfRule>
    <cfRule type="containsText" dxfId="9322" priority="1236" operator="containsText" text="NIHS">
      <formula>NOT(ISERROR(SEARCH("NIHS",D36)))</formula>
    </cfRule>
    <cfRule type="containsText" dxfId="9321" priority="1237" operator="containsText" text="age">
      <formula>NOT(ISERROR(SEARCH("age",D36)))</formula>
    </cfRule>
  </conditionalFormatting>
  <conditionalFormatting sqref="F37">
    <cfRule type="containsText" dxfId="9320" priority="1222" operator="containsText" text="death">
      <formula>NOT(ISERROR(SEARCH("death",F37)))</formula>
    </cfRule>
    <cfRule type="containsText" dxfId="9319" priority="1223" operator="containsText" text="functional">
      <formula>NOT(ISERROR(SEARCH("functional",F37)))</formula>
    </cfRule>
    <cfRule type="containsText" dxfId="9318" priority="1224" operator="containsText" text="mRS">
      <formula>NOT(ISERROR(SEARCH("mRS",F37)))</formula>
    </cfRule>
    <cfRule type="containsText" dxfId="9317" priority="1225" operator="containsText" text="mortality">
      <formula>NOT(ISERROR(SEARCH("mortality",F37)))</formula>
    </cfRule>
  </conditionalFormatting>
  <conditionalFormatting sqref="D37">
    <cfRule type="containsText" dxfId="9316" priority="1210" operator="containsText" text="anticoag">
      <formula>NOT(ISERROR(SEARCH("anticoag",D37)))</formula>
    </cfRule>
    <cfRule type="containsText" dxfId="9315" priority="1211" operator="containsText" text="couma">
      <formula>NOT(ISERROR(SEARCH("couma",D37)))</formula>
    </cfRule>
    <cfRule type="containsText" dxfId="9314" priority="1212" operator="containsText" text="anticoag">
      <formula>NOT(ISERROR(SEARCH("anticoag",D37)))</formula>
    </cfRule>
    <cfRule type="containsText" dxfId="9313" priority="1213" operator="containsText" text="warfarin">
      <formula>NOT(ISERROR(SEARCH("warfarin",D37)))</formula>
    </cfRule>
    <cfRule type="containsText" dxfId="9312" priority="1214" operator="containsText" text="ivh">
      <formula>NOT(ISERROR(SEARCH("ivh",D37)))</formula>
    </cfRule>
    <cfRule type="containsText" dxfId="9311" priority="1215" operator="containsText" text="ivh">
      <formula>NOT(ISERROR(SEARCH("ivh",D37)))</formula>
    </cfRule>
    <cfRule type="containsText" dxfId="9310" priority="1216" operator="containsText" text="volume">
      <formula>NOT(ISERROR(SEARCH("volume",D37)))</formula>
    </cfRule>
    <cfRule type="containsText" dxfId="9309" priority="1217" operator="containsText" text="infratent">
      <formula>NOT(ISERROR(SEARCH("infratent",D37)))</formula>
    </cfRule>
    <cfRule type="containsText" dxfId="9308" priority="1218" operator="containsText" text="location">
      <formula>NOT(ISERROR(SEARCH("location",D37)))</formula>
    </cfRule>
    <cfRule type="containsText" dxfId="9307" priority="1219" operator="containsText" text="gcs">
      <formula>NOT(ISERROR(SEARCH("gcs",D37)))</formula>
    </cfRule>
    <cfRule type="containsText" dxfId="9306" priority="1220" operator="containsText" text="NIHS">
      <formula>NOT(ISERROR(SEARCH("NIHS",D37)))</formula>
    </cfRule>
    <cfRule type="containsText" dxfId="9305" priority="1221" operator="containsText" text="age">
      <formula>NOT(ISERROR(SEARCH("age",D37)))</formula>
    </cfRule>
  </conditionalFormatting>
  <conditionalFormatting sqref="F38">
    <cfRule type="containsText" dxfId="9304" priority="1206" operator="containsText" text="death">
      <formula>NOT(ISERROR(SEARCH("death",F38)))</formula>
    </cfRule>
    <cfRule type="containsText" dxfId="9303" priority="1207" operator="containsText" text="functional">
      <formula>NOT(ISERROR(SEARCH("functional",F38)))</formula>
    </cfRule>
    <cfRule type="containsText" dxfId="9302" priority="1208" operator="containsText" text="mRS">
      <formula>NOT(ISERROR(SEARCH("mRS",F38)))</formula>
    </cfRule>
    <cfRule type="containsText" dxfId="9301" priority="1209" operator="containsText" text="mortality">
      <formula>NOT(ISERROR(SEARCH("mortality",F38)))</formula>
    </cfRule>
  </conditionalFormatting>
  <conditionalFormatting sqref="D38">
    <cfRule type="containsText" dxfId="9300" priority="1194" operator="containsText" text="anticoag">
      <formula>NOT(ISERROR(SEARCH("anticoag",D38)))</formula>
    </cfRule>
    <cfRule type="containsText" dxfId="9299" priority="1195" operator="containsText" text="couma">
      <formula>NOT(ISERROR(SEARCH("couma",D38)))</formula>
    </cfRule>
    <cfRule type="containsText" dxfId="9298" priority="1196" operator="containsText" text="anticoag">
      <formula>NOT(ISERROR(SEARCH("anticoag",D38)))</formula>
    </cfRule>
    <cfRule type="containsText" dxfId="9297" priority="1197" operator="containsText" text="warfarin">
      <formula>NOT(ISERROR(SEARCH("warfarin",D38)))</formula>
    </cfRule>
    <cfRule type="containsText" dxfId="9296" priority="1198" operator="containsText" text="ivh">
      <formula>NOT(ISERROR(SEARCH("ivh",D38)))</formula>
    </cfRule>
    <cfRule type="containsText" dxfId="9295" priority="1199" operator="containsText" text="ivh">
      <formula>NOT(ISERROR(SEARCH("ivh",D38)))</formula>
    </cfRule>
    <cfRule type="containsText" dxfId="9294" priority="1200" operator="containsText" text="volume">
      <formula>NOT(ISERROR(SEARCH("volume",D38)))</formula>
    </cfRule>
    <cfRule type="containsText" dxfId="9293" priority="1201" operator="containsText" text="infratent">
      <formula>NOT(ISERROR(SEARCH("infratent",D38)))</formula>
    </cfRule>
    <cfRule type="containsText" dxfId="9292" priority="1202" operator="containsText" text="location">
      <formula>NOT(ISERROR(SEARCH("location",D38)))</formula>
    </cfRule>
    <cfRule type="containsText" dxfId="9291" priority="1203" operator="containsText" text="gcs">
      <formula>NOT(ISERROR(SEARCH("gcs",D38)))</formula>
    </cfRule>
    <cfRule type="containsText" dxfId="9290" priority="1204" operator="containsText" text="NIHS">
      <formula>NOT(ISERROR(SEARCH("NIHS",D38)))</formula>
    </cfRule>
    <cfRule type="containsText" dxfId="9289" priority="1205" operator="containsText" text="age">
      <formula>NOT(ISERROR(SEARCH("age",D38)))</formula>
    </cfRule>
  </conditionalFormatting>
  <conditionalFormatting sqref="F39">
    <cfRule type="containsText" dxfId="9288" priority="1190" operator="containsText" text="death">
      <formula>NOT(ISERROR(SEARCH("death",F39)))</formula>
    </cfRule>
    <cfRule type="containsText" dxfId="9287" priority="1191" operator="containsText" text="functional">
      <formula>NOT(ISERROR(SEARCH("functional",F39)))</formula>
    </cfRule>
    <cfRule type="containsText" dxfId="9286" priority="1192" operator="containsText" text="mRS">
      <formula>NOT(ISERROR(SEARCH("mRS",F39)))</formula>
    </cfRule>
    <cfRule type="containsText" dxfId="9285" priority="1193" operator="containsText" text="mortality">
      <formula>NOT(ISERROR(SEARCH("mortality",F39)))</formula>
    </cfRule>
  </conditionalFormatting>
  <conditionalFormatting sqref="F40">
    <cfRule type="containsText" dxfId="9284" priority="1186" operator="containsText" text="death">
      <formula>NOT(ISERROR(SEARCH("death",F40)))</formula>
    </cfRule>
    <cfRule type="containsText" dxfId="9283" priority="1187" operator="containsText" text="functional">
      <formula>NOT(ISERROR(SEARCH("functional",F40)))</formula>
    </cfRule>
    <cfRule type="containsText" dxfId="9282" priority="1188" operator="containsText" text="mRS">
      <formula>NOT(ISERROR(SEARCH("mRS",F40)))</formula>
    </cfRule>
    <cfRule type="containsText" dxfId="9281" priority="1189" operator="containsText" text="mortality">
      <formula>NOT(ISERROR(SEARCH("mortality",F40)))</formula>
    </cfRule>
  </conditionalFormatting>
  <conditionalFormatting sqref="D39:D40">
    <cfRule type="containsText" dxfId="9280" priority="1174" operator="containsText" text="anticoag">
      <formula>NOT(ISERROR(SEARCH("anticoag",D39)))</formula>
    </cfRule>
    <cfRule type="containsText" dxfId="9279" priority="1175" operator="containsText" text="couma">
      <formula>NOT(ISERROR(SEARCH("couma",D39)))</formula>
    </cfRule>
    <cfRule type="containsText" dxfId="9278" priority="1176" operator="containsText" text="anticoag">
      <formula>NOT(ISERROR(SEARCH("anticoag",D39)))</formula>
    </cfRule>
    <cfRule type="containsText" dxfId="9277" priority="1177" operator="containsText" text="warfarin">
      <formula>NOT(ISERROR(SEARCH("warfarin",D39)))</formula>
    </cfRule>
    <cfRule type="containsText" dxfId="9276" priority="1178" operator="containsText" text="ivh">
      <formula>NOT(ISERROR(SEARCH("ivh",D39)))</formula>
    </cfRule>
    <cfRule type="containsText" dxfId="9275" priority="1179" operator="containsText" text="ivh">
      <formula>NOT(ISERROR(SEARCH("ivh",D39)))</formula>
    </cfRule>
    <cfRule type="containsText" dxfId="9274" priority="1180" operator="containsText" text="volume">
      <formula>NOT(ISERROR(SEARCH("volume",D39)))</formula>
    </cfRule>
    <cfRule type="containsText" dxfId="9273" priority="1181" operator="containsText" text="infratent">
      <formula>NOT(ISERROR(SEARCH("infratent",D39)))</formula>
    </cfRule>
    <cfRule type="containsText" dxfId="9272" priority="1182" operator="containsText" text="location">
      <formula>NOT(ISERROR(SEARCH("location",D39)))</formula>
    </cfRule>
    <cfRule type="containsText" dxfId="9271" priority="1183" operator="containsText" text="gcs">
      <formula>NOT(ISERROR(SEARCH("gcs",D39)))</formula>
    </cfRule>
    <cfRule type="containsText" dxfId="9270" priority="1184" operator="containsText" text="NIHS">
      <formula>NOT(ISERROR(SEARCH("NIHS",D39)))</formula>
    </cfRule>
    <cfRule type="containsText" dxfId="9269" priority="1185" operator="containsText" text="age">
      <formula>NOT(ISERROR(SEARCH("age",D39)))</formula>
    </cfRule>
  </conditionalFormatting>
  <conditionalFormatting sqref="F41">
    <cfRule type="containsText" dxfId="9268" priority="1170" operator="containsText" text="death">
      <formula>NOT(ISERROR(SEARCH("death",F41)))</formula>
    </cfRule>
    <cfRule type="containsText" dxfId="9267" priority="1171" operator="containsText" text="functional">
      <formula>NOT(ISERROR(SEARCH("functional",F41)))</formula>
    </cfRule>
    <cfRule type="containsText" dxfId="9266" priority="1172" operator="containsText" text="mRS">
      <formula>NOT(ISERROR(SEARCH("mRS",F41)))</formula>
    </cfRule>
    <cfRule type="containsText" dxfId="9265" priority="1173" operator="containsText" text="mortality">
      <formula>NOT(ISERROR(SEARCH("mortality",F41)))</formula>
    </cfRule>
  </conditionalFormatting>
  <conditionalFormatting sqref="F42">
    <cfRule type="containsText" dxfId="9264" priority="1166" operator="containsText" text="death">
      <formula>NOT(ISERROR(SEARCH("death",F42)))</formula>
    </cfRule>
    <cfRule type="containsText" dxfId="9263" priority="1167" operator="containsText" text="functional">
      <formula>NOT(ISERROR(SEARCH("functional",F42)))</formula>
    </cfRule>
    <cfRule type="containsText" dxfId="9262" priority="1168" operator="containsText" text="mRS">
      <formula>NOT(ISERROR(SEARCH("mRS",F42)))</formula>
    </cfRule>
    <cfRule type="containsText" dxfId="9261" priority="1169" operator="containsText" text="mortality">
      <formula>NOT(ISERROR(SEARCH("mortality",F42)))</formula>
    </cfRule>
  </conditionalFormatting>
  <conditionalFormatting sqref="D41:D42">
    <cfRule type="containsText" dxfId="9260" priority="1154" operator="containsText" text="anticoag">
      <formula>NOT(ISERROR(SEARCH("anticoag",D41)))</formula>
    </cfRule>
    <cfRule type="containsText" dxfId="9259" priority="1155" operator="containsText" text="couma">
      <formula>NOT(ISERROR(SEARCH("couma",D41)))</formula>
    </cfRule>
    <cfRule type="containsText" dxfId="9258" priority="1156" operator="containsText" text="anticoag">
      <formula>NOT(ISERROR(SEARCH("anticoag",D41)))</formula>
    </cfRule>
    <cfRule type="containsText" dxfId="9257" priority="1157" operator="containsText" text="warfarin">
      <formula>NOT(ISERROR(SEARCH("warfarin",D41)))</formula>
    </cfRule>
    <cfRule type="containsText" dxfId="9256" priority="1158" operator="containsText" text="ivh">
      <formula>NOT(ISERROR(SEARCH("ivh",D41)))</formula>
    </cfRule>
    <cfRule type="containsText" dxfId="9255" priority="1159" operator="containsText" text="ivh">
      <formula>NOT(ISERROR(SEARCH("ivh",D41)))</formula>
    </cfRule>
    <cfRule type="containsText" dxfId="9254" priority="1160" operator="containsText" text="volume">
      <formula>NOT(ISERROR(SEARCH("volume",D41)))</formula>
    </cfRule>
    <cfRule type="containsText" dxfId="9253" priority="1161" operator="containsText" text="infratent">
      <formula>NOT(ISERROR(SEARCH("infratent",D41)))</formula>
    </cfRule>
    <cfRule type="containsText" dxfId="9252" priority="1162" operator="containsText" text="location">
      <formula>NOT(ISERROR(SEARCH("location",D41)))</formula>
    </cfRule>
    <cfRule type="containsText" dxfId="9251" priority="1163" operator="containsText" text="gcs">
      <formula>NOT(ISERROR(SEARCH("gcs",D41)))</formula>
    </cfRule>
    <cfRule type="containsText" dxfId="9250" priority="1164" operator="containsText" text="NIHS">
      <formula>NOT(ISERROR(SEARCH("NIHS",D41)))</formula>
    </cfRule>
    <cfRule type="containsText" dxfId="9249" priority="1165" operator="containsText" text="age">
      <formula>NOT(ISERROR(SEARCH("age",D41)))</formula>
    </cfRule>
  </conditionalFormatting>
  <conditionalFormatting sqref="F43">
    <cfRule type="containsText" dxfId="9248" priority="1150" operator="containsText" text="death">
      <formula>NOT(ISERROR(SEARCH("death",F43)))</formula>
    </cfRule>
    <cfRule type="containsText" dxfId="9247" priority="1151" operator="containsText" text="functional">
      <formula>NOT(ISERROR(SEARCH("functional",F43)))</formula>
    </cfRule>
    <cfRule type="containsText" dxfId="9246" priority="1152" operator="containsText" text="mRS">
      <formula>NOT(ISERROR(SEARCH("mRS",F43)))</formula>
    </cfRule>
    <cfRule type="containsText" dxfId="9245" priority="1153" operator="containsText" text="mortality">
      <formula>NOT(ISERROR(SEARCH("mortality",F43)))</formula>
    </cfRule>
  </conditionalFormatting>
  <conditionalFormatting sqref="F44">
    <cfRule type="containsText" dxfId="9244" priority="1146" operator="containsText" text="death">
      <formula>NOT(ISERROR(SEARCH("death",F44)))</formula>
    </cfRule>
    <cfRule type="containsText" dxfId="9243" priority="1147" operator="containsText" text="functional">
      <formula>NOT(ISERROR(SEARCH("functional",F44)))</formula>
    </cfRule>
    <cfRule type="containsText" dxfId="9242" priority="1148" operator="containsText" text="mRS">
      <formula>NOT(ISERROR(SEARCH("mRS",F44)))</formula>
    </cfRule>
    <cfRule type="containsText" dxfId="9241" priority="1149" operator="containsText" text="mortality">
      <formula>NOT(ISERROR(SEARCH("mortality",F44)))</formula>
    </cfRule>
  </conditionalFormatting>
  <conditionalFormatting sqref="D43:D44">
    <cfRule type="containsText" dxfId="9240" priority="1134" operator="containsText" text="anticoag">
      <formula>NOT(ISERROR(SEARCH("anticoag",D43)))</formula>
    </cfRule>
    <cfRule type="containsText" dxfId="9239" priority="1135" operator="containsText" text="couma">
      <formula>NOT(ISERROR(SEARCH("couma",D43)))</formula>
    </cfRule>
    <cfRule type="containsText" dxfId="9238" priority="1136" operator="containsText" text="anticoag">
      <formula>NOT(ISERROR(SEARCH("anticoag",D43)))</formula>
    </cfRule>
    <cfRule type="containsText" dxfId="9237" priority="1137" operator="containsText" text="warfarin">
      <formula>NOT(ISERROR(SEARCH("warfarin",D43)))</formula>
    </cfRule>
    <cfRule type="containsText" dxfId="9236" priority="1138" operator="containsText" text="ivh">
      <formula>NOT(ISERROR(SEARCH("ivh",D43)))</formula>
    </cfRule>
    <cfRule type="containsText" dxfId="9235" priority="1139" operator="containsText" text="ivh">
      <formula>NOT(ISERROR(SEARCH("ivh",D43)))</formula>
    </cfRule>
    <cfRule type="containsText" dxfId="9234" priority="1140" operator="containsText" text="volume">
      <formula>NOT(ISERROR(SEARCH("volume",D43)))</formula>
    </cfRule>
    <cfRule type="containsText" dxfId="9233" priority="1141" operator="containsText" text="infratent">
      <formula>NOT(ISERROR(SEARCH("infratent",D43)))</formula>
    </cfRule>
    <cfRule type="containsText" dxfId="9232" priority="1142" operator="containsText" text="location">
      <formula>NOT(ISERROR(SEARCH("location",D43)))</formula>
    </cfRule>
    <cfRule type="containsText" dxfId="9231" priority="1143" operator="containsText" text="gcs">
      <formula>NOT(ISERROR(SEARCH("gcs",D43)))</formula>
    </cfRule>
    <cfRule type="containsText" dxfId="9230" priority="1144" operator="containsText" text="NIHS">
      <formula>NOT(ISERROR(SEARCH("NIHS",D43)))</formula>
    </cfRule>
    <cfRule type="containsText" dxfId="9229" priority="1145" operator="containsText" text="age">
      <formula>NOT(ISERROR(SEARCH("age",D43)))</formula>
    </cfRule>
  </conditionalFormatting>
  <conditionalFormatting sqref="F45">
    <cfRule type="containsText" dxfId="9228" priority="1130" operator="containsText" text="death">
      <formula>NOT(ISERROR(SEARCH("death",F45)))</formula>
    </cfRule>
    <cfRule type="containsText" dxfId="9227" priority="1131" operator="containsText" text="functional">
      <formula>NOT(ISERROR(SEARCH("functional",F45)))</formula>
    </cfRule>
    <cfRule type="containsText" dxfId="9226" priority="1132" operator="containsText" text="mRS">
      <formula>NOT(ISERROR(SEARCH("mRS",F45)))</formula>
    </cfRule>
    <cfRule type="containsText" dxfId="9225" priority="1133" operator="containsText" text="mortality">
      <formula>NOT(ISERROR(SEARCH("mortality",F45)))</formula>
    </cfRule>
  </conditionalFormatting>
  <conditionalFormatting sqref="F46">
    <cfRule type="containsText" dxfId="9224" priority="1126" operator="containsText" text="death">
      <formula>NOT(ISERROR(SEARCH("death",F46)))</formula>
    </cfRule>
    <cfRule type="containsText" dxfId="9223" priority="1127" operator="containsText" text="functional">
      <formula>NOT(ISERROR(SEARCH("functional",F46)))</formula>
    </cfRule>
    <cfRule type="containsText" dxfId="9222" priority="1128" operator="containsText" text="mRS">
      <formula>NOT(ISERROR(SEARCH("mRS",F46)))</formula>
    </cfRule>
    <cfRule type="containsText" dxfId="9221" priority="1129" operator="containsText" text="mortality">
      <formula>NOT(ISERROR(SEARCH("mortality",F46)))</formula>
    </cfRule>
  </conditionalFormatting>
  <conditionalFormatting sqref="D45:D46">
    <cfRule type="containsText" dxfId="9220" priority="1114" operator="containsText" text="anticoag">
      <formula>NOT(ISERROR(SEARCH("anticoag",D45)))</formula>
    </cfRule>
    <cfRule type="containsText" dxfId="9219" priority="1115" operator="containsText" text="couma">
      <formula>NOT(ISERROR(SEARCH("couma",D45)))</formula>
    </cfRule>
    <cfRule type="containsText" dxfId="9218" priority="1116" operator="containsText" text="anticoag">
      <formula>NOT(ISERROR(SEARCH("anticoag",D45)))</formula>
    </cfRule>
    <cfRule type="containsText" dxfId="9217" priority="1117" operator="containsText" text="warfarin">
      <formula>NOT(ISERROR(SEARCH("warfarin",D45)))</formula>
    </cfRule>
    <cfRule type="containsText" dxfId="9216" priority="1118" operator="containsText" text="ivh">
      <formula>NOT(ISERROR(SEARCH("ivh",D45)))</formula>
    </cfRule>
    <cfRule type="containsText" dxfId="9215" priority="1119" operator="containsText" text="ivh">
      <formula>NOT(ISERROR(SEARCH("ivh",D45)))</formula>
    </cfRule>
    <cfRule type="containsText" dxfId="9214" priority="1120" operator="containsText" text="volume">
      <formula>NOT(ISERROR(SEARCH("volume",D45)))</formula>
    </cfRule>
    <cfRule type="containsText" dxfId="9213" priority="1121" operator="containsText" text="infratent">
      <formula>NOT(ISERROR(SEARCH("infratent",D45)))</formula>
    </cfRule>
    <cfRule type="containsText" dxfId="9212" priority="1122" operator="containsText" text="location">
      <formula>NOT(ISERROR(SEARCH("location",D45)))</formula>
    </cfRule>
    <cfRule type="containsText" dxfId="9211" priority="1123" operator="containsText" text="gcs">
      <formula>NOT(ISERROR(SEARCH("gcs",D45)))</formula>
    </cfRule>
    <cfRule type="containsText" dxfId="9210" priority="1124" operator="containsText" text="NIHS">
      <formula>NOT(ISERROR(SEARCH("NIHS",D45)))</formula>
    </cfRule>
    <cfRule type="containsText" dxfId="9209" priority="1125" operator="containsText" text="age">
      <formula>NOT(ISERROR(SEARCH("age",D45)))</formula>
    </cfRule>
  </conditionalFormatting>
  <conditionalFormatting sqref="F47">
    <cfRule type="containsText" dxfId="9208" priority="1110" operator="containsText" text="death">
      <formula>NOT(ISERROR(SEARCH("death",F47)))</formula>
    </cfRule>
    <cfRule type="containsText" dxfId="9207" priority="1111" operator="containsText" text="functional">
      <formula>NOT(ISERROR(SEARCH("functional",F47)))</formula>
    </cfRule>
    <cfRule type="containsText" dxfId="9206" priority="1112" operator="containsText" text="mRS">
      <formula>NOT(ISERROR(SEARCH("mRS",F47)))</formula>
    </cfRule>
    <cfRule type="containsText" dxfId="9205" priority="1113" operator="containsText" text="mortality">
      <formula>NOT(ISERROR(SEARCH("mortality",F47)))</formula>
    </cfRule>
  </conditionalFormatting>
  <conditionalFormatting sqref="D47">
    <cfRule type="containsText" dxfId="9204" priority="1098" operator="containsText" text="anticoag">
      <formula>NOT(ISERROR(SEARCH("anticoag",D47)))</formula>
    </cfRule>
    <cfRule type="containsText" dxfId="9203" priority="1099" operator="containsText" text="couma">
      <formula>NOT(ISERROR(SEARCH("couma",D47)))</formula>
    </cfRule>
    <cfRule type="containsText" dxfId="9202" priority="1100" operator="containsText" text="anticoag">
      <formula>NOT(ISERROR(SEARCH("anticoag",D47)))</formula>
    </cfRule>
    <cfRule type="containsText" dxfId="9201" priority="1101" operator="containsText" text="warfarin">
      <formula>NOT(ISERROR(SEARCH("warfarin",D47)))</formula>
    </cfRule>
    <cfRule type="containsText" dxfId="9200" priority="1102" operator="containsText" text="ivh">
      <formula>NOT(ISERROR(SEARCH("ivh",D47)))</formula>
    </cfRule>
    <cfRule type="containsText" dxfId="9199" priority="1103" operator="containsText" text="ivh">
      <formula>NOT(ISERROR(SEARCH("ivh",D47)))</formula>
    </cfRule>
    <cfRule type="containsText" dxfId="9198" priority="1104" operator="containsText" text="volume">
      <formula>NOT(ISERROR(SEARCH("volume",D47)))</formula>
    </cfRule>
    <cfRule type="containsText" dxfId="9197" priority="1105" operator="containsText" text="infratent">
      <formula>NOT(ISERROR(SEARCH("infratent",D47)))</formula>
    </cfRule>
    <cfRule type="containsText" dxfId="9196" priority="1106" operator="containsText" text="location">
      <formula>NOT(ISERROR(SEARCH("location",D47)))</formula>
    </cfRule>
    <cfRule type="containsText" dxfId="9195" priority="1107" operator="containsText" text="gcs">
      <formula>NOT(ISERROR(SEARCH("gcs",D47)))</formula>
    </cfRule>
    <cfRule type="containsText" dxfId="9194" priority="1108" operator="containsText" text="NIHS">
      <formula>NOT(ISERROR(SEARCH("NIHS",D47)))</formula>
    </cfRule>
    <cfRule type="containsText" dxfId="9193" priority="1109" operator="containsText" text="age">
      <formula>NOT(ISERROR(SEARCH("age",D47)))</formula>
    </cfRule>
  </conditionalFormatting>
  <conditionalFormatting sqref="F48">
    <cfRule type="containsText" dxfId="9192" priority="1094" operator="containsText" text="death">
      <formula>NOT(ISERROR(SEARCH("death",F48)))</formula>
    </cfRule>
    <cfRule type="containsText" dxfId="9191" priority="1095" operator="containsText" text="functional">
      <formula>NOT(ISERROR(SEARCH("functional",F48)))</formula>
    </cfRule>
    <cfRule type="containsText" dxfId="9190" priority="1096" operator="containsText" text="mRS">
      <formula>NOT(ISERROR(SEARCH("mRS",F48)))</formula>
    </cfRule>
    <cfRule type="containsText" dxfId="9189" priority="1097" operator="containsText" text="mortality">
      <formula>NOT(ISERROR(SEARCH("mortality",F48)))</formula>
    </cfRule>
  </conditionalFormatting>
  <conditionalFormatting sqref="D48">
    <cfRule type="containsText" dxfId="9188" priority="1082" operator="containsText" text="anticoag">
      <formula>NOT(ISERROR(SEARCH("anticoag",D48)))</formula>
    </cfRule>
    <cfRule type="containsText" dxfId="9187" priority="1083" operator="containsText" text="couma">
      <formula>NOT(ISERROR(SEARCH("couma",D48)))</formula>
    </cfRule>
    <cfRule type="containsText" dxfId="9186" priority="1084" operator="containsText" text="anticoag">
      <formula>NOT(ISERROR(SEARCH("anticoag",D48)))</formula>
    </cfRule>
    <cfRule type="containsText" dxfId="9185" priority="1085" operator="containsText" text="warfarin">
      <formula>NOT(ISERROR(SEARCH("warfarin",D48)))</formula>
    </cfRule>
    <cfRule type="containsText" dxfId="9184" priority="1086" operator="containsText" text="ivh">
      <formula>NOT(ISERROR(SEARCH("ivh",D48)))</formula>
    </cfRule>
    <cfRule type="containsText" dxfId="9183" priority="1087" operator="containsText" text="ivh">
      <formula>NOT(ISERROR(SEARCH("ivh",D48)))</formula>
    </cfRule>
    <cfRule type="containsText" dxfId="9182" priority="1088" operator="containsText" text="volume">
      <formula>NOT(ISERROR(SEARCH("volume",D48)))</formula>
    </cfRule>
    <cfRule type="containsText" dxfId="9181" priority="1089" operator="containsText" text="infratent">
      <formula>NOT(ISERROR(SEARCH("infratent",D48)))</formula>
    </cfRule>
    <cfRule type="containsText" dxfId="9180" priority="1090" operator="containsText" text="location">
      <formula>NOT(ISERROR(SEARCH("location",D48)))</formula>
    </cfRule>
    <cfRule type="containsText" dxfId="9179" priority="1091" operator="containsText" text="gcs">
      <formula>NOT(ISERROR(SEARCH("gcs",D48)))</formula>
    </cfRule>
    <cfRule type="containsText" dxfId="9178" priority="1092" operator="containsText" text="NIHS">
      <formula>NOT(ISERROR(SEARCH("NIHS",D48)))</formula>
    </cfRule>
    <cfRule type="containsText" dxfId="9177" priority="1093" operator="containsText" text="age">
      <formula>NOT(ISERROR(SEARCH("age",D48)))</formula>
    </cfRule>
  </conditionalFormatting>
  <conditionalFormatting sqref="F49">
    <cfRule type="containsText" dxfId="9176" priority="1078" operator="containsText" text="death">
      <formula>NOT(ISERROR(SEARCH("death",F49)))</formula>
    </cfRule>
    <cfRule type="containsText" dxfId="9175" priority="1079" operator="containsText" text="functional">
      <formula>NOT(ISERROR(SEARCH("functional",F49)))</formula>
    </cfRule>
    <cfRule type="containsText" dxfId="9174" priority="1080" operator="containsText" text="mRS">
      <formula>NOT(ISERROR(SEARCH("mRS",F49)))</formula>
    </cfRule>
    <cfRule type="containsText" dxfId="9173" priority="1081" operator="containsText" text="mortality">
      <formula>NOT(ISERROR(SEARCH("mortality",F49)))</formula>
    </cfRule>
  </conditionalFormatting>
  <conditionalFormatting sqref="D49">
    <cfRule type="containsText" dxfId="9172" priority="1066" operator="containsText" text="anticoag">
      <formula>NOT(ISERROR(SEARCH("anticoag",D49)))</formula>
    </cfRule>
    <cfRule type="containsText" dxfId="9171" priority="1067" operator="containsText" text="couma">
      <formula>NOT(ISERROR(SEARCH("couma",D49)))</formula>
    </cfRule>
    <cfRule type="containsText" dxfId="9170" priority="1068" operator="containsText" text="anticoag">
      <formula>NOT(ISERROR(SEARCH("anticoag",D49)))</formula>
    </cfRule>
    <cfRule type="containsText" dxfId="9169" priority="1069" operator="containsText" text="warfarin">
      <formula>NOT(ISERROR(SEARCH("warfarin",D49)))</formula>
    </cfRule>
    <cfRule type="containsText" dxfId="9168" priority="1070" operator="containsText" text="ivh">
      <formula>NOT(ISERROR(SEARCH("ivh",D49)))</formula>
    </cfRule>
    <cfRule type="containsText" dxfId="9167" priority="1071" operator="containsText" text="ivh">
      <formula>NOT(ISERROR(SEARCH("ivh",D49)))</formula>
    </cfRule>
    <cfRule type="containsText" dxfId="9166" priority="1072" operator="containsText" text="volume">
      <formula>NOT(ISERROR(SEARCH("volume",D49)))</formula>
    </cfRule>
    <cfRule type="containsText" dxfId="9165" priority="1073" operator="containsText" text="infratent">
      <formula>NOT(ISERROR(SEARCH("infratent",D49)))</formula>
    </cfRule>
    <cfRule type="containsText" dxfId="9164" priority="1074" operator="containsText" text="location">
      <formula>NOT(ISERROR(SEARCH("location",D49)))</formula>
    </cfRule>
    <cfRule type="containsText" dxfId="9163" priority="1075" operator="containsText" text="gcs">
      <formula>NOT(ISERROR(SEARCH("gcs",D49)))</formula>
    </cfRule>
    <cfRule type="containsText" dxfId="9162" priority="1076" operator="containsText" text="NIHS">
      <formula>NOT(ISERROR(SEARCH("NIHS",D49)))</formula>
    </cfRule>
    <cfRule type="containsText" dxfId="9161" priority="1077" operator="containsText" text="age">
      <formula>NOT(ISERROR(SEARCH("age",D49)))</formula>
    </cfRule>
  </conditionalFormatting>
  <conditionalFormatting sqref="F50">
    <cfRule type="containsText" dxfId="9160" priority="1062" operator="containsText" text="death">
      <formula>NOT(ISERROR(SEARCH("death",F50)))</formula>
    </cfRule>
    <cfRule type="containsText" dxfId="9159" priority="1063" operator="containsText" text="functional">
      <formula>NOT(ISERROR(SEARCH("functional",F50)))</formula>
    </cfRule>
    <cfRule type="containsText" dxfId="9158" priority="1064" operator="containsText" text="mRS">
      <formula>NOT(ISERROR(SEARCH("mRS",F50)))</formula>
    </cfRule>
    <cfRule type="containsText" dxfId="9157" priority="1065" operator="containsText" text="mortality">
      <formula>NOT(ISERROR(SEARCH("mortality",F50)))</formula>
    </cfRule>
  </conditionalFormatting>
  <conditionalFormatting sqref="D50">
    <cfRule type="containsText" dxfId="9156" priority="1050" operator="containsText" text="anticoag">
      <formula>NOT(ISERROR(SEARCH("anticoag",D50)))</formula>
    </cfRule>
    <cfRule type="containsText" dxfId="9155" priority="1051" operator="containsText" text="couma">
      <formula>NOT(ISERROR(SEARCH("couma",D50)))</formula>
    </cfRule>
    <cfRule type="containsText" dxfId="9154" priority="1052" operator="containsText" text="anticoag">
      <formula>NOT(ISERROR(SEARCH("anticoag",D50)))</formula>
    </cfRule>
    <cfRule type="containsText" dxfId="9153" priority="1053" operator="containsText" text="warfarin">
      <formula>NOT(ISERROR(SEARCH("warfarin",D50)))</formula>
    </cfRule>
    <cfRule type="containsText" dxfId="9152" priority="1054" operator="containsText" text="ivh">
      <formula>NOT(ISERROR(SEARCH("ivh",D50)))</formula>
    </cfRule>
    <cfRule type="containsText" dxfId="9151" priority="1055" operator="containsText" text="ivh">
      <formula>NOT(ISERROR(SEARCH("ivh",D50)))</formula>
    </cfRule>
    <cfRule type="containsText" dxfId="9150" priority="1056" operator="containsText" text="volume">
      <formula>NOT(ISERROR(SEARCH("volume",D50)))</formula>
    </cfRule>
    <cfRule type="containsText" dxfId="9149" priority="1057" operator="containsText" text="infratent">
      <formula>NOT(ISERROR(SEARCH("infratent",D50)))</formula>
    </cfRule>
    <cfRule type="containsText" dxfId="9148" priority="1058" operator="containsText" text="location">
      <formula>NOT(ISERROR(SEARCH("location",D50)))</formula>
    </cfRule>
    <cfRule type="containsText" dxfId="9147" priority="1059" operator="containsText" text="gcs">
      <formula>NOT(ISERROR(SEARCH("gcs",D50)))</formula>
    </cfRule>
    <cfRule type="containsText" dxfId="9146" priority="1060" operator="containsText" text="NIHS">
      <formula>NOT(ISERROR(SEARCH("NIHS",D50)))</formula>
    </cfRule>
    <cfRule type="containsText" dxfId="9145" priority="1061" operator="containsText" text="age">
      <formula>NOT(ISERROR(SEARCH("age",D50)))</formula>
    </cfRule>
  </conditionalFormatting>
  <conditionalFormatting sqref="F51">
    <cfRule type="containsText" dxfId="9144" priority="1046" operator="containsText" text="death">
      <formula>NOT(ISERROR(SEARCH("death",F51)))</formula>
    </cfRule>
    <cfRule type="containsText" dxfId="9143" priority="1047" operator="containsText" text="functional">
      <formula>NOT(ISERROR(SEARCH("functional",F51)))</formula>
    </cfRule>
    <cfRule type="containsText" dxfId="9142" priority="1048" operator="containsText" text="mRS">
      <formula>NOT(ISERROR(SEARCH("mRS",F51)))</formula>
    </cfRule>
    <cfRule type="containsText" dxfId="9141" priority="1049" operator="containsText" text="mortality">
      <formula>NOT(ISERROR(SEARCH("mortality",F51)))</formula>
    </cfRule>
  </conditionalFormatting>
  <conditionalFormatting sqref="F52">
    <cfRule type="containsText" dxfId="9140" priority="1042" operator="containsText" text="death">
      <formula>NOT(ISERROR(SEARCH("death",F52)))</formula>
    </cfRule>
    <cfRule type="containsText" dxfId="9139" priority="1043" operator="containsText" text="functional">
      <formula>NOT(ISERROR(SEARCH("functional",F52)))</formula>
    </cfRule>
    <cfRule type="containsText" dxfId="9138" priority="1044" operator="containsText" text="mRS">
      <formula>NOT(ISERROR(SEARCH("mRS",F52)))</formula>
    </cfRule>
    <cfRule type="containsText" dxfId="9137" priority="1045" operator="containsText" text="mortality">
      <formula>NOT(ISERROR(SEARCH("mortality",F52)))</formula>
    </cfRule>
  </conditionalFormatting>
  <conditionalFormatting sqref="D51:D56">
    <cfRule type="containsText" dxfId="9136" priority="1030" operator="containsText" text="anticoag">
      <formula>NOT(ISERROR(SEARCH("anticoag",D51)))</formula>
    </cfRule>
    <cfRule type="containsText" dxfId="9135" priority="1031" operator="containsText" text="couma">
      <formula>NOT(ISERROR(SEARCH("couma",D51)))</formula>
    </cfRule>
    <cfRule type="containsText" dxfId="9134" priority="1032" operator="containsText" text="anticoag">
      <formula>NOT(ISERROR(SEARCH("anticoag",D51)))</formula>
    </cfRule>
    <cfRule type="containsText" dxfId="9133" priority="1033" operator="containsText" text="warfarin">
      <formula>NOT(ISERROR(SEARCH("warfarin",D51)))</formula>
    </cfRule>
    <cfRule type="containsText" dxfId="9132" priority="1034" operator="containsText" text="ivh">
      <formula>NOT(ISERROR(SEARCH("ivh",D51)))</formula>
    </cfRule>
    <cfRule type="containsText" dxfId="9131" priority="1035" operator="containsText" text="ivh">
      <formula>NOT(ISERROR(SEARCH("ivh",D51)))</formula>
    </cfRule>
    <cfRule type="containsText" dxfId="9130" priority="1036" operator="containsText" text="volume">
      <formula>NOT(ISERROR(SEARCH("volume",D51)))</formula>
    </cfRule>
    <cfRule type="containsText" dxfId="9129" priority="1037" operator="containsText" text="infratent">
      <formula>NOT(ISERROR(SEARCH("infratent",D51)))</formula>
    </cfRule>
    <cfRule type="containsText" dxfId="9128" priority="1038" operator="containsText" text="location">
      <formula>NOT(ISERROR(SEARCH("location",D51)))</formula>
    </cfRule>
    <cfRule type="containsText" dxfId="9127" priority="1039" operator="containsText" text="gcs">
      <formula>NOT(ISERROR(SEARCH("gcs",D51)))</formula>
    </cfRule>
    <cfRule type="containsText" dxfId="9126" priority="1040" operator="containsText" text="NIHS">
      <formula>NOT(ISERROR(SEARCH("NIHS",D51)))</formula>
    </cfRule>
    <cfRule type="containsText" dxfId="9125" priority="1041" operator="containsText" text="age">
      <formula>NOT(ISERROR(SEARCH("age",D51)))</formula>
    </cfRule>
  </conditionalFormatting>
  <conditionalFormatting sqref="F53">
    <cfRule type="containsText" dxfId="9124" priority="1026" operator="containsText" text="death">
      <formula>NOT(ISERROR(SEARCH("death",F53)))</formula>
    </cfRule>
    <cfRule type="containsText" dxfId="9123" priority="1027" operator="containsText" text="functional">
      <formula>NOT(ISERROR(SEARCH("functional",F53)))</formula>
    </cfRule>
    <cfRule type="containsText" dxfId="9122" priority="1028" operator="containsText" text="mRS">
      <formula>NOT(ISERROR(SEARCH("mRS",F53)))</formula>
    </cfRule>
    <cfRule type="containsText" dxfId="9121" priority="1029" operator="containsText" text="mortality">
      <formula>NOT(ISERROR(SEARCH("mortality",F53)))</formula>
    </cfRule>
  </conditionalFormatting>
  <conditionalFormatting sqref="F54">
    <cfRule type="containsText" dxfId="9120" priority="1022" operator="containsText" text="death">
      <formula>NOT(ISERROR(SEARCH("death",F54)))</formula>
    </cfRule>
    <cfRule type="containsText" dxfId="9119" priority="1023" operator="containsText" text="functional">
      <formula>NOT(ISERROR(SEARCH("functional",F54)))</formula>
    </cfRule>
    <cfRule type="containsText" dxfId="9118" priority="1024" operator="containsText" text="mRS">
      <formula>NOT(ISERROR(SEARCH("mRS",F54)))</formula>
    </cfRule>
    <cfRule type="containsText" dxfId="9117" priority="1025" operator="containsText" text="mortality">
      <formula>NOT(ISERROR(SEARCH("mortality",F54)))</formula>
    </cfRule>
  </conditionalFormatting>
  <conditionalFormatting sqref="F55">
    <cfRule type="containsText" dxfId="9116" priority="1018" operator="containsText" text="death">
      <formula>NOT(ISERROR(SEARCH("death",F55)))</formula>
    </cfRule>
    <cfRule type="containsText" dxfId="9115" priority="1019" operator="containsText" text="functional">
      <formula>NOT(ISERROR(SEARCH("functional",F55)))</formula>
    </cfRule>
    <cfRule type="containsText" dxfId="9114" priority="1020" operator="containsText" text="mRS">
      <formula>NOT(ISERROR(SEARCH("mRS",F55)))</formula>
    </cfRule>
    <cfRule type="containsText" dxfId="9113" priority="1021" operator="containsText" text="mortality">
      <formula>NOT(ISERROR(SEARCH("mortality",F55)))</formula>
    </cfRule>
  </conditionalFormatting>
  <conditionalFormatting sqref="F56">
    <cfRule type="containsText" dxfId="9112" priority="1014" operator="containsText" text="death">
      <formula>NOT(ISERROR(SEARCH("death",F56)))</formula>
    </cfRule>
    <cfRule type="containsText" dxfId="9111" priority="1015" operator="containsText" text="functional">
      <formula>NOT(ISERROR(SEARCH("functional",F56)))</formula>
    </cfRule>
    <cfRule type="containsText" dxfId="9110" priority="1016" operator="containsText" text="mRS">
      <formula>NOT(ISERROR(SEARCH("mRS",F56)))</formula>
    </cfRule>
    <cfRule type="containsText" dxfId="9109" priority="1017" operator="containsText" text="mortality">
      <formula>NOT(ISERROR(SEARCH("mortality",F56)))</formula>
    </cfRule>
  </conditionalFormatting>
  <conditionalFormatting sqref="F57">
    <cfRule type="containsText" dxfId="9108" priority="1010" operator="containsText" text="death">
      <formula>NOT(ISERROR(SEARCH("death",F57)))</formula>
    </cfRule>
    <cfRule type="containsText" dxfId="9107" priority="1011" operator="containsText" text="functional">
      <formula>NOT(ISERROR(SEARCH("functional",F57)))</formula>
    </cfRule>
    <cfRule type="containsText" dxfId="9106" priority="1012" operator="containsText" text="mRS">
      <formula>NOT(ISERROR(SEARCH("mRS",F57)))</formula>
    </cfRule>
    <cfRule type="containsText" dxfId="9105" priority="1013" operator="containsText" text="mortality">
      <formula>NOT(ISERROR(SEARCH("mortality",F57)))</formula>
    </cfRule>
  </conditionalFormatting>
  <conditionalFormatting sqref="D57">
    <cfRule type="containsText" dxfId="9104" priority="998" operator="containsText" text="anticoag">
      <formula>NOT(ISERROR(SEARCH("anticoag",D57)))</formula>
    </cfRule>
    <cfRule type="containsText" dxfId="9103" priority="999" operator="containsText" text="couma">
      <formula>NOT(ISERROR(SEARCH("couma",D57)))</formula>
    </cfRule>
    <cfRule type="containsText" dxfId="9102" priority="1000" operator="containsText" text="anticoag">
      <formula>NOT(ISERROR(SEARCH("anticoag",D57)))</formula>
    </cfRule>
    <cfRule type="containsText" dxfId="9101" priority="1001" operator="containsText" text="warfarin">
      <formula>NOT(ISERROR(SEARCH("warfarin",D57)))</formula>
    </cfRule>
    <cfRule type="containsText" dxfId="9100" priority="1002" operator="containsText" text="ivh">
      <formula>NOT(ISERROR(SEARCH("ivh",D57)))</formula>
    </cfRule>
    <cfRule type="containsText" dxfId="9099" priority="1003" operator="containsText" text="ivh">
      <formula>NOT(ISERROR(SEARCH("ivh",D57)))</formula>
    </cfRule>
    <cfRule type="containsText" dxfId="9098" priority="1004" operator="containsText" text="volume">
      <formula>NOT(ISERROR(SEARCH("volume",D57)))</formula>
    </cfRule>
    <cfRule type="containsText" dxfId="9097" priority="1005" operator="containsText" text="infratent">
      <formula>NOT(ISERROR(SEARCH("infratent",D57)))</formula>
    </cfRule>
    <cfRule type="containsText" dxfId="9096" priority="1006" operator="containsText" text="location">
      <formula>NOT(ISERROR(SEARCH("location",D57)))</formula>
    </cfRule>
    <cfRule type="containsText" dxfId="9095" priority="1007" operator="containsText" text="gcs">
      <formula>NOT(ISERROR(SEARCH("gcs",D57)))</formula>
    </cfRule>
    <cfRule type="containsText" dxfId="9094" priority="1008" operator="containsText" text="NIHS">
      <formula>NOT(ISERROR(SEARCH("NIHS",D57)))</formula>
    </cfRule>
    <cfRule type="containsText" dxfId="9093" priority="1009" operator="containsText" text="age">
      <formula>NOT(ISERROR(SEARCH("age",D57)))</formula>
    </cfRule>
  </conditionalFormatting>
  <conditionalFormatting sqref="F58">
    <cfRule type="containsText" dxfId="9092" priority="994" operator="containsText" text="death">
      <formula>NOT(ISERROR(SEARCH("death",F58)))</formula>
    </cfRule>
    <cfRule type="containsText" dxfId="9091" priority="995" operator="containsText" text="functional">
      <formula>NOT(ISERROR(SEARCH("functional",F58)))</formula>
    </cfRule>
    <cfRule type="containsText" dxfId="9090" priority="996" operator="containsText" text="mRS">
      <formula>NOT(ISERROR(SEARCH("mRS",F58)))</formula>
    </cfRule>
    <cfRule type="containsText" dxfId="9089" priority="997" operator="containsText" text="mortality">
      <formula>NOT(ISERROR(SEARCH("mortality",F58)))</formula>
    </cfRule>
  </conditionalFormatting>
  <conditionalFormatting sqref="D58">
    <cfRule type="containsText" dxfId="9088" priority="982" operator="containsText" text="anticoag">
      <formula>NOT(ISERROR(SEARCH("anticoag",D58)))</formula>
    </cfRule>
    <cfRule type="containsText" dxfId="9087" priority="983" operator="containsText" text="couma">
      <formula>NOT(ISERROR(SEARCH("couma",D58)))</formula>
    </cfRule>
    <cfRule type="containsText" dxfId="9086" priority="984" operator="containsText" text="anticoag">
      <formula>NOT(ISERROR(SEARCH("anticoag",D58)))</formula>
    </cfRule>
    <cfRule type="containsText" dxfId="9085" priority="985" operator="containsText" text="warfarin">
      <formula>NOT(ISERROR(SEARCH("warfarin",D58)))</formula>
    </cfRule>
    <cfRule type="containsText" dxfId="9084" priority="986" operator="containsText" text="ivh">
      <formula>NOT(ISERROR(SEARCH("ivh",D58)))</formula>
    </cfRule>
    <cfRule type="containsText" dxfId="9083" priority="987" operator="containsText" text="ivh">
      <formula>NOT(ISERROR(SEARCH("ivh",D58)))</formula>
    </cfRule>
    <cfRule type="containsText" dxfId="9082" priority="988" operator="containsText" text="volume">
      <formula>NOT(ISERROR(SEARCH("volume",D58)))</formula>
    </cfRule>
    <cfRule type="containsText" dxfId="9081" priority="989" operator="containsText" text="infratent">
      <formula>NOT(ISERROR(SEARCH("infratent",D58)))</formula>
    </cfRule>
    <cfRule type="containsText" dxfId="9080" priority="990" operator="containsText" text="location">
      <formula>NOT(ISERROR(SEARCH("location",D58)))</formula>
    </cfRule>
    <cfRule type="containsText" dxfId="9079" priority="991" operator="containsText" text="gcs">
      <formula>NOT(ISERROR(SEARCH("gcs",D58)))</formula>
    </cfRule>
    <cfRule type="containsText" dxfId="9078" priority="992" operator="containsText" text="NIHS">
      <formula>NOT(ISERROR(SEARCH("NIHS",D58)))</formula>
    </cfRule>
    <cfRule type="containsText" dxfId="9077" priority="993" operator="containsText" text="age">
      <formula>NOT(ISERROR(SEARCH("age",D58)))</formula>
    </cfRule>
  </conditionalFormatting>
  <conditionalFormatting sqref="F59">
    <cfRule type="containsText" dxfId="9076" priority="978" operator="containsText" text="death">
      <formula>NOT(ISERROR(SEARCH("death",F59)))</formula>
    </cfRule>
    <cfRule type="containsText" dxfId="9075" priority="979" operator="containsText" text="functional">
      <formula>NOT(ISERROR(SEARCH("functional",F59)))</formula>
    </cfRule>
    <cfRule type="containsText" dxfId="9074" priority="980" operator="containsText" text="mRS">
      <formula>NOT(ISERROR(SEARCH("mRS",F59)))</formula>
    </cfRule>
    <cfRule type="containsText" dxfId="9073" priority="981" operator="containsText" text="mortality">
      <formula>NOT(ISERROR(SEARCH("mortality",F59)))</formula>
    </cfRule>
  </conditionalFormatting>
  <conditionalFormatting sqref="D59">
    <cfRule type="containsText" dxfId="9072" priority="966" operator="containsText" text="anticoag">
      <formula>NOT(ISERROR(SEARCH("anticoag",D59)))</formula>
    </cfRule>
    <cfRule type="containsText" dxfId="9071" priority="967" operator="containsText" text="couma">
      <formula>NOT(ISERROR(SEARCH("couma",D59)))</formula>
    </cfRule>
    <cfRule type="containsText" dxfId="9070" priority="968" operator="containsText" text="anticoag">
      <formula>NOT(ISERROR(SEARCH("anticoag",D59)))</formula>
    </cfRule>
    <cfRule type="containsText" dxfId="9069" priority="969" operator="containsText" text="warfarin">
      <formula>NOT(ISERROR(SEARCH("warfarin",D59)))</formula>
    </cfRule>
    <cfRule type="containsText" dxfId="9068" priority="970" operator="containsText" text="ivh">
      <formula>NOT(ISERROR(SEARCH("ivh",D59)))</formula>
    </cfRule>
    <cfRule type="containsText" dxfId="9067" priority="971" operator="containsText" text="ivh">
      <formula>NOT(ISERROR(SEARCH("ivh",D59)))</formula>
    </cfRule>
    <cfRule type="containsText" dxfId="9066" priority="972" operator="containsText" text="volume">
      <formula>NOT(ISERROR(SEARCH("volume",D59)))</formula>
    </cfRule>
    <cfRule type="containsText" dxfId="9065" priority="973" operator="containsText" text="infratent">
      <formula>NOT(ISERROR(SEARCH("infratent",D59)))</formula>
    </cfRule>
    <cfRule type="containsText" dxfId="9064" priority="974" operator="containsText" text="location">
      <formula>NOT(ISERROR(SEARCH("location",D59)))</formula>
    </cfRule>
    <cfRule type="containsText" dxfId="9063" priority="975" operator="containsText" text="gcs">
      <formula>NOT(ISERROR(SEARCH("gcs",D59)))</formula>
    </cfRule>
    <cfRule type="containsText" dxfId="9062" priority="976" operator="containsText" text="NIHS">
      <formula>NOT(ISERROR(SEARCH("NIHS",D59)))</formula>
    </cfRule>
    <cfRule type="containsText" dxfId="9061" priority="977" operator="containsText" text="age">
      <formula>NOT(ISERROR(SEARCH("age",D59)))</formula>
    </cfRule>
  </conditionalFormatting>
  <conditionalFormatting sqref="F60">
    <cfRule type="containsText" dxfId="9060" priority="962" operator="containsText" text="death">
      <formula>NOT(ISERROR(SEARCH("death",F60)))</formula>
    </cfRule>
    <cfRule type="containsText" dxfId="9059" priority="963" operator="containsText" text="functional">
      <formula>NOT(ISERROR(SEARCH("functional",F60)))</formula>
    </cfRule>
    <cfRule type="containsText" dxfId="9058" priority="964" operator="containsText" text="mRS">
      <formula>NOT(ISERROR(SEARCH("mRS",F60)))</formula>
    </cfRule>
    <cfRule type="containsText" dxfId="9057" priority="965" operator="containsText" text="mortality">
      <formula>NOT(ISERROR(SEARCH("mortality",F60)))</formula>
    </cfRule>
  </conditionalFormatting>
  <conditionalFormatting sqref="F61">
    <cfRule type="containsText" dxfId="9056" priority="958" operator="containsText" text="death">
      <formula>NOT(ISERROR(SEARCH("death",F61)))</formula>
    </cfRule>
    <cfRule type="containsText" dxfId="9055" priority="959" operator="containsText" text="functional">
      <formula>NOT(ISERROR(SEARCH("functional",F61)))</formula>
    </cfRule>
    <cfRule type="containsText" dxfId="9054" priority="960" operator="containsText" text="mRS">
      <formula>NOT(ISERROR(SEARCH("mRS",F61)))</formula>
    </cfRule>
    <cfRule type="containsText" dxfId="9053" priority="961" operator="containsText" text="mortality">
      <formula>NOT(ISERROR(SEARCH("mortality",F61)))</formula>
    </cfRule>
  </conditionalFormatting>
  <conditionalFormatting sqref="D60:D61">
    <cfRule type="containsText" dxfId="9052" priority="946" operator="containsText" text="anticoag">
      <formula>NOT(ISERROR(SEARCH("anticoag",D60)))</formula>
    </cfRule>
    <cfRule type="containsText" dxfId="9051" priority="947" operator="containsText" text="couma">
      <formula>NOT(ISERROR(SEARCH("couma",D60)))</formula>
    </cfRule>
    <cfRule type="containsText" dxfId="9050" priority="948" operator="containsText" text="anticoag">
      <formula>NOT(ISERROR(SEARCH("anticoag",D60)))</formula>
    </cfRule>
    <cfRule type="containsText" dxfId="9049" priority="949" operator="containsText" text="warfarin">
      <formula>NOT(ISERROR(SEARCH("warfarin",D60)))</formula>
    </cfRule>
    <cfRule type="containsText" dxfId="9048" priority="950" operator="containsText" text="ivh">
      <formula>NOT(ISERROR(SEARCH("ivh",D60)))</formula>
    </cfRule>
    <cfRule type="containsText" dxfId="9047" priority="951" operator="containsText" text="ivh">
      <formula>NOT(ISERROR(SEARCH("ivh",D60)))</formula>
    </cfRule>
    <cfRule type="containsText" dxfId="9046" priority="952" operator="containsText" text="volume">
      <formula>NOT(ISERROR(SEARCH("volume",D60)))</formula>
    </cfRule>
    <cfRule type="containsText" dxfId="9045" priority="953" operator="containsText" text="infratent">
      <formula>NOT(ISERROR(SEARCH("infratent",D60)))</formula>
    </cfRule>
    <cfRule type="containsText" dxfId="9044" priority="954" operator="containsText" text="location">
      <formula>NOT(ISERROR(SEARCH("location",D60)))</formula>
    </cfRule>
    <cfRule type="containsText" dxfId="9043" priority="955" operator="containsText" text="gcs">
      <formula>NOT(ISERROR(SEARCH("gcs",D60)))</formula>
    </cfRule>
    <cfRule type="containsText" dxfId="9042" priority="956" operator="containsText" text="NIHS">
      <formula>NOT(ISERROR(SEARCH("NIHS",D60)))</formula>
    </cfRule>
    <cfRule type="containsText" dxfId="9041" priority="957" operator="containsText" text="age">
      <formula>NOT(ISERROR(SEARCH("age",D60)))</formula>
    </cfRule>
  </conditionalFormatting>
  <conditionalFormatting sqref="F62">
    <cfRule type="containsText" dxfId="9040" priority="942" operator="containsText" text="death">
      <formula>NOT(ISERROR(SEARCH("death",F62)))</formula>
    </cfRule>
    <cfRule type="containsText" dxfId="9039" priority="943" operator="containsText" text="functional">
      <formula>NOT(ISERROR(SEARCH("functional",F62)))</formula>
    </cfRule>
    <cfRule type="containsText" dxfId="9038" priority="944" operator="containsText" text="mRS">
      <formula>NOT(ISERROR(SEARCH("mRS",F62)))</formula>
    </cfRule>
    <cfRule type="containsText" dxfId="9037" priority="945" operator="containsText" text="mortality">
      <formula>NOT(ISERROR(SEARCH("mortality",F62)))</formula>
    </cfRule>
  </conditionalFormatting>
  <conditionalFormatting sqref="F63">
    <cfRule type="containsText" dxfId="9036" priority="938" operator="containsText" text="death">
      <formula>NOT(ISERROR(SEARCH("death",F63)))</formula>
    </cfRule>
    <cfRule type="containsText" dxfId="9035" priority="939" operator="containsText" text="functional">
      <formula>NOT(ISERROR(SEARCH("functional",F63)))</formula>
    </cfRule>
    <cfRule type="containsText" dxfId="9034" priority="940" operator="containsText" text="mRS">
      <formula>NOT(ISERROR(SEARCH("mRS",F63)))</formula>
    </cfRule>
    <cfRule type="containsText" dxfId="9033" priority="941" operator="containsText" text="mortality">
      <formula>NOT(ISERROR(SEARCH("mortality",F63)))</formula>
    </cfRule>
  </conditionalFormatting>
  <conditionalFormatting sqref="D62:D63">
    <cfRule type="containsText" dxfId="9032" priority="926" operator="containsText" text="anticoag">
      <formula>NOT(ISERROR(SEARCH("anticoag",D62)))</formula>
    </cfRule>
    <cfRule type="containsText" dxfId="9031" priority="927" operator="containsText" text="couma">
      <formula>NOT(ISERROR(SEARCH("couma",D62)))</formula>
    </cfRule>
    <cfRule type="containsText" dxfId="9030" priority="928" operator="containsText" text="anticoag">
      <formula>NOT(ISERROR(SEARCH("anticoag",D62)))</formula>
    </cfRule>
    <cfRule type="containsText" dxfId="9029" priority="929" operator="containsText" text="warfarin">
      <formula>NOT(ISERROR(SEARCH("warfarin",D62)))</formula>
    </cfRule>
    <cfRule type="containsText" dxfId="9028" priority="930" operator="containsText" text="ivh">
      <formula>NOT(ISERROR(SEARCH("ivh",D62)))</formula>
    </cfRule>
    <cfRule type="containsText" dxfId="9027" priority="931" operator="containsText" text="ivh">
      <formula>NOT(ISERROR(SEARCH("ivh",D62)))</formula>
    </cfRule>
    <cfRule type="containsText" dxfId="9026" priority="932" operator="containsText" text="volume">
      <formula>NOT(ISERROR(SEARCH("volume",D62)))</formula>
    </cfRule>
    <cfRule type="containsText" dxfId="9025" priority="933" operator="containsText" text="infratent">
      <formula>NOT(ISERROR(SEARCH("infratent",D62)))</formula>
    </cfRule>
    <cfRule type="containsText" dxfId="9024" priority="934" operator="containsText" text="location">
      <formula>NOT(ISERROR(SEARCH("location",D62)))</formula>
    </cfRule>
    <cfRule type="containsText" dxfId="9023" priority="935" operator="containsText" text="gcs">
      <formula>NOT(ISERROR(SEARCH("gcs",D62)))</formula>
    </cfRule>
    <cfRule type="containsText" dxfId="9022" priority="936" operator="containsText" text="NIHS">
      <formula>NOT(ISERROR(SEARCH("NIHS",D62)))</formula>
    </cfRule>
    <cfRule type="containsText" dxfId="9021" priority="937" operator="containsText" text="age">
      <formula>NOT(ISERROR(SEARCH("age",D62)))</formula>
    </cfRule>
  </conditionalFormatting>
  <conditionalFormatting sqref="F64">
    <cfRule type="containsText" dxfId="9020" priority="922" operator="containsText" text="death">
      <formula>NOT(ISERROR(SEARCH("death",F64)))</formula>
    </cfRule>
    <cfRule type="containsText" dxfId="9019" priority="923" operator="containsText" text="functional">
      <formula>NOT(ISERROR(SEARCH("functional",F64)))</formula>
    </cfRule>
    <cfRule type="containsText" dxfId="9018" priority="924" operator="containsText" text="mRS">
      <formula>NOT(ISERROR(SEARCH("mRS",F64)))</formula>
    </cfRule>
    <cfRule type="containsText" dxfId="9017" priority="925" operator="containsText" text="mortality">
      <formula>NOT(ISERROR(SEARCH("mortality",F64)))</formula>
    </cfRule>
  </conditionalFormatting>
  <conditionalFormatting sqref="F65">
    <cfRule type="containsText" dxfId="9016" priority="918" operator="containsText" text="death">
      <formula>NOT(ISERROR(SEARCH("death",F65)))</formula>
    </cfRule>
    <cfRule type="containsText" dxfId="9015" priority="919" operator="containsText" text="functional">
      <formula>NOT(ISERROR(SEARCH("functional",F65)))</formula>
    </cfRule>
    <cfRule type="containsText" dxfId="9014" priority="920" operator="containsText" text="mRS">
      <formula>NOT(ISERROR(SEARCH("mRS",F65)))</formula>
    </cfRule>
    <cfRule type="containsText" dxfId="9013" priority="921" operator="containsText" text="mortality">
      <formula>NOT(ISERROR(SEARCH("mortality",F65)))</formula>
    </cfRule>
  </conditionalFormatting>
  <conditionalFormatting sqref="D64:D65">
    <cfRule type="containsText" dxfId="9012" priority="906" operator="containsText" text="anticoag">
      <formula>NOT(ISERROR(SEARCH("anticoag",D64)))</formula>
    </cfRule>
    <cfRule type="containsText" dxfId="9011" priority="907" operator="containsText" text="couma">
      <formula>NOT(ISERROR(SEARCH("couma",D64)))</formula>
    </cfRule>
    <cfRule type="containsText" dxfId="9010" priority="908" operator="containsText" text="anticoag">
      <formula>NOT(ISERROR(SEARCH("anticoag",D64)))</formula>
    </cfRule>
    <cfRule type="containsText" dxfId="9009" priority="909" operator="containsText" text="warfarin">
      <formula>NOT(ISERROR(SEARCH("warfarin",D64)))</formula>
    </cfRule>
    <cfRule type="containsText" dxfId="9008" priority="910" operator="containsText" text="ivh">
      <formula>NOT(ISERROR(SEARCH("ivh",D64)))</formula>
    </cfRule>
    <cfRule type="containsText" dxfId="9007" priority="911" operator="containsText" text="ivh">
      <formula>NOT(ISERROR(SEARCH("ivh",D64)))</formula>
    </cfRule>
    <cfRule type="containsText" dxfId="9006" priority="912" operator="containsText" text="volume">
      <formula>NOT(ISERROR(SEARCH("volume",D64)))</formula>
    </cfRule>
    <cfRule type="containsText" dxfId="9005" priority="913" operator="containsText" text="infratent">
      <formula>NOT(ISERROR(SEARCH("infratent",D64)))</formula>
    </cfRule>
    <cfRule type="containsText" dxfId="9004" priority="914" operator="containsText" text="location">
      <formula>NOT(ISERROR(SEARCH("location",D64)))</formula>
    </cfRule>
    <cfRule type="containsText" dxfId="9003" priority="915" operator="containsText" text="gcs">
      <formula>NOT(ISERROR(SEARCH("gcs",D64)))</formula>
    </cfRule>
    <cfRule type="containsText" dxfId="9002" priority="916" operator="containsText" text="NIHS">
      <formula>NOT(ISERROR(SEARCH("NIHS",D64)))</formula>
    </cfRule>
    <cfRule type="containsText" dxfId="9001" priority="917" operator="containsText" text="age">
      <formula>NOT(ISERROR(SEARCH("age",D64)))</formula>
    </cfRule>
  </conditionalFormatting>
  <conditionalFormatting sqref="F66">
    <cfRule type="containsText" dxfId="9000" priority="902" operator="containsText" text="death">
      <formula>NOT(ISERROR(SEARCH("death",F66)))</formula>
    </cfRule>
    <cfRule type="containsText" dxfId="8999" priority="903" operator="containsText" text="functional">
      <formula>NOT(ISERROR(SEARCH("functional",F66)))</formula>
    </cfRule>
    <cfRule type="containsText" dxfId="8998" priority="904" operator="containsText" text="mRS">
      <formula>NOT(ISERROR(SEARCH("mRS",F66)))</formula>
    </cfRule>
    <cfRule type="containsText" dxfId="8997" priority="905" operator="containsText" text="mortality">
      <formula>NOT(ISERROR(SEARCH("mortality",F66)))</formula>
    </cfRule>
  </conditionalFormatting>
  <conditionalFormatting sqref="F67">
    <cfRule type="containsText" dxfId="8996" priority="898" operator="containsText" text="death">
      <formula>NOT(ISERROR(SEARCH("death",F67)))</formula>
    </cfRule>
    <cfRule type="containsText" dxfId="8995" priority="899" operator="containsText" text="functional">
      <formula>NOT(ISERROR(SEARCH("functional",F67)))</formula>
    </cfRule>
    <cfRule type="containsText" dxfId="8994" priority="900" operator="containsText" text="mRS">
      <formula>NOT(ISERROR(SEARCH("mRS",F67)))</formula>
    </cfRule>
    <cfRule type="containsText" dxfId="8993" priority="901" operator="containsText" text="mortality">
      <formula>NOT(ISERROR(SEARCH("mortality",F67)))</formula>
    </cfRule>
  </conditionalFormatting>
  <conditionalFormatting sqref="D66:D67">
    <cfRule type="containsText" dxfId="8992" priority="886" operator="containsText" text="anticoag">
      <formula>NOT(ISERROR(SEARCH("anticoag",D66)))</formula>
    </cfRule>
    <cfRule type="containsText" dxfId="8991" priority="887" operator="containsText" text="couma">
      <formula>NOT(ISERROR(SEARCH("couma",D66)))</formula>
    </cfRule>
    <cfRule type="containsText" dxfId="8990" priority="888" operator="containsText" text="anticoag">
      <formula>NOT(ISERROR(SEARCH("anticoag",D66)))</formula>
    </cfRule>
    <cfRule type="containsText" dxfId="8989" priority="889" operator="containsText" text="warfarin">
      <formula>NOT(ISERROR(SEARCH("warfarin",D66)))</formula>
    </cfRule>
    <cfRule type="containsText" dxfId="8988" priority="890" operator="containsText" text="ivh">
      <formula>NOT(ISERROR(SEARCH("ivh",D66)))</formula>
    </cfRule>
    <cfRule type="containsText" dxfId="8987" priority="891" operator="containsText" text="ivh">
      <formula>NOT(ISERROR(SEARCH("ivh",D66)))</formula>
    </cfRule>
    <cfRule type="containsText" dxfId="8986" priority="892" operator="containsText" text="volume">
      <formula>NOT(ISERROR(SEARCH("volume",D66)))</formula>
    </cfRule>
    <cfRule type="containsText" dxfId="8985" priority="893" operator="containsText" text="infratent">
      <formula>NOT(ISERROR(SEARCH("infratent",D66)))</formula>
    </cfRule>
    <cfRule type="containsText" dxfId="8984" priority="894" operator="containsText" text="location">
      <formula>NOT(ISERROR(SEARCH("location",D66)))</formula>
    </cfRule>
    <cfRule type="containsText" dxfId="8983" priority="895" operator="containsText" text="gcs">
      <formula>NOT(ISERROR(SEARCH("gcs",D66)))</formula>
    </cfRule>
    <cfRule type="containsText" dxfId="8982" priority="896" operator="containsText" text="NIHS">
      <formula>NOT(ISERROR(SEARCH("NIHS",D66)))</formula>
    </cfRule>
    <cfRule type="containsText" dxfId="8981" priority="897" operator="containsText" text="age">
      <formula>NOT(ISERROR(SEARCH("age",D66)))</formula>
    </cfRule>
  </conditionalFormatting>
  <conditionalFormatting sqref="F68">
    <cfRule type="containsText" dxfId="8980" priority="882" operator="containsText" text="death">
      <formula>NOT(ISERROR(SEARCH("death",F68)))</formula>
    </cfRule>
    <cfRule type="containsText" dxfId="8979" priority="883" operator="containsText" text="functional">
      <formula>NOT(ISERROR(SEARCH("functional",F68)))</formula>
    </cfRule>
    <cfRule type="containsText" dxfId="8978" priority="884" operator="containsText" text="mRS">
      <formula>NOT(ISERROR(SEARCH("mRS",F68)))</formula>
    </cfRule>
    <cfRule type="containsText" dxfId="8977" priority="885" operator="containsText" text="mortality">
      <formula>NOT(ISERROR(SEARCH("mortality",F68)))</formula>
    </cfRule>
  </conditionalFormatting>
  <conditionalFormatting sqref="F69">
    <cfRule type="containsText" dxfId="8976" priority="878" operator="containsText" text="death">
      <formula>NOT(ISERROR(SEARCH("death",F69)))</formula>
    </cfRule>
    <cfRule type="containsText" dxfId="8975" priority="879" operator="containsText" text="functional">
      <formula>NOT(ISERROR(SEARCH("functional",F69)))</formula>
    </cfRule>
    <cfRule type="containsText" dxfId="8974" priority="880" operator="containsText" text="mRS">
      <formula>NOT(ISERROR(SEARCH("mRS",F69)))</formula>
    </cfRule>
    <cfRule type="containsText" dxfId="8973" priority="881" operator="containsText" text="mortality">
      <formula>NOT(ISERROR(SEARCH("mortality",F69)))</formula>
    </cfRule>
  </conditionalFormatting>
  <conditionalFormatting sqref="D68:D69">
    <cfRule type="containsText" dxfId="8972" priority="866" operator="containsText" text="anticoag">
      <formula>NOT(ISERROR(SEARCH("anticoag",D68)))</formula>
    </cfRule>
    <cfRule type="containsText" dxfId="8971" priority="867" operator="containsText" text="couma">
      <formula>NOT(ISERROR(SEARCH("couma",D68)))</formula>
    </cfRule>
    <cfRule type="containsText" dxfId="8970" priority="868" operator="containsText" text="anticoag">
      <formula>NOT(ISERROR(SEARCH("anticoag",D68)))</formula>
    </cfRule>
    <cfRule type="containsText" dxfId="8969" priority="869" operator="containsText" text="warfarin">
      <formula>NOT(ISERROR(SEARCH("warfarin",D68)))</formula>
    </cfRule>
    <cfRule type="containsText" dxfId="8968" priority="870" operator="containsText" text="ivh">
      <formula>NOT(ISERROR(SEARCH("ivh",D68)))</formula>
    </cfRule>
    <cfRule type="containsText" dxfId="8967" priority="871" operator="containsText" text="ivh">
      <formula>NOT(ISERROR(SEARCH("ivh",D68)))</formula>
    </cfRule>
    <cfRule type="containsText" dxfId="8966" priority="872" operator="containsText" text="volume">
      <formula>NOT(ISERROR(SEARCH("volume",D68)))</formula>
    </cfRule>
    <cfRule type="containsText" dxfId="8965" priority="873" operator="containsText" text="infratent">
      <formula>NOT(ISERROR(SEARCH("infratent",D68)))</formula>
    </cfRule>
    <cfRule type="containsText" dxfId="8964" priority="874" operator="containsText" text="location">
      <formula>NOT(ISERROR(SEARCH("location",D68)))</formula>
    </cfRule>
    <cfRule type="containsText" dxfId="8963" priority="875" operator="containsText" text="gcs">
      <formula>NOT(ISERROR(SEARCH("gcs",D68)))</formula>
    </cfRule>
    <cfRule type="containsText" dxfId="8962" priority="876" operator="containsText" text="NIHS">
      <formula>NOT(ISERROR(SEARCH("NIHS",D68)))</formula>
    </cfRule>
    <cfRule type="containsText" dxfId="8961" priority="877" operator="containsText" text="age">
      <formula>NOT(ISERROR(SEARCH("age",D68)))</formula>
    </cfRule>
  </conditionalFormatting>
  <conditionalFormatting sqref="F70">
    <cfRule type="containsText" dxfId="8960" priority="862" operator="containsText" text="death">
      <formula>NOT(ISERROR(SEARCH("death",F70)))</formula>
    </cfRule>
    <cfRule type="containsText" dxfId="8959" priority="863" operator="containsText" text="functional">
      <formula>NOT(ISERROR(SEARCH("functional",F70)))</formula>
    </cfRule>
    <cfRule type="containsText" dxfId="8958" priority="864" operator="containsText" text="mRS">
      <formula>NOT(ISERROR(SEARCH("mRS",F70)))</formula>
    </cfRule>
    <cfRule type="containsText" dxfId="8957" priority="865" operator="containsText" text="mortality">
      <formula>NOT(ISERROR(SEARCH("mortality",F70)))</formula>
    </cfRule>
  </conditionalFormatting>
  <conditionalFormatting sqref="F71">
    <cfRule type="containsText" dxfId="8956" priority="858" operator="containsText" text="death">
      <formula>NOT(ISERROR(SEARCH("death",F71)))</formula>
    </cfRule>
    <cfRule type="containsText" dxfId="8955" priority="859" operator="containsText" text="functional">
      <formula>NOT(ISERROR(SEARCH("functional",F71)))</formula>
    </cfRule>
    <cfRule type="containsText" dxfId="8954" priority="860" operator="containsText" text="mRS">
      <formula>NOT(ISERROR(SEARCH("mRS",F71)))</formula>
    </cfRule>
    <cfRule type="containsText" dxfId="8953" priority="861" operator="containsText" text="mortality">
      <formula>NOT(ISERROR(SEARCH("mortality",F71)))</formula>
    </cfRule>
  </conditionalFormatting>
  <conditionalFormatting sqref="D70:D71">
    <cfRule type="containsText" dxfId="8952" priority="846" operator="containsText" text="anticoag">
      <formula>NOT(ISERROR(SEARCH("anticoag",D70)))</formula>
    </cfRule>
    <cfRule type="containsText" dxfId="8951" priority="847" operator="containsText" text="couma">
      <formula>NOT(ISERROR(SEARCH("couma",D70)))</formula>
    </cfRule>
    <cfRule type="containsText" dxfId="8950" priority="848" operator="containsText" text="anticoag">
      <formula>NOT(ISERROR(SEARCH("anticoag",D70)))</formula>
    </cfRule>
    <cfRule type="containsText" dxfId="8949" priority="849" operator="containsText" text="warfarin">
      <formula>NOT(ISERROR(SEARCH("warfarin",D70)))</formula>
    </cfRule>
    <cfRule type="containsText" dxfId="8948" priority="850" operator="containsText" text="ivh">
      <formula>NOT(ISERROR(SEARCH("ivh",D70)))</formula>
    </cfRule>
    <cfRule type="containsText" dxfId="8947" priority="851" operator="containsText" text="ivh">
      <formula>NOT(ISERROR(SEARCH("ivh",D70)))</formula>
    </cfRule>
    <cfRule type="containsText" dxfId="8946" priority="852" operator="containsText" text="volume">
      <formula>NOT(ISERROR(SEARCH("volume",D70)))</formula>
    </cfRule>
    <cfRule type="containsText" dxfId="8945" priority="853" operator="containsText" text="infratent">
      <formula>NOT(ISERROR(SEARCH("infratent",D70)))</formula>
    </cfRule>
    <cfRule type="containsText" dxfId="8944" priority="854" operator="containsText" text="location">
      <formula>NOT(ISERROR(SEARCH("location",D70)))</formula>
    </cfRule>
    <cfRule type="containsText" dxfId="8943" priority="855" operator="containsText" text="gcs">
      <formula>NOT(ISERROR(SEARCH("gcs",D70)))</formula>
    </cfRule>
    <cfRule type="containsText" dxfId="8942" priority="856" operator="containsText" text="NIHS">
      <formula>NOT(ISERROR(SEARCH("NIHS",D70)))</formula>
    </cfRule>
    <cfRule type="containsText" dxfId="8941" priority="857" operator="containsText" text="age">
      <formula>NOT(ISERROR(SEARCH("age",D70)))</formula>
    </cfRule>
  </conditionalFormatting>
  <conditionalFormatting sqref="F72">
    <cfRule type="containsText" dxfId="8940" priority="842" operator="containsText" text="death">
      <formula>NOT(ISERROR(SEARCH("death",F72)))</formula>
    </cfRule>
    <cfRule type="containsText" dxfId="8939" priority="843" operator="containsText" text="functional">
      <formula>NOT(ISERROR(SEARCH("functional",F72)))</formula>
    </cfRule>
    <cfRule type="containsText" dxfId="8938" priority="844" operator="containsText" text="mRS">
      <formula>NOT(ISERROR(SEARCH("mRS",F72)))</formula>
    </cfRule>
    <cfRule type="containsText" dxfId="8937" priority="845" operator="containsText" text="mortality">
      <formula>NOT(ISERROR(SEARCH("mortality",F72)))</formula>
    </cfRule>
  </conditionalFormatting>
  <conditionalFormatting sqref="D72">
    <cfRule type="containsText" dxfId="8936" priority="830" operator="containsText" text="anticoag">
      <formula>NOT(ISERROR(SEARCH("anticoag",D72)))</formula>
    </cfRule>
    <cfRule type="containsText" dxfId="8935" priority="831" operator="containsText" text="couma">
      <formula>NOT(ISERROR(SEARCH("couma",D72)))</formula>
    </cfRule>
    <cfRule type="containsText" dxfId="8934" priority="832" operator="containsText" text="anticoag">
      <formula>NOT(ISERROR(SEARCH("anticoag",D72)))</formula>
    </cfRule>
    <cfRule type="containsText" dxfId="8933" priority="833" operator="containsText" text="warfarin">
      <formula>NOT(ISERROR(SEARCH("warfarin",D72)))</formula>
    </cfRule>
    <cfRule type="containsText" dxfId="8932" priority="834" operator="containsText" text="ivh">
      <formula>NOT(ISERROR(SEARCH("ivh",D72)))</formula>
    </cfRule>
    <cfRule type="containsText" dxfId="8931" priority="835" operator="containsText" text="ivh">
      <formula>NOT(ISERROR(SEARCH("ivh",D72)))</formula>
    </cfRule>
    <cfRule type="containsText" dxfId="8930" priority="836" operator="containsText" text="volume">
      <formula>NOT(ISERROR(SEARCH("volume",D72)))</formula>
    </cfRule>
    <cfRule type="containsText" dxfId="8929" priority="837" operator="containsText" text="infratent">
      <formula>NOT(ISERROR(SEARCH("infratent",D72)))</formula>
    </cfRule>
    <cfRule type="containsText" dxfId="8928" priority="838" operator="containsText" text="location">
      <formula>NOT(ISERROR(SEARCH("location",D72)))</formula>
    </cfRule>
    <cfRule type="containsText" dxfId="8927" priority="839" operator="containsText" text="gcs">
      <formula>NOT(ISERROR(SEARCH("gcs",D72)))</formula>
    </cfRule>
    <cfRule type="containsText" dxfId="8926" priority="840" operator="containsText" text="NIHS">
      <formula>NOT(ISERROR(SEARCH("NIHS",D72)))</formula>
    </cfRule>
    <cfRule type="containsText" dxfId="8925" priority="841" operator="containsText" text="age">
      <formula>NOT(ISERROR(SEARCH("age",D72)))</formula>
    </cfRule>
  </conditionalFormatting>
  <conditionalFormatting sqref="F73">
    <cfRule type="containsText" dxfId="8924" priority="826" operator="containsText" text="death">
      <formula>NOT(ISERROR(SEARCH("death",F73)))</formula>
    </cfRule>
    <cfRule type="containsText" dxfId="8923" priority="827" operator="containsText" text="functional">
      <formula>NOT(ISERROR(SEARCH("functional",F73)))</formula>
    </cfRule>
    <cfRule type="containsText" dxfId="8922" priority="828" operator="containsText" text="mRS">
      <formula>NOT(ISERROR(SEARCH("mRS",F73)))</formula>
    </cfRule>
    <cfRule type="containsText" dxfId="8921" priority="829" operator="containsText" text="mortality">
      <formula>NOT(ISERROR(SEARCH("mortality",F73)))</formula>
    </cfRule>
  </conditionalFormatting>
  <conditionalFormatting sqref="D73">
    <cfRule type="containsText" dxfId="8920" priority="814" operator="containsText" text="anticoag">
      <formula>NOT(ISERROR(SEARCH("anticoag",D73)))</formula>
    </cfRule>
    <cfRule type="containsText" dxfId="8919" priority="815" operator="containsText" text="couma">
      <formula>NOT(ISERROR(SEARCH("couma",D73)))</formula>
    </cfRule>
    <cfRule type="containsText" dxfId="8918" priority="816" operator="containsText" text="anticoag">
      <formula>NOT(ISERROR(SEARCH("anticoag",D73)))</formula>
    </cfRule>
    <cfRule type="containsText" dxfId="8917" priority="817" operator="containsText" text="warfarin">
      <formula>NOT(ISERROR(SEARCH("warfarin",D73)))</formula>
    </cfRule>
    <cfRule type="containsText" dxfId="8916" priority="818" operator="containsText" text="ivh">
      <formula>NOT(ISERROR(SEARCH("ivh",D73)))</formula>
    </cfRule>
    <cfRule type="containsText" dxfId="8915" priority="819" operator="containsText" text="ivh">
      <formula>NOT(ISERROR(SEARCH("ivh",D73)))</formula>
    </cfRule>
    <cfRule type="containsText" dxfId="8914" priority="820" operator="containsText" text="volume">
      <formula>NOT(ISERROR(SEARCH("volume",D73)))</formula>
    </cfRule>
    <cfRule type="containsText" dxfId="8913" priority="821" operator="containsText" text="infratent">
      <formula>NOT(ISERROR(SEARCH("infratent",D73)))</formula>
    </cfRule>
    <cfRule type="containsText" dxfId="8912" priority="822" operator="containsText" text="location">
      <formula>NOT(ISERROR(SEARCH("location",D73)))</formula>
    </cfRule>
    <cfRule type="containsText" dxfId="8911" priority="823" operator="containsText" text="gcs">
      <formula>NOT(ISERROR(SEARCH("gcs",D73)))</formula>
    </cfRule>
    <cfRule type="containsText" dxfId="8910" priority="824" operator="containsText" text="NIHS">
      <formula>NOT(ISERROR(SEARCH("NIHS",D73)))</formula>
    </cfRule>
    <cfRule type="containsText" dxfId="8909" priority="825" operator="containsText" text="age">
      <formula>NOT(ISERROR(SEARCH("age",D73)))</formula>
    </cfRule>
  </conditionalFormatting>
  <conditionalFormatting sqref="F74">
    <cfRule type="containsText" dxfId="8908" priority="810" operator="containsText" text="death">
      <formula>NOT(ISERROR(SEARCH("death",F74)))</formula>
    </cfRule>
    <cfRule type="containsText" dxfId="8907" priority="811" operator="containsText" text="functional">
      <formula>NOT(ISERROR(SEARCH("functional",F74)))</formula>
    </cfRule>
    <cfRule type="containsText" dxfId="8906" priority="812" operator="containsText" text="mRS">
      <formula>NOT(ISERROR(SEARCH("mRS",F74)))</formula>
    </cfRule>
    <cfRule type="containsText" dxfId="8905" priority="813" operator="containsText" text="mortality">
      <formula>NOT(ISERROR(SEARCH("mortality",F74)))</formula>
    </cfRule>
  </conditionalFormatting>
  <conditionalFormatting sqref="D74">
    <cfRule type="containsText" dxfId="8904" priority="798" operator="containsText" text="anticoag">
      <formula>NOT(ISERROR(SEARCH("anticoag",D74)))</formula>
    </cfRule>
    <cfRule type="containsText" dxfId="8903" priority="799" operator="containsText" text="couma">
      <formula>NOT(ISERROR(SEARCH("couma",D74)))</formula>
    </cfRule>
    <cfRule type="containsText" dxfId="8902" priority="800" operator="containsText" text="anticoag">
      <formula>NOT(ISERROR(SEARCH("anticoag",D74)))</formula>
    </cfRule>
    <cfRule type="containsText" dxfId="8901" priority="801" operator="containsText" text="warfarin">
      <formula>NOT(ISERROR(SEARCH("warfarin",D74)))</formula>
    </cfRule>
    <cfRule type="containsText" dxfId="8900" priority="802" operator="containsText" text="ivh">
      <formula>NOT(ISERROR(SEARCH("ivh",D74)))</formula>
    </cfRule>
    <cfRule type="containsText" dxfId="8899" priority="803" operator="containsText" text="ivh">
      <formula>NOT(ISERROR(SEARCH("ivh",D74)))</formula>
    </cfRule>
    <cfRule type="containsText" dxfId="8898" priority="804" operator="containsText" text="volume">
      <formula>NOT(ISERROR(SEARCH("volume",D74)))</formula>
    </cfRule>
    <cfRule type="containsText" dxfId="8897" priority="805" operator="containsText" text="infratent">
      <formula>NOT(ISERROR(SEARCH("infratent",D74)))</formula>
    </cfRule>
    <cfRule type="containsText" dxfId="8896" priority="806" operator="containsText" text="location">
      <formula>NOT(ISERROR(SEARCH("location",D74)))</formula>
    </cfRule>
    <cfRule type="containsText" dxfId="8895" priority="807" operator="containsText" text="gcs">
      <formula>NOT(ISERROR(SEARCH("gcs",D74)))</formula>
    </cfRule>
    <cfRule type="containsText" dxfId="8894" priority="808" operator="containsText" text="NIHS">
      <formula>NOT(ISERROR(SEARCH("NIHS",D74)))</formula>
    </cfRule>
    <cfRule type="containsText" dxfId="8893" priority="809" operator="containsText" text="age">
      <formula>NOT(ISERROR(SEARCH("age",D74)))</formula>
    </cfRule>
  </conditionalFormatting>
  <conditionalFormatting sqref="F75">
    <cfRule type="containsText" dxfId="8892" priority="794" operator="containsText" text="death">
      <formula>NOT(ISERROR(SEARCH("death",F75)))</formula>
    </cfRule>
    <cfRule type="containsText" dxfId="8891" priority="795" operator="containsText" text="functional">
      <formula>NOT(ISERROR(SEARCH("functional",F75)))</formula>
    </cfRule>
    <cfRule type="containsText" dxfId="8890" priority="796" operator="containsText" text="mRS">
      <formula>NOT(ISERROR(SEARCH("mRS",F75)))</formula>
    </cfRule>
    <cfRule type="containsText" dxfId="8889" priority="797" operator="containsText" text="mortality">
      <formula>NOT(ISERROR(SEARCH("mortality",F75)))</formula>
    </cfRule>
  </conditionalFormatting>
  <conditionalFormatting sqref="D75">
    <cfRule type="containsText" dxfId="8888" priority="782" operator="containsText" text="anticoag">
      <formula>NOT(ISERROR(SEARCH("anticoag",D75)))</formula>
    </cfRule>
    <cfRule type="containsText" dxfId="8887" priority="783" operator="containsText" text="couma">
      <formula>NOT(ISERROR(SEARCH("couma",D75)))</formula>
    </cfRule>
    <cfRule type="containsText" dxfId="8886" priority="784" operator="containsText" text="anticoag">
      <formula>NOT(ISERROR(SEARCH("anticoag",D75)))</formula>
    </cfRule>
    <cfRule type="containsText" dxfId="8885" priority="785" operator="containsText" text="warfarin">
      <formula>NOT(ISERROR(SEARCH("warfarin",D75)))</formula>
    </cfRule>
    <cfRule type="containsText" dxfId="8884" priority="786" operator="containsText" text="ivh">
      <formula>NOT(ISERROR(SEARCH("ivh",D75)))</formula>
    </cfRule>
    <cfRule type="containsText" dxfId="8883" priority="787" operator="containsText" text="ivh">
      <formula>NOT(ISERROR(SEARCH("ivh",D75)))</formula>
    </cfRule>
    <cfRule type="containsText" dxfId="8882" priority="788" operator="containsText" text="volume">
      <formula>NOT(ISERROR(SEARCH("volume",D75)))</formula>
    </cfRule>
    <cfRule type="containsText" dxfId="8881" priority="789" operator="containsText" text="infratent">
      <formula>NOT(ISERROR(SEARCH("infratent",D75)))</formula>
    </cfRule>
    <cfRule type="containsText" dxfId="8880" priority="790" operator="containsText" text="location">
      <formula>NOT(ISERROR(SEARCH("location",D75)))</formula>
    </cfRule>
    <cfRule type="containsText" dxfId="8879" priority="791" operator="containsText" text="gcs">
      <formula>NOT(ISERROR(SEARCH("gcs",D75)))</formula>
    </cfRule>
    <cfRule type="containsText" dxfId="8878" priority="792" operator="containsText" text="NIHS">
      <formula>NOT(ISERROR(SEARCH("NIHS",D75)))</formula>
    </cfRule>
    <cfRule type="containsText" dxfId="8877" priority="793" operator="containsText" text="age">
      <formula>NOT(ISERROR(SEARCH("age",D75)))</formula>
    </cfRule>
  </conditionalFormatting>
  <conditionalFormatting sqref="F76">
    <cfRule type="containsText" dxfId="8876" priority="778" operator="containsText" text="death">
      <formula>NOT(ISERROR(SEARCH("death",F76)))</formula>
    </cfRule>
    <cfRule type="containsText" dxfId="8875" priority="779" operator="containsText" text="functional">
      <formula>NOT(ISERROR(SEARCH("functional",F76)))</formula>
    </cfRule>
    <cfRule type="containsText" dxfId="8874" priority="780" operator="containsText" text="mRS">
      <formula>NOT(ISERROR(SEARCH("mRS",F76)))</formula>
    </cfRule>
    <cfRule type="containsText" dxfId="8873" priority="781" operator="containsText" text="mortality">
      <formula>NOT(ISERROR(SEARCH("mortality",F76)))</formula>
    </cfRule>
  </conditionalFormatting>
  <conditionalFormatting sqref="F77">
    <cfRule type="containsText" dxfId="8872" priority="774" operator="containsText" text="death">
      <formula>NOT(ISERROR(SEARCH("death",F77)))</formula>
    </cfRule>
    <cfRule type="containsText" dxfId="8871" priority="775" operator="containsText" text="functional">
      <formula>NOT(ISERROR(SEARCH("functional",F77)))</formula>
    </cfRule>
    <cfRule type="containsText" dxfId="8870" priority="776" operator="containsText" text="mRS">
      <formula>NOT(ISERROR(SEARCH("mRS",F77)))</formula>
    </cfRule>
    <cfRule type="containsText" dxfId="8869" priority="777" operator="containsText" text="mortality">
      <formula>NOT(ISERROR(SEARCH("mortality",F77)))</formula>
    </cfRule>
  </conditionalFormatting>
  <conditionalFormatting sqref="D76:D77">
    <cfRule type="containsText" dxfId="8868" priority="762" operator="containsText" text="anticoag">
      <formula>NOT(ISERROR(SEARCH("anticoag",D76)))</formula>
    </cfRule>
    <cfRule type="containsText" dxfId="8867" priority="763" operator="containsText" text="couma">
      <formula>NOT(ISERROR(SEARCH("couma",D76)))</formula>
    </cfRule>
    <cfRule type="containsText" dxfId="8866" priority="764" operator="containsText" text="anticoag">
      <formula>NOT(ISERROR(SEARCH("anticoag",D76)))</formula>
    </cfRule>
    <cfRule type="containsText" dxfId="8865" priority="765" operator="containsText" text="warfarin">
      <formula>NOT(ISERROR(SEARCH("warfarin",D76)))</formula>
    </cfRule>
    <cfRule type="containsText" dxfId="8864" priority="766" operator="containsText" text="ivh">
      <formula>NOT(ISERROR(SEARCH("ivh",D76)))</formula>
    </cfRule>
    <cfRule type="containsText" dxfId="8863" priority="767" operator="containsText" text="ivh">
      <formula>NOT(ISERROR(SEARCH("ivh",D76)))</formula>
    </cfRule>
    <cfRule type="containsText" dxfId="8862" priority="768" operator="containsText" text="volume">
      <formula>NOT(ISERROR(SEARCH("volume",D76)))</formula>
    </cfRule>
    <cfRule type="containsText" dxfId="8861" priority="769" operator="containsText" text="infratent">
      <formula>NOT(ISERROR(SEARCH("infratent",D76)))</formula>
    </cfRule>
    <cfRule type="containsText" dxfId="8860" priority="770" operator="containsText" text="location">
      <formula>NOT(ISERROR(SEARCH("location",D76)))</formula>
    </cfRule>
    <cfRule type="containsText" dxfId="8859" priority="771" operator="containsText" text="gcs">
      <formula>NOT(ISERROR(SEARCH("gcs",D76)))</formula>
    </cfRule>
    <cfRule type="containsText" dxfId="8858" priority="772" operator="containsText" text="NIHS">
      <formula>NOT(ISERROR(SEARCH("NIHS",D76)))</formula>
    </cfRule>
    <cfRule type="containsText" dxfId="8857" priority="773" operator="containsText" text="age">
      <formula>NOT(ISERROR(SEARCH("age",D76)))</formula>
    </cfRule>
  </conditionalFormatting>
  <conditionalFormatting sqref="F78">
    <cfRule type="containsText" dxfId="8856" priority="758" operator="containsText" text="death">
      <formula>NOT(ISERROR(SEARCH("death",F78)))</formula>
    </cfRule>
    <cfRule type="containsText" dxfId="8855" priority="759" operator="containsText" text="functional">
      <formula>NOT(ISERROR(SEARCH("functional",F78)))</formula>
    </cfRule>
    <cfRule type="containsText" dxfId="8854" priority="760" operator="containsText" text="mRS">
      <formula>NOT(ISERROR(SEARCH("mRS",F78)))</formula>
    </cfRule>
    <cfRule type="containsText" dxfId="8853" priority="761" operator="containsText" text="mortality">
      <formula>NOT(ISERROR(SEARCH("mortality",F78)))</formula>
    </cfRule>
  </conditionalFormatting>
  <conditionalFormatting sqref="F79">
    <cfRule type="containsText" dxfId="8852" priority="754" operator="containsText" text="death">
      <formula>NOT(ISERROR(SEARCH("death",F79)))</formula>
    </cfRule>
    <cfRule type="containsText" dxfId="8851" priority="755" operator="containsText" text="functional">
      <formula>NOT(ISERROR(SEARCH("functional",F79)))</formula>
    </cfRule>
    <cfRule type="containsText" dxfId="8850" priority="756" operator="containsText" text="mRS">
      <formula>NOT(ISERROR(SEARCH("mRS",F79)))</formula>
    </cfRule>
    <cfRule type="containsText" dxfId="8849" priority="757" operator="containsText" text="mortality">
      <formula>NOT(ISERROR(SEARCH("mortality",F79)))</formula>
    </cfRule>
  </conditionalFormatting>
  <conditionalFormatting sqref="D78:D79">
    <cfRule type="containsText" dxfId="8848" priority="742" operator="containsText" text="anticoag">
      <formula>NOT(ISERROR(SEARCH("anticoag",D78)))</formula>
    </cfRule>
    <cfRule type="containsText" dxfId="8847" priority="743" operator="containsText" text="couma">
      <formula>NOT(ISERROR(SEARCH("couma",D78)))</formula>
    </cfRule>
    <cfRule type="containsText" dxfId="8846" priority="744" operator="containsText" text="anticoag">
      <formula>NOT(ISERROR(SEARCH("anticoag",D78)))</formula>
    </cfRule>
    <cfRule type="containsText" dxfId="8845" priority="745" operator="containsText" text="warfarin">
      <formula>NOT(ISERROR(SEARCH("warfarin",D78)))</formula>
    </cfRule>
    <cfRule type="containsText" dxfId="8844" priority="746" operator="containsText" text="ivh">
      <formula>NOT(ISERROR(SEARCH("ivh",D78)))</formula>
    </cfRule>
    <cfRule type="containsText" dxfId="8843" priority="747" operator="containsText" text="ivh">
      <formula>NOT(ISERROR(SEARCH("ivh",D78)))</formula>
    </cfRule>
    <cfRule type="containsText" dxfId="8842" priority="748" operator="containsText" text="volume">
      <formula>NOT(ISERROR(SEARCH("volume",D78)))</formula>
    </cfRule>
    <cfRule type="containsText" dxfId="8841" priority="749" operator="containsText" text="infratent">
      <formula>NOT(ISERROR(SEARCH("infratent",D78)))</formula>
    </cfRule>
    <cfRule type="containsText" dxfId="8840" priority="750" operator="containsText" text="location">
      <formula>NOT(ISERROR(SEARCH("location",D78)))</formula>
    </cfRule>
    <cfRule type="containsText" dxfId="8839" priority="751" operator="containsText" text="gcs">
      <formula>NOT(ISERROR(SEARCH("gcs",D78)))</formula>
    </cfRule>
    <cfRule type="containsText" dxfId="8838" priority="752" operator="containsText" text="NIHS">
      <formula>NOT(ISERROR(SEARCH("NIHS",D78)))</formula>
    </cfRule>
    <cfRule type="containsText" dxfId="8837" priority="753" operator="containsText" text="age">
      <formula>NOT(ISERROR(SEARCH("age",D78)))</formula>
    </cfRule>
  </conditionalFormatting>
  <conditionalFormatting sqref="F80">
    <cfRule type="containsText" dxfId="8836" priority="738" operator="containsText" text="death">
      <formula>NOT(ISERROR(SEARCH("death",F80)))</formula>
    </cfRule>
    <cfRule type="containsText" dxfId="8835" priority="739" operator="containsText" text="functional">
      <formula>NOT(ISERROR(SEARCH("functional",F80)))</formula>
    </cfRule>
    <cfRule type="containsText" dxfId="8834" priority="740" operator="containsText" text="mRS">
      <formula>NOT(ISERROR(SEARCH("mRS",F80)))</formula>
    </cfRule>
    <cfRule type="containsText" dxfId="8833" priority="741" operator="containsText" text="mortality">
      <formula>NOT(ISERROR(SEARCH("mortality",F80)))</formula>
    </cfRule>
  </conditionalFormatting>
  <conditionalFormatting sqref="F81">
    <cfRule type="containsText" dxfId="8832" priority="734" operator="containsText" text="death">
      <formula>NOT(ISERROR(SEARCH("death",F81)))</formula>
    </cfRule>
    <cfRule type="containsText" dxfId="8831" priority="735" operator="containsText" text="functional">
      <formula>NOT(ISERROR(SEARCH("functional",F81)))</formula>
    </cfRule>
    <cfRule type="containsText" dxfId="8830" priority="736" operator="containsText" text="mRS">
      <formula>NOT(ISERROR(SEARCH("mRS",F81)))</formula>
    </cfRule>
    <cfRule type="containsText" dxfId="8829" priority="737" operator="containsText" text="mortality">
      <formula>NOT(ISERROR(SEARCH("mortality",F81)))</formula>
    </cfRule>
  </conditionalFormatting>
  <conditionalFormatting sqref="D80:D81">
    <cfRule type="containsText" dxfId="8828" priority="722" operator="containsText" text="anticoag">
      <formula>NOT(ISERROR(SEARCH("anticoag",D80)))</formula>
    </cfRule>
    <cfRule type="containsText" dxfId="8827" priority="723" operator="containsText" text="couma">
      <formula>NOT(ISERROR(SEARCH("couma",D80)))</formula>
    </cfRule>
    <cfRule type="containsText" dxfId="8826" priority="724" operator="containsText" text="anticoag">
      <formula>NOT(ISERROR(SEARCH("anticoag",D80)))</formula>
    </cfRule>
    <cfRule type="containsText" dxfId="8825" priority="725" operator="containsText" text="warfarin">
      <formula>NOT(ISERROR(SEARCH("warfarin",D80)))</formula>
    </cfRule>
    <cfRule type="containsText" dxfId="8824" priority="726" operator="containsText" text="ivh">
      <formula>NOT(ISERROR(SEARCH("ivh",D80)))</formula>
    </cfRule>
    <cfRule type="containsText" dxfId="8823" priority="727" operator="containsText" text="ivh">
      <formula>NOT(ISERROR(SEARCH("ivh",D80)))</formula>
    </cfRule>
    <cfRule type="containsText" dxfId="8822" priority="728" operator="containsText" text="volume">
      <formula>NOT(ISERROR(SEARCH("volume",D80)))</formula>
    </cfRule>
    <cfRule type="containsText" dxfId="8821" priority="729" operator="containsText" text="infratent">
      <formula>NOT(ISERROR(SEARCH("infratent",D80)))</formula>
    </cfRule>
    <cfRule type="containsText" dxfId="8820" priority="730" operator="containsText" text="location">
      <formula>NOT(ISERROR(SEARCH("location",D80)))</formula>
    </cfRule>
    <cfRule type="containsText" dxfId="8819" priority="731" operator="containsText" text="gcs">
      <formula>NOT(ISERROR(SEARCH("gcs",D80)))</formula>
    </cfRule>
    <cfRule type="containsText" dxfId="8818" priority="732" operator="containsText" text="NIHS">
      <formula>NOT(ISERROR(SEARCH("NIHS",D80)))</formula>
    </cfRule>
    <cfRule type="containsText" dxfId="8817" priority="733" operator="containsText" text="age">
      <formula>NOT(ISERROR(SEARCH("age",D80)))</formula>
    </cfRule>
  </conditionalFormatting>
  <conditionalFormatting sqref="F82">
    <cfRule type="containsText" dxfId="8816" priority="718" operator="containsText" text="death">
      <formula>NOT(ISERROR(SEARCH("death",F82)))</formula>
    </cfRule>
    <cfRule type="containsText" dxfId="8815" priority="719" operator="containsText" text="functional">
      <formula>NOT(ISERROR(SEARCH("functional",F82)))</formula>
    </cfRule>
    <cfRule type="containsText" dxfId="8814" priority="720" operator="containsText" text="mRS">
      <formula>NOT(ISERROR(SEARCH("mRS",F82)))</formula>
    </cfRule>
    <cfRule type="containsText" dxfId="8813" priority="721" operator="containsText" text="mortality">
      <formula>NOT(ISERROR(SEARCH("mortality",F82)))</formula>
    </cfRule>
  </conditionalFormatting>
  <conditionalFormatting sqref="D82">
    <cfRule type="containsText" dxfId="8812" priority="706" operator="containsText" text="anticoag">
      <formula>NOT(ISERROR(SEARCH("anticoag",D82)))</formula>
    </cfRule>
    <cfRule type="containsText" dxfId="8811" priority="707" operator="containsText" text="couma">
      <formula>NOT(ISERROR(SEARCH("couma",D82)))</formula>
    </cfRule>
    <cfRule type="containsText" dxfId="8810" priority="708" operator="containsText" text="anticoag">
      <formula>NOT(ISERROR(SEARCH("anticoag",D82)))</formula>
    </cfRule>
    <cfRule type="containsText" dxfId="8809" priority="709" operator="containsText" text="warfarin">
      <formula>NOT(ISERROR(SEARCH("warfarin",D82)))</formula>
    </cfRule>
    <cfRule type="containsText" dxfId="8808" priority="710" operator="containsText" text="ivh">
      <formula>NOT(ISERROR(SEARCH("ivh",D82)))</formula>
    </cfRule>
    <cfRule type="containsText" dxfId="8807" priority="711" operator="containsText" text="ivh">
      <formula>NOT(ISERROR(SEARCH("ivh",D82)))</formula>
    </cfRule>
    <cfRule type="containsText" dxfId="8806" priority="712" operator="containsText" text="volume">
      <formula>NOT(ISERROR(SEARCH("volume",D82)))</formula>
    </cfRule>
    <cfRule type="containsText" dxfId="8805" priority="713" operator="containsText" text="infratent">
      <formula>NOT(ISERROR(SEARCH("infratent",D82)))</formula>
    </cfRule>
    <cfRule type="containsText" dxfId="8804" priority="714" operator="containsText" text="location">
      <formula>NOT(ISERROR(SEARCH("location",D82)))</formula>
    </cfRule>
    <cfRule type="containsText" dxfId="8803" priority="715" operator="containsText" text="gcs">
      <formula>NOT(ISERROR(SEARCH("gcs",D82)))</formula>
    </cfRule>
    <cfRule type="containsText" dxfId="8802" priority="716" operator="containsText" text="NIHS">
      <formula>NOT(ISERROR(SEARCH("NIHS",D82)))</formula>
    </cfRule>
    <cfRule type="containsText" dxfId="8801" priority="717" operator="containsText" text="age">
      <formula>NOT(ISERROR(SEARCH("age",D82)))</formula>
    </cfRule>
  </conditionalFormatting>
  <conditionalFormatting sqref="F83">
    <cfRule type="containsText" dxfId="8800" priority="702" operator="containsText" text="death">
      <formula>NOT(ISERROR(SEARCH("death",F83)))</formula>
    </cfRule>
    <cfRule type="containsText" dxfId="8799" priority="703" operator="containsText" text="functional">
      <formula>NOT(ISERROR(SEARCH("functional",F83)))</formula>
    </cfRule>
    <cfRule type="containsText" dxfId="8798" priority="704" operator="containsText" text="mRS">
      <formula>NOT(ISERROR(SEARCH("mRS",F83)))</formula>
    </cfRule>
    <cfRule type="containsText" dxfId="8797" priority="705" operator="containsText" text="mortality">
      <formula>NOT(ISERROR(SEARCH("mortality",F83)))</formula>
    </cfRule>
  </conditionalFormatting>
  <conditionalFormatting sqref="F84">
    <cfRule type="containsText" dxfId="8796" priority="698" operator="containsText" text="death">
      <formula>NOT(ISERROR(SEARCH("death",F84)))</formula>
    </cfRule>
    <cfRule type="containsText" dxfId="8795" priority="699" operator="containsText" text="functional">
      <formula>NOT(ISERROR(SEARCH("functional",F84)))</formula>
    </cfRule>
    <cfRule type="containsText" dxfId="8794" priority="700" operator="containsText" text="mRS">
      <formula>NOT(ISERROR(SEARCH("mRS",F84)))</formula>
    </cfRule>
    <cfRule type="containsText" dxfId="8793" priority="701" operator="containsText" text="mortality">
      <formula>NOT(ISERROR(SEARCH("mortality",F84)))</formula>
    </cfRule>
  </conditionalFormatting>
  <conditionalFormatting sqref="D83:D84">
    <cfRule type="containsText" dxfId="8792" priority="686" operator="containsText" text="anticoag">
      <formula>NOT(ISERROR(SEARCH("anticoag",D83)))</formula>
    </cfRule>
    <cfRule type="containsText" dxfId="8791" priority="687" operator="containsText" text="couma">
      <formula>NOT(ISERROR(SEARCH("couma",D83)))</formula>
    </cfRule>
    <cfRule type="containsText" dxfId="8790" priority="688" operator="containsText" text="anticoag">
      <formula>NOT(ISERROR(SEARCH("anticoag",D83)))</formula>
    </cfRule>
    <cfRule type="containsText" dxfId="8789" priority="689" operator="containsText" text="warfarin">
      <formula>NOT(ISERROR(SEARCH("warfarin",D83)))</formula>
    </cfRule>
    <cfRule type="containsText" dxfId="8788" priority="690" operator="containsText" text="ivh">
      <formula>NOT(ISERROR(SEARCH("ivh",D83)))</formula>
    </cfRule>
    <cfRule type="containsText" dxfId="8787" priority="691" operator="containsText" text="ivh">
      <formula>NOT(ISERROR(SEARCH("ivh",D83)))</formula>
    </cfRule>
    <cfRule type="containsText" dxfId="8786" priority="692" operator="containsText" text="volume">
      <formula>NOT(ISERROR(SEARCH("volume",D83)))</formula>
    </cfRule>
    <cfRule type="containsText" dxfId="8785" priority="693" operator="containsText" text="infratent">
      <formula>NOT(ISERROR(SEARCH("infratent",D83)))</formula>
    </cfRule>
    <cfRule type="containsText" dxfId="8784" priority="694" operator="containsText" text="location">
      <formula>NOT(ISERROR(SEARCH("location",D83)))</formula>
    </cfRule>
    <cfRule type="containsText" dxfId="8783" priority="695" operator="containsText" text="gcs">
      <formula>NOT(ISERROR(SEARCH("gcs",D83)))</formula>
    </cfRule>
    <cfRule type="containsText" dxfId="8782" priority="696" operator="containsText" text="NIHS">
      <formula>NOT(ISERROR(SEARCH("NIHS",D83)))</formula>
    </cfRule>
    <cfRule type="containsText" dxfId="8781" priority="697" operator="containsText" text="age">
      <formula>NOT(ISERROR(SEARCH("age",D83)))</formula>
    </cfRule>
  </conditionalFormatting>
  <conditionalFormatting sqref="F85">
    <cfRule type="containsText" dxfId="8780" priority="682" operator="containsText" text="death">
      <formula>NOT(ISERROR(SEARCH("death",F85)))</formula>
    </cfRule>
    <cfRule type="containsText" dxfId="8779" priority="683" operator="containsText" text="functional">
      <formula>NOT(ISERROR(SEARCH("functional",F85)))</formula>
    </cfRule>
    <cfRule type="containsText" dxfId="8778" priority="684" operator="containsText" text="mRS">
      <formula>NOT(ISERROR(SEARCH("mRS",F85)))</formula>
    </cfRule>
    <cfRule type="containsText" dxfId="8777" priority="685" operator="containsText" text="mortality">
      <formula>NOT(ISERROR(SEARCH("mortality",F85)))</formula>
    </cfRule>
  </conditionalFormatting>
  <conditionalFormatting sqref="F86">
    <cfRule type="containsText" dxfId="8776" priority="678" operator="containsText" text="death">
      <formula>NOT(ISERROR(SEARCH("death",F86)))</formula>
    </cfRule>
    <cfRule type="containsText" dxfId="8775" priority="679" operator="containsText" text="functional">
      <formula>NOT(ISERROR(SEARCH("functional",F86)))</formula>
    </cfRule>
    <cfRule type="containsText" dxfId="8774" priority="680" operator="containsText" text="mRS">
      <formula>NOT(ISERROR(SEARCH("mRS",F86)))</formula>
    </cfRule>
    <cfRule type="containsText" dxfId="8773" priority="681" operator="containsText" text="mortality">
      <formula>NOT(ISERROR(SEARCH("mortality",F86)))</formula>
    </cfRule>
  </conditionalFormatting>
  <conditionalFormatting sqref="D85:D86">
    <cfRule type="containsText" dxfId="8772" priority="666" operator="containsText" text="anticoag">
      <formula>NOT(ISERROR(SEARCH("anticoag",D85)))</formula>
    </cfRule>
    <cfRule type="containsText" dxfId="8771" priority="667" operator="containsText" text="couma">
      <formula>NOT(ISERROR(SEARCH("couma",D85)))</formula>
    </cfRule>
    <cfRule type="containsText" dxfId="8770" priority="668" operator="containsText" text="anticoag">
      <formula>NOT(ISERROR(SEARCH("anticoag",D85)))</formula>
    </cfRule>
    <cfRule type="containsText" dxfId="8769" priority="669" operator="containsText" text="warfarin">
      <formula>NOT(ISERROR(SEARCH("warfarin",D85)))</formula>
    </cfRule>
    <cfRule type="containsText" dxfId="8768" priority="670" operator="containsText" text="ivh">
      <formula>NOT(ISERROR(SEARCH("ivh",D85)))</formula>
    </cfRule>
    <cfRule type="containsText" dxfId="8767" priority="671" operator="containsText" text="ivh">
      <formula>NOT(ISERROR(SEARCH("ivh",D85)))</formula>
    </cfRule>
    <cfRule type="containsText" dxfId="8766" priority="672" operator="containsText" text="volume">
      <formula>NOT(ISERROR(SEARCH("volume",D85)))</formula>
    </cfRule>
    <cfRule type="containsText" dxfId="8765" priority="673" operator="containsText" text="infratent">
      <formula>NOT(ISERROR(SEARCH("infratent",D85)))</formula>
    </cfRule>
    <cfRule type="containsText" dxfId="8764" priority="674" operator="containsText" text="location">
      <formula>NOT(ISERROR(SEARCH("location",D85)))</formula>
    </cfRule>
    <cfRule type="containsText" dxfId="8763" priority="675" operator="containsText" text="gcs">
      <formula>NOT(ISERROR(SEARCH("gcs",D85)))</formula>
    </cfRule>
    <cfRule type="containsText" dxfId="8762" priority="676" operator="containsText" text="NIHS">
      <formula>NOT(ISERROR(SEARCH("NIHS",D85)))</formula>
    </cfRule>
    <cfRule type="containsText" dxfId="8761" priority="677" operator="containsText" text="age">
      <formula>NOT(ISERROR(SEARCH("age",D85)))</formula>
    </cfRule>
  </conditionalFormatting>
  <conditionalFormatting sqref="F87">
    <cfRule type="containsText" dxfId="8760" priority="662" operator="containsText" text="death">
      <formula>NOT(ISERROR(SEARCH("death",F87)))</formula>
    </cfRule>
    <cfRule type="containsText" dxfId="8759" priority="663" operator="containsText" text="functional">
      <formula>NOT(ISERROR(SEARCH("functional",F87)))</formula>
    </cfRule>
    <cfRule type="containsText" dxfId="8758" priority="664" operator="containsText" text="mRS">
      <formula>NOT(ISERROR(SEARCH("mRS",F87)))</formula>
    </cfRule>
    <cfRule type="containsText" dxfId="8757" priority="665" operator="containsText" text="mortality">
      <formula>NOT(ISERROR(SEARCH("mortality",F87)))</formula>
    </cfRule>
  </conditionalFormatting>
  <conditionalFormatting sqref="F88">
    <cfRule type="containsText" dxfId="8756" priority="658" operator="containsText" text="death">
      <formula>NOT(ISERROR(SEARCH("death",F88)))</formula>
    </cfRule>
    <cfRule type="containsText" dxfId="8755" priority="659" operator="containsText" text="functional">
      <formula>NOT(ISERROR(SEARCH("functional",F88)))</formula>
    </cfRule>
    <cfRule type="containsText" dxfId="8754" priority="660" operator="containsText" text="mRS">
      <formula>NOT(ISERROR(SEARCH("mRS",F88)))</formula>
    </cfRule>
    <cfRule type="containsText" dxfId="8753" priority="661" operator="containsText" text="mortality">
      <formula>NOT(ISERROR(SEARCH("mortality",F88)))</formula>
    </cfRule>
  </conditionalFormatting>
  <conditionalFormatting sqref="D87:D88">
    <cfRule type="containsText" dxfId="8752" priority="646" operator="containsText" text="anticoag">
      <formula>NOT(ISERROR(SEARCH("anticoag",D87)))</formula>
    </cfRule>
    <cfRule type="containsText" dxfId="8751" priority="647" operator="containsText" text="couma">
      <formula>NOT(ISERROR(SEARCH("couma",D87)))</formula>
    </cfRule>
    <cfRule type="containsText" dxfId="8750" priority="648" operator="containsText" text="anticoag">
      <formula>NOT(ISERROR(SEARCH("anticoag",D87)))</formula>
    </cfRule>
    <cfRule type="containsText" dxfId="8749" priority="649" operator="containsText" text="warfarin">
      <formula>NOT(ISERROR(SEARCH("warfarin",D87)))</formula>
    </cfRule>
    <cfRule type="containsText" dxfId="8748" priority="650" operator="containsText" text="ivh">
      <formula>NOT(ISERROR(SEARCH("ivh",D87)))</formula>
    </cfRule>
    <cfRule type="containsText" dxfId="8747" priority="651" operator="containsText" text="ivh">
      <formula>NOT(ISERROR(SEARCH("ivh",D87)))</formula>
    </cfRule>
    <cfRule type="containsText" dxfId="8746" priority="652" operator="containsText" text="volume">
      <formula>NOT(ISERROR(SEARCH("volume",D87)))</formula>
    </cfRule>
    <cfRule type="containsText" dxfId="8745" priority="653" operator="containsText" text="infratent">
      <formula>NOT(ISERROR(SEARCH("infratent",D87)))</formula>
    </cfRule>
    <cfRule type="containsText" dxfId="8744" priority="654" operator="containsText" text="location">
      <formula>NOT(ISERROR(SEARCH("location",D87)))</formula>
    </cfRule>
    <cfRule type="containsText" dxfId="8743" priority="655" operator="containsText" text="gcs">
      <formula>NOT(ISERROR(SEARCH("gcs",D87)))</formula>
    </cfRule>
    <cfRule type="containsText" dxfId="8742" priority="656" operator="containsText" text="NIHS">
      <formula>NOT(ISERROR(SEARCH("NIHS",D87)))</formula>
    </cfRule>
    <cfRule type="containsText" dxfId="8741" priority="657" operator="containsText" text="age">
      <formula>NOT(ISERROR(SEARCH("age",D87)))</formula>
    </cfRule>
  </conditionalFormatting>
  <conditionalFormatting sqref="D89:D92">
    <cfRule type="containsText" dxfId="8740" priority="634" operator="containsText" text="anticoag">
      <formula>NOT(ISERROR(SEARCH("anticoag",D89)))</formula>
    </cfRule>
    <cfRule type="containsText" dxfId="8739" priority="635" operator="containsText" text="couma">
      <formula>NOT(ISERROR(SEARCH("couma",D89)))</formula>
    </cfRule>
    <cfRule type="containsText" dxfId="8738" priority="636" operator="containsText" text="anticoag">
      <formula>NOT(ISERROR(SEARCH("anticoag",D89)))</formula>
    </cfRule>
    <cfRule type="containsText" dxfId="8737" priority="637" operator="containsText" text="warfarin">
      <formula>NOT(ISERROR(SEARCH("warfarin",D89)))</formula>
    </cfRule>
    <cfRule type="containsText" dxfId="8736" priority="638" operator="containsText" text="ivh">
      <formula>NOT(ISERROR(SEARCH("ivh",D89)))</formula>
    </cfRule>
    <cfRule type="containsText" dxfId="8735" priority="639" operator="containsText" text="ivh">
      <formula>NOT(ISERROR(SEARCH("ivh",D89)))</formula>
    </cfRule>
    <cfRule type="containsText" dxfId="8734" priority="640" operator="containsText" text="volume">
      <formula>NOT(ISERROR(SEARCH("volume",D89)))</formula>
    </cfRule>
    <cfRule type="containsText" dxfId="8733" priority="641" operator="containsText" text="infratent">
      <formula>NOT(ISERROR(SEARCH("infratent",D89)))</formula>
    </cfRule>
    <cfRule type="containsText" dxfId="8732" priority="642" operator="containsText" text="location">
      <formula>NOT(ISERROR(SEARCH("location",D89)))</formula>
    </cfRule>
    <cfRule type="containsText" dxfId="8731" priority="643" operator="containsText" text="gcs">
      <formula>NOT(ISERROR(SEARCH("gcs",D89)))</formula>
    </cfRule>
    <cfRule type="containsText" dxfId="8730" priority="644" operator="containsText" text="NIHS">
      <formula>NOT(ISERROR(SEARCH("NIHS",D89)))</formula>
    </cfRule>
    <cfRule type="containsText" dxfId="8729" priority="645" operator="containsText" text="age">
      <formula>NOT(ISERROR(SEARCH("age",D89)))</formula>
    </cfRule>
  </conditionalFormatting>
  <conditionalFormatting sqref="F89:F90">
    <cfRule type="containsText" dxfId="8728" priority="630" operator="containsText" text="death">
      <formula>NOT(ISERROR(SEARCH("death",F89)))</formula>
    </cfRule>
    <cfRule type="containsText" dxfId="8727" priority="631" operator="containsText" text="functional">
      <formula>NOT(ISERROR(SEARCH("functional",F89)))</formula>
    </cfRule>
    <cfRule type="containsText" dxfId="8726" priority="632" operator="containsText" text="mRS">
      <formula>NOT(ISERROR(SEARCH("mRS",F89)))</formula>
    </cfRule>
    <cfRule type="containsText" dxfId="8725" priority="633" operator="containsText" text="mortality">
      <formula>NOT(ISERROR(SEARCH("mortality",F89)))</formula>
    </cfRule>
  </conditionalFormatting>
  <conditionalFormatting sqref="F91">
    <cfRule type="containsText" dxfId="8724" priority="626" operator="containsText" text="death">
      <formula>NOT(ISERROR(SEARCH("death",F91)))</formula>
    </cfRule>
    <cfRule type="containsText" dxfId="8723" priority="627" operator="containsText" text="functional">
      <formula>NOT(ISERROR(SEARCH("functional",F91)))</formula>
    </cfRule>
    <cfRule type="containsText" dxfId="8722" priority="628" operator="containsText" text="mRS">
      <formula>NOT(ISERROR(SEARCH("mRS",F91)))</formula>
    </cfRule>
    <cfRule type="containsText" dxfId="8721" priority="629" operator="containsText" text="mortality">
      <formula>NOT(ISERROR(SEARCH("mortality",F91)))</formula>
    </cfRule>
  </conditionalFormatting>
  <conditionalFormatting sqref="F92">
    <cfRule type="containsText" dxfId="8720" priority="622" operator="containsText" text="death">
      <formula>NOT(ISERROR(SEARCH("death",F92)))</formula>
    </cfRule>
    <cfRule type="containsText" dxfId="8719" priority="623" operator="containsText" text="functional">
      <formula>NOT(ISERROR(SEARCH("functional",F92)))</formula>
    </cfRule>
    <cfRule type="containsText" dxfId="8718" priority="624" operator="containsText" text="mRS">
      <formula>NOT(ISERROR(SEARCH("mRS",F92)))</formula>
    </cfRule>
    <cfRule type="containsText" dxfId="8717" priority="625" operator="containsText" text="mortality">
      <formula>NOT(ISERROR(SEARCH("mortality",F92)))</formula>
    </cfRule>
  </conditionalFormatting>
  <conditionalFormatting sqref="F93">
    <cfRule type="containsText" dxfId="8716" priority="618" operator="containsText" text="death">
      <formula>NOT(ISERROR(SEARCH("death",F93)))</formula>
    </cfRule>
    <cfRule type="containsText" dxfId="8715" priority="619" operator="containsText" text="functional">
      <formula>NOT(ISERROR(SEARCH("functional",F93)))</formula>
    </cfRule>
    <cfRule type="containsText" dxfId="8714" priority="620" operator="containsText" text="mRS">
      <formula>NOT(ISERROR(SEARCH("mRS",F93)))</formula>
    </cfRule>
    <cfRule type="containsText" dxfId="8713" priority="621" operator="containsText" text="mortality">
      <formula>NOT(ISERROR(SEARCH("mortality",F93)))</formula>
    </cfRule>
  </conditionalFormatting>
  <conditionalFormatting sqref="D93">
    <cfRule type="containsText" dxfId="8712" priority="606" operator="containsText" text="anticoag">
      <formula>NOT(ISERROR(SEARCH("anticoag",D93)))</formula>
    </cfRule>
    <cfRule type="containsText" dxfId="8711" priority="607" operator="containsText" text="couma">
      <formula>NOT(ISERROR(SEARCH("couma",D93)))</formula>
    </cfRule>
    <cfRule type="containsText" dxfId="8710" priority="608" operator="containsText" text="anticoag">
      <formula>NOT(ISERROR(SEARCH("anticoag",D93)))</formula>
    </cfRule>
    <cfRule type="containsText" dxfId="8709" priority="609" operator="containsText" text="warfarin">
      <formula>NOT(ISERROR(SEARCH("warfarin",D93)))</formula>
    </cfRule>
    <cfRule type="containsText" dxfId="8708" priority="610" operator="containsText" text="ivh">
      <formula>NOT(ISERROR(SEARCH("ivh",D93)))</formula>
    </cfRule>
    <cfRule type="containsText" dxfId="8707" priority="611" operator="containsText" text="ivh">
      <formula>NOT(ISERROR(SEARCH("ivh",D93)))</formula>
    </cfRule>
    <cfRule type="containsText" dxfId="8706" priority="612" operator="containsText" text="volume">
      <formula>NOT(ISERROR(SEARCH("volume",D93)))</formula>
    </cfRule>
    <cfRule type="containsText" dxfId="8705" priority="613" operator="containsText" text="infratent">
      <formula>NOT(ISERROR(SEARCH("infratent",D93)))</formula>
    </cfRule>
    <cfRule type="containsText" dxfId="8704" priority="614" operator="containsText" text="location">
      <formula>NOT(ISERROR(SEARCH("location",D93)))</formula>
    </cfRule>
    <cfRule type="containsText" dxfId="8703" priority="615" operator="containsText" text="gcs">
      <formula>NOT(ISERROR(SEARCH("gcs",D93)))</formula>
    </cfRule>
    <cfRule type="containsText" dxfId="8702" priority="616" operator="containsText" text="NIHS">
      <formula>NOT(ISERROR(SEARCH("NIHS",D93)))</formula>
    </cfRule>
    <cfRule type="containsText" dxfId="8701" priority="617" operator="containsText" text="age">
      <formula>NOT(ISERROR(SEARCH("age",D93)))</formula>
    </cfRule>
  </conditionalFormatting>
  <conditionalFormatting sqref="F94">
    <cfRule type="containsText" dxfId="8700" priority="602" operator="containsText" text="death">
      <formula>NOT(ISERROR(SEARCH("death",F94)))</formula>
    </cfRule>
    <cfRule type="containsText" dxfId="8699" priority="603" operator="containsText" text="functional">
      <formula>NOT(ISERROR(SEARCH("functional",F94)))</formula>
    </cfRule>
    <cfRule type="containsText" dxfId="8698" priority="604" operator="containsText" text="mRS">
      <formula>NOT(ISERROR(SEARCH("mRS",F94)))</formula>
    </cfRule>
    <cfRule type="containsText" dxfId="8697" priority="605" operator="containsText" text="mortality">
      <formula>NOT(ISERROR(SEARCH("mortality",F94)))</formula>
    </cfRule>
  </conditionalFormatting>
  <conditionalFormatting sqref="F95">
    <cfRule type="containsText" dxfId="8696" priority="598" operator="containsText" text="death">
      <formula>NOT(ISERROR(SEARCH("death",F95)))</formula>
    </cfRule>
    <cfRule type="containsText" dxfId="8695" priority="599" operator="containsText" text="functional">
      <formula>NOT(ISERROR(SEARCH("functional",F95)))</formula>
    </cfRule>
    <cfRule type="containsText" dxfId="8694" priority="600" operator="containsText" text="mRS">
      <formula>NOT(ISERROR(SEARCH("mRS",F95)))</formula>
    </cfRule>
    <cfRule type="containsText" dxfId="8693" priority="601" operator="containsText" text="mortality">
      <formula>NOT(ISERROR(SEARCH("mortality",F95)))</formula>
    </cfRule>
  </conditionalFormatting>
  <conditionalFormatting sqref="D94:D95">
    <cfRule type="containsText" dxfId="8692" priority="586" operator="containsText" text="anticoag">
      <formula>NOT(ISERROR(SEARCH("anticoag",D94)))</formula>
    </cfRule>
    <cfRule type="containsText" dxfId="8691" priority="587" operator="containsText" text="couma">
      <formula>NOT(ISERROR(SEARCH("couma",D94)))</formula>
    </cfRule>
    <cfRule type="containsText" dxfId="8690" priority="588" operator="containsText" text="anticoag">
      <formula>NOT(ISERROR(SEARCH("anticoag",D94)))</formula>
    </cfRule>
    <cfRule type="containsText" dxfId="8689" priority="589" operator="containsText" text="warfarin">
      <formula>NOT(ISERROR(SEARCH("warfarin",D94)))</formula>
    </cfRule>
    <cfRule type="containsText" dxfId="8688" priority="590" operator="containsText" text="ivh">
      <formula>NOT(ISERROR(SEARCH("ivh",D94)))</formula>
    </cfRule>
    <cfRule type="containsText" dxfId="8687" priority="591" operator="containsText" text="ivh">
      <formula>NOT(ISERROR(SEARCH("ivh",D94)))</formula>
    </cfRule>
    <cfRule type="containsText" dxfId="8686" priority="592" operator="containsText" text="volume">
      <formula>NOT(ISERROR(SEARCH("volume",D94)))</formula>
    </cfRule>
    <cfRule type="containsText" dxfId="8685" priority="593" operator="containsText" text="infratent">
      <formula>NOT(ISERROR(SEARCH("infratent",D94)))</formula>
    </cfRule>
    <cfRule type="containsText" dxfId="8684" priority="594" operator="containsText" text="location">
      <formula>NOT(ISERROR(SEARCH("location",D94)))</formula>
    </cfRule>
    <cfRule type="containsText" dxfId="8683" priority="595" operator="containsText" text="gcs">
      <formula>NOT(ISERROR(SEARCH("gcs",D94)))</formula>
    </cfRule>
    <cfRule type="containsText" dxfId="8682" priority="596" operator="containsText" text="NIHS">
      <formula>NOT(ISERROR(SEARCH("NIHS",D94)))</formula>
    </cfRule>
    <cfRule type="containsText" dxfId="8681" priority="597" operator="containsText" text="age">
      <formula>NOT(ISERROR(SEARCH("age",D94)))</formula>
    </cfRule>
  </conditionalFormatting>
  <conditionalFormatting sqref="F96">
    <cfRule type="containsText" dxfId="8680" priority="582" operator="containsText" text="death">
      <formula>NOT(ISERROR(SEARCH("death",F96)))</formula>
    </cfRule>
    <cfRule type="containsText" dxfId="8679" priority="583" operator="containsText" text="functional">
      <formula>NOT(ISERROR(SEARCH("functional",F96)))</formula>
    </cfRule>
    <cfRule type="containsText" dxfId="8678" priority="584" operator="containsText" text="mRS">
      <formula>NOT(ISERROR(SEARCH("mRS",F96)))</formula>
    </cfRule>
    <cfRule type="containsText" dxfId="8677" priority="585" operator="containsText" text="mortality">
      <formula>NOT(ISERROR(SEARCH("mortality",F96)))</formula>
    </cfRule>
  </conditionalFormatting>
  <conditionalFormatting sqref="F97">
    <cfRule type="containsText" dxfId="8676" priority="578" operator="containsText" text="death">
      <formula>NOT(ISERROR(SEARCH("death",F97)))</formula>
    </cfRule>
    <cfRule type="containsText" dxfId="8675" priority="579" operator="containsText" text="functional">
      <formula>NOT(ISERROR(SEARCH("functional",F97)))</formula>
    </cfRule>
    <cfRule type="containsText" dxfId="8674" priority="580" operator="containsText" text="mRS">
      <formula>NOT(ISERROR(SEARCH("mRS",F97)))</formula>
    </cfRule>
    <cfRule type="containsText" dxfId="8673" priority="581" operator="containsText" text="mortality">
      <formula>NOT(ISERROR(SEARCH("mortality",F97)))</formula>
    </cfRule>
  </conditionalFormatting>
  <conditionalFormatting sqref="D96:D97">
    <cfRule type="containsText" dxfId="8672" priority="566" operator="containsText" text="anticoag">
      <formula>NOT(ISERROR(SEARCH("anticoag",D96)))</formula>
    </cfRule>
    <cfRule type="containsText" dxfId="8671" priority="567" operator="containsText" text="couma">
      <formula>NOT(ISERROR(SEARCH("couma",D96)))</formula>
    </cfRule>
    <cfRule type="containsText" dxfId="8670" priority="568" operator="containsText" text="anticoag">
      <formula>NOT(ISERROR(SEARCH("anticoag",D96)))</formula>
    </cfRule>
    <cfRule type="containsText" dxfId="8669" priority="569" operator="containsText" text="warfarin">
      <formula>NOT(ISERROR(SEARCH("warfarin",D96)))</formula>
    </cfRule>
    <cfRule type="containsText" dxfId="8668" priority="570" operator="containsText" text="ivh">
      <formula>NOT(ISERROR(SEARCH("ivh",D96)))</formula>
    </cfRule>
    <cfRule type="containsText" dxfId="8667" priority="571" operator="containsText" text="ivh">
      <formula>NOT(ISERROR(SEARCH("ivh",D96)))</formula>
    </cfRule>
    <cfRule type="containsText" dxfId="8666" priority="572" operator="containsText" text="volume">
      <formula>NOT(ISERROR(SEARCH("volume",D96)))</formula>
    </cfRule>
    <cfRule type="containsText" dxfId="8665" priority="573" operator="containsText" text="infratent">
      <formula>NOT(ISERROR(SEARCH("infratent",D96)))</formula>
    </cfRule>
    <cfRule type="containsText" dxfId="8664" priority="574" operator="containsText" text="location">
      <formula>NOT(ISERROR(SEARCH("location",D96)))</formula>
    </cfRule>
    <cfRule type="containsText" dxfId="8663" priority="575" operator="containsText" text="gcs">
      <formula>NOT(ISERROR(SEARCH("gcs",D96)))</formula>
    </cfRule>
    <cfRule type="containsText" dxfId="8662" priority="576" operator="containsText" text="NIHS">
      <formula>NOT(ISERROR(SEARCH("NIHS",D96)))</formula>
    </cfRule>
    <cfRule type="containsText" dxfId="8661" priority="577" operator="containsText" text="age">
      <formula>NOT(ISERROR(SEARCH("age",D96)))</formula>
    </cfRule>
  </conditionalFormatting>
  <conditionalFormatting sqref="F98">
    <cfRule type="containsText" dxfId="8660" priority="562" operator="containsText" text="death">
      <formula>NOT(ISERROR(SEARCH("death",F98)))</formula>
    </cfRule>
    <cfRule type="containsText" dxfId="8659" priority="563" operator="containsText" text="functional">
      <formula>NOT(ISERROR(SEARCH("functional",F98)))</formula>
    </cfRule>
    <cfRule type="containsText" dxfId="8658" priority="564" operator="containsText" text="mRS">
      <formula>NOT(ISERROR(SEARCH("mRS",F98)))</formula>
    </cfRule>
    <cfRule type="containsText" dxfId="8657" priority="565" operator="containsText" text="mortality">
      <formula>NOT(ISERROR(SEARCH("mortality",F98)))</formula>
    </cfRule>
  </conditionalFormatting>
  <conditionalFormatting sqref="D98">
    <cfRule type="containsText" dxfId="8656" priority="550" operator="containsText" text="anticoag">
      <formula>NOT(ISERROR(SEARCH("anticoag",D98)))</formula>
    </cfRule>
    <cfRule type="containsText" dxfId="8655" priority="551" operator="containsText" text="couma">
      <formula>NOT(ISERROR(SEARCH("couma",D98)))</formula>
    </cfRule>
    <cfRule type="containsText" dxfId="8654" priority="552" operator="containsText" text="anticoag">
      <formula>NOT(ISERROR(SEARCH("anticoag",D98)))</formula>
    </cfRule>
    <cfRule type="containsText" dxfId="8653" priority="553" operator="containsText" text="warfarin">
      <formula>NOT(ISERROR(SEARCH("warfarin",D98)))</formula>
    </cfRule>
    <cfRule type="containsText" dxfId="8652" priority="554" operator="containsText" text="ivh">
      <formula>NOT(ISERROR(SEARCH("ivh",D98)))</formula>
    </cfRule>
    <cfRule type="containsText" dxfId="8651" priority="555" operator="containsText" text="ivh">
      <formula>NOT(ISERROR(SEARCH("ivh",D98)))</formula>
    </cfRule>
    <cfRule type="containsText" dxfId="8650" priority="556" operator="containsText" text="volume">
      <formula>NOT(ISERROR(SEARCH("volume",D98)))</formula>
    </cfRule>
    <cfRule type="containsText" dxfId="8649" priority="557" operator="containsText" text="infratent">
      <formula>NOT(ISERROR(SEARCH("infratent",D98)))</formula>
    </cfRule>
    <cfRule type="containsText" dxfId="8648" priority="558" operator="containsText" text="location">
      <formula>NOT(ISERROR(SEARCH("location",D98)))</formula>
    </cfRule>
    <cfRule type="containsText" dxfId="8647" priority="559" operator="containsText" text="gcs">
      <formula>NOT(ISERROR(SEARCH("gcs",D98)))</formula>
    </cfRule>
    <cfRule type="containsText" dxfId="8646" priority="560" operator="containsText" text="NIHS">
      <formula>NOT(ISERROR(SEARCH("NIHS",D98)))</formula>
    </cfRule>
    <cfRule type="containsText" dxfId="8645" priority="561" operator="containsText" text="age">
      <formula>NOT(ISERROR(SEARCH("age",D98)))</formula>
    </cfRule>
  </conditionalFormatting>
  <conditionalFormatting sqref="F99">
    <cfRule type="containsText" dxfId="8644" priority="546" operator="containsText" text="death">
      <formula>NOT(ISERROR(SEARCH("death",F99)))</formula>
    </cfRule>
    <cfRule type="containsText" dxfId="8643" priority="547" operator="containsText" text="functional">
      <formula>NOT(ISERROR(SEARCH("functional",F99)))</formula>
    </cfRule>
    <cfRule type="containsText" dxfId="8642" priority="548" operator="containsText" text="mRS">
      <formula>NOT(ISERROR(SEARCH("mRS",F99)))</formula>
    </cfRule>
    <cfRule type="containsText" dxfId="8641" priority="549" operator="containsText" text="mortality">
      <formula>NOT(ISERROR(SEARCH("mortality",F99)))</formula>
    </cfRule>
  </conditionalFormatting>
  <conditionalFormatting sqref="D99">
    <cfRule type="containsText" dxfId="8640" priority="534" operator="containsText" text="anticoag">
      <formula>NOT(ISERROR(SEARCH("anticoag",D99)))</formula>
    </cfRule>
    <cfRule type="containsText" dxfId="8639" priority="535" operator="containsText" text="couma">
      <formula>NOT(ISERROR(SEARCH("couma",D99)))</formula>
    </cfRule>
    <cfRule type="containsText" dxfId="8638" priority="536" operator="containsText" text="anticoag">
      <formula>NOT(ISERROR(SEARCH("anticoag",D99)))</formula>
    </cfRule>
    <cfRule type="containsText" dxfId="8637" priority="537" operator="containsText" text="warfarin">
      <formula>NOT(ISERROR(SEARCH("warfarin",D99)))</formula>
    </cfRule>
    <cfRule type="containsText" dxfId="8636" priority="538" operator="containsText" text="ivh">
      <formula>NOT(ISERROR(SEARCH("ivh",D99)))</formula>
    </cfRule>
    <cfRule type="containsText" dxfId="8635" priority="539" operator="containsText" text="ivh">
      <formula>NOT(ISERROR(SEARCH("ivh",D99)))</formula>
    </cfRule>
    <cfRule type="containsText" dxfId="8634" priority="540" operator="containsText" text="volume">
      <formula>NOT(ISERROR(SEARCH("volume",D99)))</formula>
    </cfRule>
    <cfRule type="containsText" dxfId="8633" priority="541" operator="containsText" text="infratent">
      <formula>NOT(ISERROR(SEARCH("infratent",D99)))</formula>
    </cfRule>
    <cfRule type="containsText" dxfId="8632" priority="542" operator="containsText" text="location">
      <formula>NOT(ISERROR(SEARCH("location",D99)))</formula>
    </cfRule>
    <cfRule type="containsText" dxfId="8631" priority="543" operator="containsText" text="gcs">
      <formula>NOT(ISERROR(SEARCH("gcs",D99)))</formula>
    </cfRule>
    <cfRule type="containsText" dxfId="8630" priority="544" operator="containsText" text="NIHS">
      <formula>NOT(ISERROR(SEARCH("NIHS",D99)))</formula>
    </cfRule>
    <cfRule type="containsText" dxfId="8629" priority="545" operator="containsText" text="age">
      <formula>NOT(ISERROR(SEARCH("age",D99)))</formula>
    </cfRule>
  </conditionalFormatting>
  <conditionalFormatting sqref="F100">
    <cfRule type="containsText" dxfId="8628" priority="530" operator="containsText" text="death">
      <formula>NOT(ISERROR(SEARCH("death",F100)))</formula>
    </cfRule>
    <cfRule type="containsText" dxfId="8627" priority="531" operator="containsText" text="functional">
      <formula>NOT(ISERROR(SEARCH("functional",F100)))</formula>
    </cfRule>
    <cfRule type="containsText" dxfId="8626" priority="532" operator="containsText" text="mRS">
      <formula>NOT(ISERROR(SEARCH("mRS",F100)))</formula>
    </cfRule>
    <cfRule type="containsText" dxfId="8625" priority="533" operator="containsText" text="mortality">
      <formula>NOT(ISERROR(SEARCH("mortality",F100)))</formula>
    </cfRule>
  </conditionalFormatting>
  <conditionalFormatting sqref="D100">
    <cfRule type="containsText" dxfId="8624" priority="518" operator="containsText" text="anticoag">
      <formula>NOT(ISERROR(SEARCH("anticoag",D100)))</formula>
    </cfRule>
    <cfRule type="containsText" dxfId="8623" priority="519" operator="containsText" text="couma">
      <formula>NOT(ISERROR(SEARCH("couma",D100)))</formula>
    </cfRule>
    <cfRule type="containsText" dxfId="8622" priority="520" operator="containsText" text="anticoag">
      <formula>NOT(ISERROR(SEARCH("anticoag",D100)))</formula>
    </cfRule>
    <cfRule type="containsText" dxfId="8621" priority="521" operator="containsText" text="warfarin">
      <formula>NOT(ISERROR(SEARCH("warfarin",D100)))</formula>
    </cfRule>
    <cfRule type="containsText" dxfId="8620" priority="522" operator="containsText" text="ivh">
      <formula>NOT(ISERROR(SEARCH("ivh",D100)))</formula>
    </cfRule>
    <cfRule type="containsText" dxfId="8619" priority="523" operator="containsText" text="ivh">
      <formula>NOT(ISERROR(SEARCH("ivh",D100)))</formula>
    </cfRule>
    <cfRule type="containsText" dxfId="8618" priority="524" operator="containsText" text="volume">
      <formula>NOT(ISERROR(SEARCH("volume",D100)))</formula>
    </cfRule>
    <cfRule type="containsText" dxfId="8617" priority="525" operator="containsText" text="infratent">
      <formula>NOT(ISERROR(SEARCH("infratent",D100)))</formula>
    </cfRule>
    <cfRule type="containsText" dxfId="8616" priority="526" operator="containsText" text="location">
      <formula>NOT(ISERROR(SEARCH("location",D100)))</formula>
    </cfRule>
    <cfRule type="containsText" dxfId="8615" priority="527" operator="containsText" text="gcs">
      <formula>NOT(ISERROR(SEARCH("gcs",D100)))</formula>
    </cfRule>
    <cfRule type="containsText" dxfId="8614" priority="528" operator="containsText" text="NIHS">
      <formula>NOT(ISERROR(SEARCH("NIHS",D100)))</formula>
    </cfRule>
    <cfRule type="containsText" dxfId="8613" priority="529" operator="containsText" text="age">
      <formula>NOT(ISERROR(SEARCH("age",D100)))</formula>
    </cfRule>
  </conditionalFormatting>
  <conditionalFormatting sqref="F101">
    <cfRule type="containsText" dxfId="8612" priority="514" operator="containsText" text="death">
      <formula>NOT(ISERROR(SEARCH("death",F101)))</formula>
    </cfRule>
    <cfRule type="containsText" dxfId="8611" priority="515" operator="containsText" text="functional">
      <formula>NOT(ISERROR(SEARCH("functional",F101)))</formula>
    </cfRule>
    <cfRule type="containsText" dxfId="8610" priority="516" operator="containsText" text="mRS">
      <formula>NOT(ISERROR(SEARCH("mRS",F101)))</formula>
    </cfRule>
    <cfRule type="containsText" dxfId="8609" priority="517" operator="containsText" text="mortality">
      <formula>NOT(ISERROR(SEARCH("mortality",F101)))</formula>
    </cfRule>
  </conditionalFormatting>
  <conditionalFormatting sqref="D101">
    <cfRule type="containsText" dxfId="8608" priority="502" operator="containsText" text="anticoag">
      <formula>NOT(ISERROR(SEARCH("anticoag",D101)))</formula>
    </cfRule>
    <cfRule type="containsText" dxfId="8607" priority="503" operator="containsText" text="couma">
      <formula>NOT(ISERROR(SEARCH("couma",D101)))</formula>
    </cfRule>
    <cfRule type="containsText" dxfId="8606" priority="504" operator="containsText" text="anticoag">
      <formula>NOT(ISERROR(SEARCH("anticoag",D101)))</formula>
    </cfRule>
    <cfRule type="containsText" dxfId="8605" priority="505" operator="containsText" text="warfarin">
      <formula>NOT(ISERROR(SEARCH("warfarin",D101)))</formula>
    </cfRule>
    <cfRule type="containsText" dxfId="8604" priority="506" operator="containsText" text="ivh">
      <formula>NOT(ISERROR(SEARCH("ivh",D101)))</formula>
    </cfRule>
    <cfRule type="containsText" dxfId="8603" priority="507" operator="containsText" text="ivh">
      <formula>NOT(ISERROR(SEARCH("ivh",D101)))</formula>
    </cfRule>
    <cfRule type="containsText" dxfId="8602" priority="508" operator="containsText" text="volume">
      <formula>NOT(ISERROR(SEARCH("volume",D101)))</formula>
    </cfRule>
    <cfRule type="containsText" dxfId="8601" priority="509" operator="containsText" text="infratent">
      <formula>NOT(ISERROR(SEARCH("infratent",D101)))</formula>
    </cfRule>
    <cfRule type="containsText" dxfId="8600" priority="510" operator="containsText" text="location">
      <formula>NOT(ISERROR(SEARCH("location",D101)))</formula>
    </cfRule>
    <cfRule type="containsText" dxfId="8599" priority="511" operator="containsText" text="gcs">
      <formula>NOT(ISERROR(SEARCH("gcs",D101)))</formula>
    </cfRule>
    <cfRule type="containsText" dxfId="8598" priority="512" operator="containsText" text="NIHS">
      <formula>NOT(ISERROR(SEARCH("NIHS",D101)))</formula>
    </cfRule>
    <cfRule type="containsText" dxfId="8597" priority="513" operator="containsText" text="age">
      <formula>NOT(ISERROR(SEARCH("age",D101)))</formula>
    </cfRule>
  </conditionalFormatting>
  <conditionalFormatting sqref="F102">
    <cfRule type="containsText" dxfId="8596" priority="498" operator="containsText" text="death">
      <formula>NOT(ISERROR(SEARCH("death",F102)))</formula>
    </cfRule>
    <cfRule type="containsText" dxfId="8595" priority="499" operator="containsText" text="functional">
      <formula>NOT(ISERROR(SEARCH("functional",F102)))</formula>
    </cfRule>
    <cfRule type="containsText" dxfId="8594" priority="500" operator="containsText" text="mRS">
      <formula>NOT(ISERROR(SEARCH("mRS",F102)))</formula>
    </cfRule>
    <cfRule type="containsText" dxfId="8593" priority="501" operator="containsText" text="mortality">
      <formula>NOT(ISERROR(SEARCH("mortality",F102)))</formula>
    </cfRule>
  </conditionalFormatting>
  <conditionalFormatting sqref="D102">
    <cfRule type="containsText" dxfId="8592" priority="486" operator="containsText" text="anticoag">
      <formula>NOT(ISERROR(SEARCH("anticoag",D102)))</formula>
    </cfRule>
    <cfRule type="containsText" dxfId="8591" priority="487" operator="containsText" text="couma">
      <formula>NOT(ISERROR(SEARCH("couma",D102)))</formula>
    </cfRule>
    <cfRule type="containsText" dxfId="8590" priority="488" operator="containsText" text="anticoag">
      <formula>NOT(ISERROR(SEARCH("anticoag",D102)))</formula>
    </cfRule>
    <cfRule type="containsText" dxfId="8589" priority="489" operator="containsText" text="warfarin">
      <formula>NOT(ISERROR(SEARCH("warfarin",D102)))</formula>
    </cfRule>
    <cfRule type="containsText" dxfId="8588" priority="490" operator="containsText" text="ivh">
      <formula>NOT(ISERROR(SEARCH("ivh",D102)))</formula>
    </cfRule>
    <cfRule type="containsText" dxfId="8587" priority="491" operator="containsText" text="ivh">
      <formula>NOT(ISERROR(SEARCH("ivh",D102)))</formula>
    </cfRule>
    <cfRule type="containsText" dxfId="8586" priority="492" operator="containsText" text="volume">
      <formula>NOT(ISERROR(SEARCH("volume",D102)))</formula>
    </cfRule>
    <cfRule type="containsText" dxfId="8585" priority="493" operator="containsText" text="infratent">
      <formula>NOT(ISERROR(SEARCH("infratent",D102)))</formula>
    </cfRule>
    <cfRule type="containsText" dxfId="8584" priority="494" operator="containsText" text="location">
      <formula>NOT(ISERROR(SEARCH("location",D102)))</formula>
    </cfRule>
    <cfRule type="containsText" dxfId="8583" priority="495" operator="containsText" text="gcs">
      <formula>NOT(ISERROR(SEARCH("gcs",D102)))</formula>
    </cfRule>
    <cfRule type="containsText" dxfId="8582" priority="496" operator="containsText" text="NIHS">
      <formula>NOT(ISERROR(SEARCH("NIHS",D102)))</formula>
    </cfRule>
    <cfRule type="containsText" dxfId="8581" priority="497" operator="containsText" text="age">
      <formula>NOT(ISERROR(SEARCH("age",D102)))</formula>
    </cfRule>
  </conditionalFormatting>
  <conditionalFormatting sqref="F103">
    <cfRule type="containsText" dxfId="8580" priority="482" operator="containsText" text="death">
      <formula>NOT(ISERROR(SEARCH("death",F103)))</formula>
    </cfRule>
    <cfRule type="containsText" dxfId="8579" priority="483" operator="containsText" text="functional">
      <formula>NOT(ISERROR(SEARCH("functional",F103)))</formula>
    </cfRule>
    <cfRule type="containsText" dxfId="8578" priority="484" operator="containsText" text="mRS">
      <formula>NOT(ISERROR(SEARCH("mRS",F103)))</formula>
    </cfRule>
    <cfRule type="containsText" dxfId="8577" priority="485" operator="containsText" text="mortality">
      <formula>NOT(ISERROR(SEARCH("mortality",F103)))</formula>
    </cfRule>
  </conditionalFormatting>
  <conditionalFormatting sqref="D103">
    <cfRule type="containsText" dxfId="8576" priority="470" operator="containsText" text="anticoag">
      <formula>NOT(ISERROR(SEARCH("anticoag",D103)))</formula>
    </cfRule>
    <cfRule type="containsText" dxfId="8575" priority="471" operator="containsText" text="couma">
      <formula>NOT(ISERROR(SEARCH("couma",D103)))</formula>
    </cfRule>
    <cfRule type="containsText" dxfId="8574" priority="472" operator="containsText" text="anticoag">
      <formula>NOT(ISERROR(SEARCH("anticoag",D103)))</formula>
    </cfRule>
    <cfRule type="containsText" dxfId="8573" priority="473" operator="containsText" text="warfarin">
      <formula>NOT(ISERROR(SEARCH("warfarin",D103)))</formula>
    </cfRule>
    <cfRule type="containsText" dxfId="8572" priority="474" operator="containsText" text="ivh">
      <formula>NOT(ISERROR(SEARCH("ivh",D103)))</formula>
    </cfRule>
    <cfRule type="containsText" dxfId="8571" priority="475" operator="containsText" text="ivh">
      <formula>NOT(ISERROR(SEARCH("ivh",D103)))</formula>
    </cfRule>
    <cfRule type="containsText" dxfId="8570" priority="476" operator="containsText" text="volume">
      <formula>NOT(ISERROR(SEARCH("volume",D103)))</formula>
    </cfRule>
    <cfRule type="containsText" dxfId="8569" priority="477" operator="containsText" text="infratent">
      <formula>NOT(ISERROR(SEARCH("infratent",D103)))</formula>
    </cfRule>
    <cfRule type="containsText" dxfId="8568" priority="478" operator="containsText" text="location">
      <formula>NOT(ISERROR(SEARCH("location",D103)))</formula>
    </cfRule>
    <cfRule type="containsText" dxfId="8567" priority="479" operator="containsText" text="gcs">
      <formula>NOT(ISERROR(SEARCH("gcs",D103)))</formula>
    </cfRule>
    <cfRule type="containsText" dxfId="8566" priority="480" operator="containsText" text="NIHS">
      <formula>NOT(ISERROR(SEARCH("NIHS",D103)))</formula>
    </cfRule>
    <cfRule type="containsText" dxfId="8565" priority="481" operator="containsText" text="age">
      <formula>NOT(ISERROR(SEARCH("age",D103)))</formula>
    </cfRule>
  </conditionalFormatting>
  <conditionalFormatting sqref="F104">
    <cfRule type="containsText" dxfId="8564" priority="466" operator="containsText" text="death">
      <formula>NOT(ISERROR(SEARCH("death",F104)))</formula>
    </cfRule>
    <cfRule type="containsText" dxfId="8563" priority="467" operator="containsText" text="functional">
      <formula>NOT(ISERROR(SEARCH("functional",F104)))</formula>
    </cfRule>
    <cfRule type="containsText" dxfId="8562" priority="468" operator="containsText" text="mRS">
      <formula>NOT(ISERROR(SEARCH("mRS",F104)))</formula>
    </cfRule>
    <cfRule type="containsText" dxfId="8561" priority="469" operator="containsText" text="mortality">
      <formula>NOT(ISERROR(SEARCH("mortality",F104)))</formula>
    </cfRule>
  </conditionalFormatting>
  <conditionalFormatting sqref="D104">
    <cfRule type="containsText" dxfId="8560" priority="454" operator="containsText" text="anticoag">
      <formula>NOT(ISERROR(SEARCH("anticoag",D104)))</formula>
    </cfRule>
    <cfRule type="containsText" dxfId="8559" priority="455" operator="containsText" text="couma">
      <formula>NOT(ISERROR(SEARCH("couma",D104)))</formula>
    </cfRule>
    <cfRule type="containsText" dxfId="8558" priority="456" operator="containsText" text="anticoag">
      <formula>NOT(ISERROR(SEARCH("anticoag",D104)))</formula>
    </cfRule>
    <cfRule type="containsText" dxfId="8557" priority="457" operator="containsText" text="warfarin">
      <formula>NOT(ISERROR(SEARCH("warfarin",D104)))</formula>
    </cfRule>
    <cfRule type="containsText" dxfId="8556" priority="458" operator="containsText" text="ivh">
      <formula>NOT(ISERROR(SEARCH("ivh",D104)))</formula>
    </cfRule>
    <cfRule type="containsText" dxfId="8555" priority="459" operator="containsText" text="ivh">
      <formula>NOT(ISERROR(SEARCH("ivh",D104)))</formula>
    </cfRule>
    <cfRule type="containsText" dxfId="8554" priority="460" operator="containsText" text="volume">
      <formula>NOT(ISERROR(SEARCH("volume",D104)))</formula>
    </cfRule>
    <cfRule type="containsText" dxfId="8553" priority="461" operator="containsText" text="infratent">
      <formula>NOT(ISERROR(SEARCH("infratent",D104)))</formula>
    </cfRule>
    <cfRule type="containsText" dxfId="8552" priority="462" operator="containsText" text="location">
      <formula>NOT(ISERROR(SEARCH("location",D104)))</formula>
    </cfRule>
    <cfRule type="containsText" dxfId="8551" priority="463" operator="containsText" text="gcs">
      <formula>NOT(ISERROR(SEARCH("gcs",D104)))</formula>
    </cfRule>
    <cfRule type="containsText" dxfId="8550" priority="464" operator="containsText" text="NIHS">
      <formula>NOT(ISERROR(SEARCH("NIHS",D104)))</formula>
    </cfRule>
    <cfRule type="containsText" dxfId="8549" priority="465" operator="containsText" text="age">
      <formula>NOT(ISERROR(SEARCH("age",D104)))</formula>
    </cfRule>
  </conditionalFormatting>
  <conditionalFormatting sqref="F105">
    <cfRule type="containsText" dxfId="8548" priority="450" operator="containsText" text="death">
      <formula>NOT(ISERROR(SEARCH("death",F105)))</formula>
    </cfRule>
    <cfRule type="containsText" dxfId="8547" priority="451" operator="containsText" text="functional">
      <formula>NOT(ISERROR(SEARCH("functional",F105)))</formula>
    </cfRule>
    <cfRule type="containsText" dxfId="8546" priority="452" operator="containsText" text="mRS">
      <formula>NOT(ISERROR(SEARCH("mRS",F105)))</formula>
    </cfRule>
    <cfRule type="containsText" dxfId="8545" priority="453" operator="containsText" text="mortality">
      <formula>NOT(ISERROR(SEARCH("mortality",F105)))</formula>
    </cfRule>
  </conditionalFormatting>
  <conditionalFormatting sqref="D105">
    <cfRule type="containsText" dxfId="8544" priority="438" operator="containsText" text="anticoag">
      <formula>NOT(ISERROR(SEARCH("anticoag",D105)))</formula>
    </cfRule>
    <cfRule type="containsText" dxfId="8543" priority="439" operator="containsText" text="couma">
      <formula>NOT(ISERROR(SEARCH("couma",D105)))</formula>
    </cfRule>
    <cfRule type="containsText" dxfId="8542" priority="440" operator="containsText" text="anticoag">
      <formula>NOT(ISERROR(SEARCH("anticoag",D105)))</formula>
    </cfRule>
    <cfRule type="containsText" dxfId="8541" priority="441" operator="containsText" text="warfarin">
      <formula>NOT(ISERROR(SEARCH("warfarin",D105)))</formula>
    </cfRule>
    <cfRule type="containsText" dxfId="8540" priority="442" operator="containsText" text="ivh">
      <formula>NOT(ISERROR(SEARCH("ivh",D105)))</formula>
    </cfRule>
    <cfRule type="containsText" dxfId="8539" priority="443" operator="containsText" text="ivh">
      <formula>NOT(ISERROR(SEARCH("ivh",D105)))</formula>
    </cfRule>
    <cfRule type="containsText" dxfId="8538" priority="444" operator="containsText" text="volume">
      <formula>NOT(ISERROR(SEARCH("volume",D105)))</formula>
    </cfRule>
    <cfRule type="containsText" dxfId="8537" priority="445" operator="containsText" text="infratent">
      <formula>NOT(ISERROR(SEARCH("infratent",D105)))</formula>
    </cfRule>
    <cfRule type="containsText" dxfId="8536" priority="446" operator="containsText" text="location">
      <formula>NOT(ISERROR(SEARCH("location",D105)))</formula>
    </cfRule>
    <cfRule type="containsText" dxfId="8535" priority="447" operator="containsText" text="gcs">
      <formula>NOT(ISERROR(SEARCH("gcs",D105)))</formula>
    </cfRule>
    <cfRule type="containsText" dxfId="8534" priority="448" operator="containsText" text="NIHS">
      <formula>NOT(ISERROR(SEARCH("NIHS",D105)))</formula>
    </cfRule>
    <cfRule type="containsText" dxfId="8533" priority="449" operator="containsText" text="age">
      <formula>NOT(ISERROR(SEARCH("age",D105)))</formula>
    </cfRule>
  </conditionalFormatting>
  <conditionalFormatting sqref="F106">
    <cfRule type="containsText" dxfId="8532" priority="434" operator="containsText" text="death">
      <formula>NOT(ISERROR(SEARCH("death",F106)))</formula>
    </cfRule>
    <cfRule type="containsText" dxfId="8531" priority="435" operator="containsText" text="functional">
      <formula>NOT(ISERROR(SEARCH("functional",F106)))</formula>
    </cfRule>
    <cfRule type="containsText" dxfId="8530" priority="436" operator="containsText" text="mRS">
      <formula>NOT(ISERROR(SEARCH("mRS",F106)))</formula>
    </cfRule>
    <cfRule type="containsText" dxfId="8529" priority="437" operator="containsText" text="mortality">
      <formula>NOT(ISERROR(SEARCH("mortality",F106)))</formula>
    </cfRule>
  </conditionalFormatting>
  <conditionalFormatting sqref="D106">
    <cfRule type="containsText" dxfId="8528" priority="422" operator="containsText" text="anticoag">
      <formula>NOT(ISERROR(SEARCH("anticoag",D106)))</formula>
    </cfRule>
    <cfRule type="containsText" dxfId="8527" priority="423" operator="containsText" text="couma">
      <formula>NOT(ISERROR(SEARCH("couma",D106)))</formula>
    </cfRule>
    <cfRule type="containsText" dxfId="8526" priority="424" operator="containsText" text="anticoag">
      <formula>NOT(ISERROR(SEARCH("anticoag",D106)))</formula>
    </cfRule>
    <cfRule type="containsText" dxfId="8525" priority="425" operator="containsText" text="warfarin">
      <formula>NOT(ISERROR(SEARCH("warfarin",D106)))</formula>
    </cfRule>
    <cfRule type="containsText" dxfId="8524" priority="426" operator="containsText" text="ivh">
      <formula>NOT(ISERROR(SEARCH("ivh",D106)))</formula>
    </cfRule>
    <cfRule type="containsText" dxfId="8523" priority="427" operator="containsText" text="ivh">
      <formula>NOT(ISERROR(SEARCH("ivh",D106)))</formula>
    </cfRule>
    <cfRule type="containsText" dxfId="8522" priority="428" operator="containsText" text="volume">
      <formula>NOT(ISERROR(SEARCH("volume",D106)))</formula>
    </cfRule>
    <cfRule type="containsText" dxfId="8521" priority="429" operator="containsText" text="infratent">
      <formula>NOT(ISERROR(SEARCH("infratent",D106)))</formula>
    </cfRule>
    <cfRule type="containsText" dxfId="8520" priority="430" operator="containsText" text="location">
      <formula>NOT(ISERROR(SEARCH("location",D106)))</formula>
    </cfRule>
    <cfRule type="containsText" dxfId="8519" priority="431" operator="containsText" text="gcs">
      <formula>NOT(ISERROR(SEARCH("gcs",D106)))</formula>
    </cfRule>
    <cfRule type="containsText" dxfId="8518" priority="432" operator="containsText" text="NIHS">
      <formula>NOT(ISERROR(SEARCH("NIHS",D106)))</formula>
    </cfRule>
    <cfRule type="containsText" dxfId="8517" priority="433" operator="containsText" text="age">
      <formula>NOT(ISERROR(SEARCH("age",D106)))</formula>
    </cfRule>
  </conditionalFormatting>
  <conditionalFormatting sqref="F107">
    <cfRule type="containsText" dxfId="8516" priority="418" operator="containsText" text="death">
      <formula>NOT(ISERROR(SEARCH("death",F107)))</formula>
    </cfRule>
    <cfRule type="containsText" dxfId="8515" priority="419" operator="containsText" text="functional">
      <formula>NOT(ISERROR(SEARCH("functional",F107)))</formula>
    </cfRule>
    <cfRule type="containsText" dxfId="8514" priority="420" operator="containsText" text="mRS">
      <formula>NOT(ISERROR(SEARCH("mRS",F107)))</formula>
    </cfRule>
    <cfRule type="containsText" dxfId="8513" priority="421" operator="containsText" text="mortality">
      <formula>NOT(ISERROR(SEARCH("mortality",F107)))</formula>
    </cfRule>
  </conditionalFormatting>
  <conditionalFormatting sqref="D107">
    <cfRule type="containsText" dxfId="8512" priority="406" operator="containsText" text="anticoag">
      <formula>NOT(ISERROR(SEARCH("anticoag",D107)))</formula>
    </cfRule>
    <cfRule type="containsText" dxfId="8511" priority="407" operator="containsText" text="couma">
      <formula>NOT(ISERROR(SEARCH("couma",D107)))</formula>
    </cfRule>
    <cfRule type="containsText" dxfId="8510" priority="408" operator="containsText" text="anticoag">
      <formula>NOT(ISERROR(SEARCH("anticoag",D107)))</formula>
    </cfRule>
    <cfRule type="containsText" dxfId="8509" priority="409" operator="containsText" text="warfarin">
      <formula>NOT(ISERROR(SEARCH("warfarin",D107)))</formula>
    </cfRule>
    <cfRule type="containsText" dxfId="8508" priority="410" operator="containsText" text="ivh">
      <formula>NOT(ISERROR(SEARCH("ivh",D107)))</formula>
    </cfRule>
    <cfRule type="containsText" dxfId="8507" priority="411" operator="containsText" text="ivh">
      <formula>NOT(ISERROR(SEARCH("ivh",D107)))</formula>
    </cfRule>
    <cfRule type="containsText" dxfId="8506" priority="412" operator="containsText" text="volume">
      <formula>NOT(ISERROR(SEARCH("volume",D107)))</formula>
    </cfRule>
    <cfRule type="containsText" dxfId="8505" priority="413" operator="containsText" text="infratent">
      <formula>NOT(ISERROR(SEARCH("infratent",D107)))</formula>
    </cfRule>
    <cfRule type="containsText" dxfId="8504" priority="414" operator="containsText" text="location">
      <formula>NOT(ISERROR(SEARCH("location",D107)))</formula>
    </cfRule>
    <cfRule type="containsText" dxfId="8503" priority="415" operator="containsText" text="gcs">
      <formula>NOT(ISERROR(SEARCH("gcs",D107)))</formula>
    </cfRule>
    <cfRule type="containsText" dxfId="8502" priority="416" operator="containsText" text="NIHS">
      <formula>NOT(ISERROR(SEARCH("NIHS",D107)))</formula>
    </cfRule>
    <cfRule type="containsText" dxfId="8501" priority="417" operator="containsText" text="age">
      <formula>NOT(ISERROR(SEARCH("age",D107)))</formula>
    </cfRule>
  </conditionalFormatting>
  <conditionalFormatting sqref="D108">
    <cfRule type="containsText" dxfId="8500" priority="394" operator="containsText" text="anticoag">
      <formula>NOT(ISERROR(SEARCH("anticoag",D108)))</formula>
    </cfRule>
    <cfRule type="containsText" dxfId="8499" priority="395" operator="containsText" text="couma">
      <formula>NOT(ISERROR(SEARCH("couma",D108)))</formula>
    </cfRule>
    <cfRule type="containsText" dxfId="8498" priority="396" operator="containsText" text="anticoag">
      <formula>NOT(ISERROR(SEARCH("anticoag",D108)))</formula>
    </cfRule>
    <cfRule type="containsText" dxfId="8497" priority="397" operator="containsText" text="warfarin">
      <formula>NOT(ISERROR(SEARCH("warfarin",D108)))</formula>
    </cfRule>
    <cfRule type="containsText" dxfId="8496" priority="398" operator="containsText" text="ivh">
      <formula>NOT(ISERROR(SEARCH("ivh",D108)))</formula>
    </cfRule>
    <cfRule type="containsText" dxfId="8495" priority="399" operator="containsText" text="ivh">
      <formula>NOT(ISERROR(SEARCH("ivh",D108)))</formula>
    </cfRule>
    <cfRule type="containsText" dxfId="8494" priority="400" operator="containsText" text="volume">
      <formula>NOT(ISERROR(SEARCH("volume",D108)))</formula>
    </cfRule>
    <cfRule type="containsText" dxfId="8493" priority="401" operator="containsText" text="infratent">
      <formula>NOT(ISERROR(SEARCH("infratent",D108)))</formula>
    </cfRule>
    <cfRule type="containsText" dxfId="8492" priority="402" operator="containsText" text="location">
      <formula>NOT(ISERROR(SEARCH("location",D108)))</formula>
    </cfRule>
    <cfRule type="containsText" dxfId="8491" priority="403" operator="containsText" text="gcs">
      <formula>NOT(ISERROR(SEARCH("gcs",D108)))</formula>
    </cfRule>
    <cfRule type="containsText" dxfId="8490" priority="404" operator="containsText" text="NIHS">
      <formula>NOT(ISERROR(SEARCH("NIHS",D108)))</formula>
    </cfRule>
    <cfRule type="containsText" dxfId="8489" priority="405" operator="containsText" text="age">
      <formula>NOT(ISERROR(SEARCH("age",D108)))</formula>
    </cfRule>
  </conditionalFormatting>
  <conditionalFormatting sqref="F108">
    <cfRule type="containsText" dxfId="8488" priority="390" operator="containsText" text="death">
      <formula>NOT(ISERROR(SEARCH("death",F108)))</formula>
    </cfRule>
    <cfRule type="containsText" dxfId="8487" priority="391" operator="containsText" text="functional">
      <formula>NOT(ISERROR(SEARCH("functional",F108)))</formula>
    </cfRule>
    <cfRule type="containsText" dxfId="8486" priority="392" operator="containsText" text="mRS">
      <formula>NOT(ISERROR(SEARCH("mRS",F108)))</formula>
    </cfRule>
    <cfRule type="containsText" dxfId="8485" priority="393" operator="containsText" text="mortality">
      <formula>NOT(ISERROR(SEARCH("mortality",F108)))</formula>
    </cfRule>
  </conditionalFormatting>
  <conditionalFormatting sqref="D109">
    <cfRule type="containsText" dxfId="8484" priority="378" operator="containsText" text="anticoag">
      <formula>NOT(ISERROR(SEARCH("anticoag",D109)))</formula>
    </cfRule>
    <cfRule type="containsText" dxfId="8483" priority="379" operator="containsText" text="couma">
      <formula>NOT(ISERROR(SEARCH("couma",D109)))</formula>
    </cfRule>
    <cfRule type="containsText" dxfId="8482" priority="380" operator="containsText" text="anticoag">
      <formula>NOT(ISERROR(SEARCH("anticoag",D109)))</formula>
    </cfRule>
    <cfRule type="containsText" dxfId="8481" priority="381" operator="containsText" text="warfarin">
      <formula>NOT(ISERROR(SEARCH("warfarin",D109)))</formula>
    </cfRule>
    <cfRule type="containsText" dxfId="8480" priority="382" operator="containsText" text="ivh">
      <formula>NOT(ISERROR(SEARCH("ivh",D109)))</formula>
    </cfRule>
    <cfRule type="containsText" dxfId="8479" priority="383" operator="containsText" text="ivh">
      <formula>NOT(ISERROR(SEARCH("ivh",D109)))</formula>
    </cfRule>
    <cfRule type="containsText" dxfId="8478" priority="384" operator="containsText" text="volume">
      <formula>NOT(ISERROR(SEARCH("volume",D109)))</formula>
    </cfRule>
    <cfRule type="containsText" dxfId="8477" priority="385" operator="containsText" text="infratent">
      <formula>NOT(ISERROR(SEARCH("infratent",D109)))</formula>
    </cfRule>
    <cfRule type="containsText" dxfId="8476" priority="386" operator="containsText" text="location">
      <formula>NOT(ISERROR(SEARCH("location",D109)))</formula>
    </cfRule>
    <cfRule type="containsText" dxfId="8475" priority="387" operator="containsText" text="gcs">
      <formula>NOT(ISERROR(SEARCH("gcs",D109)))</formula>
    </cfRule>
    <cfRule type="containsText" dxfId="8474" priority="388" operator="containsText" text="NIHS">
      <formula>NOT(ISERROR(SEARCH("NIHS",D109)))</formula>
    </cfRule>
    <cfRule type="containsText" dxfId="8473" priority="389" operator="containsText" text="age">
      <formula>NOT(ISERROR(SEARCH("age",D109)))</formula>
    </cfRule>
  </conditionalFormatting>
  <conditionalFormatting sqref="F109">
    <cfRule type="containsText" dxfId="8472" priority="374" operator="containsText" text="death">
      <formula>NOT(ISERROR(SEARCH("death",F109)))</formula>
    </cfRule>
    <cfRule type="containsText" dxfId="8471" priority="375" operator="containsText" text="functional">
      <formula>NOT(ISERROR(SEARCH("functional",F109)))</formula>
    </cfRule>
    <cfRule type="containsText" dxfId="8470" priority="376" operator="containsText" text="mRS">
      <formula>NOT(ISERROR(SEARCH("mRS",F109)))</formula>
    </cfRule>
    <cfRule type="containsText" dxfId="8469" priority="377" operator="containsText" text="mortality">
      <formula>NOT(ISERROR(SEARCH("mortality",F109)))</formula>
    </cfRule>
  </conditionalFormatting>
  <conditionalFormatting sqref="F110">
    <cfRule type="containsText" dxfId="8468" priority="370" operator="containsText" text="death">
      <formula>NOT(ISERROR(SEARCH("death",F110)))</formula>
    </cfRule>
    <cfRule type="containsText" dxfId="8467" priority="371" operator="containsText" text="functional">
      <formula>NOT(ISERROR(SEARCH("functional",F110)))</formula>
    </cfRule>
    <cfRule type="containsText" dxfId="8466" priority="372" operator="containsText" text="mRS">
      <formula>NOT(ISERROR(SEARCH("mRS",F110)))</formula>
    </cfRule>
    <cfRule type="containsText" dxfId="8465" priority="373" operator="containsText" text="mortality">
      <formula>NOT(ISERROR(SEARCH("mortality",F110)))</formula>
    </cfRule>
  </conditionalFormatting>
  <conditionalFormatting sqref="D110">
    <cfRule type="containsText" dxfId="8464" priority="358" operator="containsText" text="anticoag">
      <formula>NOT(ISERROR(SEARCH("anticoag",D110)))</formula>
    </cfRule>
    <cfRule type="containsText" dxfId="8463" priority="359" operator="containsText" text="couma">
      <formula>NOT(ISERROR(SEARCH("couma",D110)))</formula>
    </cfRule>
    <cfRule type="containsText" dxfId="8462" priority="360" operator="containsText" text="anticoag">
      <formula>NOT(ISERROR(SEARCH("anticoag",D110)))</formula>
    </cfRule>
    <cfRule type="containsText" dxfId="8461" priority="361" operator="containsText" text="warfarin">
      <formula>NOT(ISERROR(SEARCH("warfarin",D110)))</formula>
    </cfRule>
    <cfRule type="containsText" dxfId="8460" priority="362" operator="containsText" text="ivh">
      <formula>NOT(ISERROR(SEARCH("ivh",D110)))</formula>
    </cfRule>
    <cfRule type="containsText" dxfId="8459" priority="363" operator="containsText" text="ivh">
      <formula>NOT(ISERROR(SEARCH("ivh",D110)))</formula>
    </cfRule>
    <cfRule type="containsText" dxfId="8458" priority="364" operator="containsText" text="volume">
      <formula>NOT(ISERROR(SEARCH("volume",D110)))</formula>
    </cfRule>
    <cfRule type="containsText" dxfId="8457" priority="365" operator="containsText" text="infratent">
      <formula>NOT(ISERROR(SEARCH("infratent",D110)))</formula>
    </cfRule>
    <cfRule type="containsText" dxfId="8456" priority="366" operator="containsText" text="location">
      <formula>NOT(ISERROR(SEARCH("location",D110)))</formula>
    </cfRule>
    <cfRule type="containsText" dxfId="8455" priority="367" operator="containsText" text="gcs">
      <formula>NOT(ISERROR(SEARCH("gcs",D110)))</formula>
    </cfRule>
    <cfRule type="containsText" dxfId="8454" priority="368" operator="containsText" text="NIHS">
      <formula>NOT(ISERROR(SEARCH("NIHS",D110)))</formula>
    </cfRule>
    <cfRule type="containsText" dxfId="8453" priority="369" operator="containsText" text="age">
      <formula>NOT(ISERROR(SEARCH("age",D110)))</formula>
    </cfRule>
  </conditionalFormatting>
  <conditionalFormatting sqref="F111">
    <cfRule type="containsText" dxfId="8452" priority="354" operator="containsText" text="death">
      <formula>NOT(ISERROR(SEARCH("death",F111)))</formula>
    </cfRule>
    <cfRule type="containsText" dxfId="8451" priority="355" operator="containsText" text="functional">
      <formula>NOT(ISERROR(SEARCH("functional",F111)))</formula>
    </cfRule>
    <cfRule type="containsText" dxfId="8450" priority="356" operator="containsText" text="mRS">
      <formula>NOT(ISERROR(SEARCH("mRS",F111)))</formula>
    </cfRule>
    <cfRule type="containsText" dxfId="8449" priority="357" operator="containsText" text="mortality">
      <formula>NOT(ISERROR(SEARCH("mortality",F111)))</formula>
    </cfRule>
  </conditionalFormatting>
  <conditionalFormatting sqref="F112">
    <cfRule type="containsText" dxfId="8448" priority="350" operator="containsText" text="death">
      <formula>NOT(ISERROR(SEARCH("death",F112)))</formula>
    </cfRule>
    <cfRule type="containsText" dxfId="8447" priority="351" operator="containsText" text="functional">
      <formula>NOT(ISERROR(SEARCH("functional",F112)))</formula>
    </cfRule>
    <cfRule type="containsText" dxfId="8446" priority="352" operator="containsText" text="mRS">
      <formula>NOT(ISERROR(SEARCH("mRS",F112)))</formula>
    </cfRule>
    <cfRule type="containsText" dxfId="8445" priority="353" operator="containsText" text="mortality">
      <formula>NOT(ISERROR(SEARCH("mortality",F112)))</formula>
    </cfRule>
  </conditionalFormatting>
  <conditionalFormatting sqref="D111:D112">
    <cfRule type="containsText" dxfId="8444" priority="338" operator="containsText" text="anticoag">
      <formula>NOT(ISERROR(SEARCH("anticoag",D111)))</formula>
    </cfRule>
    <cfRule type="containsText" dxfId="8443" priority="339" operator="containsText" text="couma">
      <formula>NOT(ISERROR(SEARCH("couma",D111)))</formula>
    </cfRule>
    <cfRule type="containsText" dxfId="8442" priority="340" operator="containsText" text="anticoag">
      <formula>NOT(ISERROR(SEARCH("anticoag",D111)))</formula>
    </cfRule>
    <cfRule type="containsText" dxfId="8441" priority="341" operator="containsText" text="warfarin">
      <formula>NOT(ISERROR(SEARCH("warfarin",D111)))</formula>
    </cfRule>
    <cfRule type="containsText" dxfId="8440" priority="342" operator="containsText" text="ivh">
      <formula>NOT(ISERROR(SEARCH("ivh",D111)))</formula>
    </cfRule>
    <cfRule type="containsText" dxfId="8439" priority="343" operator="containsText" text="ivh">
      <formula>NOT(ISERROR(SEARCH("ivh",D111)))</formula>
    </cfRule>
    <cfRule type="containsText" dxfId="8438" priority="344" operator="containsText" text="volume">
      <formula>NOT(ISERROR(SEARCH("volume",D111)))</formula>
    </cfRule>
    <cfRule type="containsText" dxfId="8437" priority="345" operator="containsText" text="infratent">
      <formula>NOT(ISERROR(SEARCH("infratent",D111)))</formula>
    </cfRule>
    <cfRule type="containsText" dxfId="8436" priority="346" operator="containsText" text="location">
      <formula>NOT(ISERROR(SEARCH("location",D111)))</formula>
    </cfRule>
    <cfRule type="containsText" dxfId="8435" priority="347" operator="containsText" text="gcs">
      <formula>NOT(ISERROR(SEARCH("gcs",D111)))</formula>
    </cfRule>
    <cfRule type="containsText" dxfId="8434" priority="348" operator="containsText" text="NIHS">
      <formula>NOT(ISERROR(SEARCH("NIHS",D111)))</formula>
    </cfRule>
    <cfRule type="containsText" dxfId="8433" priority="349" operator="containsText" text="age">
      <formula>NOT(ISERROR(SEARCH("age",D111)))</formula>
    </cfRule>
  </conditionalFormatting>
  <conditionalFormatting sqref="F113">
    <cfRule type="containsText" dxfId="8432" priority="334" operator="containsText" text="death">
      <formula>NOT(ISERROR(SEARCH("death",F113)))</formula>
    </cfRule>
    <cfRule type="containsText" dxfId="8431" priority="335" operator="containsText" text="functional">
      <formula>NOT(ISERROR(SEARCH("functional",F113)))</formula>
    </cfRule>
    <cfRule type="containsText" dxfId="8430" priority="336" operator="containsText" text="mRS">
      <formula>NOT(ISERROR(SEARCH("mRS",F113)))</formula>
    </cfRule>
    <cfRule type="containsText" dxfId="8429" priority="337" operator="containsText" text="mortality">
      <formula>NOT(ISERROR(SEARCH("mortality",F113)))</formula>
    </cfRule>
  </conditionalFormatting>
  <conditionalFormatting sqref="D113">
    <cfRule type="containsText" dxfId="8428" priority="322" operator="containsText" text="anticoag">
      <formula>NOT(ISERROR(SEARCH("anticoag",D113)))</formula>
    </cfRule>
    <cfRule type="containsText" dxfId="8427" priority="323" operator="containsText" text="couma">
      <formula>NOT(ISERROR(SEARCH("couma",D113)))</formula>
    </cfRule>
    <cfRule type="containsText" dxfId="8426" priority="324" operator="containsText" text="anticoag">
      <formula>NOT(ISERROR(SEARCH("anticoag",D113)))</formula>
    </cfRule>
    <cfRule type="containsText" dxfId="8425" priority="325" operator="containsText" text="warfarin">
      <formula>NOT(ISERROR(SEARCH("warfarin",D113)))</formula>
    </cfRule>
    <cfRule type="containsText" dxfId="8424" priority="326" operator="containsText" text="ivh">
      <formula>NOT(ISERROR(SEARCH("ivh",D113)))</formula>
    </cfRule>
    <cfRule type="containsText" dxfId="8423" priority="327" operator="containsText" text="ivh">
      <formula>NOT(ISERROR(SEARCH("ivh",D113)))</formula>
    </cfRule>
    <cfRule type="containsText" dxfId="8422" priority="328" operator="containsText" text="volume">
      <formula>NOT(ISERROR(SEARCH("volume",D113)))</formula>
    </cfRule>
    <cfRule type="containsText" dxfId="8421" priority="329" operator="containsText" text="infratent">
      <formula>NOT(ISERROR(SEARCH("infratent",D113)))</formula>
    </cfRule>
    <cfRule type="containsText" dxfId="8420" priority="330" operator="containsText" text="location">
      <formula>NOT(ISERROR(SEARCH("location",D113)))</formula>
    </cfRule>
    <cfRule type="containsText" dxfId="8419" priority="331" operator="containsText" text="gcs">
      <formula>NOT(ISERROR(SEARCH("gcs",D113)))</formula>
    </cfRule>
    <cfRule type="containsText" dxfId="8418" priority="332" operator="containsText" text="NIHS">
      <formula>NOT(ISERROR(SEARCH("NIHS",D113)))</formula>
    </cfRule>
    <cfRule type="containsText" dxfId="8417" priority="333" operator="containsText" text="age">
      <formula>NOT(ISERROR(SEARCH("age",D113)))</formula>
    </cfRule>
  </conditionalFormatting>
  <conditionalFormatting sqref="F114">
    <cfRule type="containsText" dxfId="8416" priority="318" operator="containsText" text="death">
      <formula>NOT(ISERROR(SEARCH("death",F114)))</formula>
    </cfRule>
    <cfRule type="containsText" dxfId="8415" priority="319" operator="containsText" text="functional">
      <formula>NOT(ISERROR(SEARCH("functional",F114)))</formula>
    </cfRule>
    <cfRule type="containsText" dxfId="8414" priority="320" operator="containsText" text="mRS">
      <formula>NOT(ISERROR(SEARCH("mRS",F114)))</formula>
    </cfRule>
    <cfRule type="containsText" dxfId="8413" priority="321" operator="containsText" text="mortality">
      <formula>NOT(ISERROR(SEARCH("mortality",F114)))</formula>
    </cfRule>
  </conditionalFormatting>
  <conditionalFormatting sqref="D114">
    <cfRule type="containsText" dxfId="8412" priority="306" operator="containsText" text="anticoag">
      <formula>NOT(ISERROR(SEARCH("anticoag",D114)))</formula>
    </cfRule>
    <cfRule type="containsText" dxfId="8411" priority="307" operator="containsText" text="couma">
      <formula>NOT(ISERROR(SEARCH("couma",D114)))</formula>
    </cfRule>
    <cfRule type="containsText" dxfId="8410" priority="308" operator="containsText" text="anticoag">
      <formula>NOT(ISERROR(SEARCH("anticoag",D114)))</formula>
    </cfRule>
    <cfRule type="containsText" dxfId="8409" priority="309" operator="containsText" text="warfarin">
      <formula>NOT(ISERROR(SEARCH("warfarin",D114)))</formula>
    </cfRule>
    <cfRule type="containsText" dxfId="8408" priority="310" operator="containsText" text="ivh">
      <formula>NOT(ISERROR(SEARCH("ivh",D114)))</formula>
    </cfRule>
    <cfRule type="containsText" dxfId="8407" priority="311" operator="containsText" text="ivh">
      <formula>NOT(ISERROR(SEARCH("ivh",D114)))</formula>
    </cfRule>
    <cfRule type="containsText" dxfId="8406" priority="312" operator="containsText" text="volume">
      <formula>NOT(ISERROR(SEARCH("volume",D114)))</formula>
    </cfRule>
    <cfRule type="containsText" dxfId="8405" priority="313" operator="containsText" text="infratent">
      <formula>NOT(ISERROR(SEARCH("infratent",D114)))</formula>
    </cfRule>
    <cfRule type="containsText" dxfId="8404" priority="314" operator="containsText" text="location">
      <formula>NOT(ISERROR(SEARCH("location",D114)))</formula>
    </cfRule>
    <cfRule type="containsText" dxfId="8403" priority="315" operator="containsText" text="gcs">
      <formula>NOT(ISERROR(SEARCH("gcs",D114)))</formula>
    </cfRule>
    <cfRule type="containsText" dxfId="8402" priority="316" operator="containsText" text="NIHS">
      <formula>NOT(ISERROR(SEARCH("NIHS",D114)))</formula>
    </cfRule>
    <cfRule type="containsText" dxfId="8401" priority="317" operator="containsText" text="age">
      <formula>NOT(ISERROR(SEARCH("age",D114)))</formula>
    </cfRule>
  </conditionalFormatting>
  <conditionalFormatting sqref="F115">
    <cfRule type="containsText" dxfId="8400" priority="302" operator="containsText" text="death">
      <formula>NOT(ISERROR(SEARCH("death",F115)))</formula>
    </cfRule>
    <cfRule type="containsText" dxfId="8399" priority="303" operator="containsText" text="functional">
      <formula>NOT(ISERROR(SEARCH("functional",F115)))</formula>
    </cfRule>
    <cfRule type="containsText" dxfId="8398" priority="304" operator="containsText" text="mRS">
      <formula>NOT(ISERROR(SEARCH("mRS",F115)))</formula>
    </cfRule>
    <cfRule type="containsText" dxfId="8397" priority="305" operator="containsText" text="mortality">
      <formula>NOT(ISERROR(SEARCH("mortality",F115)))</formula>
    </cfRule>
  </conditionalFormatting>
  <conditionalFormatting sqref="D115">
    <cfRule type="containsText" dxfId="8396" priority="290" operator="containsText" text="anticoag">
      <formula>NOT(ISERROR(SEARCH("anticoag",D115)))</formula>
    </cfRule>
    <cfRule type="containsText" dxfId="8395" priority="291" operator="containsText" text="couma">
      <formula>NOT(ISERROR(SEARCH("couma",D115)))</formula>
    </cfRule>
    <cfRule type="containsText" dxfId="8394" priority="292" operator="containsText" text="anticoag">
      <formula>NOT(ISERROR(SEARCH("anticoag",D115)))</formula>
    </cfRule>
    <cfRule type="containsText" dxfId="8393" priority="293" operator="containsText" text="warfarin">
      <formula>NOT(ISERROR(SEARCH("warfarin",D115)))</formula>
    </cfRule>
    <cfRule type="containsText" dxfId="8392" priority="294" operator="containsText" text="ivh">
      <formula>NOT(ISERROR(SEARCH("ivh",D115)))</formula>
    </cfRule>
    <cfRule type="containsText" dxfId="8391" priority="295" operator="containsText" text="ivh">
      <formula>NOT(ISERROR(SEARCH("ivh",D115)))</formula>
    </cfRule>
    <cfRule type="containsText" dxfId="8390" priority="296" operator="containsText" text="volume">
      <formula>NOT(ISERROR(SEARCH("volume",D115)))</formula>
    </cfRule>
    <cfRule type="containsText" dxfId="8389" priority="297" operator="containsText" text="infratent">
      <formula>NOT(ISERROR(SEARCH("infratent",D115)))</formula>
    </cfRule>
    <cfRule type="containsText" dxfId="8388" priority="298" operator="containsText" text="location">
      <formula>NOT(ISERROR(SEARCH("location",D115)))</formula>
    </cfRule>
    <cfRule type="containsText" dxfId="8387" priority="299" operator="containsText" text="gcs">
      <formula>NOT(ISERROR(SEARCH("gcs",D115)))</formula>
    </cfRule>
    <cfRule type="containsText" dxfId="8386" priority="300" operator="containsText" text="NIHS">
      <formula>NOT(ISERROR(SEARCH("NIHS",D115)))</formula>
    </cfRule>
    <cfRule type="containsText" dxfId="8385" priority="301" operator="containsText" text="age">
      <formula>NOT(ISERROR(SEARCH("age",D115)))</formula>
    </cfRule>
  </conditionalFormatting>
  <conditionalFormatting sqref="F116">
    <cfRule type="containsText" dxfId="8384" priority="286" operator="containsText" text="death">
      <formula>NOT(ISERROR(SEARCH("death",F116)))</formula>
    </cfRule>
    <cfRule type="containsText" dxfId="8383" priority="287" operator="containsText" text="functional">
      <formula>NOT(ISERROR(SEARCH("functional",F116)))</formula>
    </cfRule>
    <cfRule type="containsText" dxfId="8382" priority="288" operator="containsText" text="mRS">
      <formula>NOT(ISERROR(SEARCH("mRS",F116)))</formula>
    </cfRule>
    <cfRule type="containsText" dxfId="8381" priority="289" operator="containsText" text="mortality">
      <formula>NOT(ISERROR(SEARCH("mortality",F116)))</formula>
    </cfRule>
  </conditionalFormatting>
  <conditionalFormatting sqref="D116">
    <cfRule type="containsText" dxfId="8380" priority="274" operator="containsText" text="anticoag">
      <formula>NOT(ISERROR(SEARCH("anticoag",D116)))</formula>
    </cfRule>
    <cfRule type="containsText" dxfId="8379" priority="275" operator="containsText" text="couma">
      <formula>NOT(ISERROR(SEARCH("couma",D116)))</formula>
    </cfRule>
    <cfRule type="containsText" dxfId="8378" priority="276" operator="containsText" text="anticoag">
      <formula>NOT(ISERROR(SEARCH("anticoag",D116)))</formula>
    </cfRule>
    <cfRule type="containsText" dxfId="8377" priority="277" operator="containsText" text="warfarin">
      <formula>NOT(ISERROR(SEARCH("warfarin",D116)))</formula>
    </cfRule>
    <cfRule type="containsText" dxfId="8376" priority="278" operator="containsText" text="ivh">
      <formula>NOT(ISERROR(SEARCH("ivh",D116)))</formula>
    </cfRule>
    <cfRule type="containsText" dxfId="8375" priority="279" operator="containsText" text="ivh">
      <formula>NOT(ISERROR(SEARCH("ivh",D116)))</formula>
    </cfRule>
    <cfRule type="containsText" dxfId="8374" priority="280" operator="containsText" text="volume">
      <formula>NOT(ISERROR(SEARCH("volume",D116)))</formula>
    </cfRule>
    <cfRule type="containsText" dxfId="8373" priority="281" operator="containsText" text="infratent">
      <formula>NOT(ISERROR(SEARCH("infratent",D116)))</formula>
    </cfRule>
    <cfRule type="containsText" dxfId="8372" priority="282" operator="containsText" text="location">
      <formula>NOT(ISERROR(SEARCH("location",D116)))</formula>
    </cfRule>
    <cfRule type="containsText" dxfId="8371" priority="283" operator="containsText" text="gcs">
      <formula>NOT(ISERROR(SEARCH("gcs",D116)))</formula>
    </cfRule>
    <cfRule type="containsText" dxfId="8370" priority="284" operator="containsText" text="NIHS">
      <formula>NOT(ISERROR(SEARCH("NIHS",D116)))</formula>
    </cfRule>
    <cfRule type="containsText" dxfId="8369" priority="285" operator="containsText" text="age">
      <formula>NOT(ISERROR(SEARCH("age",D116)))</formula>
    </cfRule>
  </conditionalFormatting>
  <conditionalFormatting sqref="F117">
    <cfRule type="containsText" dxfId="8368" priority="270" operator="containsText" text="death">
      <formula>NOT(ISERROR(SEARCH("death",F117)))</formula>
    </cfRule>
    <cfRule type="containsText" dxfId="8367" priority="271" operator="containsText" text="functional">
      <formula>NOT(ISERROR(SEARCH("functional",F117)))</formula>
    </cfRule>
    <cfRule type="containsText" dxfId="8366" priority="272" operator="containsText" text="mRS">
      <formula>NOT(ISERROR(SEARCH("mRS",F117)))</formula>
    </cfRule>
    <cfRule type="containsText" dxfId="8365" priority="273" operator="containsText" text="mortality">
      <formula>NOT(ISERROR(SEARCH("mortality",F117)))</formula>
    </cfRule>
  </conditionalFormatting>
  <conditionalFormatting sqref="D117">
    <cfRule type="containsText" dxfId="8364" priority="258" operator="containsText" text="anticoag">
      <formula>NOT(ISERROR(SEARCH("anticoag",D117)))</formula>
    </cfRule>
    <cfRule type="containsText" dxfId="8363" priority="259" operator="containsText" text="couma">
      <formula>NOT(ISERROR(SEARCH("couma",D117)))</formula>
    </cfRule>
    <cfRule type="containsText" dxfId="8362" priority="260" operator="containsText" text="anticoag">
      <formula>NOT(ISERROR(SEARCH("anticoag",D117)))</formula>
    </cfRule>
    <cfRule type="containsText" dxfId="8361" priority="261" operator="containsText" text="warfarin">
      <formula>NOT(ISERROR(SEARCH("warfarin",D117)))</formula>
    </cfRule>
    <cfRule type="containsText" dxfId="8360" priority="262" operator="containsText" text="ivh">
      <formula>NOT(ISERROR(SEARCH("ivh",D117)))</formula>
    </cfRule>
    <cfRule type="containsText" dxfId="8359" priority="263" operator="containsText" text="ivh">
      <formula>NOT(ISERROR(SEARCH("ivh",D117)))</formula>
    </cfRule>
    <cfRule type="containsText" dxfId="8358" priority="264" operator="containsText" text="volume">
      <formula>NOT(ISERROR(SEARCH("volume",D117)))</formula>
    </cfRule>
    <cfRule type="containsText" dxfId="8357" priority="265" operator="containsText" text="infratent">
      <formula>NOT(ISERROR(SEARCH("infratent",D117)))</formula>
    </cfRule>
    <cfRule type="containsText" dxfId="8356" priority="266" operator="containsText" text="location">
      <formula>NOT(ISERROR(SEARCH("location",D117)))</formula>
    </cfRule>
    <cfRule type="containsText" dxfId="8355" priority="267" operator="containsText" text="gcs">
      <formula>NOT(ISERROR(SEARCH("gcs",D117)))</formula>
    </cfRule>
    <cfRule type="containsText" dxfId="8354" priority="268" operator="containsText" text="NIHS">
      <formula>NOT(ISERROR(SEARCH("NIHS",D117)))</formula>
    </cfRule>
    <cfRule type="containsText" dxfId="8353" priority="269" operator="containsText" text="age">
      <formula>NOT(ISERROR(SEARCH("age",D117)))</formula>
    </cfRule>
  </conditionalFormatting>
  <conditionalFormatting sqref="F118">
    <cfRule type="containsText" dxfId="8352" priority="254" operator="containsText" text="death">
      <formula>NOT(ISERROR(SEARCH("death",F118)))</formula>
    </cfRule>
    <cfRule type="containsText" dxfId="8351" priority="255" operator="containsText" text="functional">
      <formula>NOT(ISERROR(SEARCH("functional",F118)))</formula>
    </cfRule>
    <cfRule type="containsText" dxfId="8350" priority="256" operator="containsText" text="mRS">
      <formula>NOT(ISERROR(SEARCH("mRS",F118)))</formula>
    </cfRule>
    <cfRule type="containsText" dxfId="8349" priority="257" operator="containsText" text="mortality">
      <formula>NOT(ISERROR(SEARCH("mortality",F118)))</formula>
    </cfRule>
  </conditionalFormatting>
  <conditionalFormatting sqref="D118">
    <cfRule type="containsText" dxfId="8348" priority="242" operator="containsText" text="anticoag">
      <formula>NOT(ISERROR(SEARCH("anticoag",D118)))</formula>
    </cfRule>
    <cfRule type="containsText" dxfId="8347" priority="243" operator="containsText" text="couma">
      <formula>NOT(ISERROR(SEARCH("couma",D118)))</formula>
    </cfRule>
    <cfRule type="containsText" dxfId="8346" priority="244" operator="containsText" text="anticoag">
      <formula>NOT(ISERROR(SEARCH("anticoag",D118)))</formula>
    </cfRule>
    <cfRule type="containsText" dxfId="8345" priority="245" operator="containsText" text="warfarin">
      <formula>NOT(ISERROR(SEARCH("warfarin",D118)))</formula>
    </cfRule>
    <cfRule type="containsText" dxfId="8344" priority="246" operator="containsText" text="ivh">
      <formula>NOT(ISERROR(SEARCH("ivh",D118)))</formula>
    </cfRule>
    <cfRule type="containsText" dxfId="8343" priority="247" operator="containsText" text="ivh">
      <formula>NOT(ISERROR(SEARCH("ivh",D118)))</formula>
    </cfRule>
    <cfRule type="containsText" dxfId="8342" priority="248" operator="containsText" text="volume">
      <formula>NOT(ISERROR(SEARCH("volume",D118)))</formula>
    </cfRule>
    <cfRule type="containsText" dxfId="8341" priority="249" operator="containsText" text="infratent">
      <formula>NOT(ISERROR(SEARCH("infratent",D118)))</formula>
    </cfRule>
    <cfRule type="containsText" dxfId="8340" priority="250" operator="containsText" text="location">
      <formula>NOT(ISERROR(SEARCH("location",D118)))</formula>
    </cfRule>
    <cfRule type="containsText" dxfId="8339" priority="251" operator="containsText" text="gcs">
      <formula>NOT(ISERROR(SEARCH("gcs",D118)))</formula>
    </cfRule>
    <cfRule type="containsText" dxfId="8338" priority="252" operator="containsText" text="NIHS">
      <formula>NOT(ISERROR(SEARCH("NIHS",D118)))</formula>
    </cfRule>
    <cfRule type="containsText" dxfId="8337" priority="253" operator="containsText" text="age">
      <formula>NOT(ISERROR(SEARCH("age",D118)))</formula>
    </cfRule>
  </conditionalFormatting>
  <conditionalFormatting sqref="F119">
    <cfRule type="containsText" dxfId="8336" priority="238" operator="containsText" text="death">
      <formula>NOT(ISERROR(SEARCH("death",F119)))</formula>
    </cfRule>
    <cfRule type="containsText" dxfId="8335" priority="239" operator="containsText" text="functional">
      <formula>NOT(ISERROR(SEARCH("functional",F119)))</formula>
    </cfRule>
    <cfRule type="containsText" dxfId="8334" priority="240" operator="containsText" text="mRS">
      <formula>NOT(ISERROR(SEARCH("mRS",F119)))</formula>
    </cfRule>
    <cfRule type="containsText" dxfId="8333" priority="241" operator="containsText" text="mortality">
      <formula>NOT(ISERROR(SEARCH("mortality",F119)))</formula>
    </cfRule>
  </conditionalFormatting>
  <conditionalFormatting sqref="F120">
    <cfRule type="containsText" dxfId="8332" priority="234" operator="containsText" text="death">
      <formula>NOT(ISERROR(SEARCH("death",F120)))</formula>
    </cfRule>
    <cfRule type="containsText" dxfId="8331" priority="235" operator="containsText" text="functional">
      <formula>NOT(ISERROR(SEARCH("functional",F120)))</formula>
    </cfRule>
    <cfRule type="containsText" dxfId="8330" priority="236" operator="containsText" text="mRS">
      <formula>NOT(ISERROR(SEARCH("mRS",F120)))</formula>
    </cfRule>
    <cfRule type="containsText" dxfId="8329" priority="237" operator="containsText" text="mortality">
      <formula>NOT(ISERROR(SEARCH("mortality",F120)))</formula>
    </cfRule>
  </conditionalFormatting>
  <conditionalFormatting sqref="D119:D120">
    <cfRule type="containsText" dxfId="8328" priority="222" operator="containsText" text="anticoag">
      <formula>NOT(ISERROR(SEARCH("anticoag",D119)))</formula>
    </cfRule>
    <cfRule type="containsText" dxfId="8327" priority="223" operator="containsText" text="couma">
      <formula>NOT(ISERROR(SEARCH("couma",D119)))</formula>
    </cfRule>
    <cfRule type="containsText" dxfId="8326" priority="224" operator="containsText" text="anticoag">
      <formula>NOT(ISERROR(SEARCH("anticoag",D119)))</formula>
    </cfRule>
    <cfRule type="containsText" dxfId="8325" priority="225" operator="containsText" text="warfarin">
      <formula>NOT(ISERROR(SEARCH("warfarin",D119)))</formula>
    </cfRule>
    <cfRule type="containsText" dxfId="8324" priority="226" operator="containsText" text="ivh">
      <formula>NOT(ISERROR(SEARCH("ivh",D119)))</formula>
    </cfRule>
    <cfRule type="containsText" dxfId="8323" priority="227" operator="containsText" text="ivh">
      <formula>NOT(ISERROR(SEARCH("ivh",D119)))</formula>
    </cfRule>
    <cfRule type="containsText" dxfId="8322" priority="228" operator="containsText" text="volume">
      <formula>NOT(ISERROR(SEARCH("volume",D119)))</formula>
    </cfRule>
    <cfRule type="containsText" dxfId="8321" priority="229" operator="containsText" text="infratent">
      <formula>NOT(ISERROR(SEARCH("infratent",D119)))</formula>
    </cfRule>
    <cfRule type="containsText" dxfId="8320" priority="230" operator="containsText" text="location">
      <formula>NOT(ISERROR(SEARCH("location",D119)))</formula>
    </cfRule>
    <cfRule type="containsText" dxfId="8319" priority="231" operator="containsText" text="gcs">
      <formula>NOT(ISERROR(SEARCH("gcs",D119)))</formula>
    </cfRule>
    <cfRule type="containsText" dxfId="8318" priority="232" operator="containsText" text="NIHS">
      <formula>NOT(ISERROR(SEARCH("NIHS",D119)))</formula>
    </cfRule>
    <cfRule type="containsText" dxfId="8317" priority="233" operator="containsText" text="age">
      <formula>NOT(ISERROR(SEARCH("age",D119)))</formula>
    </cfRule>
  </conditionalFormatting>
  <conditionalFormatting sqref="F121">
    <cfRule type="containsText" dxfId="8316" priority="218" operator="containsText" text="death">
      <formula>NOT(ISERROR(SEARCH("death",F121)))</formula>
    </cfRule>
    <cfRule type="containsText" dxfId="8315" priority="219" operator="containsText" text="functional">
      <formula>NOT(ISERROR(SEARCH("functional",F121)))</formula>
    </cfRule>
    <cfRule type="containsText" dxfId="8314" priority="220" operator="containsText" text="mRS">
      <formula>NOT(ISERROR(SEARCH("mRS",F121)))</formula>
    </cfRule>
    <cfRule type="containsText" dxfId="8313" priority="221" operator="containsText" text="mortality">
      <formula>NOT(ISERROR(SEARCH("mortality",F121)))</formula>
    </cfRule>
  </conditionalFormatting>
  <conditionalFormatting sqref="D121">
    <cfRule type="containsText" dxfId="8312" priority="206" operator="containsText" text="anticoag">
      <formula>NOT(ISERROR(SEARCH("anticoag",D121)))</formula>
    </cfRule>
    <cfRule type="containsText" dxfId="8311" priority="207" operator="containsText" text="couma">
      <formula>NOT(ISERROR(SEARCH("couma",D121)))</formula>
    </cfRule>
    <cfRule type="containsText" dxfId="8310" priority="208" operator="containsText" text="anticoag">
      <formula>NOT(ISERROR(SEARCH("anticoag",D121)))</formula>
    </cfRule>
    <cfRule type="containsText" dxfId="8309" priority="209" operator="containsText" text="warfarin">
      <formula>NOT(ISERROR(SEARCH("warfarin",D121)))</formula>
    </cfRule>
    <cfRule type="containsText" dxfId="8308" priority="210" operator="containsText" text="ivh">
      <formula>NOT(ISERROR(SEARCH("ivh",D121)))</formula>
    </cfRule>
    <cfRule type="containsText" dxfId="8307" priority="211" operator="containsText" text="ivh">
      <formula>NOT(ISERROR(SEARCH("ivh",D121)))</formula>
    </cfRule>
    <cfRule type="containsText" dxfId="8306" priority="212" operator="containsText" text="volume">
      <formula>NOT(ISERROR(SEARCH("volume",D121)))</formula>
    </cfRule>
    <cfRule type="containsText" dxfId="8305" priority="213" operator="containsText" text="infratent">
      <formula>NOT(ISERROR(SEARCH("infratent",D121)))</formula>
    </cfRule>
    <cfRule type="containsText" dxfId="8304" priority="214" operator="containsText" text="location">
      <formula>NOT(ISERROR(SEARCH("location",D121)))</formula>
    </cfRule>
    <cfRule type="containsText" dxfId="8303" priority="215" operator="containsText" text="gcs">
      <formula>NOT(ISERROR(SEARCH("gcs",D121)))</formula>
    </cfRule>
    <cfRule type="containsText" dxfId="8302" priority="216" operator="containsText" text="NIHS">
      <formula>NOT(ISERROR(SEARCH("NIHS",D121)))</formula>
    </cfRule>
    <cfRule type="containsText" dxfId="8301" priority="217" operator="containsText" text="age">
      <formula>NOT(ISERROR(SEARCH("age",D121)))</formula>
    </cfRule>
  </conditionalFormatting>
  <conditionalFormatting sqref="F122">
    <cfRule type="containsText" dxfId="8300" priority="202" operator="containsText" text="death">
      <formula>NOT(ISERROR(SEARCH("death",F122)))</formula>
    </cfRule>
    <cfRule type="containsText" dxfId="8299" priority="203" operator="containsText" text="functional">
      <formula>NOT(ISERROR(SEARCH("functional",F122)))</formula>
    </cfRule>
    <cfRule type="containsText" dxfId="8298" priority="204" operator="containsText" text="mRS">
      <formula>NOT(ISERROR(SEARCH("mRS",F122)))</formula>
    </cfRule>
    <cfRule type="containsText" dxfId="8297" priority="205" operator="containsText" text="mortality">
      <formula>NOT(ISERROR(SEARCH("mortality",F122)))</formula>
    </cfRule>
  </conditionalFormatting>
  <conditionalFormatting sqref="F123">
    <cfRule type="containsText" dxfId="8296" priority="198" operator="containsText" text="death">
      <formula>NOT(ISERROR(SEARCH("death",F123)))</formula>
    </cfRule>
    <cfRule type="containsText" dxfId="8295" priority="199" operator="containsText" text="functional">
      <formula>NOT(ISERROR(SEARCH("functional",F123)))</formula>
    </cfRule>
    <cfRule type="containsText" dxfId="8294" priority="200" operator="containsText" text="mRS">
      <formula>NOT(ISERROR(SEARCH("mRS",F123)))</formula>
    </cfRule>
    <cfRule type="containsText" dxfId="8293" priority="201" operator="containsText" text="mortality">
      <formula>NOT(ISERROR(SEARCH("mortality",F123)))</formula>
    </cfRule>
  </conditionalFormatting>
  <conditionalFormatting sqref="D122:D123">
    <cfRule type="containsText" dxfId="8292" priority="186" operator="containsText" text="anticoag">
      <formula>NOT(ISERROR(SEARCH("anticoag",D122)))</formula>
    </cfRule>
    <cfRule type="containsText" dxfId="8291" priority="187" operator="containsText" text="couma">
      <formula>NOT(ISERROR(SEARCH("couma",D122)))</formula>
    </cfRule>
    <cfRule type="containsText" dxfId="8290" priority="188" operator="containsText" text="anticoag">
      <formula>NOT(ISERROR(SEARCH("anticoag",D122)))</formula>
    </cfRule>
    <cfRule type="containsText" dxfId="8289" priority="189" operator="containsText" text="warfarin">
      <formula>NOT(ISERROR(SEARCH("warfarin",D122)))</formula>
    </cfRule>
    <cfRule type="containsText" dxfId="8288" priority="190" operator="containsText" text="ivh">
      <formula>NOT(ISERROR(SEARCH("ivh",D122)))</formula>
    </cfRule>
    <cfRule type="containsText" dxfId="8287" priority="191" operator="containsText" text="ivh">
      <formula>NOT(ISERROR(SEARCH("ivh",D122)))</formula>
    </cfRule>
    <cfRule type="containsText" dxfId="8286" priority="192" operator="containsText" text="volume">
      <formula>NOT(ISERROR(SEARCH("volume",D122)))</formula>
    </cfRule>
    <cfRule type="containsText" dxfId="8285" priority="193" operator="containsText" text="infratent">
      <formula>NOT(ISERROR(SEARCH("infratent",D122)))</formula>
    </cfRule>
    <cfRule type="containsText" dxfId="8284" priority="194" operator="containsText" text="location">
      <formula>NOT(ISERROR(SEARCH("location",D122)))</formula>
    </cfRule>
    <cfRule type="containsText" dxfId="8283" priority="195" operator="containsText" text="gcs">
      <formula>NOT(ISERROR(SEARCH("gcs",D122)))</formula>
    </cfRule>
    <cfRule type="containsText" dxfId="8282" priority="196" operator="containsText" text="NIHS">
      <formula>NOT(ISERROR(SEARCH("NIHS",D122)))</formula>
    </cfRule>
    <cfRule type="containsText" dxfId="8281" priority="197" operator="containsText" text="age">
      <formula>NOT(ISERROR(SEARCH("age",D122)))</formula>
    </cfRule>
  </conditionalFormatting>
  <conditionalFormatting sqref="F124">
    <cfRule type="containsText" dxfId="8280" priority="182" operator="containsText" text="death">
      <formula>NOT(ISERROR(SEARCH("death",F124)))</formula>
    </cfRule>
    <cfRule type="containsText" dxfId="8279" priority="183" operator="containsText" text="functional">
      <formula>NOT(ISERROR(SEARCH("functional",F124)))</formula>
    </cfRule>
    <cfRule type="containsText" dxfId="8278" priority="184" operator="containsText" text="mRS">
      <formula>NOT(ISERROR(SEARCH("mRS",F124)))</formula>
    </cfRule>
    <cfRule type="containsText" dxfId="8277" priority="185" operator="containsText" text="mortality">
      <formula>NOT(ISERROR(SEARCH("mortality",F124)))</formula>
    </cfRule>
  </conditionalFormatting>
  <conditionalFormatting sqref="D124">
    <cfRule type="containsText" dxfId="8276" priority="170" operator="containsText" text="anticoag">
      <formula>NOT(ISERROR(SEARCH("anticoag",D124)))</formula>
    </cfRule>
    <cfRule type="containsText" dxfId="8275" priority="171" operator="containsText" text="couma">
      <formula>NOT(ISERROR(SEARCH("couma",D124)))</formula>
    </cfRule>
    <cfRule type="containsText" dxfId="8274" priority="172" operator="containsText" text="anticoag">
      <formula>NOT(ISERROR(SEARCH("anticoag",D124)))</formula>
    </cfRule>
    <cfRule type="containsText" dxfId="8273" priority="173" operator="containsText" text="warfarin">
      <formula>NOT(ISERROR(SEARCH("warfarin",D124)))</formula>
    </cfRule>
    <cfRule type="containsText" dxfId="8272" priority="174" operator="containsText" text="ivh">
      <formula>NOT(ISERROR(SEARCH("ivh",D124)))</formula>
    </cfRule>
    <cfRule type="containsText" dxfId="8271" priority="175" operator="containsText" text="ivh">
      <formula>NOT(ISERROR(SEARCH("ivh",D124)))</formula>
    </cfRule>
    <cfRule type="containsText" dxfId="8270" priority="176" operator="containsText" text="volume">
      <formula>NOT(ISERROR(SEARCH("volume",D124)))</formula>
    </cfRule>
    <cfRule type="containsText" dxfId="8269" priority="177" operator="containsText" text="infratent">
      <formula>NOT(ISERROR(SEARCH("infratent",D124)))</formula>
    </cfRule>
    <cfRule type="containsText" dxfId="8268" priority="178" operator="containsText" text="location">
      <formula>NOT(ISERROR(SEARCH("location",D124)))</formula>
    </cfRule>
    <cfRule type="containsText" dxfId="8267" priority="179" operator="containsText" text="gcs">
      <formula>NOT(ISERROR(SEARCH("gcs",D124)))</formula>
    </cfRule>
    <cfRule type="containsText" dxfId="8266" priority="180" operator="containsText" text="NIHS">
      <formula>NOT(ISERROR(SEARCH("NIHS",D124)))</formula>
    </cfRule>
    <cfRule type="containsText" dxfId="8265" priority="181" operator="containsText" text="age">
      <formula>NOT(ISERROR(SEARCH("age",D124)))</formula>
    </cfRule>
  </conditionalFormatting>
  <conditionalFormatting sqref="F125">
    <cfRule type="containsText" dxfId="8264" priority="166" operator="containsText" text="death">
      <formula>NOT(ISERROR(SEARCH("death",F125)))</formula>
    </cfRule>
    <cfRule type="containsText" dxfId="8263" priority="167" operator="containsText" text="functional">
      <formula>NOT(ISERROR(SEARCH("functional",F125)))</formula>
    </cfRule>
    <cfRule type="containsText" dxfId="8262" priority="168" operator="containsText" text="mRS">
      <formula>NOT(ISERROR(SEARCH("mRS",F125)))</formula>
    </cfRule>
    <cfRule type="containsText" dxfId="8261" priority="169" operator="containsText" text="mortality">
      <formula>NOT(ISERROR(SEARCH("mortality",F125)))</formula>
    </cfRule>
  </conditionalFormatting>
  <conditionalFormatting sqref="F126">
    <cfRule type="containsText" dxfId="8260" priority="162" operator="containsText" text="death">
      <formula>NOT(ISERROR(SEARCH("death",F126)))</formula>
    </cfRule>
    <cfRule type="containsText" dxfId="8259" priority="163" operator="containsText" text="functional">
      <formula>NOT(ISERROR(SEARCH("functional",F126)))</formula>
    </cfRule>
    <cfRule type="containsText" dxfId="8258" priority="164" operator="containsText" text="mRS">
      <formula>NOT(ISERROR(SEARCH("mRS",F126)))</formula>
    </cfRule>
    <cfRule type="containsText" dxfId="8257" priority="165" operator="containsText" text="mortality">
      <formula>NOT(ISERROR(SEARCH("mortality",F126)))</formula>
    </cfRule>
  </conditionalFormatting>
  <conditionalFormatting sqref="D125:D126">
    <cfRule type="containsText" dxfId="8256" priority="150" operator="containsText" text="anticoag">
      <formula>NOT(ISERROR(SEARCH("anticoag",D125)))</formula>
    </cfRule>
    <cfRule type="containsText" dxfId="8255" priority="151" operator="containsText" text="couma">
      <formula>NOT(ISERROR(SEARCH("couma",D125)))</formula>
    </cfRule>
    <cfRule type="containsText" dxfId="8254" priority="152" operator="containsText" text="anticoag">
      <formula>NOT(ISERROR(SEARCH("anticoag",D125)))</formula>
    </cfRule>
    <cfRule type="containsText" dxfId="8253" priority="153" operator="containsText" text="warfarin">
      <formula>NOT(ISERROR(SEARCH("warfarin",D125)))</formula>
    </cfRule>
    <cfRule type="containsText" dxfId="8252" priority="154" operator="containsText" text="ivh">
      <formula>NOT(ISERROR(SEARCH("ivh",D125)))</formula>
    </cfRule>
    <cfRule type="containsText" dxfId="8251" priority="155" operator="containsText" text="ivh">
      <formula>NOT(ISERROR(SEARCH("ivh",D125)))</formula>
    </cfRule>
    <cfRule type="containsText" dxfId="8250" priority="156" operator="containsText" text="volume">
      <formula>NOT(ISERROR(SEARCH("volume",D125)))</formula>
    </cfRule>
    <cfRule type="containsText" dxfId="8249" priority="157" operator="containsText" text="infratent">
      <formula>NOT(ISERROR(SEARCH("infratent",D125)))</formula>
    </cfRule>
    <cfRule type="containsText" dxfId="8248" priority="158" operator="containsText" text="location">
      <formula>NOT(ISERROR(SEARCH("location",D125)))</formula>
    </cfRule>
    <cfRule type="containsText" dxfId="8247" priority="159" operator="containsText" text="gcs">
      <formula>NOT(ISERROR(SEARCH("gcs",D125)))</formula>
    </cfRule>
    <cfRule type="containsText" dxfId="8246" priority="160" operator="containsText" text="NIHS">
      <formula>NOT(ISERROR(SEARCH("NIHS",D125)))</formula>
    </cfRule>
    <cfRule type="containsText" dxfId="8245" priority="161" operator="containsText" text="age">
      <formula>NOT(ISERROR(SEARCH("age",D125)))</formula>
    </cfRule>
  </conditionalFormatting>
  <conditionalFormatting sqref="F127">
    <cfRule type="containsText" dxfId="8244" priority="146" operator="containsText" text="death">
      <formula>NOT(ISERROR(SEARCH("death",F127)))</formula>
    </cfRule>
    <cfRule type="containsText" dxfId="8243" priority="147" operator="containsText" text="functional">
      <formula>NOT(ISERROR(SEARCH("functional",F127)))</formula>
    </cfRule>
    <cfRule type="containsText" dxfId="8242" priority="148" operator="containsText" text="mRS">
      <formula>NOT(ISERROR(SEARCH("mRS",F127)))</formula>
    </cfRule>
    <cfRule type="containsText" dxfId="8241" priority="149" operator="containsText" text="mortality">
      <formula>NOT(ISERROR(SEARCH("mortality",F127)))</formula>
    </cfRule>
  </conditionalFormatting>
  <conditionalFormatting sqref="D127">
    <cfRule type="containsText" dxfId="8240" priority="134" operator="containsText" text="anticoag">
      <formula>NOT(ISERROR(SEARCH("anticoag",D127)))</formula>
    </cfRule>
    <cfRule type="containsText" dxfId="8239" priority="135" operator="containsText" text="couma">
      <formula>NOT(ISERROR(SEARCH("couma",D127)))</formula>
    </cfRule>
    <cfRule type="containsText" dxfId="8238" priority="136" operator="containsText" text="anticoag">
      <formula>NOT(ISERROR(SEARCH("anticoag",D127)))</formula>
    </cfRule>
    <cfRule type="containsText" dxfId="8237" priority="137" operator="containsText" text="warfarin">
      <formula>NOT(ISERROR(SEARCH("warfarin",D127)))</formula>
    </cfRule>
    <cfRule type="containsText" dxfId="8236" priority="138" operator="containsText" text="ivh">
      <formula>NOT(ISERROR(SEARCH("ivh",D127)))</formula>
    </cfRule>
    <cfRule type="containsText" dxfId="8235" priority="139" operator="containsText" text="ivh">
      <formula>NOT(ISERROR(SEARCH("ivh",D127)))</formula>
    </cfRule>
    <cfRule type="containsText" dxfId="8234" priority="140" operator="containsText" text="volume">
      <formula>NOT(ISERROR(SEARCH("volume",D127)))</formula>
    </cfRule>
    <cfRule type="containsText" dxfId="8233" priority="141" operator="containsText" text="infratent">
      <formula>NOT(ISERROR(SEARCH("infratent",D127)))</formula>
    </cfRule>
    <cfRule type="containsText" dxfId="8232" priority="142" operator="containsText" text="location">
      <formula>NOT(ISERROR(SEARCH("location",D127)))</formula>
    </cfRule>
    <cfRule type="containsText" dxfId="8231" priority="143" operator="containsText" text="gcs">
      <formula>NOT(ISERROR(SEARCH("gcs",D127)))</formula>
    </cfRule>
    <cfRule type="containsText" dxfId="8230" priority="144" operator="containsText" text="NIHS">
      <formula>NOT(ISERROR(SEARCH("NIHS",D127)))</formula>
    </cfRule>
    <cfRule type="containsText" dxfId="8229" priority="145" operator="containsText" text="age">
      <formula>NOT(ISERROR(SEARCH("age",D127)))</formula>
    </cfRule>
  </conditionalFormatting>
  <conditionalFormatting sqref="F128">
    <cfRule type="containsText" dxfId="8228" priority="130" operator="containsText" text="death">
      <formula>NOT(ISERROR(SEARCH("death",F128)))</formula>
    </cfRule>
    <cfRule type="containsText" dxfId="8227" priority="131" operator="containsText" text="functional">
      <formula>NOT(ISERROR(SEARCH("functional",F128)))</formula>
    </cfRule>
    <cfRule type="containsText" dxfId="8226" priority="132" operator="containsText" text="mRS">
      <formula>NOT(ISERROR(SEARCH("mRS",F128)))</formula>
    </cfRule>
    <cfRule type="containsText" dxfId="8225" priority="133" operator="containsText" text="mortality">
      <formula>NOT(ISERROR(SEARCH("mortality",F128)))</formula>
    </cfRule>
  </conditionalFormatting>
  <conditionalFormatting sqref="D128">
    <cfRule type="containsText" dxfId="8224" priority="118" operator="containsText" text="anticoag">
      <formula>NOT(ISERROR(SEARCH("anticoag",D128)))</formula>
    </cfRule>
    <cfRule type="containsText" dxfId="8223" priority="119" operator="containsText" text="couma">
      <formula>NOT(ISERROR(SEARCH("couma",D128)))</formula>
    </cfRule>
    <cfRule type="containsText" dxfId="8222" priority="120" operator="containsText" text="anticoag">
      <formula>NOT(ISERROR(SEARCH("anticoag",D128)))</formula>
    </cfRule>
    <cfRule type="containsText" dxfId="8221" priority="121" operator="containsText" text="warfarin">
      <formula>NOT(ISERROR(SEARCH("warfarin",D128)))</formula>
    </cfRule>
    <cfRule type="containsText" dxfId="8220" priority="122" operator="containsText" text="ivh">
      <formula>NOT(ISERROR(SEARCH("ivh",D128)))</formula>
    </cfRule>
    <cfRule type="containsText" dxfId="8219" priority="123" operator="containsText" text="ivh">
      <formula>NOT(ISERROR(SEARCH("ivh",D128)))</formula>
    </cfRule>
    <cfRule type="containsText" dxfId="8218" priority="124" operator="containsText" text="volume">
      <formula>NOT(ISERROR(SEARCH("volume",D128)))</formula>
    </cfRule>
    <cfRule type="containsText" dxfId="8217" priority="125" operator="containsText" text="infratent">
      <formula>NOT(ISERROR(SEARCH("infratent",D128)))</formula>
    </cfRule>
    <cfRule type="containsText" dxfId="8216" priority="126" operator="containsText" text="location">
      <formula>NOT(ISERROR(SEARCH("location",D128)))</formula>
    </cfRule>
    <cfRule type="containsText" dxfId="8215" priority="127" operator="containsText" text="gcs">
      <formula>NOT(ISERROR(SEARCH("gcs",D128)))</formula>
    </cfRule>
    <cfRule type="containsText" dxfId="8214" priority="128" operator="containsText" text="NIHS">
      <formula>NOT(ISERROR(SEARCH("NIHS",D128)))</formula>
    </cfRule>
    <cfRule type="containsText" dxfId="8213" priority="129" operator="containsText" text="age">
      <formula>NOT(ISERROR(SEARCH("age",D128)))</formula>
    </cfRule>
  </conditionalFormatting>
  <conditionalFormatting sqref="F129">
    <cfRule type="containsText" dxfId="8212" priority="114" operator="containsText" text="death">
      <formula>NOT(ISERROR(SEARCH("death",F129)))</formula>
    </cfRule>
    <cfRule type="containsText" dxfId="8211" priority="115" operator="containsText" text="functional">
      <formula>NOT(ISERROR(SEARCH("functional",F129)))</formula>
    </cfRule>
    <cfRule type="containsText" dxfId="8210" priority="116" operator="containsText" text="mRS">
      <formula>NOT(ISERROR(SEARCH("mRS",F129)))</formula>
    </cfRule>
    <cfRule type="containsText" dxfId="8209" priority="117" operator="containsText" text="mortality">
      <formula>NOT(ISERROR(SEARCH("mortality",F129)))</formula>
    </cfRule>
  </conditionalFormatting>
  <conditionalFormatting sqref="D129">
    <cfRule type="containsText" dxfId="8208" priority="102" operator="containsText" text="anticoag">
      <formula>NOT(ISERROR(SEARCH("anticoag",D129)))</formula>
    </cfRule>
    <cfRule type="containsText" dxfId="8207" priority="103" operator="containsText" text="couma">
      <formula>NOT(ISERROR(SEARCH("couma",D129)))</formula>
    </cfRule>
    <cfRule type="containsText" dxfId="8206" priority="104" operator="containsText" text="anticoag">
      <formula>NOT(ISERROR(SEARCH("anticoag",D129)))</formula>
    </cfRule>
    <cfRule type="containsText" dxfId="8205" priority="105" operator="containsText" text="warfarin">
      <formula>NOT(ISERROR(SEARCH("warfarin",D129)))</formula>
    </cfRule>
    <cfRule type="containsText" dxfId="8204" priority="106" operator="containsText" text="ivh">
      <formula>NOT(ISERROR(SEARCH("ivh",D129)))</formula>
    </cfRule>
    <cfRule type="containsText" dxfId="8203" priority="107" operator="containsText" text="ivh">
      <formula>NOT(ISERROR(SEARCH("ivh",D129)))</formula>
    </cfRule>
    <cfRule type="containsText" dxfId="8202" priority="108" operator="containsText" text="volume">
      <formula>NOT(ISERROR(SEARCH("volume",D129)))</formula>
    </cfRule>
    <cfRule type="containsText" dxfId="8201" priority="109" operator="containsText" text="infratent">
      <formula>NOT(ISERROR(SEARCH("infratent",D129)))</formula>
    </cfRule>
    <cfRule type="containsText" dxfId="8200" priority="110" operator="containsText" text="location">
      <formula>NOT(ISERROR(SEARCH("location",D129)))</formula>
    </cfRule>
    <cfRule type="containsText" dxfId="8199" priority="111" operator="containsText" text="gcs">
      <formula>NOT(ISERROR(SEARCH("gcs",D129)))</formula>
    </cfRule>
    <cfRule type="containsText" dxfId="8198" priority="112" operator="containsText" text="NIHS">
      <formula>NOT(ISERROR(SEARCH("NIHS",D129)))</formula>
    </cfRule>
    <cfRule type="containsText" dxfId="8197" priority="113" operator="containsText" text="age">
      <formula>NOT(ISERROR(SEARCH("age",D129)))</formula>
    </cfRule>
  </conditionalFormatting>
  <conditionalFormatting sqref="F130">
    <cfRule type="containsText" dxfId="8196" priority="98" operator="containsText" text="death">
      <formula>NOT(ISERROR(SEARCH("death",F130)))</formula>
    </cfRule>
    <cfRule type="containsText" dxfId="8195" priority="99" operator="containsText" text="functional">
      <formula>NOT(ISERROR(SEARCH("functional",F130)))</formula>
    </cfRule>
    <cfRule type="containsText" dxfId="8194" priority="100" operator="containsText" text="mRS">
      <formula>NOT(ISERROR(SEARCH("mRS",F130)))</formula>
    </cfRule>
    <cfRule type="containsText" dxfId="8193" priority="101" operator="containsText" text="mortality">
      <formula>NOT(ISERROR(SEARCH("mortality",F130)))</formula>
    </cfRule>
  </conditionalFormatting>
  <conditionalFormatting sqref="D130">
    <cfRule type="containsText" dxfId="8192" priority="86" operator="containsText" text="anticoag">
      <formula>NOT(ISERROR(SEARCH("anticoag",D130)))</formula>
    </cfRule>
    <cfRule type="containsText" dxfId="8191" priority="87" operator="containsText" text="couma">
      <formula>NOT(ISERROR(SEARCH("couma",D130)))</formula>
    </cfRule>
    <cfRule type="containsText" dxfId="8190" priority="88" operator="containsText" text="anticoag">
      <formula>NOT(ISERROR(SEARCH("anticoag",D130)))</formula>
    </cfRule>
    <cfRule type="containsText" dxfId="8189" priority="89" operator="containsText" text="warfarin">
      <formula>NOT(ISERROR(SEARCH("warfarin",D130)))</formula>
    </cfRule>
    <cfRule type="containsText" dxfId="8188" priority="90" operator="containsText" text="ivh">
      <formula>NOT(ISERROR(SEARCH("ivh",D130)))</formula>
    </cfRule>
    <cfRule type="containsText" dxfId="8187" priority="91" operator="containsText" text="ivh">
      <formula>NOT(ISERROR(SEARCH("ivh",D130)))</formula>
    </cfRule>
    <cfRule type="containsText" dxfId="8186" priority="92" operator="containsText" text="volume">
      <formula>NOT(ISERROR(SEARCH("volume",D130)))</formula>
    </cfRule>
    <cfRule type="containsText" dxfId="8185" priority="93" operator="containsText" text="infratent">
      <formula>NOT(ISERROR(SEARCH("infratent",D130)))</formula>
    </cfRule>
    <cfRule type="containsText" dxfId="8184" priority="94" operator="containsText" text="location">
      <formula>NOT(ISERROR(SEARCH("location",D130)))</formula>
    </cfRule>
    <cfRule type="containsText" dxfId="8183" priority="95" operator="containsText" text="gcs">
      <formula>NOT(ISERROR(SEARCH("gcs",D130)))</formula>
    </cfRule>
    <cfRule type="containsText" dxfId="8182" priority="96" operator="containsText" text="NIHS">
      <formula>NOT(ISERROR(SEARCH("NIHS",D130)))</formula>
    </cfRule>
    <cfRule type="containsText" dxfId="8181" priority="97" operator="containsText" text="age">
      <formula>NOT(ISERROR(SEARCH("age",D130)))</formula>
    </cfRule>
  </conditionalFormatting>
  <conditionalFormatting sqref="F131">
    <cfRule type="containsText" dxfId="8180" priority="82" operator="containsText" text="death">
      <formula>NOT(ISERROR(SEARCH("death",F131)))</formula>
    </cfRule>
    <cfRule type="containsText" dxfId="8179" priority="83" operator="containsText" text="functional">
      <formula>NOT(ISERROR(SEARCH("functional",F131)))</formula>
    </cfRule>
    <cfRule type="containsText" dxfId="8178" priority="84" operator="containsText" text="mRS">
      <formula>NOT(ISERROR(SEARCH("mRS",F131)))</formula>
    </cfRule>
    <cfRule type="containsText" dxfId="8177" priority="85" operator="containsText" text="mortality">
      <formula>NOT(ISERROR(SEARCH("mortality",F131)))</formula>
    </cfRule>
  </conditionalFormatting>
  <conditionalFormatting sqref="D131">
    <cfRule type="containsText" dxfId="8176" priority="70" operator="containsText" text="anticoag">
      <formula>NOT(ISERROR(SEARCH("anticoag",D131)))</formula>
    </cfRule>
    <cfRule type="containsText" dxfId="8175" priority="71" operator="containsText" text="couma">
      <formula>NOT(ISERROR(SEARCH("couma",D131)))</formula>
    </cfRule>
    <cfRule type="containsText" dxfId="8174" priority="72" operator="containsText" text="anticoag">
      <formula>NOT(ISERROR(SEARCH("anticoag",D131)))</formula>
    </cfRule>
    <cfRule type="containsText" dxfId="8173" priority="73" operator="containsText" text="warfarin">
      <formula>NOT(ISERROR(SEARCH("warfarin",D131)))</formula>
    </cfRule>
    <cfRule type="containsText" dxfId="8172" priority="74" operator="containsText" text="ivh">
      <formula>NOT(ISERROR(SEARCH("ivh",D131)))</formula>
    </cfRule>
    <cfRule type="containsText" dxfId="8171" priority="75" operator="containsText" text="ivh">
      <formula>NOT(ISERROR(SEARCH("ivh",D131)))</formula>
    </cfRule>
    <cfRule type="containsText" dxfId="8170" priority="76" operator="containsText" text="volume">
      <formula>NOT(ISERROR(SEARCH("volume",D131)))</formula>
    </cfRule>
    <cfRule type="containsText" dxfId="8169" priority="77" operator="containsText" text="infratent">
      <formula>NOT(ISERROR(SEARCH("infratent",D131)))</formula>
    </cfRule>
    <cfRule type="containsText" dxfId="8168" priority="78" operator="containsText" text="location">
      <formula>NOT(ISERROR(SEARCH("location",D131)))</formula>
    </cfRule>
    <cfRule type="containsText" dxfId="8167" priority="79" operator="containsText" text="gcs">
      <formula>NOT(ISERROR(SEARCH("gcs",D131)))</formula>
    </cfRule>
    <cfRule type="containsText" dxfId="8166" priority="80" operator="containsText" text="NIHS">
      <formula>NOT(ISERROR(SEARCH("NIHS",D131)))</formula>
    </cfRule>
    <cfRule type="containsText" dxfId="8165" priority="81" operator="containsText" text="age">
      <formula>NOT(ISERROR(SEARCH("age",D131)))</formula>
    </cfRule>
  </conditionalFormatting>
  <conditionalFormatting sqref="F132">
    <cfRule type="containsText" dxfId="8164" priority="66" operator="containsText" text="death">
      <formula>NOT(ISERROR(SEARCH("death",F132)))</formula>
    </cfRule>
    <cfRule type="containsText" dxfId="8163" priority="67" operator="containsText" text="functional">
      <formula>NOT(ISERROR(SEARCH("functional",F132)))</formula>
    </cfRule>
    <cfRule type="containsText" dxfId="8162" priority="68" operator="containsText" text="mRS">
      <formula>NOT(ISERROR(SEARCH("mRS",F132)))</formula>
    </cfRule>
    <cfRule type="containsText" dxfId="8161" priority="69" operator="containsText" text="mortality">
      <formula>NOT(ISERROR(SEARCH("mortality",F132)))</formula>
    </cfRule>
  </conditionalFormatting>
  <conditionalFormatting sqref="D132">
    <cfRule type="containsText" dxfId="8160" priority="54" operator="containsText" text="anticoag">
      <formula>NOT(ISERROR(SEARCH("anticoag",D132)))</formula>
    </cfRule>
    <cfRule type="containsText" dxfId="8159" priority="55" operator="containsText" text="couma">
      <formula>NOT(ISERROR(SEARCH("couma",D132)))</formula>
    </cfRule>
    <cfRule type="containsText" dxfId="8158" priority="56" operator="containsText" text="anticoag">
      <formula>NOT(ISERROR(SEARCH("anticoag",D132)))</formula>
    </cfRule>
    <cfRule type="containsText" dxfId="8157" priority="57" operator="containsText" text="warfarin">
      <formula>NOT(ISERROR(SEARCH("warfarin",D132)))</formula>
    </cfRule>
    <cfRule type="containsText" dxfId="8156" priority="58" operator="containsText" text="ivh">
      <formula>NOT(ISERROR(SEARCH("ivh",D132)))</formula>
    </cfRule>
    <cfRule type="containsText" dxfId="8155" priority="59" operator="containsText" text="ivh">
      <formula>NOT(ISERROR(SEARCH("ivh",D132)))</formula>
    </cfRule>
    <cfRule type="containsText" dxfId="8154" priority="60" operator="containsText" text="volume">
      <formula>NOT(ISERROR(SEARCH("volume",D132)))</formula>
    </cfRule>
    <cfRule type="containsText" dxfId="8153" priority="61" operator="containsText" text="infratent">
      <formula>NOT(ISERROR(SEARCH("infratent",D132)))</formula>
    </cfRule>
    <cfRule type="containsText" dxfId="8152" priority="62" operator="containsText" text="location">
      <formula>NOT(ISERROR(SEARCH("location",D132)))</formula>
    </cfRule>
    <cfRule type="containsText" dxfId="8151" priority="63" operator="containsText" text="gcs">
      <formula>NOT(ISERROR(SEARCH("gcs",D132)))</formula>
    </cfRule>
    <cfRule type="containsText" dxfId="8150" priority="64" operator="containsText" text="NIHS">
      <formula>NOT(ISERROR(SEARCH("NIHS",D132)))</formula>
    </cfRule>
    <cfRule type="containsText" dxfId="8149" priority="65" operator="containsText" text="age">
      <formula>NOT(ISERROR(SEARCH("age",D132)))</formula>
    </cfRule>
  </conditionalFormatting>
  <conditionalFormatting sqref="F133">
    <cfRule type="containsText" dxfId="8148" priority="50" operator="containsText" text="death">
      <formula>NOT(ISERROR(SEARCH("death",F133)))</formula>
    </cfRule>
    <cfRule type="containsText" dxfId="8147" priority="51" operator="containsText" text="functional">
      <formula>NOT(ISERROR(SEARCH("functional",F133)))</formula>
    </cfRule>
    <cfRule type="containsText" dxfId="8146" priority="52" operator="containsText" text="mRS">
      <formula>NOT(ISERROR(SEARCH("mRS",F133)))</formula>
    </cfRule>
    <cfRule type="containsText" dxfId="8145" priority="53" operator="containsText" text="mortality">
      <formula>NOT(ISERROR(SEARCH("mortality",F133)))</formula>
    </cfRule>
  </conditionalFormatting>
  <conditionalFormatting sqref="D133">
    <cfRule type="containsText" dxfId="8144" priority="38" operator="containsText" text="anticoag">
      <formula>NOT(ISERROR(SEARCH("anticoag",D133)))</formula>
    </cfRule>
    <cfRule type="containsText" dxfId="8143" priority="39" operator="containsText" text="couma">
      <formula>NOT(ISERROR(SEARCH("couma",D133)))</formula>
    </cfRule>
    <cfRule type="containsText" dxfId="8142" priority="40" operator="containsText" text="anticoag">
      <formula>NOT(ISERROR(SEARCH("anticoag",D133)))</formula>
    </cfRule>
    <cfRule type="containsText" dxfId="8141" priority="41" operator="containsText" text="warfarin">
      <formula>NOT(ISERROR(SEARCH("warfarin",D133)))</formula>
    </cfRule>
    <cfRule type="containsText" dxfId="8140" priority="42" operator="containsText" text="ivh">
      <formula>NOT(ISERROR(SEARCH("ivh",D133)))</formula>
    </cfRule>
    <cfRule type="containsText" dxfId="8139" priority="43" operator="containsText" text="ivh">
      <formula>NOT(ISERROR(SEARCH("ivh",D133)))</formula>
    </cfRule>
    <cfRule type="containsText" dxfId="8138" priority="44" operator="containsText" text="volume">
      <formula>NOT(ISERROR(SEARCH("volume",D133)))</formula>
    </cfRule>
    <cfRule type="containsText" dxfId="8137" priority="45" operator="containsText" text="infratent">
      <formula>NOT(ISERROR(SEARCH("infratent",D133)))</formula>
    </cfRule>
    <cfRule type="containsText" dxfId="8136" priority="46" operator="containsText" text="location">
      <formula>NOT(ISERROR(SEARCH("location",D133)))</formula>
    </cfRule>
    <cfRule type="containsText" dxfId="8135" priority="47" operator="containsText" text="gcs">
      <formula>NOT(ISERROR(SEARCH("gcs",D133)))</formula>
    </cfRule>
    <cfRule type="containsText" dxfId="8134" priority="48" operator="containsText" text="NIHS">
      <formula>NOT(ISERROR(SEARCH("NIHS",D133)))</formula>
    </cfRule>
    <cfRule type="containsText" dxfId="8133" priority="49" operator="containsText" text="age">
      <formula>NOT(ISERROR(SEARCH("age",D133)))</formula>
    </cfRule>
  </conditionalFormatting>
  <conditionalFormatting sqref="G4">
    <cfRule type="containsText" dxfId="8132" priority="35" operator="containsText" text="death">
      <formula>NOT(ISERROR(SEARCH("death",G4)))</formula>
    </cfRule>
    <cfRule type="containsText" dxfId="8131" priority="36" operator="containsText" text="M">
      <formula>NOT(ISERROR(SEARCH("M",G4)))</formula>
    </cfRule>
    <cfRule type="containsText" dxfId="8130" priority="37" operator="containsText" text="mortality">
      <formula>NOT(ISERROR(SEARCH("mortality",G4)))</formula>
    </cfRule>
  </conditionalFormatting>
  <conditionalFormatting sqref="F15">
    <cfRule type="containsText" dxfId="8129" priority="31" operator="containsText" text="mRS">
      <formula>NOT(ISERROR(SEARCH("mRS",F15)))</formula>
    </cfRule>
    <cfRule type="containsText" dxfId="8128" priority="32" operator="containsText" text="death">
      <formula>NOT(ISERROR(SEARCH("death",F15)))</formula>
    </cfRule>
    <cfRule type="containsText" dxfId="8127" priority="33" operator="containsText" text="M">
      <formula>NOT(ISERROR(SEARCH("M",F15)))</formula>
    </cfRule>
    <cfRule type="containsText" dxfId="8126" priority="34" operator="containsText" text="mortality">
      <formula>NOT(ISERROR(SEARCH("mortality",F15)))</formula>
    </cfRule>
  </conditionalFormatting>
  <conditionalFormatting sqref="F16:F18">
    <cfRule type="containsText" dxfId="8125" priority="27" operator="containsText" text="mRS">
      <formula>NOT(ISERROR(SEARCH("mRS",F16)))</formula>
    </cfRule>
    <cfRule type="containsText" dxfId="8124" priority="28" operator="containsText" text="death">
      <formula>NOT(ISERROR(SEARCH("death",F16)))</formula>
    </cfRule>
    <cfRule type="containsText" dxfId="8123" priority="29" operator="containsText" text="M">
      <formula>NOT(ISERROR(SEARCH("M",F16)))</formula>
    </cfRule>
    <cfRule type="containsText" dxfId="8122" priority="30" operator="containsText" text="mortality">
      <formula>NOT(ISERROR(SEARCH("mortality",F16)))</formula>
    </cfRule>
  </conditionalFormatting>
  <conditionalFormatting sqref="D19">
    <cfRule type="containsText" dxfId="8121" priority="5" operator="containsText" text="ivh">
      <formula>NOT(ISERROR(SEARCH("ivh",D19)))</formula>
    </cfRule>
    <cfRule type="containsText" dxfId="8120" priority="6" operator="containsText" text="infratent">
      <formula>NOT(ISERROR(SEARCH("infratent",D19)))</formula>
    </cfRule>
    <cfRule type="containsText" dxfId="8119" priority="7" operator="containsText" text="location">
      <formula>NOT(ISERROR(SEARCH("location",D19)))</formula>
    </cfRule>
    <cfRule type="containsText" dxfId="8118" priority="8" operator="containsText" text="GCS">
      <formula>NOT(ISERROR(SEARCH("GCS",D19)))</formula>
    </cfRule>
    <cfRule type="containsText" dxfId="8117" priority="9" operator="containsText" text="GCS">
      <formula>NOT(ISERROR(SEARCH("GCS",D19)))</formula>
    </cfRule>
    <cfRule type="containsText" dxfId="8116" priority="10" operator="containsText" text="GCS">
      <formula>NOT(ISERROR(SEARCH("GCS",D19)))</formula>
    </cfRule>
    <cfRule type="containsText" dxfId="8115" priority="11" operator="containsText" text="gcs">
      <formula>NOT(ISERROR(SEARCH("gcs",D19)))</formula>
    </cfRule>
    <cfRule type="containsText" dxfId="8114" priority="12" operator="containsText" text="gcs">
      <formula>NOT(ISERROR(SEARCH("gcs",D19)))</formula>
    </cfRule>
    <cfRule type="containsText" dxfId="8113" priority="13" operator="containsText" text="OAC">
      <formula>NOT(ISERROR(SEARCH("OAC",D19)))</formula>
    </cfRule>
    <cfRule type="containsText" dxfId="8112" priority="14" operator="containsText" text="location">
      <formula>NOT(ISERROR(SEARCH("location",D19)))</formula>
    </cfRule>
    <cfRule type="containsText" dxfId="8111" priority="15" operator="containsText" text="volume">
      <formula>NOT(ISERROR(SEARCH("volume",D19)))</formula>
    </cfRule>
    <cfRule type="containsText" dxfId="8110" priority="16" operator="containsText" text="ivh">
      <formula>NOT(ISERROR(SEARCH("ivh",D19)))</formula>
    </cfRule>
    <cfRule type="containsText" dxfId="8109" priority="17" operator="containsText" text="age">
      <formula>NOT(ISERROR(SEARCH("age",D19)))</formula>
    </cfRule>
    <cfRule type="containsText" dxfId="8108" priority="18" operator="containsText" text="volume">
      <formula>NOT(ISERROR(SEARCH("volume",D19)))</formula>
    </cfRule>
    <cfRule type="containsText" dxfId="8107" priority="19" operator="containsText" text="OAC">
      <formula>NOT(ISERROR(SEARCH("OAC",D19)))</formula>
    </cfRule>
    <cfRule type="containsText" dxfId="8106" priority="20" operator="containsText" text="OAC">
      <formula>NOT(ISERROR(SEARCH("OAC",D19)))</formula>
    </cfRule>
    <cfRule type="containsText" dxfId="8105" priority="21" operator="containsText" text="anticoag">
      <formula>NOT(ISERROR(SEARCH("anticoag",D19)))</formula>
    </cfRule>
    <cfRule type="containsText" dxfId="8104" priority="22" operator="containsText" text="IVH">
      <formula>NOT(ISERROR(SEARCH("IVH",D19)))</formula>
    </cfRule>
    <cfRule type="containsText" dxfId="8103" priority="23" operator="containsText" text="location">
      <formula>NOT(ISERROR(SEARCH("location",D19)))</formula>
    </cfRule>
    <cfRule type="containsText" dxfId="8102" priority="24" operator="containsText" text="ICH">
      <formula>NOT(ISERROR(SEARCH("ICH",D19)))</formula>
    </cfRule>
    <cfRule type="cellIs" dxfId="8101" priority="25" operator="equal">
      <formula>"ICH"</formula>
    </cfRule>
    <cfRule type="cellIs" dxfId="8100" priority="26" operator="equal">
      <formula>"age"</formula>
    </cfRule>
  </conditionalFormatting>
  <conditionalFormatting sqref="F19">
    <cfRule type="containsText" dxfId="8099" priority="1" operator="containsText" text="mRS">
      <formula>NOT(ISERROR(SEARCH("mRS",F19)))</formula>
    </cfRule>
    <cfRule type="containsText" dxfId="8098" priority="2" operator="containsText" text="death">
      <formula>NOT(ISERROR(SEARCH("death",F19)))</formula>
    </cfRule>
    <cfRule type="containsText" dxfId="8097" priority="3" operator="containsText" text="M">
      <formula>NOT(ISERROR(SEARCH("M",F19)))</formula>
    </cfRule>
    <cfRule type="containsText" dxfId="8096" priority="4" operator="containsText" text="mortality">
      <formula>NOT(ISERROR(SEARCH("mortality",F19)))</formula>
    </cfRule>
  </conditionalFormatting>
  <dataValidations count="1">
    <dataValidation type="list" allowBlank="1" showErrorMessage="1" sqref="J21:J133 J2:J10 J13:J19" xr:uid="{797E0395-C451-F74E-A625-3E57EBDBC33D}">
      <formula1>"High,Moderate,Low"</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81A63-6E96-9044-8667-B9789CAD5ED9}">
  <dimension ref="A1:K84"/>
  <sheetViews>
    <sheetView topLeftCell="A15" workbookViewId="0">
      <selection activeCell="F15" sqref="F15"/>
    </sheetView>
  </sheetViews>
  <sheetFormatPr defaultColWidth="11.53515625" defaultRowHeight="15.5" x14ac:dyDescent="0.35"/>
  <cols>
    <col min="4" max="11" width="20.07421875" customWidth="1"/>
  </cols>
  <sheetData>
    <row r="1" spans="1:11" ht="93" x14ac:dyDescent="0.35">
      <c r="A1" s="48" t="s">
        <v>0</v>
      </c>
      <c r="B1" s="5" t="s">
        <v>874</v>
      </c>
      <c r="C1" s="5" t="s">
        <v>875</v>
      </c>
      <c r="D1" s="6" t="s">
        <v>914</v>
      </c>
      <c r="E1" s="25" t="s">
        <v>1</v>
      </c>
      <c r="F1" s="5" t="s">
        <v>912</v>
      </c>
      <c r="G1" s="5" t="s">
        <v>2</v>
      </c>
      <c r="H1" s="5" t="s">
        <v>3</v>
      </c>
      <c r="I1" s="5" t="s">
        <v>4</v>
      </c>
      <c r="J1" s="5" t="s">
        <v>5</v>
      </c>
      <c r="K1" s="5" t="s">
        <v>6</v>
      </c>
    </row>
    <row r="2" spans="1:11" ht="124" x14ac:dyDescent="0.35">
      <c r="A2" s="160">
        <v>99</v>
      </c>
      <c r="B2" s="8" t="s">
        <v>879</v>
      </c>
      <c r="C2" s="8">
        <v>29767470</v>
      </c>
      <c r="D2" s="9" t="s">
        <v>11</v>
      </c>
      <c r="E2" s="9" t="s">
        <v>10</v>
      </c>
      <c r="F2" s="9" t="s">
        <v>1595</v>
      </c>
      <c r="G2" s="152">
        <v>268</v>
      </c>
      <c r="H2" s="153">
        <f>7/268</f>
        <v>2.6119402985074626E-2</v>
      </c>
      <c r="I2" s="9" t="s">
        <v>1666</v>
      </c>
      <c r="J2" s="144" t="s">
        <v>27</v>
      </c>
      <c r="K2" s="145" t="s">
        <v>1645</v>
      </c>
    </row>
    <row r="3" spans="1:11" ht="124" x14ac:dyDescent="0.35">
      <c r="A3" s="160">
        <v>99</v>
      </c>
      <c r="B3" s="8" t="s">
        <v>879</v>
      </c>
      <c r="C3" s="8">
        <v>29767470</v>
      </c>
      <c r="D3" s="9" t="s">
        <v>11</v>
      </c>
      <c r="E3" s="9" t="s">
        <v>10</v>
      </c>
      <c r="F3" s="9" t="s">
        <v>1596</v>
      </c>
      <c r="G3" s="152">
        <v>256</v>
      </c>
      <c r="H3" s="153">
        <f>19/256</f>
        <v>7.421875E-2</v>
      </c>
      <c r="I3" s="9" t="s">
        <v>1667</v>
      </c>
      <c r="J3" s="144" t="s">
        <v>27</v>
      </c>
      <c r="K3" s="145" t="s">
        <v>1645</v>
      </c>
    </row>
    <row r="4" spans="1:11" ht="108.5" x14ac:dyDescent="0.35">
      <c r="A4" s="160">
        <v>129</v>
      </c>
      <c r="B4" s="8" t="s">
        <v>878</v>
      </c>
      <c r="C4" s="8">
        <v>30579029</v>
      </c>
      <c r="D4" s="182" t="s">
        <v>22</v>
      </c>
      <c r="E4" s="181" t="s">
        <v>1663</v>
      </c>
      <c r="F4" s="9" t="s">
        <v>7</v>
      </c>
      <c r="G4" s="155">
        <v>229</v>
      </c>
      <c r="H4" s="156">
        <f>45/229</f>
        <v>0.1965065502183406</v>
      </c>
      <c r="I4" s="9" t="s">
        <v>1656</v>
      </c>
      <c r="J4" s="144" t="s">
        <v>27</v>
      </c>
      <c r="K4" s="145" t="s">
        <v>1650</v>
      </c>
    </row>
    <row r="5" spans="1:11" ht="108.5" x14ac:dyDescent="0.35">
      <c r="A5" s="160">
        <v>129</v>
      </c>
      <c r="B5" s="8" t="s">
        <v>878</v>
      </c>
      <c r="C5" s="8">
        <v>30579029</v>
      </c>
      <c r="D5" s="182" t="s">
        <v>22</v>
      </c>
      <c r="E5" s="181" t="s">
        <v>10</v>
      </c>
      <c r="F5" s="9" t="s">
        <v>23</v>
      </c>
      <c r="G5" s="155">
        <v>229</v>
      </c>
      <c r="H5" s="156">
        <f>70/229</f>
        <v>0.3056768558951965</v>
      </c>
      <c r="I5" s="9" t="s">
        <v>1657</v>
      </c>
      <c r="J5" s="144" t="s">
        <v>27</v>
      </c>
      <c r="K5" s="145" t="s">
        <v>1650</v>
      </c>
    </row>
    <row r="6" spans="1:11" ht="108.5" x14ac:dyDescent="0.35">
      <c r="A6" s="160">
        <v>129</v>
      </c>
      <c r="B6" s="8" t="s">
        <v>878</v>
      </c>
      <c r="C6" s="8">
        <v>30579029</v>
      </c>
      <c r="D6" s="182" t="s">
        <v>22</v>
      </c>
      <c r="E6" s="181" t="s">
        <v>10</v>
      </c>
      <c r="F6" s="9" t="s">
        <v>25</v>
      </c>
      <c r="G6" s="152" t="s">
        <v>10</v>
      </c>
      <c r="H6" s="153" t="s">
        <v>10</v>
      </c>
      <c r="I6" s="9" t="s">
        <v>1658</v>
      </c>
      <c r="J6" s="144" t="s">
        <v>27</v>
      </c>
      <c r="K6" s="145" t="s">
        <v>1650</v>
      </c>
    </row>
    <row r="7" spans="1:11" ht="186" x14ac:dyDescent="0.35">
      <c r="A7" s="160">
        <v>217</v>
      </c>
      <c r="B7" s="8" t="s">
        <v>880</v>
      </c>
      <c r="C7" s="8">
        <v>29683540</v>
      </c>
      <c r="D7" s="9" t="s">
        <v>11</v>
      </c>
      <c r="E7" s="9" t="s">
        <v>10</v>
      </c>
      <c r="F7" s="9" t="s">
        <v>36</v>
      </c>
      <c r="G7" s="152">
        <v>334</v>
      </c>
      <c r="H7" s="159" t="s">
        <v>1680</v>
      </c>
      <c r="I7" s="9" t="s">
        <v>1683</v>
      </c>
      <c r="J7" s="144" t="s">
        <v>27</v>
      </c>
      <c r="K7" s="145" t="s">
        <v>1677</v>
      </c>
    </row>
    <row r="8" spans="1:11" ht="139.5" x14ac:dyDescent="0.35">
      <c r="A8" s="160">
        <v>294</v>
      </c>
      <c r="B8" s="8" t="s">
        <v>881</v>
      </c>
      <c r="C8" s="8">
        <v>30144620</v>
      </c>
      <c r="D8" s="195" t="s">
        <v>1698</v>
      </c>
      <c r="E8" s="9" t="s">
        <v>42</v>
      </c>
      <c r="F8" s="9" t="s">
        <v>44</v>
      </c>
      <c r="G8" s="9">
        <v>322</v>
      </c>
      <c r="H8" s="11" t="s">
        <v>1694</v>
      </c>
      <c r="I8" s="9" t="s">
        <v>1699</v>
      </c>
      <c r="J8" s="23" t="s">
        <v>27</v>
      </c>
      <c r="K8" s="145" t="s">
        <v>1695</v>
      </c>
    </row>
    <row r="9" spans="1:11" ht="124" x14ac:dyDescent="0.35">
      <c r="A9" s="160">
        <v>299</v>
      </c>
      <c r="B9" s="8" t="s">
        <v>883</v>
      </c>
      <c r="C9" s="8">
        <v>29171121</v>
      </c>
      <c r="D9" s="9" t="s">
        <v>1691</v>
      </c>
      <c r="E9" s="9" t="s">
        <v>10</v>
      </c>
      <c r="F9" s="9" t="s">
        <v>47</v>
      </c>
      <c r="G9" s="152">
        <v>347</v>
      </c>
      <c r="H9" s="158" t="s">
        <v>1688</v>
      </c>
      <c r="I9" s="196" t="s">
        <v>1720</v>
      </c>
      <c r="J9" s="144" t="s">
        <v>27</v>
      </c>
      <c r="K9" s="145" t="s">
        <v>1686</v>
      </c>
    </row>
    <row r="10" spans="1:11" ht="155" x14ac:dyDescent="0.35">
      <c r="A10" s="160">
        <v>427</v>
      </c>
      <c r="B10" s="8" t="s">
        <v>876</v>
      </c>
      <c r="C10" s="8">
        <v>29594812</v>
      </c>
      <c r="D10" s="9" t="s">
        <v>62</v>
      </c>
      <c r="E10" s="9" t="s">
        <v>63</v>
      </c>
      <c r="F10" s="9" t="s">
        <v>61</v>
      </c>
      <c r="G10" s="9">
        <v>181</v>
      </c>
      <c r="H10" s="14" t="s">
        <v>1770</v>
      </c>
      <c r="I10" s="9" t="s">
        <v>1772</v>
      </c>
      <c r="J10" s="23" t="s">
        <v>27</v>
      </c>
      <c r="K10" s="43" t="s">
        <v>1769</v>
      </c>
    </row>
    <row r="11" spans="1:11" ht="263.5" x14ac:dyDescent="0.35">
      <c r="A11" s="160">
        <v>548</v>
      </c>
      <c r="B11" s="8" t="s">
        <v>890</v>
      </c>
      <c r="C11" s="8">
        <v>28934706</v>
      </c>
      <c r="D11" s="9" t="s">
        <v>1715</v>
      </c>
      <c r="E11" s="9" t="s">
        <v>1718</v>
      </c>
      <c r="F11" s="9" t="s">
        <v>67</v>
      </c>
      <c r="G11" s="152">
        <v>490</v>
      </c>
      <c r="H11" s="158" t="s">
        <v>1713</v>
      </c>
      <c r="I11" s="9" t="s">
        <v>1716</v>
      </c>
      <c r="J11" s="144" t="s">
        <v>27</v>
      </c>
      <c r="K11" s="145" t="s">
        <v>1711</v>
      </c>
    </row>
    <row r="12" spans="1:11" ht="263.5" x14ac:dyDescent="0.35">
      <c r="A12" s="160">
        <v>548</v>
      </c>
      <c r="B12" s="8" t="s">
        <v>890</v>
      </c>
      <c r="C12" s="8">
        <v>28934706</v>
      </c>
      <c r="D12" s="9" t="s">
        <v>69</v>
      </c>
      <c r="E12" s="9" t="s">
        <v>1719</v>
      </c>
      <c r="F12" s="9" t="s">
        <v>67</v>
      </c>
      <c r="G12" s="152">
        <v>490</v>
      </c>
      <c r="H12" s="158" t="s">
        <v>1713</v>
      </c>
      <c r="I12" s="9" t="s">
        <v>1717</v>
      </c>
      <c r="J12" s="144" t="s">
        <v>27</v>
      </c>
      <c r="K12" s="145" t="s">
        <v>1711</v>
      </c>
    </row>
    <row r="13" spans="1:11" ht="186" x14ac:dyDescent="0.35">
      <c r="A13" s="160">
        <v>745</v>
      </c>
      <c r="B13" s="8" t="s">
        <v>897</v>
      </c>
      <c r="C13" s="8">
        <v>29108406</v>
      </c>
      <c r="D13" s="9" t="s">
        <v>1786</v>
      </c>
      <c r="E13" s="9" t="s">
        <v>1788</v>
      </c>
      <c r="F13" s="9" t="s">
        <v>82</v>
      </c>
      <c r="G13" s="9">
        <v>102</v>
      </c>
      <c r="H13" s="12">
        <v>0.32</v>
      </c>
      <c r="I13" s="9" t="s">
        <v>1787</v>
      </c>
      <c r="J13" s="23" t="s">
        <v>27</v>
      </c>
      <c r="K13" s="43" t="s">
        <v>1778</v>
      </c>
    </row>
    <row r="14" spans="1:11" ht="139.5" x14ac:dyDescent="0.35">
      <c r="A14" s="148">
        <v>1399</v>
      </c>
      <c r="B14" s="149" t="s">
        <v>908</v>
      </c>
      <c r="C14" s="149">
        <v>26889222</v>
      </c>
      <c r="D14" s="152" t="s">
        <v>1750</v>
      </c>
      <c r="E14" s="152" t="s">
        <v>1751</v>
      </c>
      <c r="F14" s="152" t="s">
        <v>114</v>
      </c>
      <c r="G14" s="152">
        <v>128</v>
      </c>
      <c r="H14" s="153" t="s">
        <v>1746</v>
      </c>
      <c r="I14" s="163" t="s">
        <v>1749</v>
      </c>
      <c r="J14" s="144" t="s">
        <v>27</v>
      </c>
      <c r="K14" s="145" t="s">
        <v>1745</v>
      </c>
    </row>
    <row r="15" spans="1:11" ht="387.5" x14ac:dyDescent="0.35">
      <c r="A15" s="160">
        <v>1485</v>
      </c>
      <c r="B15" s="8" t="s">
        <v>909</v>
      </c>
      <c r="C15" s="8">
        <v>27680600</v>
      </c>
      <c r="D15" s="9" t="s">
        <v>117</v>
      </c>
      <c r="E15" s="14" t="s">
        <v>1753</v>
      </c>
      <c r="F15" s="9" t="s">
        <v>116</v>
      </c>
      <c r="G15" s="9">
        <v>228</v>
      </c>
      <c r="H15" s="11" t="s">
        <v>1754</v>
      </c>
      <c r="I15" s="9" t="s">
        <v>1755</v>
      </c>
      <c r="J15" s="23" t="s">
        <v>8</v>
      </c>
      <c r="K15" s="38" t="s">
        <v>1752</v>
      </c>
    </row>
    <row r="16" spans="1:11" x14ac:dyDescent="0.35">
      <c r="A16" s="184"/>
      <c r="B16" s="184"/>
      <c r="C16" s="184"/>
      <c r="D16" s="184"/>
      <c r="E16" s="184"/>
      <c r="F16" s="184"/>
      <c r="G16" s="184"/>
      <c r="H16" s="184"/>
      <c r="I16" s="184"/>
      <c r="J16" s="184"/>
      <c r="K16" s="184"/>
    </row>
    <row r="17" spans="1:11" ht="155" x14ac:dyDescent="0.35">
      <c r="A17" s="185">
        <v>1703</v>
      </c>
      <c r="B17" s="186" t="s">
        <v>1597</v>
      </c>
      <c r="C17" s="186">
        <v>27085454</v>
      </c>
      <c r="D17" s="64" t="s">
        <v>11</v>
      </c>
      <c r="E17" s="64" t="s">
        <v>143</v>
      </c>
      <c r="F17" s="64" t="s">
        <v>136</v>
      </c>
      <c r="G17" s="64">
        <v>106</v>
      </c>
      <c r="H17" s="75">
        <v>43</v>
      </c>
      <c r="I17" s="64" t="s">
        <v>144</v>
      </c>
      <c r="J17" s="187" t="s">
        <v>27</v>
      </c>
      <c r="K17" s="64" t="s">
        <v>138</v>
      </c>
    </row>
    <row r="18" spans="1:11" ht="124" x14ac:dyDescent="0.35">
      <c r="A18" s="185">
        <v>1719</v>
      </c>
      <c r="B18" s="186" t="s">
        <v>1598</v>
      </c>
      <c r="C18" s="186">
        <v>27050549</v>
      </c>
      <c r="D18" s="64" t="s">
        <v>11</v>
      </c>
      <c r="E18" s="64" t="s">
        <v>161</v>
      </c>
      <c r="F18" s="64" t="s">
        <v>136</v>
      </c>
      <c r="G18" s="64">
        <v>1196</v>
      </c>
      <c r="H18" s="75"/>
      <c r="I18" s="64" t="s">
        <v>156</v>
      </c>
      <c r="J18" s="187" t="s">
        <v>27</v>
      </c>
      <c r="K18" s="64" t="s">
        <v>157</v>
      </c>
    </row>
    <row r="19" spans="1:11" ht="77.5" x14ac:dyDescent="0.35">
      <c r="A19" s="185">
        <v>1773</v>
      </c>
      <c r="B19" s="186" t="s">
        <v>1571</v>
      </c>
      <c r="C19" s="186">
        <v>26920909</v>
      </c>
      <c r="D19" s="64" t="s">
        <v>11</v>
      </c>
      <c r="E19" s="64"/>
      <c r="F19" s="64" t="s">
        <v>174</v>
      </c>
      <c r="G19" s="64"/>
      <c r="H19" s="75"/>
      <c r="I19" s="64" t="s">
        <v>177</v>
      </c>
      <c r="J19" s="64" t="s">
        <v>26</v>
      </c>
      <c r="K19" s="64" t="s">
        <v>176</v>
      </c>
    </row>
    <row r="20" spans="1:11" ht="46.5" x14ac:dyDescent="0.35">
      <c r="A20" s="185">
        <v>1816</v>
      </c>
      <c r="B20" s="186" t="s">
        <v>1599</v>
      </c>
      <c r="C20" s="186">
        <v>26806659</v>
      </c>
      <c r="D20" s="64" t="s">
        <v>11</v>
      </c>
      <c r="E20" s="64" t="s">
        <v>195</v>
      </c>
      <c r="F20" s="64" t="s">
        <v>188</v>
      </c>
      <c r="G20" s="64">
        <v>316</v>
      </c>
      <c r="H20" s="75" t="s">
        <v>189</v>
      </c>
      <c r="I20" s="64" t="s">
        <v>196</v>
      </c>
      <c r="J20" s="187" t="s">
        <v>27</v>
      </c>
      <c r="K20" s="64" t="s">
        <v>191</v>
      </c>
    </row>
    <row r="21" spans="1:11" ht="263.5" x14ac:dyDescent="0.35">
      <c r="A21" s="166">
        <v>1828</v>
      </c>
      <c r="B21" s="167" t="s">
        <v>1572</v>
      </c>
      <c r="C21" s="167">
        <v>26757167</v>
      </c>
      <c r="D21" s="64" t="s">
        <v>11</v>
      </c>
      <c r="E21" s="64" t="s">
        <v>206</v>
      </c>
      <c r="F21" s="197" t="s">
        <v>198</v>
      </c>
      <c r="G21" s="168">
        <v>139</v>
      </c>
      <c r="H21" s="170" t="s">
        <v>199</v>
      </c>
      <c r="I21" s="64" t="s">
        <v>207</v>
      </c>
      <c r="J21" s="171" t="s">
        <v>27</v>
      </c>
      <c r="K21" s="168" t="s">
        <v>201</v>
      </c>
    </row>
    <row r="22" spans="1:11" ht="62" x14ac:dyDescent="0.35">
      <c r="A22" s="189">
        <v>1906</v>
      </c>
      <c r="B22" s="190" t="s">
        <v>1601</v>
      </c>
      <c r="C22" s="190">
        <v>26500171</v>
      </c>
      <c r="D22" s="64" t="s">
        <v>11</v>
      </c>
      <c r="E22" s="64">
        <v>14.94</v>
      </c>
      <c r="F22" s="64" t="s">
        <v>213</v>
      </c>
      <c r="G22" s="64">
        <v>224</v>
      </c>
      <c r="H22" s="75">
        <v>26</v>
      </c>
      <c r="I22" s="64" t="s">
        <v>862</v>
      </c>
      <c r="J22" s="187" t="s">
        <v>27</v>
      </c>
      <c r="K22" s="64" t="s">
        <v>215</v>
      </c>
    </row>
    <row r="23" spans="1:11" ht="62" x14ac:dyDescent="0.35">
      <c r="A23" s="185">
        <v>2020</v>
      </c>
      <c r="B23" s="186" t="s">
        <v>1602</v>
      </c>
      <c r="C23" s="186">
        <v>26680035</v>
      </c>
      <c r="D23" s="64" t="s">
        <v>11</v>
      </c>
      <c r="E23" s="64" t="s">
        <v>238</v>
      </c>
      <c r="F23" s="64" t="s">
        <v>231</v>
      </c>
      <c r="G23" s="64">
        <v>140</v>
      </c>
      <c r="H23" s="75">
        <v>24</v>
      </c>
      <c r="I23" s="64" t="s">
        <v>177</v>
      </c>
      <c r="J23" s="187" t="s">
        <v>27</v>
      </c>
      <c r="K23" s="64" t="s">
        <v>233</v>
      </c>
    </row>
    <row r="24" spans="1:11" ht="108.5" x14ac:dyDescent="0.35">
      <c r="A24" s="185">
        <v>2156</v>
      </c>
      <c r="B24" s="186" t="s">
        <v>1603</v>
      </c>
      <c r="C24" s="186">
        <v>26243220</v>
      </c>
      <c r="D24" s="64" t="s">
        <v>11</v>
      </c>
      <c r="E24" s="64" t="s">
        <v>247</v>
      </c>
      <c r="F24" s="64" t="s">
        <v>110</v>
      </c>
      <c r="G24" s="64">
        <v>162</v>
      </c>
      <c r="H24" s="75" t="s">
        <v>239</v>
      </c>
      <c r="I24" s="64" t="s">
        <v>196</v>
      </c>
      <c r="J24" s="187" t="s">
        <v>8</v>
      </c>
      <c r="K24" s="64" t="s">
        <v>241</v>
      </c>
    </row>
    <row r="25" spans="1:11" ht="108.5" x14ac:dyDescent="0.35">
      <c r="A25" s="185">
        <v>2156</v>
      </c>
      <c r="B25" s="186" t="s">
        <v>1603</v>
      </c>
      <c r="C25" s="186">
        <v>26243220</v>
      </c>
      <c r="D25" s="64" t="s">
        <v>11</v>
      </c>
      <c r="E25" s="64"/>
      <c r="F25" s="64" t="s">
        <v>248</v>
      </c>
      <c r="G25" s="64"/>
      <c r="H25" s="75"/>
      <c r="I25" s="64" t="s">
        <v>249</v>
      </c>
      <c r="J25" s="187" t="s">
        <v>8</v>
      </c>
      <c r="K25" s="64" t="s">
        <v>241</v>
      </c>
    </row>
    <row r="26" spans="1:11" ht="170.5" x14ac:dyDescent="0.35">
      <c r="A26" s="185">
        <v>2169</v>
      </c>
      <c r="B26" s="186" t="s">
        <v>1574</v>
      </c>
      <c r="C26" s="186">
        <v>26220872</v>
      </c>
      <c r="D26" s="64" t="s">
        <v>11</v>
      </c>
      <c r="E26" s="7"/>
      <c r="F26" s="64" t="s">
        <v>264</v>
      </c>
      <c r="G26" s="64"/>
      <c r="H26" s="75" t="s">
        <v>265</v>
      </c>
      <c r="I26" s="64" t="s">
        <v>270</v>
      </c>
      <c r="J26" s="187" t="s">
        <v>27</v>
      </c>
      <c r="K26" s="64" t="s">
        <v>253</v>
      </c>
    </row>
    <row r="27" spans="1:11" ht="294.5" x14ac:dyDescent="0.35">
      <c r="A27" s="185">
        <v>2322</v>
      </c>
      <c r="B27" s="186" t="s">
        <v>1576</v>
      </c>
      <c r="C27" s="186">
        <v>25850522</v>
      </c>
      <c r="D27" s="64" t="s">
        <v>11</v>
      </c>
      <c r="E27" s="64" t="s">
        <v>314</v>
      </c>
      <c r="F27" s="64" t="s">
        <v>307</v>
      </c>
      <c r="G27" s="64"/>
      <c r="H27" s="75"/>
      <c r="I27" s="64" t="s">
        <v>315</v>
      </c>
      <c r="J27" s="187" t="s">
        <v>27</v>
      </c>
      <c r="K27" s="64" t="s">
        <v>298</v>
      </c>
    </row>
    <row r="28" spans="1:11" ht="232.5" x14ac:dyDescent="0.35">
      <c r="A28" s="166">
        <v>2395</v>
      </c>
      <c r="B28" s="167" t="s">
        <v>1606</v>
      </c>
      <c r="C28" s="167">
        <v>25663233</v>
      </c>
      <c r="D28" s="64" t="s">
        <v>11</v>
      </c>
      <c r="E28" s="64" t="s">
        <v>325</v>
      </c>
      <c r="F28" s="197" t="s">
        <v>319</v>
      </c>
      <c r="G28" s="168">
        <v>282</v>
      </c>
      <c r="H28" s="170"/>
      <c r="I28" s="64" t="s">
        <v>156</v>
      </c>
      <c r="J28" s="171" t="s">
        <v>8</v>
      </c>
      <c r="K28" s="168" t="s">
        <v>320</v>
      </c>
    </row>
    <row r="29" spans="1:11" ht="170.5" x14ac:dyDescent="0.35">
      <c r="A29" s="185">
        <v>2427</v>
      </c>
      <c r="B29" s="186" t="s">
        <v>1607</v>
      </c>
      <c r="C29" s="186">
        <v>25586833</v>
      </c>
      <c r="D29" s="64" t="s">
        <v>11</v>
      </c>
      <c r="E29" s="64" t="s">
        <v>339</v>
      </c>
      <c r="F29" s="64" t="s">
        <v>327</v>
      </c>
      <c r="G29" s="64">
        <v>128</v>
      </c>
      <c r="H29" s="75" t="s">
        <v>328</v>
      </c>
      <c r="I29" s="64" t="s">
        <v>340</v>
      </c>
      <c r="J29" s="187" t="s">
        <v>27</v>
      </c>
      <c r="K29" s="64" t="s">
        <v>330</v>
      </c>
    </row>
    <row r="30" spans="1:11" ht="124" x14ac:dyDescent="0.35">
      <c r="A30" s="166">
        <v>2430</v>
      </c>
      <c r="B30" s="167" t="s">
        <v>1608</v>
      </c>
      <c r="C30" s="167">
        <v>25580771</v>
      </c>
      <c r="D30" s="64" t="s">
        <v>11</v>
      </c>
      <c r="E30" s="64" t="s">
        <v>351</v>
      </c>
      <c r="F30" s="64" t="s">
        <v>341</v>
      </c>
      <c r="G30" s="64">
        <v>967</v>
      </c>
      <c r="H30" s="75" t="s">
        <v>342</v>
      </c>
      <c r="I30" s="64" t="s">
        <v>352</v>
      </c>
      <c r="J30" s="187" t="s">
        <v>8</v>
      </c>
      <c r="K30" s="64" t="s">
        <v>344</v>
      </c>
    </row>
    <row r="31" spans="1:11" ht="46.5" x14ac:dyDescent="0.35">
      <c r="A31" s="185">
        <v>2452</v>
      </c>
      <c r="B31" s="186" t="s">
        <v>1609</v>
      </c>
      <c r="C31" s="186">
        <v>25511617</v>
      </c>
      <c r="D31" s="64" t="s">
        <v>11</v>
      </c>
      <c r="E31" s="64"/>
      <c r="F31" s="64" t="s">
        <v>354</v>
      </c>
      <c r="G31" s="64"/>
      <c r="H31" s="75">
        <v>635</v>
      </c>
      <c r="I31" s="64" t="s">
        <v>156</v>
      </c>
      <c r="J31" s="187" t="s">
        <v>8</v>
      </c>
      <c r="K31" s="64" t="s">
        <v>353</v>
      </c>
    </row>
    <row r="32" spans="1:11" ht="46.5" x14ac:dyDescent="0.35">
      <c r="A32" s="185">
        <v>2452</v>
      </c>
      <c r="B32" s="186" t="s">
        <v>1609</v>
      </c>
      <c r="C32" s="186">
        <v>25511617</v>
      </c>
      <c r="D32" s="64" t="s">
        <v>11</v>
      </c>
      <c r="E32" s="64"/>
      <c r="F32" s="64" t="s">
        <v>210</v>
      </c>
      <c r="G32" s="64"/>
      <c r="H32" s="75">
        <v>716</v>
      </c>
      <c r="I32" s="64" t="s">
        <v>156</v>
      </c>
      <c r="J32" s="187" t="s">
        <v>8</v>
      </c>
      <c r="K32" s="64" t="s">
        <v>353</v>
      </c>
    </row>
    <row r="33" spans="1:11" ht="46.5" x14ac:dyDescent="0.35">
      <c r="A33" s="185">
        <v>2452</v>
      </c>
      <c r="B33" s="186" t="s">
        <v>1609</v>
      </c>
      <c r="C33" s="186">
        <v>25511617</v>
      </c>
      <c r="D33" s="64" t="s">
        <v>11</v>
      </c>
      <c r="E33" s="64"/>
      <c r="F33" s="64" t="s">
        <v>355</v>
      </c>
      <c r="G33" s="64"/>
      <c r="H33" s="75">
        <v>832</v>
      </c>
      <c r="I33" s="64" t="s">
        <v>156</v>
      </c>
      <c r="J33" s="187" t="s">
        <v>8</v>
      </c>
      <c r="K33" s="64" t="s">
        <v>353</v>
      </c>
    </row>
    <row r="34" spans="1:11" ht="93" x14ac:dyDescent="0.35">
      <c r="A34" s="185">
        <v>2456</v>
      </c>
      <c r="B34" s="186" t="s">
        <v>1610</v>
      </c>
      <c r="C34" s="186">
        <v>25499725</v>
      </c>
      <c r="D34" s="64" t="s">
        <v>11</v>
      </c>
      <c r="E34" s="64">
        <v>39</v>
      </c>
      <c r="F34" s="64" t="s">
        <v>357</v>
      </c>
      <c r="G34" s="64">
        <v>186</v>
      </c>
      <c r="H34" s="75"/>
      <c r="I34" s="64" t="s">
        <v>366</v>
      </c>
      <c r="J34" s="187" t="s">
        <v>27</v>
      </c>
      <c r="K34" s="64" t="s">
        <v>358</v>
      </c>
    </row>
    <row r="35" spans="1:11" ht="93" x14ac:dyDescent="0.35">
      <c r="A35" s="185">
        <v>2456</v>
      </c>
      <c r="B35" s="186" t="s">
        <v>1610</v>
      </c>
      <c r="C35" s="186">
        <v>25499725</v>
      </c>
      <c r="D35" s="64" t="s">
        <v>11</v>
      </c>
      <c r="E35" s="64"/>
      <c r="F35" s="64" t="s">
        <v>367</v>
      </c>
      <c r="G35" s="64"/>
      <c r="H35" s="75"/>
      <c r="I35" s="64" t="s">
        <v>177</v>
      </c>
      <c r="J35" s="187" t="s">
        <v>27</v>
      </c>
      <c r="K35" s="64" t="s">
        <v>358</v>
      </c>
    </row>
    <row r="36" spans="1:11" ht="139.5" x14ac:dyDescent="0.35">
      <c r="A36" s="185">
        <v>2517</v>
      </c>
      <c r="B36" s="186" t="s">
        <v>1576</v>
      </c>
      <c r="C36" s="186">
        <v>25142530</v>
      </c>
      <c r="D36" s="64" t="s">
        <v>11</v>
      </c>
      <c r="E36" s="64" t="s">
        <v>273</v>
      </c>
      <c r="F36" s="64" t="s">
        <v>110</v>
      </c>
      <c r="G36" s="64">
        <v>921</v>
      </c>
      <c r="H36" s="75" t="s">
        <v>371</v>
      </c>
      <c r="I36" s="64" t="s">
        <v>372</v>
      </c>
      <c r="J36" s="187" t="s">
        <v>27</v>
      </c>
      <c r="K36" s="64" t="s">
        <v>373</v>
      </c>
    </row>
    <row r="37" spans="1:11" ht="139.5" x14ac:dyDescent="0.35">
      <c r="A37" s="185">
        <v>2517</v>
      </c>
      <c r="B37" s="186" t="s">
        <v>1576</v>
      </c>
      <c r="C37" s="186">
        <v>25142530</v>
      </c>
      <c r="D37" s="64" t="s">
        <v>11</v>
      </c>
      <c r="E37" s="64"/>
      <c r="F37" s="64" t="s">
        <v>374</v>
      </c>
      <c r="G37" s="64"/>
      <c r="H37" s="75" t="s">
        <v>375</v>
      </c>
      <c r="I37" s="64" t="s">
        <v>378</v>
      </c>
      <c r="J37" s="187" t="s">
        <v>27</v>
      </c>
      <c r="K37" s="64" t="s">
        <v>373</v>
      </c>
    </row>
    <row r="38" spans="1:11" ht="77.5" x14ac:dyDescent="0.35">
      <c r="A38" s="185">
        <v>2749</v>
      </c>
      <c r="B38" s="186" t="s">
        <v>1613</v>
      </c>
      <c r="C38" s="186">
        <v>24947290</v>
      </c>
      <c r="D38" s="64" t="s">
        <v>11</v>
      </c>
      <c r="E38" s="64" t="s">
        <v>402</v>
      </c>
      <c r="F38" s="64" t="s">
        <v>393</v>
      </c>
      <c r="G38" s="64">
        <v>325</v>
      </c>
      <c r="H38" s="75"/>
      <c r="I38" s="64" t="s">
        <v>403</v>
      </c>
      <c r="J38" s="187" t="s">
        <v>27</v>
      </c>
      <c r="K38" s="64" t="s">
        <v>395</v>
      </c>
    </row>
    <row r="39" spans="1:11" ht="46.5" x14ac:dyDescent="0.35">
      <c r="A39" s="185">
        <v>2774</v>
      </c>
      <c r="B39" s="186" t="s">
        <v>1579</v>
      </c>
      <c r="C39" s="186">
        <v>24857761</v>
      </c>
      <c r="D39" s="64" t="s">
        <v>11</v>
      </c>
      <c r="E39" s="64"/>
      <c r="F39" s="64" t="s">
        <v>374</v>
      </c>
      <c r="G39" s="64">
        <v>121</v>
      </c>
      <c r="H39" s="75">
        <v>40</v>
      </c>
      <c r="I39" s="64" t="s">
        <v>156</v>
      </c>
      <c r="J39" s="187" t="s">
        <v>27</v>
      </c>
      <c r="K39" s="64" t="s">
        <v>405</v>
      </c>
    </row>
    <row r="40" spans="1:11" ht="139.5" x14ac:dyDescent="0.35">
      <c r="A40" s="185">
        <v>2823</v>
      </c>
      <c r="B40" s="186" t="s">
        <v>1615</v>
      </c>
      <c r="C40" s="186">
        <v>24713532</v>
      </c>
      <c r="D40" s="64" t="s">
        <v>11</v>
      </c>
      <c r="E40" s="64" t="s">
        <v>428</v>
      </c>
      <c r="F40" s="64" t="s">
        <v>110</v>
      </c>
      <c r="G40" s="64">
        <v>464</v>
      </c>
      <c r="H40" s="75"/>
      <c r="I40" s="64" t="s">
        <v>429</v>
      </c>
      <c r="J40" s="187" t="s">
        <v>27</v>
      </c>
      <c r="K40" s="64" t="s">
        <v>423</v>
      </c>
    </row>
    <row r="41" spans="1:11" ht="77.5" x14ac:dyDescent="0.35">
      <c r="A41" s="185">
        <v>2848</v>
      </c>
      <c r="B41" s="186" t="s">
        <v>1581</v>
      </c>
      <c r="C41" s="186">
        <v>24630830</v>
      </c>
      <c r="D41" s="64" t="s">
        <v>11</v>
      </c>
      <c r="E41" s="64" t="s">
        <v>439</v>
      </c>
      <c r="F41" s="64" t="s">
        <v>430</v>
      </c>
      <c r="G41" s="64">
        <v>2513</v>
      </c>
      <c r="H41" s="75"/>
      <c r="I41" s="64" t="s">
        <v>156</v>
      </c>
      <c r="J41" s="187" t="s">
        <v>8</v>
      </c>
      <c r="K41" s="64" t="s">
        <v>431</v>
      </c>
    </row>
    <row r="42" spans="1:11" ht="46.5" x14ac:dyDescent="0.35">
      <c r="A42" s="185">
        <v>2848</v>
      </c>
      <c r="B42" s="186" t="s">
        <v>1581</v>
      </c>
      <c r="C42" s="186">
        <v>24630830</v>
      </c>
      <c r="D42" s="64" t="s">
        <v>11</v>
      </c>
      <c r="E42" s="64"/>
      <c r="F42" s="64" t="s">
        <v>440</v>
      </c>
      <c r="G42" s="64"/>
      <c r="H42" s="75"/>
      <c r="I42" s="64" t="s">
        <v>156</v>
      </c>
      <c r="J42" s="187" t="s">
        <v>8</v>
      </c>
      <c r="K42" s="64" t="s">
        <v>431</v>
      </c>
    </row>
    <row r="43" spans="1:11" ht="46.5" x14ac:dyDescent="0.35">
      <c r="A43" s="185">
        <v>2848</v>
      </c>
      <c r="B43" s="186" t="s">
        <v>1581</v>
      </c>
      <c r="C43" s="186">
        <v>24630830</v>
      </c>
      <c r="D43" s="64" t="s">
        <v>11</v>
      </c>
      <c r="E43" s="64"/>
      <c r="F43" s="64" t="s">
        <v>441</v>
      </c>
      <c r="G43" s="64"/>
      <c r="H43" s="75"/>
      <c r="I43" s="64" t="s">
        <v>156</v>
      </c>
      <c r="J43" s="187" t="s">
        <v>8</v>
      </c>
      <c r="K43" s="64" t="s">
        <v>431</v>
      </c>
    </row>
    <row r="44" spans="1:11" ht="46.5" x14ac:dyDescent="0.35">
      <c r="A44" s="185">
        <v>2848</v>
      </c>
      <c r="B44" s="186" t="s">
        <v>1581</v>
      </c>
      <c r="C44" s="186">
        <v>24630830</v>
      </c>
      <c r="D44" s="64" t="s">
        <v>11</v>
      </c>
      <c r="E44" s="64"/>
      <c r="F44" s="64" t="s">
        <v>443</v>
      </c>
      <c r="G44" s="64"/>
      <c r="H44" s="75"/>
      <c r="I44" s="64" t="s">
        <v>156</v>
      </c>
      <c r="J44" s="187" t="s">
        <v>8</v>
      </c>
      <c r="K44" s="64" t="s">
        <v>431</v>
      </c>
    </row>
    <row r="45" spans="1:11" ht="46.5" x14ac:dyDescent="0.35">
      <c r="A45" s="185">
        <v>2848</v>
      </c>
      <c r="B45" s="186" t="s">
        <v>1581</v>
      </c>
      <c r="C45" s="186">
        <v>24630830</v>
      </c>
      <c r="D45" s="64" t="s">
        <v>11</v>
      </c>
      <c r="E45" s="64"/>
      <c r="F45" s="64" t="s">
        <v>443</v>
      </c>
      <c r="G45" s="64"/>
      <c r="H45" s="75"/>
      <c r="I45" s="64" t="s">
        <v>156</v>
      </c>
      <c r="J45" s="187" t="s">
        <v>8</v>
      </c>
      <c r="K45" s="64" t="s">
        <v>431</v>
      </c>
    </row>
    <row r="46" spans="1:11" ht="186" x14ac:dyDescent="0.35">
      <c r="A46" s="185">
        <v>3102</v>
      </c>
      <c r="B46" s="186" t="s">
        <v>1617</v>
      </c>
      <c r="C46" s="186">
        <v>24345898</v>
      </c>
      <c r="D46" s="64" t="s">
        <v>483</v>
      </c>
      <c r="E46" s="64"/>
      <c r="F46" s="64" t="s">
        <v>484</v>
      </c>
      <c r="G46" s="64"/>
      <c r="H46" s="75"/>
      <c r="I46" s="64" t="s">
        <v>487</v>
      </c>
      <c r="J46" s="187" t="s">
        <v>8</v>
      </c>
      <c r="K46" s="64" t="s">
        <v>482</v>
      </c>
    </row>
    <row r="47" spans="1:11" ht="108.5" x14ac:dyDescent="0.35">
      <c r="A47" s="185">
        <v>3190</v>
      </c>
      <c r="B47" s="186" t="s">
        <v>1618</v>
      </c>
      <c r="C47" s="186">
        <v>24045084</v>
      </c>
      <c r="D47" s="64" t="s">
        <v>11</v>
      </c>
      <c r="E47" s="64" t="s">
        <v>502</v>
      </c>
      <c r="F47" s="64" t="s">
        <v>472</v>
      </c>
      <c r="G47" s="64">
        <v>563</v>
      </c>
      <c r="H47" s="75">
        <v>454</v>
      </c>
      <c r="I47" s="64" t="s">
        <v>156</v>
      </c>
      <c r="J47" s="187" t="s">
        <v>26</v>
      </c>
      <c r="K47" s="64" t="s">
        <v>500</v>
      </c>
    </row>
    <row r="48" spans="1:11" ht="108.5" x14ac:dyDescent="0.35">
      <c r="A48" s="185">
        <v>3190</v>
      </c>
      <c r="B48" s="186" t="s">
        <v>1618</v>
      </c>
      <c r="C48" s="186">
        <v>24045084</v>
      </c>
      <c r="D48" s="64" t="s">
        <v>11</v>
      </c>
      <c r="E48" s="64"/>
      <c r="F48" s="64" t="s">
        <v>393</v>
      </c>
      <c r="G48" s="64"/>
      <c r="H48" s="75"/>
      <c r="I48" s="64" t="s">
        <v>156</v>
      </c>
      <c r="J48" s="187" t="s">
        <v>26</v>
      </c>
      <c r="K48" s="64" t="s">
        <v>500</v>
      </c>
    </row>
    <row r="49" spans="1:11" ht="108.5" x14ac:dyDescent="0.35">
      <c r="A49" s="185">
        <v>3190</v>
      </c>
      <c r="B49" s="186" t="s">
        <v>1618</v>
      </c>
      <c r="C49" s="186">
        <v>24045084</v>
      </c>
      <c r="D49" s="64" t="s">
        <v>11</v>
      </c>
      <c r="E49" s="64"/>
      <c r="F49" s="64" t="s">
        <v>506</v>
      </c>
      <c r="G49" s="64"/>
      <c r="H49" s="75"/>
      <c r="I49" s="64" t="s">
        <v>156</v>
      </c>
      <c r="J49" s="187" t="s">
        <v>26</v>
      </c>
      <c r="K49" s="64" t="s">
        <v>500</v>
      </c>
    </row>
    <row r="50" spans="1:11" ht="62" x14ac:dyDescent="0.35">
      <c r="A50" s="185">
        <v>3229</v>
      </c>
      <c r="B50" s="186" t="s">
        <v>1619</v>
      </c>
      <c r="C50" s="186">
        <v>23921070</v>
      </c>
      <c r="D50" s="64" t="s">
        <v>11</v>
      </c>
      <c r="E50" s="64" t="s">
        <v>514</v>
      </c>
      <c r="F50" s="64" t="s">
        <v>509</v>
      </c>
      <c r="G50" s="64">
        <v>507</v>
      </c>
      <c r="H50" s="75"/>
      <c r="I50" s="64" t="s">
        <v>515</v>
      </c>
      <c r="J50" s="187" t="s">
        <v>26</v>
      </c>
      <c r="K50" s="64" t="s">
        <v>510</v>
      </c>
    </row>
    <row r="51" spans="1:11" ht="62" x14ac:dyDescent="0.35">
      <c r="A51" s="185">
        <v>3258</v>
      </c>
      <c r="B51" s="186" t="s">
        <v>1620</v>
      </c>
      <c r="C51" s="186">
        <v>23860142</v>
      </c>
      <c r="D51" s="64" t="s">
        <v>483</v>
      </c>
      <c r="E51" s="64" t="s">
        <v>532</v>
      </c>
      <c r="F51" s="64" t="s">
        <v>472</v>
      </c>
      <c r="G51" s="64">
        <v>214</v>
      </c>
      <c r="H51" s="75" t="s">
        <v>526</v>
      </c>
      <c r="I51" s="64" t="s">
        <v>533</v>
      </c>
      <c r="J51" s="187" t="s">
        <v>27</v>
      </c>
      <c r="K51" s="64" t="s">
        <v>527</v>
      </c>
    </row>
    <row r="52" spans="1:11" ht="124" x14ac:dyDescent="0.35">
      <c r="A52" s="185">
        <v>3281</v>
      </c>
      <c r="B52" s="186" t="s">
        <v>1585</v>
      </c>
      <c r="C52" s="186">
        <v>23812642</v>
      </c>
      <c r="D52" s="64" t="s">
        <v>11</v>
      </c>
      <c r="E52" s="64" t="s">
        <v>545</v>
      </c>
      <c r="F52" s="64" t="s">
        <v>537</v>
      </c>
      <c r="G52" s="64"/>
      <c r="H52" s="75"/>
      <c r="I52" s="64" t="s">
        <v>546</v>
      </c>
      <c r="J52" s="187" t="s">
        <v>27</v>
      </c>
      <c r="K52" s="64" t="s">
        <v>538</v>
      </c>
    </row>
    <row r="53" spans="1:11" ht="62" x14ac:dyDescent="0.35">
      <c r="A53" s="185">
        <v>3289</v>
      </c>
      <c r="B53" s="186" t="s">
        <v>1621</v>
      </c>
      <c r="C53" s="186">
        <v>23760210</v>
      </c>
      <c r="D53" s="64" t="s">
        <v>11</v>
      </c>
      <c r="E53" s="64" t="s">
        <v>560</v>
      </c>
      <c r="F53" s="64" t="s">
        <v>110</v>
      </c>
      <c r="G53" s="64">
        <v>964</v>
      </c>
      <c r="H53" s="75"/>
      <c r="I53" s="64" t="s">
        <v>561</v>
      </c>
      <c r="J53" s="187" t="s">
        <v>27</v>
      </c>
      <c r="K53" s="64" t="s">
        <v>555</v>
      </c>
    </row>
    <row r="54" spans="1:11" ht="62" x14ac:dyDescent="0.35">
      <c r="A54" s="185">
        <v>3289</v>
      </c>
      <c r="B54" s="186" t="s">
        <v>1621</v>
      </c>
      <c r="C54" s="186">
        <v>23760210</v>
      </c>
      <c r="D54" s="64" t="s">
        <v>11</v>
      </c>
      <c r="E54" s="64"/>
      <c r="F54" s="64" t="s">
        <v>393</v>
      </c>
      <c r="G54" s="64"/>
      <c r="H54" s="75"/>
      <c r="I54" s="64" t="s">
        <v>568</v>
      </c>
      <c r="J54" s="187" t="s">
        <v>27</v>
      </c>
      <c r="K54" s="64" t="s">
        <v>555</v>
      </c>
    </row>
    <row r="55" spans="1:11" ht="62" x14ac:dyDescent="0.35">
      <c r="A55" s="185">
        <v>3289</v>
      </c>
      <c r="B55" s="186" t="s">
        <v>1621</v>
      </c>
      <c r="C55" s="186">
        <v>23760210</v>
      </c>
      <c r="D55" s="64" t="s">
        <v>11</v>
      </c>
      <c r="E55" s="64"/>
      <c r="F55" s="64" t="s">
        <v>506</v>
      </c>
      <c r="G55" s="64"/>
      <c r="H55" s="75"/>
      <c r="I55" s="64" t="s">
        <v>568</v>
      </c>
      <c r="J55" s="187" t="s">
        <v>27</v>
      </c>
      <c r="K55" s="64" t="s">
        <v>555</v>
      </c>
    </row>
    <row r="56" spans="1:11" ht="77.5" x14ac:dyDescent="0.35">
      <c r="A56" s="185">
        <v>3309</v>
      </c>
      <c r="B56" s="186" t="s">
        <v>1622</v>
      </c>
      <c r="C56" s="186">
        <v>23715913</v>
      </c>
      <c r="D56" s="64" t="s">
        <v>483</v>
      </c>
      <c r="E56" s="64" t="s">
        <v>578</v>
      </c>
      <c r="F56" s="64" t="s">
        <v>537</v>
      </c>
      <c r="G56" s="64">
        <v>323</v>
      </c>
      <c r="H56" s="75"/>
      <c r="I56" s="64" t="s">
        <v>122</v>
      </c>
      <c r="J56" s="187" t="s">
        <v>27</v>
      </c>
      <c r="K56" s="64" t="s">
        <v>576</v>
      </c>
    </row>
    <row r="57" spans="1:11" ht="139.5" x14ac:dyDescent="0.35">
      <c r="A57" s="185">
        <v>3401</v>
      </c>
      <c r="B57" s="186" t="s">
        <v>1586</v>
      </c>
      <c r="C57" s="186">
        <v>23516315</v>
      </c>
      <c r="D57" s="64" t="s">
        <v>11</v>
      </c>
      <c r="E57" s="64" t="s">
        <v>594</v>
      </c>
      <c r="F57" s="64" t="s">
        <v>590</v>
      </c>
      <c r="G57" s="64">
        <v>216</v>
      </c>
      <c r="H57" s="75"/>
      <c r="I57" s="64" t="s">
        <v>595</v>
      </c>
      <c r="J57" s="187" t="s">
        <v>27</v>
      </c>
      <c r="K57" s="64" t="s">
        <v>592</v>
      </c>
    </row>
    <row r="58" spans="1:11" ht="46.5" x14ac:dyDescent="0.35">
      <c r="A58" s="185">
        <v>3425</v>
      </c>
      <c r="B58" s="186" t="s">
        <v>1624</v>
      </c>
      <c r="C58" s="186">
        <v>23433781</v>
      </c>
      <c r="D58" s="64" t="s">
        <v>11</v>
      </c>
      <c r="E58" s="64" t="s">
        <v>609</v>
      </c>
      <c r="F58" s="64" t="s">
        <v>213</v>
      </c>
      <c r="G58" s="64">
        <v>134</v>
      </c>
      <c r="H58" s="75"/>
      <c r="I58" s="64" t="s">
        <v>122</v>
      </c>
      <c r="J58" s="187" t="s">
        <v>27</v>
      </c>
      <c r="K58" s="64" t="s">
        <v>604</v>
      </c>
    </row>
    <row r="59" spans="1:11" ht="46.5" x14ac:dyDescent="0.35">
      <c r="A59" s="185">
        <v>3425</v>
      </c>
      <c r="B59" s="186" t="s">
        <v>1624</v>
      </c>
      <c r="C59" s="186">
        <v>23433781</v>
      </c>
      <c r="D59" s="64" t="s">
        <v>11</v>
      </c>
      <c r="E59" s="64"/>
      <c r="F59" s="64" t="s">
        <v>613</v>
      </c>
      <c r="G59" s="64"/>
      <c r="H59" s="75"/>
      <c r="I59" s="64" t="s">
        <v>122</v>
      </c>
      <c r="J59" s="187" t="s">
        <v>27</v>
      </c>
      <c r="K59" s="64" t="s">
        <v>604</v>
      </c>
    </row>
    <row r="60" spans="1:11" ht="93" x14ac:dyDescent="0.35">
      <c r="A60" s="185">
        <v>3440</v>
      </c>
      <c r="B60" s="186" t="s">
        <v>1586</v>
      </c>
      <c r="C60" s="186">
        <v>23391854</v>
      </c>
      <c r="D60" s="64" t="s">
        <v>11</v>
      </c>
      <c r="E60" s="64" t="s">
        <v>623</v>
      </c>
      <c r="F60" s="64" t="s">
        <v>616</v>
      </c>
      <c r="G60" s="64">
        <v>234</v>
      </c>
      <c r="H60" s="75"/>
      <c r="I60" s="64" t="s">
        <v>90</v>
      </c>
      <c r="J60" s="187" t="s">
        <v>27</v>
      </c>
      <c r="K60" s="64" t="s">
        <v>618</v>
      </c>
    </row>
    <row r="61" spans="1:11" ht="77.5" x14ac:dyDescent="0.35">
      <c r="A61" s="185">
        <v>3482</v>
      </c>
      <c r="B61" s="186" t="s">
        <v>1586</v>
      </c>
      <c r="C61" s="186">
        <v>23299219</v>
      </c>
      <c r="D61" s="64" t="s">
        <v>507</v>
      </c>
      <c r="E61" s="64" t="s">
        <v>637</v>
      </c>
      <c r="F61" s="64" t="s">
        <v>374</v>
      </c>
      <c r="G61" s="64">
        <v>221</v>
      </c>
      <c r="H61" s="75"/>
      <c r="I61" s="64" t="s">
        <v>122</v>
      </c>
      <c r="J61" s="187" t="s">
        <v>27</v>
      </c>
      <c r="K61" s="64" t="s">
        <v>635</v>
      </c>
    </row>
    <row r="62" spans="1:11" ht="46.5" x14ac:dyDescent="0.35">
      <c r="A62" s="185">
        <v>3599</v>
      </c>
      <c r="B62" s="186" t="s">
        <v>1587</v>
      </c>
      <c r="C62" s="186">
        <v>22484068</v>
      </c>
      <c r="D62" s="64" t="s">
        <v>483</v>
      </c>
      <c r="E62" s="64" t="s">
        <v>649</v>
      </c>
      <c r="F62" s="64" t="s">
        <v>644</v>
      </c>
      <c r="G62" s="64">
        <v>1856</v>
      </c>
      <c r="H62" s="75"/>
      <c r="I62" s="64" t="s">
        <v>650</v>
      </c>
      <c r="J62" s="187" t="s">
        <v>8</v>
      </c>
      <c r="K62" s="64" t="s">
        <v>645</v>
      </c>
    </row>
    <row r="63" spans="1:11" ht="46.5" x14ac:dyDescent="0.35">
      <c r="A63" s="185">
        <v>3599</v>
      </c>
      <c r="B63" s="186" t="s">
        <v>1587</v>
      </c>
      <c r="C63" s="186">
        <v>22484068</v>
      </c>
      <c r="D63" s="64" t="s">
        <v>483</v>
      </c>
      <c r="E63" s="64"/>
      <c r="F63" s="64" t="s">
        <v>653</v>
      </c>
      <c r="G63" s="64"/>
      <c r="H63" s="75"/>
      <c r="I63" s="64" t="s">
        <v>656</v>
      </c>
      <c r="J63" s="187" t="s">
        <v>8</v>
      </c>
      <c r="K63" s="64" t="s">
        <v>645</v>
      </c>
    </row>
    <row r="64" spans="1:11" ht="124" x14ac:dyDescent="0.35">
      <c r="A64" s="185">
        <v>3749</v>
      </c>
      <c r="B64" s="186" t="s">
        <v>1628</v>
      </c>
      <c r="C64" s="186">
        <v>22883482</v>
      </c>
      <c r="D64" s="64" t="s">
        <v>483</v>
      </c>
      <c r="E64" s="64" t="s">
        <v>680</v>
      </c>
      <c r="F64" s="64" t="s">
        <v>677</v>
      </c>
      <c r="G64" s="64">
        <v>136</v>
      </c>
      <c r="H64" s="75"/>
      <c r="I64" s="64" t="s">
        <v>681</v>
      </c>
      <c r="J64" s="187" t="s">
        <v>27</v>
      </c>
      <c r="K64" s="64" t="s">
        <v>679</v>
      </c>
    </row>
    <row r="65" spans="1:11" ht="93" x14ac:dyDescent="0.35">
      <c r="A65" s="185">
        <v>3755</v>
      </c>
      <c r="B65" s="186" t="s">
        <v>1629</v>
      </c>
      <c r="C65" s="186">
        <v>22858729</v>
      </c>
      <c r="D65" s="64" t="s">
        <v>483</v>
      </c>
      <c r="E65" s="64" t="s">
        <v>693</v>
      </c>
      <c r="F65" s="64" t="s">
        <v>393</v>
      </c>
      <c r="G65" s="64">
        <v>1013</v>
      </c>
      <c r="H65" s="75"/>
      <c r="I65" s="64" t="s">
        <v>694</v>
      </c>
      <c r="J65" s="187" t="s">
        <v>8</v>
      </c>
      <c r="K65" s="64" t="s">
        <v>689</v>
      </c>
    </row>
    <row r="66" spans="1:11" ht="46.5" x14ac:dyDescent="0.35">
      <c r="A66" s="185">
        <v>3757</v>
      </c>
      <c r="B66" s="186" t="s">
        <v>1630</v>
      </c>
      <c r="C66" s="186">
        <v>22855859</v>
      </c>
      <c r="D66" s="64" t="s">
        <v>483</v>
      </c>
      <c r="E66" s="64" t="s">
        <v>706</v>
      </c>
      <c r="F66" s="64" t="s">
        <v>213</v>
      </c>
      <c r="G66" s="64">
        <v>223</v>
      </c>
      <c r="H66" s="75"/>
      <c r="I66" s="64" t="s">
        <v>673</v>
      </c>
      <c r="J66" s="187" t="s">
        <v>27</v>
      </c>
      <c r="K66" s="64" t="s">
        <v>700</v>
      </c>
    </row>
    <row r="67" spans="1:11" ht="46.5" x14ac:dyDescent="0.35">
      <c r="A67" s="185">
        <v>3810</v>
      </c>
      <c r="B67" s="186" t="s">
        <v>1631</v>
      </c>
      <c r="C67" s="186">
        <v>22664363</v>
      </c>
      <c r="D67" s="64" t="s">
        <v>483</v>
      </c>
      <c r="E67" s="64" t="s">
        <v>722</v>
      </c>
      <c r="F67" s="64" t="s">
        <v>110</v>
      </c>
      <c r="G67" s="64">
        <v>101</v>
      </c>
      <c r="H67" s="75"/>
      <c r="I67" s="64" t="s">
        <v>122</v>
      </c>
      <c r="J67" s="187" t="s">
        <v>26</v>
      </c>
      <c r="K67" s="64" t="s">
        <v>718</v>
      </c>
    </row>
    <row r="68" spans="1:11" ht="124" x14ac:dyDescent="0.35">
      <c r="A68" s="185">
        <v>3815</v>
      </c>
      <c r="B68" s="186" t="s">
        <v>1590</v>
      </c>
      <c r="C68" s="186">
        <v>22632100</v>
      </c>
      <c r="D68" s="64" t="s">
        <v>483</v>
      </c>
      <c r="E68" s="64"/>
      <c r="F68" s="192" t="s">
        <v>725</v>
      </c>
      <c r="G68" s="64"/>
      <c r="H68" s="75"/>
      <c r="I68" s="64" t="s">
        <v>727</v>
      </c>
      <c r="J68" s="187" t="s">
        <v>27</v>
      </c>
      <c r="K68" s="64" t="s">
        <v>724</v>
      </c>
    </row>
    <row r="69" spans="1:11" ht="108.5" x14ac:dyDescent="0.35">
      <c r="A69" s="185">
        <v>3878</v>
      </c>
      <c r="B69" s="186" t="s">
        <v>1632</v>
      </c>
      <c r="C69" s="186">
        <v>22433160</v>
      </c>
      <c r="D69" s="64" t="s">
        <v>483</v>
      </c>
      <c r="E69" s="64" t="s">
        <v>739</v>
      </c>
      <c r="F69" s="192" t="s">
        <v>730</v>
      </c>
      <c r="G69" s="64">
        <v>134</v>
      </c>
      <c r="H69" s="75"/>
      <c r="I69" s="64" t="s">
        <v>122</v>
      </c>
      <c r="J69" s="187" t="s">
        <v>27</v>
      </c>
      <c r="K69" s="64" t="s">
        <v>732</v>
      </c>
    </row>
    <row r="70" spans="1:11" ht="93" x14ac:dyDescent="0.35">
      <c r="A70" s="185">
        <v>3905</v>
      </c>
      <c r="B70" s="186" t="s">
        <v>1633</v>
      </c>
      <c r="C70" s="186">
        <v>22327720</v>
      </c>
      <c r="D70" s="64" t="s">
        <v>483</v>
      </c>
      <c r="E70" s="64" t="s">
        <v>743</v>
      </c>
      <c r="F70" s="64" t="s">
        <v>136</v>
      </c>
      <c r="G70" s="64">
        <v>1381</v>
      </c>
      <c r="H70" s="75"/>
      <c r="I70" s="64" t="s">
        <v>122</v>
      </c>
      <c r="J70" s="187" t="s">
        <v>8</v>
      </c>
      <c r="K70" s="64" t="s">
        <v>741</v>
      </c>
    </row>
    <row r="71" spans="1:11" ht="46.5" x14ac:dyDescent="0.35">
      <c r="A71" s="185">
        <v>3979</v>
      </c>
      <c r="B71" s="186" t="s">
        <v>1634</v>
      </c>
      <c r="C71" s="186">
        <v>22018825</v>
      </c>
      <c r="D71" s="64" t="s">
        <v>11</v>
      </c>
      <c r="E71" s="64" t="s">
        <v>750</v>
      </c>
      <c r="F71" s="64" t="s">
        <v>746</v>
      </c>
      <c r="G71" s="64">
        <v>162</v>
      </c>
      <c r="H71" s="75"/>
      <c r="I71" s="64" t="s">
        <v>281</v>
      </c>
      <c r="J71" s="187" t="s">
        <v>26</v>
      </c>
      <c r="K71" s="64" t="s">
        <v>747</v>
      </c>
    </row>
    <row r="72" spans="1:11" ht="77.5" x14ac:dyDescent="0.35">
      <c r="A72" s="185">
        <v>4064</v>
      </c>
      <c r="B72" s="186" t="s">
        <v>1635</v>
      </c>
      <c r="C72" s="186">
        <v>22087759</v>
      </c>
      <c r="D72" s="64" t="s">
        <v>483</v>
      </c>
      <c r="E72" s="64" t="s">
        <v>758</v>
      </c>
      <c r="F72" s="64" t="s">
        <v>110</v>
      </c>
      <c r="G72" s="64">
        <v>423</v>
      </c>
      <c r="H72" s="75"/>
      <c r="I72" s="64" t="s">
        <v>122</v>
      </c>
      <c r="J72" s="187" t="s">
        <v>26</v>
      </c>
      <c r="K72" s="64" t="s">
        <v>757</v>
      </c>
    </row>
    <row r="73" spans="1:11" ht="77.5" x14ac:dyDescent="0.35">
      <c r="A73" s="185">
        <v>4064</v>
      </c>
      <c r="B73" s="186" t="s">
        <v>1635</v>
      </c>
      <c r="C73" s="186">
        <v>22087759</v>
      </c>
      <c r="D73" s="64" t="s">
        <v>483</v>
      </c>
      <c r="E73" s="64"/>
      <c r="F73" s="64" t="s">
        <v>537</v>
      </c>
      <c r="G73" s="64"/>
      <c r="H73" s="75"/>
      <c r="I73" s="64" t="s">
        <v>122</v>
      </c>
      <c r="J73" s="187" t="s">
        <v>26</v>
      </c>
      <c r="K73" s="64" t="s">
        <v>757</v>
      </c>
    </row>
    <row r="74" spans="1:11" ht="46.5" x14ac:dyDescent="0.35">
      <c r="A74" s="185">
        <v>4089</v>
      </c>
      <c r="B74" s="186" t="s">
        <v>1636</v>
      </c>
      <c r="C74" s="186">
        <v>21998314</v>
      </c>
      <c r="D74" s="64" t="s">
        <v>483</v>
      </c>
      <c r="E74" s="64"/>
      <c r="F74" s="64" t="s">
        <v>762</v>
      </c>
      <c r="G74" s="64"/>
      <c r="H74" s="75"/>
      <c r="I74" s="64" t="s">
        <v>122</v>
      </c>
      <c r="J74" s="187" t="s">
        <v>27</v>
      </c>
      <c r="K74" s="64" t="s">
        <v>760</v>
      </c>
    </row>
    <row r="75" spans="1:11" ht="77.5" x14ac:dyDescent="0.35">
      <c r="A75" s="185">
        <v>4140</v>
      </c>
      <c r="B75" s="186" t="s">
        <v>1592</v>
      </c>
      <c r="C75" s="186">
        <v>21799172</v>
      </c>
      <c r="D75" s="64" t="s">
        <v>483</v>
      </c>
      <c r="E75" s="64"/>
      <c r="F75" s="64" t="s">
        <v>213</v>
      </c>
      <c r="G75" s="64"/>
      <c r="H75" s="75"/>
      <c r="I75" s="64" t="s">
        <v>122</v>
      </c>
      <c r="J75" s="187" t="s">
        <v>27</v>
      </c>
      <c r="K75" s="64" t="s">
        <v>765</v>
      </c>
    </row>
    <row r="76" spans="1:11" ht="46.5" x14ac:dyDescent="0.35">
      <c r="A76" s="185">
        <v>4142</v>
      </c>
      <c r="B76" s="186" t="s">
        <v>1636</v>
      </c>
      <c r="C76" s="186">
        <v>21799167</v>
      </c>
      <c r="D76" s="64" t="s">
        <v>483</v>
      </c>
      <c r="E76" s="64"/>
      <c r="F76" s="64" t="s">
        <v>769</v>
      </c>
      <c r="G76" s="64"/>
      <c r="H76" s="75"/>
      <c r="I76" s="64" t="s">
        <v>771</v>
      </c>
      <c r="J76" s="187" t="s">
        <v>27</v>
      </c>
      <c r="K76" s="64" t="s">
        <v>768</v>
      </c>
    </row>
    <row r="77" spans="1:11" ht="77.5" x14ac:dyDescent="0.35">
      <c r="A77" s="185">
        <v>4159</v>
      </c>
      <c r="B77" s="186" t="s">
        <v>1637</v>
      </c>
      <c r="C77" s="186">
        <v>21737803</v>
      </c>
      <c r="D77" s="64" t="s">
        <v>483</v>
      </c>
      <c r="E77" s="64">
        <v>35.700000000000003</v>
      </c>
      <c r="F77" s="64" t="s">
        <v>110</v>
      </c>
      <c r="G77" s="64">
        <v>219</v>
      </c>
      <c r="H77" s="75"/>
      <c r="I77" s="64" t="s">
        <v>774</v>
      </c>
      <c r="J77" s="187" t="s">
        <v>27</v>
      </c>
      <c r="K77" s="64" t="s">
        <v>773</v>
      </c>
    </row>
    <row r="78" spans="1:11" ht="46.5" x14ac:dyDescent="0.35">
      <c r="A78" s="189">
        <v>4168</v>
      </c>
      <c r="B78" s="190" t="s">
        <v>1638</v>
      </c>
      <c r="C78" s="190">
        <v>21725788</v>
      </c>
      <c r="D78" s="193" t="s">
        <v>11</v>
      </c>
      <c r="E78" s="193" t="s">
        <v>779</v>
      </c>
      <c r="F78" s="193" t="s">
        <v>509</v>
      </c>
      <c r="G78" s="193"/>
      <c r="H78" s="194"/>
      <c r="I78" s="193" t="s">
        <v>780</v>
      </c>
      <c r="J78" s="187" t="s">
        <v>26</v>
      </c>
      <c r="K78" s="64" t="s">
        <v>776</v>
      </c>
    </row>
    <row r="79" spans="1:11" ht="139.5" x14ac:dyDescent="0.35">
      <c r="A79" s="185">
        <v>4214</v>
      </c>
      <c r="B79" s="186" t="s">
        <v>1123</v>
      </c>
      <c r="C79" s="186">
        <v>21557804</v>
      </c>
      <c r="D79" s="64" t="s">
        <v>11</v>
      </c>
      <c r="E79" s="64"/>
      <c r="F79" s="64" t="s">
        <v>283</v>
      </c>
      <c r="G79" s="64"/>
      <c r="H79" s="75"/>
      <c r="I79" s="64" t="s">
        <v>792</v>
      </c>
      <c r="J79" s="187" t="s">
        <v>27</v>
      </c>
      <c r="K79" s="64" t="s">
        <v>784</v>
      </c>
    </row>
    <row r="80" spans="1:11" ht="31" x14ac:dyDescent="0.35">
      <c r="A80" s="185">
        <v>4237</v>
      </c>
      <c r="B80" s="186" t="s">
        <v>1639</v>
      </c>
      <c r="C80" s="186">
        <v>21474813</v>
      </c>
      <c r="D80" s="64" t="s">
        <v>483</v>
      </c>
      <c r="E80" s="64" t="s">
        <v>800</v>
      </c>
      <c r="F80" s="64" t="s">
        <v>794</v>
      </c>
      <c r="G80" s="64">
        <v>210</v>
      </c>
      <c r="H80" s="75"/>
      <c r="I80" s="64" t="s">
        <v>783</v>
      </c>
      <c r="J80" s="187" t="s">
        <v>27</v>
      </c>
      <c r="K80" s="64" t="s">
        <v>795</v>
      </c>
    </row>
    <row r="81" spans="1:11" ht="77.5" x14ac:dyDescent="0.35">
      <c r="A81" s="185">
        <v>4273</v>
      </c>
      <c r="B81" s="186" t="s">
        <v>1640</v>
      </c>
      <c r="C81" s="186">
        <v>21372450</v>
      </c>
      <c r="D81" s="64" t="s">
        <v>483</v>
      </c>
      <c r="E81" s="64" t="s">
        <v>807</v>
      </c>
      <c r="F81" s="64" t="s">
        <v>802</v>
      </c>
      <c r="G81" s="64">
        <v>389</v>
      </c>
      <c r="H81" s="75"/>
      <c r="I81" s="64" t="s">
        <v>808</v>
      </c>
      <c r="J81" s="187" t="s">
        <v>26</v>
      </c>
      <c r="K81" s="64" t="s">
        <v>804</v>
      </c>
    </row>
    <row r="82" spans="1:11" ht="139.5" x14ac:dyDescent="0.35">
      <c r="A82" s="185">
        <v>4316</v>
      </c>
      <c r="B82" s="186" t="s">
        <v>1641</v>
      </c>
      <c r="C82" s="186">
        <v>21228300</v>
      </c>
      <c r="D82" s="64" t="s">
        <v>483</v>
      </c>
      <c r="E82" s="64" t="s">
        <v>814</v>
      </c>
      <c r="F82" s="64" t="s">
        <v>136</v>
      </c>
      <c r="G82" s="64">
        <v>1604</v>
      </c>
      <c r="H82" s="75"/>
      <c r="I82" s="64" t="s">
        <v>783</v>
      </c>
      <c r="J82" s="187" t="s">
        <v>8</v>
      </c>
      <c r="K82" s="64" t="s">
        <v>812</v>
      </c>
    </row>
    <row r="83" spans="1:11" ht="139.5" x14ac:dyDescent="0.35">
      <c r="A83" s="166">
        <v>4316</v>
      </c>
      <c r="B83" s="167" t="s">
        <v>1641</v>
      </c>
      <c r="C83" s="167">
        <v>21228300</v>
      </c>
      <c r="D83" s="64" t="s">
        <v>483</v>
      </c>
      <c r="E83" s="168"/>
      <c r="F83" s="197" t="s">
        <v>264</v>
      </c>
      <c r="G83" s="168"/>
      <c r="H83" s="170"/>
      <c r="I83" s="64" t="s">
        <v>783</v>
      </c>
      <c r="J83" s="171" t="s">
        <v>8</v>
      </c>
      <c r="K83" s="168" t="s">
        <v>812</v>
      </c>
    </row>
    <row r="84" spans="1:11" ht="77.5" x14ac:dyDescent="0.35">
      <c r="A84" s="185">
        <v>4321</v>
      </c>
      <c r="B84" s="186" t="s">
        <v>1642</v>
      </c>
      <c r="C84" s="186">
        <v>21178352</v>
      </c>
      <c r="D84" s="64" t="s">
        <v>483</v>
      </c>
      <c r="E84" s="64" t="s">
        <v>821</v>
      </c>
      <c r="F84" s="64" t="s">
        <v>817</v>
      </c>
      <c r="G84" s="64">
        <v>128</v>
      </c>
      <c r="H84" s="75"/>
      <c r="I84" s="64" t="s">
        <v>783</v>
      </c>
      <c r="J84" s="187" t="s">
        <v>27</v>
      </c>
      <c r="K84" s="64" t="s">
        <v>818</v>
      </c>
    </row>
  </sheetData>
  <conditionalFormatting sqref="F2">
    <cfRule type="containsText" dxfId="8095" priority="1415" operator="containsText" text="death">
      <formula>NOT(ISERROR(SEARCH("death",F2)))</formula>
    </cfRule>
    <cfRule type="containsText" dxfId="8094" priority="1416" operator="containsText" text="M">
      <formula>NOT(ISERROR(SEARCH("M",F2)))</formula>
    </cfRule>
    <cfRule type="containsText" dxfId="8093" priority="1417" operator="containsText" text="mortality">
      <formula>NOT(ISERROR(SEARCH("mortality",F2)))</formula>
    </cfRule>
  </conditionalFormatting>
  <conditionalFormatting sqref="D2">
    <cfRule type="containsText" dxfId="8092" priority="1396" operator="containsText" text="GCS">
      <formula>NOT(ISERROR(SEARCH("GCS",D2)))</formula>
    </cfRule>
    <cfRule type="containsText" dxfId="8091" priority="1397" operator="containsText" text="GCS">
      <formula>NOT(ISERROR(SEARCH("GCS",D2)))</formula>
    </cfRule>
    <cfRule type="containsText" dxfId="8090" priority="1398" operator="containsText" text="GCS">
      <formula>NOT(ISERROR(SEARCH("GCS",D2)))</formula>
    </cfRule>
    <cfRule type="containsText" dxfId="8089" priority="1399" operator="containsText" text="gcs">
      <formula>NOT(ISERROR(SEARCH("gcs",D2)))</formula>
    </cfRule>
    <cfRule type="containsText" dxfId="8088" priority="1400" operator="containsText" text="gcs">
      <formula>NOT(ISERROR(SEARCH("gcs",D2)))</formula>
    </cfRule>
    <cfRule type="containsText" dxfId="8087" priority="1401" operator="containsText" text="OAC">
      <formula>NOT(ISERROR(SEARCH("OAC",D2)))</formula>
    </cfRule>
    <cfRule type="containsText" dxfId="8086" priority="1402" operator="containsText" text="location">
      <formula>NOT(ISERROR(SEARCH("location",D2)))</formula>
    </cfRule>
    <cfRule type="containsText" dxfId="8085" priority="1403" operator="containsText" text="volume">
      <formula>NOT(ISERROR(SEARCH("volume",D2)))</formula>
    </cfRule>
    <cfRule type="containsText" dxfId="8084" priority="1404" operator="containsText" text="ivh">
      <formula>NOT(ISERROR(SEARCH("ivh",D2)))</formula>
    </cfRule>
    <cfRule type="containsText" dxfId="8083" priority="1405" operator="containsText" text="age">
      <formula>NOT(ISERROR(SEARCH("age",D2)))</formula>
    </cfRule>
    <cfRule type="containsText" dxfId="8082" priority="1406" operator="containsText" text="volume">
      <formula>NOT(ISERROR(SEARCH("volume",D2)))</formula>
    </cfRule>
    <cfRule type="containsText" dxfId="8081" priority="1407" operator="containsText" text="OAC">
      <formula>NOT(ISERROR(SEARCH("OAC",D2)))</formula>
    </cfRule>
    <cfRule type="containsText" dxfId="8080" priority="1408" operator="containsText" text="OAC">
      <formula>NOT(ISERROR(SEARCH("OAC",D2)))</formula>
    </cfRule>
    <cfRule type="containsText" dxfId="8079" priority="1409" operator="containsText" text="anticoag">
      <formula>NOT(ISERROR(SEARCH("anticoag",D2)))</formula>
    </cfRule>
    <cfRule type="containsText" dxfId="8078" priority="1410" operator="containsText" text="IVH">
      <formula>NOT(ISERROR(SEARCH("IVH",D2)))</formula>
    </cfRule>
    <cfRule type="containsText" dxfId="8077" priority="1411" operator="containsText" text="location">
      <formula>NOT(ISERROR(SEARCH("location",D2)))</formula>
    </cfRule>
    <cfRule type="containsText" dxfId="8076" priority="1412" operator="containsText" text="ICH">
      <formula>NOT(ISERROR(SEARCH("ICH",D2)))</formula>
    </cfRule>
    <cfRule type="cellIs" dxfId="8075" priority="1413" operator="equal">
      <formula>"ICH"</formula>
    </cfRule>
    <cfRule type="cellIs" dxfId="8074" priority="1414" operator="equal">
      <formula>"age"</formula>
    </cfRule>
  </conditionalFormatting>
  <conditionalFormatting sqref="F3">
    <cfRule type="containsText" dxfId="8073" priority="1393" operator="containsText" text="death">
      <formula>NOT(ISERROR(SEARCH("death",F3)))</formula>
    </cfRule>
    <cfRule type="containsText" dxfId="8072" priority="1394" operator="containsText" text="M">
      <formula>NOT(ISERROR(SEARCH("M",F3)))</formula>
    </cfRule>
    <cfRule type="containsText" dxfId="8071" priority="1395" operator="containsText" text="mortality">
      <formula>NOT(ISERROR(SEARCH("mortality",F3)))</formula>
    </cfRule>
  </conditionalFormatting>
  <conditionalFormatting sqref="D3">
    <cfRule type="containsText" dxfId="8070" priority="1371" operator="containsText" text="ivh">
      <formula>NOT(ISERROR(SEARCH("ivh",D3)))</formula>
    </cfRule>
    <cfRule type="containsText" dxfId="8069" priority="1372" operator="containsText" text="infratent">
      <formula>NOT(ISERROR(SEARCH("infratent",D3)))</formula>
    </cfRule>
    <cfRule type="containsText" dxfId="8068" priority="1373" operator="containsText" text="location">
      <formula>NOT(ISERROR(SEARCH("location",D3)))</formula>
    </cfRule>
    <cfRule type="containsText" dxfId="8067" priority="1374" operator="containsText" text="GCS">
      <formula>NOT(ISERROR(SEARCH("GCS",D3)))</formula>
    </cfRule>
    <cfRule type="containsText" dxfId="8066" priority="1375" operator="containsText" text="GCS">
      <formula>NOT(ISERROR(SEARCH("GCS",D3)))</formula>
    </cfRule>
    <cfRule type="containsText" dxfId="8065" priority="1376" operator="containsText" text="GCS">
      <formula>NOT(ISERROR(SEARCH("GCS",D3)))</formula>
    </cfRule>
    <cfRule type="containsText" dxfId="8064" priority="1377" operator="containsText" text="gcs">
      <formula>NOT(ISERROR(SEARCH("gcs",D3)))</formula>
    </cfRule>
    <cfRule type="containsText" dxfId="8063" priority="1378" operator="containsText" text="gcs">
      <formula>NOT(ISERROR(SEARCH("gcs",D3)))</formula>
    </cfRule>
    <cfRule type="containsText" dxfId="8062" priority="1379" operator="containsText" text="OAC">
      <formula>NOT(ISERROR(SEARCH("OAC",D3)))</formula>
    </cfRule>
    <cfRule type="containsText" dxfId="8061" priority="1380" operator="containsText" text="location">
      <formula>NOT(ISERROR(SEARCH("location",D3)))</formula>
    </cfRule>
    <cfRule type="containsText" dxfId="8060" priority="1381" operator="containsText" text="volume">
      <formula>NOT(ISERROR(SEARCH("volume",D3)))</formula>
    </cfRule>
    <cfRule type="containsText" dxfId="8059" priority="1382" operator="containsText" text="ivh">
      <formula>NOT(ISERROR(SEARCH("ivh",D3)))</formula>
    </cfRule>
    <cfRule type="containsText" dxfId="8058" priority="1383" operator="containsText" text="age">
      <formula>NOT(ISERROR(SEARCH("age",D3)))</formula>
    </cfRule>
    <cfRule type="containsText" dxfId="8057" priority="1384" operator="containsText" text="volume">
      <formula>NOT(ISERROR(SEARCH("volume",D3)))</formula>
    </cfRule>
    <cfRule type="containsText" dxfId="8056" priority="1385" operator="containsText" text="OAC">
      <formula>NOT(ISERROR(SEARCH("OAC",D3)))</formula>
    </cfRule>
    <cfRule type="containsText" dxfId="8055" priority="1386" operator="containsText" text="OAC">
      <formula>NOT(ISERROR(SEARCH("OAC",D3)))</formula>
    </cfRule>
    <cfRule type="containsText" dxfId="8054" priority="1387" operator="containsText" text="anticoag">
      <formula>NOT(ISERROR(SEARCH("anticoag",D3)))</formula>
    </cfRule>
    <cfRule type="containsText" dxfId="8053" priority="1388" operator="containsText" text="IVH">
      <formula>NOT(ISERROR(SEARCH("IVH",D3)))</formula>
    </cfRule>
    <cfRule type="containsText" dxfId="8052" priority="1389" operator="containsText" text="location">
      <formula>NOT(ISERROR(SEARCH("location",D3)))</formula>
    </cfRule>
    <cfRule type="containsText" dxfId="8051" priority="1390" operator="containsText" text="ICH">
      <formula>NOT(ISERROR(SEARCH("ICH",D3)))</formula>
    </cfRule>
    <cfRule type="cellIs" dxfId="8050" priority="1391" operator="equal">
      <formula>"ICH"</formula>
    </cfRule>
    <cfRule type="cellIs" dxfId="8049" priority="1392" operator="equal">
      <formula>"age"</formula>
    </cfRule>
  </conditionalFormatting>
  <conditionalFormatting sqref="F4">
    <cfRule type="containsText" dxfId="8048" priority="1368" operator="containsText" text="death">
      <formula>NOT(ISERROR(SEARCH("death",F4)))</formula>
    </cfRule>
    <cfRule type="containsText" dxfId="8047" priority="1369" operator="containsText" text="M">
      <formula>NOT(ISERROR(SEARCH("M",F4)))</formula>
    </cfRule>
    <cfRule type="containsText" dxfId="8046" priority="1370" operator="containsText" text="mortality">
      <formula>NOT(ISERROR(SEARCH("mortality",F4)))</formula>
    </cfRule>
  </conditionalFormatting>
  <conditionalFormatting sqref="D4">
    <cfRule type="containsText" dxfId="8045" priority="1346" operator="containsText" text="ivh">
      <formula>NOT(ISERROR(SEARCH("ivh",D4)))</formula>
    </cfRule>
    <cfRule type="containsText" dxfId="8044" priority="1347" operator="containsText" text="infratent">
      <formula>NOT(ISERROR(SEARCH("infratent",D4)))</formula>
    </cfRule>
    <cfRule type="containsText" dxfId="8043" priority="1348" operator="containsText" text="location">
      <formula>NOT(ISERROR(SEARCH("location",D4)))</formula>
    </cfRule>
    <cfRule type="containsText" dxfId="8042" priority="1349" operator="containsText" text="GCS">
      <formula>NOT(ISERROR(SEARCH("GCS",D4)))</formula>
    </cfRule>
    <cfRule type="containsText" dxfId="8041" priority="1350" operator="containsText" text="GCS">
      <formula>NOT(ISERROR(SEARCH("GCS",D4)))</formula>
    </cfRule>
    <cfRule type="containsText" dxfId="8040" priority="1351" operator="containsText" text="GCS">
      <formula>NOT(ISERROR(SEARCH("GCS",D4)))</formula>
    </cfRule>
    <cfRule type="containsText" dxfId="8039" priority="1352" operator="containsText" text="gcs">
      <formula>NOT(ISERROR(SEARCH("gcs",D4)))</formula>
    </cfRule>
    <cfRule type="containsText" dxfId="8038" priority="1353" operator="containsText" text="gcs">
      <formula>NOT(ISERROR(SEARCH("gcs",D4)))</formula>
    </cfRule>
    <cfRule type="containsText" dxfId="8037" priority="1354" operator="containsText" text="OAC">
      <formula>NOT(ISERROR(SEARCH("OAC",D4)))</formula>
    </cfRule>
    <cfRule type="containsText" dxfId="8036" priority="1355" operator="containsText" text="location">
      <formula>NOT(ISERROR(SEARCH("location",D4)))</formula>
    </cfRule>
    <cfRule type="containsText" dxfId="8035" priority="1356" operator="containsText" text="volume">
      <formula>NOT(ISERROR(SEARCH("volume",D4)))</formula>
    </cfRule>
    <cfRule type="containsText" dxfId="8034" priority="1357" operator="containsText" text="ivh">
      <formula>NOT(ISERROR(SEARCH("ivh",D4)))</formula>
    </cfRule>
    <cfRule type="containsText" dxfId="8033" priority="1358" operator="containsText" text="age">
      <formula>NOT(ISERROR(SEARCH("age",D4)))</formula>
    </cfRule>
    <cfRule type="containsText" dxfId="8032" priority="1359" operator="containsText" text="volume">
      <formula>NOT(ISERROR(SEARCH("volume",D4)))</formula>
    </cfRule>
    <cfRule type="containsText" dxfId="8031" priority="1360" operator="containsText" text="OAC">
      <formula>NOT(ISERROR(SEARCH("OAC",D4)))</formula>
    </cfRule>
    <cfRule type="containsText" dxfId="8030" priority="1361" operator="containsText" text="OAC">
      <formula>NOT(ISERROR(SEARCH("OAC",D4)))</formula>
    </cfRule>
    <cfRule type="containsText" dxfId="8029" priority="1362" operator="containsText" text="anticoag">
      <formula>NOT(ISERROR(SEARCH("anticoag",D4)))</formula>
    </cfRule>
    <cfRule type="containsText" dxfId="8028" priority="1363" operator="containsText" text="IVH">
      <formula>NOT(ISERROR(SEARCH("IVH",D4)))</formula>
    </cfRule>
    <cfRule type="containsText" dxfId="8027" priority="1364" operator="containsText" text="location">
      <formula>NOT(ISERROR(SEARCH("location",D4)))</formula>
    </cfRule>
    <cfRule type="containsText" dxfId="8026" priority="1365" operator="containsText" text="ICH">
      <formula>NOT(ISERROR(SEARCH("ICH",D4)))</formula>
    </cfRule>
    <cfRule type="cellIs" dxfId="8025" priority="1366" operator="equal">
      <formula>"ICH"</formula>
    </cfRule>
    <cfRule type="cellIs" dxfId="8024" priority="1367" operator="equal">
      <formula>"age"</formula>
    </cfRule>
  </conditionalFormatting>
  <conditionalFormatting sqref="F5">
    <cfRule type="containsText" dxfId="8023" priority="1343" operator="containsText" text="death">
      <formula>NOT(ISERROR(SEARCH("death",F5)))</formula>
    </cfRule>
    <cfRule type="containsText" dxfId="8022" priority="1344" operator="containsText" text="M">
      <formula>NOT(ISERROR(SEARCH("M",F5)))</formula>
    </cfRule>
    <cfRule type="containsText" dxfId="8021" priority="1345" operator="containsText" text="mortality">
      <formula>NOT(ISERROR(SEARCH("mortality",F5)))</formula>
    </cfRule>
  </conditionalFormatting>
  <conditionalFormatting sqref="D5:D6">
    <cfRule type="containsText" dxfId="8020" priority="1321" operator="containsText" text="ivh">
      <formula>NOT(ISERROR(SEARCH("ivh",D5)))</formula>
    </cfRule>
    <cfRule type="containsText" dxfId="8019" priority="1322" operator="containsText" text="infratent">
      <formula>NOT(ISERROR(SEARCH("infratent",D5)))</formula>
    </cfRule>
    <cfRule type="containsText" dxfId="8018" priority="1323" operator="containsText" text="location">
      <formula>NOT(ISERROR(SEARCH("location",D5)))</formula>
    </cfRule>
    <cfRule type="containsText" dxfId="8017" priority="1324" operator="containsText" text="GCS">
      <formula>NOT(ISERROR(SEARCH("GCS",D5)))</formula>
    </cfRule>
    <cfRule type="containsText" dxfId="8016" priority="1325" operator="containsText" text="GCS">
      <formula>NOT(ISERROR(SEARCH("GCS",D5)))</formula>
    </cfRule>
    <cfRule type="containsText" dxfId="8015" priority="1326" operator="containsText" text="GCS">
      <formula>NOT(ISERROR(SEARCH("GCS",D5)))</formula>
    </cfRule>
    <cfRule type="containsText" dxfId="8014" priority="1327" operator="containsText" text="gcs">
      <formula>NOT(ISERROR(SEARCH("gcs",D5)))</formula>
    </cfRule>
    <cfRule type="containsText" dxfId="8013" priority="1328" operator="containsText" text="gcs">
      <formula>NOT(ISERROR(SEARCH("gcs",D5)))</formula>
    </cfRule>
    <cfRule type="containsText" dxfId="8012" priority="1329" operator="containsText" text="OAC">
      <formula>NOT(ISERROR(SEARCH("OAC",D5)))</formula>
    </cfRule>
    <cfRule type="containsText" dxfId="8011" priority="1330" operator="containsText" text="location">
      <formula>NOT(ISERROR(SEARCH("location",D5)))</formula>
    </cfRule>
    <cfRule type="containsText" dxfId="8010" priority="1331" operator="containsText" text="volume">
      <formula>NOT(ISERROR(SEARCH("volume",D5)))</formula>
    </cfRule>
    <cfRule type="containsText" dxfId="8009" priority="1332" operator="containsText" text="ivh">
      <formula>NOT(ISERROR(SEARCH("ivh",D5)))</formula>
    </cfRule>
    <cfRule type="containsText" dxfId="8008" priority="1333" operator="containsText" text="age">
      <formula>NOT(ISERROR(SEARCH("age",D5)))</formula>
    </cfRule>
    <cfRule type="containsText" dxfId="8007" priority="1334" operator="containsText" text="volume">
      <formula>NOT(ISERROR(SEARCH("volume",D5)))</formula>
    </cfRule>
    <cfRule type="containsText" dxfId="8006" priority="1335" operator="containsText" text="OAC">
      <formula>NOT(ISERROR(SEARCH("OAC",D5)))</formula>
    </cfRule>
    <cfRule type="containsText" dxfId="8005" priority="1336" operator="containsText" text="OAC">
      <formula>NOT(ISERROR(SEARCH("OAC",D5)))</formula>
    </cfRule>
    <cfRule type="containsText" dxfId="8004" priority="1337" operator="containsText" text="anticoag">
      <formula>NOT(ISERROR(SEARCH("anticoag",D5)))</formula>
    </cfRule>
    <cfRule type="containsText" dxfId="8003" priority="1338" operator="containsText" text="IVH">
      <formula>NOT(ISERROR(SEARCH("IVH",D5)))</formula>
    </cfRule>
    <cfRule type="containsText" dxfId="8002" priority="1339" operator="containsText" text="location">
      <formula>NOT(ISERROR(SEARCH("location",D5)))</formula>
    </cfRule>
    <cfRule type="containsText" dxfId="8001" priority="1340" operator="containsText" text="ICH">
      <formula>NOT(ISERROR(SEARCH("ICH",D5)))</formula>
    </cfRule>
    <cfRule type="cellIs" dxfId="8000" priority="1341" operator="equal">
      <formula>"ICH"</formula>
    </cfRule>
    <cfRule type="cellIs" dxfId="7999" priority="1342" operator="equal">
      <formula>"age"</formula>
    </cfRule>
  </conditionalFormatting>
  <conditionalFormatting sqref="F7">
    <cfRule type="containsText" dxfId="7998" priority="1317" operator="containsText" text="mRS">
      <formula>NOT(ISERROR(SEARCH("mRS",F7)))</formula>
    </cfRule>
    <cfRule type="containsText" dxfId="7997" priority="1318" operator="containsText" text="death">
      <formula>NOT(ISERROR(SEARCH("death",F7)))</formula>
    </cfRule>
    <cfRule type="containsText" dxfId="7996" priority="1319" operator="containsText" text="M">
      <formula>NOT(ISERROR(SEARCH("M",F7)))</formula>
    </cfRule>
    <cfRule type="containsText" dxfId="7995" priority="1320" operator="containsText" text="mortality">
      <formula>NOT(ISERROR(SEARCH("mortality",F7)))</formula>
    </cfRule>
  </conditionalFormatting>
  <conditionalFormatting sqref="D7">
    <cfRule type="containsText" dxfId="7994" priority="1295" operator="containsText" text="ivh">
      <formula>NOT(ISERROR(SEARCH("ivh",D7)))</formula>
    </cfRule>
    <cfRule type="containsText" dxfId="7993" priority="1296" operator="containsText" text="infratent">
      <formula>NOT(ISERROR(SEARCH("infratent",D7)))</formula>
    </cfRule>
    <cfRule type="containsText" dxfId="7992" priority="1297" operator="containsText" text="location">
      <formula>NOT(ISERROR(SEARCH("location",D7)))</formula>
    </cfRule>
    <cfRule type="containsText" dxfId="7991" priority="1298" operator="containsText" text="GCS">
      <formula>NOT(ISERROR(SEARCH("GCS",D7)))</formula>
    </cfRule>
    <cfRule type="containsText" dxfId="7990" priority="1299" operator="containsText" text="GCS">
      <formula>NOT(ISERROR(SEARCH("GCS",D7)))</formula>
    </cfRule>
    <cfRule type="containsText" dxfId="7989" priority="1300" operator="containsText" text="GCS">
      <formula>NOT(ISERROR(SEARCH("GCS",D7)))</formula>
    </cfRule>
    <cfRule type="containsText" dxfId="7988" priority="1301" operator="containsText" text="gcs">
      <formula>NOT(ISERROR(SEARCH("gcs",D7)))</formula>
    </cfRule>
    <cfRule type="containsText" dxfId="7987" priority="1302" operator="containsText" text="gcs">
      <formula>NOT(ISERROR(SEARCH("gcs",D7)))</formula>
    </cfRule>
    <cfRule type="containsText" dxfId="7986" priority="1303" operator="containsText" text="OAC">
      <formula>NOT(ISERROR(SEARCH("OAC",D7)))</formula>
    </cfRule>
    <cfRule type="containsText" dxfId="7985" priority="1304" operator="containsText" text="location">
      <formula>NOT(ISERROR(SEARCH("location",D7)))</formula>
    </cfRule>
    <cfRule type="containsText" dxfId="7984" priority="1305" operator="containsText" text="volume">
      <formula>NOT(ISERROR(SEARCH("volume",D7)))</formula>
    </cfRule>
    <cfRule type="containsText" dxfId="7983" priority="1306" operator="containsText" text="ivh">
      <formula>NOT(ISERROR(SEARCH("ivh",D7)))</formula>
    </cfRule>
    <cfRule type="containsText" dxfId="7982" priority="1307" operator="containsText" text="age">
      <formula>NOT(ISERROR(SEARCH("age",D7)))</formula>
    </cfRule>
    <cfRule type="containsText" dxfId="7981" priority="1308" operator="containsText" text="volume">
      <formula>NOT(ISERROR(SEARCH("volume",D7)))</formula>
    </cfRule>
    <cfRule type="containsText" dxfId="7980" priority="1309" operator="containsText" text="OAC">
      <formula>NOT(ISERROR(SEARCH("OAC",D7)))</formula>
    </cfRule>
    <cfRule type="containsText" dxfId="7979" priority="1310" operator="containsText" text="OAC">
      <formula>NOT(ISERROR(SEARCH("OAC",D7)))</formula>
    </cfRule>
    <cfRule type="containsText" dxfId="7978" priority="1311" operator="containsText" text="anticoag">
      <formula>NOT(ISERROR(SEARCH("anticoag",D7)))</formula>
    </cfRule>
    <cfRule type="containsText" dxfId="7977" priority="1312" operator="containsText" text="IVH">
      <formula>NOT(ISERROR(SEARCH("IVH",D7)))</formula>
    </cfRule>
    <cfRule type="containsText" dxfId="7976" priority="1313" operator="containsText" text="location">
      <formula>NOT(ISERROR(SEARCH("location",D7)))</formula>
    </cfRule>
    <cfRule type="containsText" dxfId="7975" priority="1314" operator="containsText" text="ICH">
      <formula>NOT(ISERROR(SEARCH("ICH",D7)))</formula>
    </cfRule>
    <cfRule type="cellIs" dxfId="7974" priority="1315" operator="equal">
      <formula>"ICH"</formula>
    </cfRule>
    <cfRule type="cellIs" dxfId="7973" priority="1316" operator="equal">
      <formula>"age"</formula>
    </cfRule>
  </conditionalFormatting>
  <conditionalFormatting sqref="F8">
    <cfRule type="containsText" dxfId="7972" priority="1291" operator="containsText" text="mRS">
      <formula>NOT(ISERROR(SEARCH("mRS",F8)))</formula>
    </cfRule>
    <cfRule type="containsText" dxfId="7971" priority="1292" operator="containsText" text="death">
      <formula>NOT(ISERROR(SEARCH("death",F8)))</formula>
    </cfRule>
    <cfRule type="containsText" dxfId="7970" priority="1293" operator="containsText" text="M">
      <formula>NOT(ISERROR(SEARCH("M",F8)))</formula>
    </cfRule>
    <cfRule type="containsText" dxfId="7969" priority="1294" operator="containsText" text="mortality">
      <formula>NOT(ISERROR(SEARCH("mortality",F8)))</formula>
    </cfRule>
  </conditionalFormatting>
  <conditionalFormatting sqref="D8">
    <cfRule type="containsText" dxfId="7968" priority="1269" operator="containsText" text="ivh">
      <formula>NOT(ISERROR(SEARCH("ivh",D8)))</formula>
    </cfRule>
    <cfRule type="containsText" dxfId="7967" priority="1270" operator="containsText" text="infratent">
      <formula>NOT(ISERROR(SEARCH("infratent",D8)))</formula>
    </cfRule>
    <cfRule type="containsText" dxfId="7966" priority="1271" operator="containsText" text="location">
      <formula>NOT(ISERROR(SEARCH("location",D8)))</formula>
    </cfRule>
    <cfRule type="containsText" dxfId="7965" priority="1272" operator="containsText" text="GCS">
      <formula>NOT(ISERROR(SEARCH("GCS",D8)))</formula>
    </cfRule>
    <cfRule type="containsText" dxfId="7964" priority="1273" operator="containsText" text="GCS">
      <formula>NOT(ISERROR(SEARCH("GCS",D8)))</formula>
    </cfRule>
    <cfRule type="containsText" dxfId="7963" priority="1274" operator="containsText" text="GCS">
      <formula>NOT(ISERROR(SEARCH("GCS",D8)))</formula>
    </cfRule>
    <cfRule type="containsText" dxfId="7962" priority="1275" operator="containsText" text="gcs">
      <formula>NOT(ISERROR(SEARCH("gcs",D8)))</formula>
    </cfRule>
    <cfRule type="containsText" dxfId="7961" priority="1276" operator="containsText" text="gcs">
      <formula>NOT(ISERROR(SEARCH("gcs",D8)))</formula>
    </cfRule>
    <cfRule type="containsText" dxfId="7960" priority="1277" operator="containsText" text="OAC">
      <formula>NOT(ISERROR(SEARCH("OAC",D8)))</formula>
    </cfRule>
    <cfRule type="containsText" dxfId="7959" priority="1278" operator="containsText" text="location">
      <formula>NOT(ISERROR(SEARCH("location",D8)))</formula>
    </cfRule>
    <cfRule type="containsText" dxfId="7958" priority="1279" operator="containsText" text="volume">
      <formula>NOT(ISERROR(SEARCH("volume",D8)))</formula>
    </cfRule>
    <cfRule type="containsText" dxfId="7957" priority="1280" operator="containsText" text="ivh">
      <formula>NOT(ISERROR(SEARCH("ivh",D8)))</formula>
    </cfRule>
    <cfRule type="containsText" dxfId="7956" priority="1281" operator="containsText" text="age">
      <formula>NOT(ISERROR(SEARCH("age",D8)))</formula>
    </cfRule>
    <cfRule type="containsText" dxfId="7955" priority="1282" operator="containsText" text="volume">
      <formula>NOT(ISERROR(SEARCH("volume",D8)))</formula>
    </cfRule>
    <cfRule type="containsText" dxfId="7954" priority="1283" operator="containsText" text="OAC">
      <formula>NOT(ISERROR(SEARCH("OAC",D8)))</formula>
    </cfRule>
    <cfRule type="containsText" dxfId="7953" priority="1284" operator="containsText" text="OAC">
      <formula>NOT(ISERROR(SEARCH("OAC",D8)))</formula>
    </cfRule>
    <cfRule type="containsText" dxfId="7952" priority="1285" operator="containsText" text="anticoag">
      <formula>NOT(ISERROR(SEARCH("anticoag",D8)))</formula>
    </cfRule>
    <cfRule type="containsText" dxfId="7951" priority="1286" operator="containsText" text="IVH">
      <formula>NOT(ISERROR(SEARCH("IVH",D8)))</formula>
    </cfRule>
    <cfRule type="containsText" dxfId="7950" priority="1287" operator="containsText" text="location">
      <formula>NOT(ISERROR(SEARCH("location",D8)))</formula>
    </cfRule>
    <cfRule type="containsText" dxfId="7949" priority="1288" operator="containsText" text="ICH">
      <formula>NOT(ISERROR(SEARCH("ICH",D8)))</formula>
    </cfRule>
    <cfRule type="cellIs" dxfId="7948" priority="1289" operator="equal">
      <formula>"ICH"</formula>
    </cfRule>
    <cfRule type="cellIs" dxfId="7947" priority="1290" operator="equal">
      <formula>"age"</formula>
    </cfRule>
  </conditionalFormatting>
  <conditionalFormatting sqref="F9">
    <cfRule type="containsText" dxfId="7946" priority="1265" operator="containsText" text="mRS">
      <formula>NOT(ISERROR(SEARCH("mRS",F9)))</formula>
    </cfRule>
    <cfRule type="containsText" dxfId="7945" priority="1266" operator="containsText" text="death">
      <formula>NOT(ISERROR(SEARCH("death",F9)))</formula>
    </cfRule>
    <cfRule type="containsText" dxfId="7944" priority="1267" operator="containsText" text="M">
      <formula>NOT(ISERROR(SEARCH("M",F9)))</formula>
    </cfRule>
    <cfRule type="containsText" dxfId="7943" priority="1268" operator="containsText" text="mortality">
      <formula>NOT(ISERROR(SEARCH("mortality",F9)))</formula>
    </cfRule>
  </conditionalFormatting>
  <conditionalFormatting sqref="D9">
    <cfRule type="containsText" dxfId="7942" priority="1243" operator="containsText" text="ivh">
      <formula>NOT(ISERROR(SEARCH("ivh",D9)))</formula>
    </cfRule>
    <cfRule type="containsText" dxfId="7941" priority="1244" operator="containsText" text="infratent">
      <formula>NOT(ISERROR(SEARCH("infratent",D9)))</formula>
    </cfRule>
    <cfRule type="containsText" dxfId="7940" priority="1245" operator="containsText" text="location">
      <formula>NOT(ISERROR(SEARCH("location",D9)))</formula>
    </cfRule>
    <cfRule type="containsText" dxfId="7939" priority="1246" operator="containsText" text="GCS">
      <formula>NOT(ISERROR(SEARCH("GCS",D9)))</formula>
    </cfRule>
    <cfRule type="containsText" dxfId="7938" priority="1247" operator="containsText" text="GCS">
      <formula>NOT(ISERROR(SEARCH("GCS",D9)))</formula>
    </cfRule>
    <cfRule type="containsText" dxfId="7937" priority="1248" operator="containsText" text="GCS">
      <formula>NOT(ISERROR(SEARCH("GCS",D9)))</formula>
    </cfRule>
    <cfRule type="containsText" dxfId="7936" priority="1249" operator="containsText" text="gcs">
      <formula>NOT(ISERROR(SEARCH("gcs",D9)))</formula>
    </cfRule>
    <cfRule type="containsText" dxfId="7935" priority="1250" operator="containsText" text="gcs">
      <formula>NOT(ISERROR(SEARCH("gcs",D9)))</formula>
    </cfRule>
    <cfRule type="containsText" dxfId="7934" priority="1251" operator="containsText" text="OAC">
      <formula>NOT(ISERROR(SEARCH("OAC",D9)))</formula>
    </cfRule>
    <cfRule type="containsText" dxfId="7933" priority="1252" operator="containsText" text="location">
      <formula>NOT(ISERROR(SEARCH("location",D9)))</formula>
    </cfRule>
    <cfRule type="containsText" dxfId="7932" priority="1253" operator="containsText" text="volume">
      <formula>NOT(ISERROR(SEARCH("volume",D9)))</formula>
    </cfRule>
    <cfRule type="containsText" dxfId="7931" priority="1254" operator="containsText" text="ivh">
      <formula>NOT(ISERROR(SEARCH("ivh",D9)))</formula>
    </cfRule>
    <cfRule type="containsText" dxfId="7930" priority="1255" operator="containsText" text="age">
      <formula>NOT(ISERROR(SEARCH("age",D9)))</formula>
    </cfRule>
    <cfRule type="containsText" dxfId="7929" priority="1256" operator="containsText" text="volume">
      <formula>NOT(ISERROR(SEARCH("volume",D9)))</formula>
    </cfRule>
    <cfRule type="containsText" dxfId="7928" priority="1257" operator="containsText" text="OAC">
      <formula>NOT(ISERROR(SEARCH("OAC",D9)))</formula>
    </cfRule>
    <cfRule type="containsText" dxfId="7927" priority="1258" operator="containsText" text="OAC">
      <formula>NOT(ISERROR(SEARCH("OAC",D9)))</formula>
    </cfRule>
    <cfRule type="containsText" dxfId="7926" priority="1259" operator="containsText" text="anticoag">
      <formula>NOT(ISERROR(SEARCH("anticoag",D9)))</formula>
    </cfRule>
    <cfRule type="containsText" dxfId="7925" priority="1260" operator="containsText" text="IVH">
      <formula>NOT(ISERROR(SEARCH("IVH",D9)))</formula>
    </cfRule>
    <cfRule type="containsText" dxfId="7924" priority="1261" operator="containsText" text="location">
      <formula>NOT(ISERROR(SEARCH("location",D9)))</formula>
    </cfRule>
    <cfRule type="containsText" dxfId="7923" priority="1262" operator="containsText" text="ICH">
      <formula>NOT(ISERROR(SEARCH("ICH",D9)))</formula>
    </cfRule>
    <cfRule type="cellIs" dxfId="7922" priority="1263" operator="equal">
      <formula>"ICH"</formula>
    </cfRule>
    <cfRule type="cellIs" dxfId="7921" priority="1264" operator="equal">
      <formula>"age"</formula>
    </cfRule>
  </conditionalFormatting>
  <conditionalFormatting sqref="F10">
    <cfRule type="containsText" dxfId="7920" priority="1239" operator="containsText" text="mRS">
      <formula>NOT(ISERROR(SEARCH("mRS",F10)))</formula>
    </cfRule>
    <cfRule type="containsText" dxfId="7919" priority="1240" operator="containsText" text="death">
      <formula>NOT(ISERROR(SEARCH("death",F10)))</formula>
    </cfRule>
    <cfRule type="containsText" dxfId="7918" priority="1241" operator="containsText" text="M">
      <formula>NOT(ISERROR(SEARCH("M",F10)))</formula>
    </cfRule>
    <cfRule type="containsText" dxfId="7917" priority="1242" operator="containsText" text="mortality">
      <formula>NOT(ISERROR(SEARCH("mortality",F10)))</formula>
    </cfRule>
  </conditionalFormatting>
  <conditionalFormatting sqref="D10">
    <cfRule type="containsText" dxfId="7916" priority="1217" operator="containsText" text="ivh">
      <formula>NOT(ISERROR(SEARCH("ivh",D10)))</formula>
    </cfRule>
    <cfRule type="containsText" dxfId="7915" priority="1218" operator="containsText" text="infratent">
      <formula>NOT(ISERROR(SEARCH("infratent",D10)))</formula>
    </cfRule>
    <cfRule type="containsText" dxfId="7914" priority="1219" operator="containsText" text="location">
      <formula>NOT(ISERROR(SEARCH("location",D10)))</formula>
    </cfRule>
    <cfRule type="containsText" dxfId="7913" priority="1220" operator="containsText" text="GCS">
      <formula>NOT(ISERROR(SEARCH("GCS",D10)))</formula>
    </cfRule>
    <cfRule type="containsText" dxfId="7912" priority="1221" operator="containsText" text="GCS">
      <formula>NOT(ISERROR(SEARCH("GCS",D10)))</formula>
    </cfRule>
    <cfRule type="containsText" dxfId="7911" priority="1222" operator="containsText" text="GCS">
      <formula>NOT(ISERROR(SEARCH("GCS",D10)))</formula>
    </cfRule>
    <cfRule type="containsText" dxfId="7910" priority="1223" operator="containsText" text="gcs">
      <formula>NOT(ISERROR(SEARCH("gcs",D10)))</formula>
    </cfRule>
    <cfRule type="containsText" dxfId="7909" priority="1224" operator="containsText" text="gcs">
      <formula>NOT(ISERROR(SEARCH("gcs",D10)))</formula>
    </cfRule>
    <cfRule type="containsText" dxfId="7908" priority="1225" operator="containsText" text="OAC">
      <formula>NOT(ISERROR(SEARCH("OAC",D10)))</formula>
    </cfRule>
    <cfRule type="containsText" dxfId="7907" priority="1226" operator="containsText" text="location">
      <formula>NOT(ISERROR(SEARCH("location",D10)))</formula>
    </cfRule>
    <cfRule type="containsText" dxfId="7906" priority="1227" operator="containsText" text="volume">
      <formula>NOT(ISERROR(SEARCH("volume",D10)))</formula>
    </cfRule>
    <cfRule type="containsText" dxfId="7905" priority="1228" operator="containsText" text="ivh">
      <formula>NOT(ISERROR(SEARCH("ivh",D10)))</formula>
    </cfRule>
    <cfRule type="containsText" dxfId="7904" priority="1229" operator="containsText" text="age">
      <formula>NOT(ISERROR(SEARCH("age",D10)))</formula>
    </cfRule>
    <cfRule type="containsText" dxfId="7903" priority="1230" operator="containsText" text="volume">
      <formula>NOT(ISERROR(SEARCH("volume",D10)))</formula>
    </cfRule>
    <cfRule type="containsText" dxfId="7902" priority="1231" operator="containsText" text="OAC">
      <formula>NOT(ISERROR(SEARCH("OAC",D10)))</formula>
    </cfRule>
    <cfRule type="containsText" dxfId="7901" priority="1232" operator="containsText" text="OAC">
      <formula>NOT(ISERROR(SEARCH("OAC",D10)))</formula>
    </cfRule>
    <cfRule type="containsText" dxfId="7900" priority="1233" operator="containsText" text="anticoag">
      <formula>NOT(ISERROR(SEARCH("anticoag",D10)))</formula>
    </cfRule>
    <cfRule type="containsText" dxfId="7899" priority="1234" operator="containsText" text="IVH">
      <formula>NOT(ISERROR(SEARCH("IVH",D10)))</formula>
    </cfRule>
    <cfRule type="containsText" dxfId="7898" priority="1235" operator="containsText" text="location">
      <formula>NOT(ISERROR(SEARCH("location",D10)))</formula>
    </cfRule>
    <cfRule type="containsText" dxfId="7897" priority="1236" operator="containsText" text="ICH">
      <formula>NOT(ISERROR(SEARCH("ICH",D10)))</formula>
    </cfRule>
    <cfRule type="cellIs" dxfId="7896" priority="1237" operator="equal">
      <formula>"ICH"</formula>
    </cfRule>
    <cfRule type="cellIs" dxfId="7895" priority="1238" operator="equal">
      <formula>"age"</formula>
    </cfRule>
  </conditionalFormatting>
  <conditionalFormatting sqref="F11">
    <cfRule type="containsText" dxfId="7894" priority="1213" operator="containsText" text="mRS">
      <formula>NOT(ISERROR(SEARCH("mRS",F11)))</formula>
    </cfRule>
    <cfRule type="containsText" dxfId="7893" priority="1214" operator="containsText" text="death">
      <formula>NOT(ISERROR(SEARCH("death",F11)))</formula>
    </cfRule>
    <cfRule type="containsText" dxfId="7892" priority="1215" operator="containsText" text="M">
      <formula>NOT(ISERROR(SEARCH("M",F11)))</formula>
    </cfRule>
    <cfRule type="containsText" dxfId="7891" priority="1216" operator="containsText" text="mortality">
      <formula>NOT(ISERROR(SEARCH("mortality",F11)))</formula>
    </cfRule>
  </conditionalFormatting>
  <conditionalFormatting sqref="F12">
    <cfRule type="containsText" dxfId="7890" priority="1209" operator="containsText" text="mRS">
      <formula>NOT(ISERROR(SEARCH("mRS",F12)))</formula>
    </cfRule>
    <cfRule type="containsText" dxfId="7889" priority="1210" operator="containsText" text="death">
      <formula>NOT(ISERROR(SEARCH("death",F12)))</formula>
    </cfRule>
    <cfRule type="containsText" dxfId="7888" priority="1211" operator="containsText" text="M">
      <formula>NOT(ISERROR(SEARCH("M",F12)))</formula>
    </cfRule>
    <cfRule type="containsText" dxfId="7887" priority="1212" operator="containsText" text="mortality">
      <formula>NOT(ISERROR(SEARCH("mortality",F12)))</formula>
    </cfRule>
  </conditionalFormatting>
  <conditionalFormatting sqref="D11:D12">
    <cfRule type="containsText" dxfId="7886" priority="1187" operator="containsText" text="ivh">
      <formula>NOT(ISERROR(SEARCH("ivh",D11)))</formula>
    </cfRule>
    <cfRule type="containsText" dxfId="7885" priority="1188" operator="containsText" text="infratent">
      <formula>NOT(ISERROR(SEARCH("infratent",D11)))</formula>
    </cfRule>
    <cfRule type="containsText" dxfId="7884" priority="1189" operator="containsText" text="location">
      <formula>NOT(ISERROR(SEARCH("location",D11)))</formula>
    </cfRule>
    <cfRule type="containsText" dxfId="7883" priority="1190" operator="containsText" text="GCS">
      <formula>NOT(ISERROR(SEARCH("GCS",D11)))</formula>
    </cfRule>
    <cfRule type="containsText" dxfId="7882" priority="1191" operator="containsText" text="GCS">
      <formula>NOT(ISERROR(SEARCH("GCS",D11)))</formula>
    </cfRule>
    <cfRule type="containsText" dxfId="7881" priority="1192" operator="containsText" text="GCS">
      <formula>NOT(ISERROR(SEARCH("GCS",D11)))</formula>
    </cfRule>
    <cfRule type="containsText" dxfId="7880" priority="1193" operator="containsText" text="gcs">
      <formula>NOT(ISERROR(SEARCH("gcs",D11)))</formula>
    </cfRule>
    <cfRule type="containsText" dxfId="7879" priority="1194" operator="containsText" text="gcs">
      <formula>NOT(ISERROR(SEARCH("gcs",D11)))</formula>
    </cfRule>
    <cfRule type="containsText" dxfId="7878" priority="1195" operator="containsText" text="OAC">
      <formula>NOT(ISERROR(SEARCH("OAC",D11)))</formula>
    </cfRule>
    <cfRule type="containsText" dxfId="7877" priority="1196" operator="containsText" text="location">
      <formula>NOT(ISERROR(SEARCH("location",D11)))</formula>
    </cfRule>
    <cfRule type="containsText" dxfId="7876" priority="1197" operator="containsText" text="volume">
      <formula>NOT(ISERROR(SEARCH("volume",D11)))</formula>
    </cfRule>
    <cfRule type="containsText" dxfId="7875" priority="1198" operator="containsText" text="ivh">
      <formula>NOT(ISERROR(SEARCH("ivh",D11)))</formula>
    </cfRule>
    <cfRule type="containsText" dxfId="7874" priority="1199" operator="containsText" text="age">
      <formula>NOT(ISERROR(SEARCH("age",D11)))</formula>
    </cfRule>
    <cfRule type="containsText" dxfId="7873" priority="1200" operator="containsText" text="volume">
      <formula>NOT(ISERROR(SEARCH("volume",D11)))</formula>
    </cfRule>
    <cfRule type="containsText" dxfId="7872" priority="1201" operator="containsText" text="OAC">
      <formula>NOT(ISERROR(SEARCH("OAC",D11)))</formula>
    </cfRule>
    <cfRule type="containsText" dxfId="7871" priority="1202" operator="containsText" text="OAC">
      <formula>NOT(ISERROR(SEARCH("OAC",D11)))</formula>
    </cfRule>
    <cfRule type="containsText" dxfId="7870" priority="1203" operator="containsText" text="anticoag">
      <formula>NOT(ISERROR(SEARCH("anticoag",D11)))</formula>
    </cfRule>
    <cfRule type="containsText" dxfId="7869" priority="1204" operator="containsText" text="IVH">
      <formula>NOT(ISERROR(SEARCH("IVH",D11)))</formula>
    </cfRule>
    <cfRule type="containsText" dxfId="7868" priority="1205" operator="containsText" text="location">
      <formula>NOT(ISERROR(SEARCH("location",D11)))</formula>
    </cfRule>
    <cfRule type="containsText" dxfId="7867" priority="1206" operator="containsText" text="ICH">
      <formula>NOT(ISERROR(SEARCH("ICH",D11)))</formula>
    </cfRule>
    <cfRule type="cellIs" dxfId="7866" priority="1207" operator="equal">
      <formula>"ICH"</formula>
    </cfRule>
    <cfRule type="cellIs" dxfId="7865" priority="1208" operator="equal">
      <formula>"age"</formula>
    </cfRule>
  </conditionalFormatting>
  <conditionalFormatting sqref="D15">
    <cfRule type="containsText" dxfId="7864" priority="1139" operator="containsText" text="ivh">
      <formula>NOT(ISERROR(SEARCH("ivh",D15)))</formula>
    </cfRule>
    <cfRule type="containsText" dxfId="7863" priority="1140" operator="containsText" text="infratent">
      <formula>NOT(ISERROR(SEARCH("infratent",D15)))</formula>
    </cfRule>
    <cfRule type="containsText" dxfId="7862" priority="1141" operator="containsText" text="location">
      <formula>NOT(ISERROR(SEARCH("location",D15)))</formula>
    </cfRule>
    <cfRule type="containsText" dxfId="7861" priority="1142" operator="containsText" text="GCS">
      <formula>NOT(ISERROR(SEARCH("GCS",D15)))</formula>
    </cfRule>
    <cfRule type="containsText" dxfId="7860" priority="1143" operator="containsText" text="GCS">
      <formula>NOT(ISERROR(SEARCH("GCS",D15)))</formula>
    </cfRule>
    <cfRule type="containsText" dxfId="7859" priority="1144" operator="containsText" text="GCS">
      <formula>NOT(ISERROR(SEARCH("GCS",D15)))</formula>
    </cfRule>
    <cfRule type="containsText" dxfId="7858" priority="1145" operator="containsText" text="gcs">
      <formula>NOT(ISERROR(SEARCH("gcs",D15)))</formula>
    </cfRule>
    <cfRule type="containsText" dxfId="7857" priority="1146" operator="containsText" text="gcs">
      <formula>NOT(ISERROR(SEARCH("gcs",D15)))</formula>
    </cfRule>
    <cfRule type="containsText" dxfId="7856" priority="1147" operator="containsText" text="OAC">
      <formula>NOT(ISERROR(SEARCH("OAC",D15)))</formula>
    </cfRule>
    <cfRule type="containsText" dxfId="7855" priority="1148" operator="containsText" text="location">
      <formula>NOT(ISERROR(SEARCH("location",D15)))</formula>
    </cfRule>
    <cfRule type="containsText" dxfId="7854" priority="1149" operator="containsText" text="volume">
      <formula>NOT(ISERROR(SEARCH("volume",D15)))</formula>
    </cfRule>
    <cfRule type="containsText" dxfId="7853" priority="1150" operator="containsText" text="ivh">
      <formula>NOT(ISERROR(SEARCH("ivh",D15)))</formula>
    </cfRule>
    <cfRule type="containsText" dxfId="7852" priority="1151" operator="containsText" text="age">
      <formula>NOT(ISERROR(SEARCH("age",D15)))</formula>
    </cfRule>
    <cfRule type="containsText" dxfId="7851" priority="1152" operator="containsText" text="volume">
      <formula>NOT(ISERROR(SEARCH("volume",D15)))</formula>
    </cfRule>
    <cfRule type="containsText" dxfId="7850" priority="1153" operator="containsText" text="OAC">
      <formula>NOT(ISERROR(SEARCH("OAC",D15)))</formula>
    </cfRule>
    <cfRule type="containsText" dxfId="7849" priority="1154" operator="containsText" text="OAC">
      <formula>NOT(ISERROR(SEARCH("OAC",D15)))</formula>
    </cfRule>
    <cfRule type="containsText" dxfId="7848" priority="1155" operator="containsText" text="anticoag">
      <formula>NOT(ISERROR(SEARCH("anticoag",D15)))</formula>
    </cfRule>
    <cfRule type="containsText" dxfId="7847" priority="1156" operator="containsText" text="IVH">
      <formula>NOT(ISERROR(SEARCH("IVH",D15)))</formula>
    </cfRule>
    <cfRule type="containsText" dxfId="7846" priority="1157" operator="containsText" text="location">
      <formula>NOT(ISERROR(SEARCH("location",D15)))</formula>
    </cfRule>
    <cfRule type="containsText" dxfId="7845" priority="1158" operator="containsText" text="ICH">
      <formula>NOT(ISERROR(SEARCH("ICH",D15)))</formula>
    </cfRule>
    <cfRule type="cellIs" dxfId="7844" priority="1159" operator="equal">
      <formula>"ICH"</formula>
    </cfRule>
    <cfRule type="cellIs" dxfId="7843" priority="1160" operator="equal">
      <formula>"age"</formula>
    </cfRule>
  </conditionalFormatting>
  <conditionalFormatting sqref="F15">
    <cfRule type="containsText" dxfId="7842" priority="1135" operator="containsText" text="mRS">
      <formula>NOT(ISERROR(SEARCH("mRS",F15)))</formula>
    </cfRule>
    <cfRule type="containsText" dxfId="7841" priority="1136" operator="containsText" text="death">
      <formula>NOT(ISERROR(SEARCH("death",F15)))</formula>
    </cfRule>
    <cfRule type="containsText" dxfId="7840" priority="1137" operator="containsText" text="M">
      <formula>NOT(ISERROR(SEARCH("M",F15)))</formula>
    </cfRule>
    <cfRule type="containsText" dxfId="7839" priority="1138" operator="containsText" text="mortality">
      <formula>NOT(ISERROR(SEARCH("mortality",F15)))</formula>
    </cfRule>
  </conditionalFormatting>
  <conditionalFormatting sqref="F17">
    <cfRule type="containsText" dxfId="7838" priority="1131" operator="containsText" text="death">
      <formula>NOT(ISERROR(SEARCH("death",F17)))</formula>
    </cfRule>
    <cfRule type="containsText" dxfId="7837" priority="1132" operator="containsText" text="functional">
      <formula>NOT(ISERROR(SEARCH("functional",F17)))</formula>
    </cfRule>
    <cfRule type="containsText" dxfId="7836" priority="1133" operator="containsText" text="mRS">
      <formula>NOT(ISERROR(SEARCH("mRS",F17)))</formula>
    </cfRule>
    <cfRule type="containsText" dxfId="7835" priority="1134" operator="containsText" text="mortality">
      <formula>NOT(ISERROR(SEARCH("mortality",F17)))</formula>
    </cfRule>
  </conditionalFormatting>
  <conditionalFormatting sqref="D17">
    <cfRule type="containsText" dxfId="7834" priority="1119" operator="containsText" text="anticoag">
      <formula>NOT(ISERROR(SEARCH("anticoag",D17)))</formula>
    </cfRule>
    <cfRule type="containsText" dxfId="7833" priority="1120" operator="containsText" text="couma">
      <formula>NOT(ISERROR(SEARCH("couma",D17)))</formula>
    </cfRule>
    <cfRule type="containsText" dxfId="7832" priority="1121" operator="containsText" text="anticoag">
      <formula>NOT(ISERROR(SEARCH("anticoag",D17)))</formula>
    </cfRule>
    <cfRule type="containsText" dxfId="7831" priority="1122" operator="containsText" text="warfarin">
      <formula>NOT(ISERROR(SEARCH("warfarin",D17)))</formula>
    </cfRule>
    <cfRule type="containsText" dxfId="7830" priority="1123" operator="containsText" text="ivh">
      <formula>NOT(ISERROR(SEARCH("ivh",D17)))</formula>
    </cfRule>
    <cfRule type="containsText" dxfId="7829" priority="1124" operator="containsText" text="ivh">
      <formula>NOT(ISERROR(SEARCH("ivh",D17)))</formula>
    </cfRule>
    <cfRule type="containsText" dxfId="7828" priority="1125" operator="containsText" text="volume">
      <formula>NOT(ISERROR(SEARCH("volume",D17)))</formula>
    </cfRule>
    <cfRule type="containsText" dxfId="7827" priority="1126" operator="containsText" text="infratent">
      <formula>NOT(ISERROR(SEARCH("infratent",D17)))</formula>
    </cfRule>
    <cfRule type="containsText" dxfId="7826" priority="1127" operator="containsText" text="location">
      <formula>NOT(ISERROR(SEARCH("location",D17)))</formula>
    </cfRule>
    <cfRule type="containsText" dxfId="7825" priority="1128" operator="containsText" text="gcs">
      <formula>NOT(ISERROR(SEARCH("gcs",D17)))</formula>
    </cfRule>
    <cfRule type="containsText" dxfId="7824" priority="1129" operator="containsText" text="NIHS">
      <formula>NOT(ISERROR(SEARCH("NIHS",D17)))</formula>
    </cfRule>
    <cfRule type="containsText" dxfId="7823" priority="1130" operator="containsText" text="age">
      <formula>NOT(ISERROR(SEARCH("age",D17)))</formula>
    </cfRule>
  </conditionalFormatting>
  <conditionalFormatting sqref="F18">
    <cfRule type="containsText" dxfId="7822" priority="1115" operator="containsText" text="death">
      <formula>NOT(ISERROR(SEARCH("death",F18)))</formula>
    </cfRule>
    <cfRule type="containsText" dxfId="7821" priority="1116" operator="containsText" text="functional">
      <formula>NOT(ISERROR(SEARCH("functional",F18)))</formula>
    </cfRule>
    <cfRule type="containsText" dxfId="7820" priority="1117" operator="containsText" text="mRS">
      <formula>NOT(ISERROR(SEARCH("mRS",F18)))</formula>
    </cfRule>
    <cfRule type="containsText" dxfId="7819" priority="1118" operator="containsText" text="mortality">
      <formula>NOT(ISERROR(SEARCH("mortality",F18)))</formula>
    </cfRule>
  </conditionalFormatting>
  <conditionalFormatting sqref="D18">
    <cfRule type="containsText" dxfId="7818" priority="1103" operator="containsText" text="anticoag">
      <formula>NOT(ISERROR(SEARCH("anticoag",D18)))</formula>
    </cfRule>
    <cfRule type="containsText" dxfId="7817" priority="1104" operator="containsText" text="couma">
      <formula>NOT(ISERROR(SEARCH("couma",D18)))</formula>
    </cfRule>
    <cfRule type="containsText" dxfId="7816" priority="1105" operator="containsText" text="anticoag">
      <formula>NOT(ISERROR(SEARCH("anticoag",D18)))</formula>
    </cfRule>
    <cfRule type="containsText" dxfId="7815" priority="1106" operator="containsText" text="warfarin">
      <formula>NOT(ISERROR(SEARCH("warfarin",D18)))</formula>
    </cfRule>
    <cfRule type="containsText" dxfId="7814" priority="1107" operator="containsText" text="ivh">
      <formula>NOT(ISERROR(SEARCH("ivh",D18)))</formula>
    </cfRule>
    <cfRule type="containsText" dxfId="7813" priority="1108" operator="containsText" text="ivh">
      <formula>NOT(ISERROR(SEARCH("ivh",D18)))</formula>
    </cfRule>
    <cfRule type="containsText" dxfId="7812" priority="1109" operator="containsText" text="volume">
      <formula>NOT(ISERROR(SEARCH("volume",D18)))</formula>
    </cfRule>
    <cfRule type="containsText" dxfId="7811" priority="1110" operator="containsText" text="infratent">
      <formula>NOT(ISERROR(SEARCH("infratent",D18)))</formula>
    </cfRule>
    <cfRule type="containsText" dxfId="7810" priority="1111" operator="containsText" text="location">
      <formula>NOT(ISERROR(SEARCH("location",D18)))</formula>
    </cfRule>
    <cfRule type="containsText" dxfId="7809" priority="1112" operator="containsText" text="gcs">
      <formula>NOT(ISERROR(SEARCH("gcs",D18)))</formula>
    </cfRule>
    <cfRule type="containsText" dxfId="7808" priority="1113" operator="containsText" text="NIHS">
      <formula>NOT(ISERROR(SEARCH("NIHS",D18)))</formula>
    </cfRule>
    <cfRule type="containsText" dxfId="7807" priority="1114" operator="containsText" text="age">
      <formula>NOT(ISERROR(SEARCH("age",D18)))</formula>
    </cfRule>
  </conditionalFormatting>
  <conditionalFormatting sqref="F19">
    <cfRule type="containsText" dxfId="7806" priority="1099" operator="containsText" text="death">
      <formula>NOT(ISERROR(SEARCH("death",F19)))</formula>
    </cfRule>
    <cfRule type="containsText" dxfId="7805" priority="1100" operator="containsText" text="functional">
      <formula>NOT(ISERROR(SEARCH("functional",F19)))</formula>
    </cfRule>
    <cfRule type="containsText" dxfId="7804" priority="1101" operator="containsText" text="mRS">
      <formula>NOT(ISERROR(SEARCH("mRS",F19)))</formula>
    </cfRule>
    <cfRule type="containsText" dxfId="7803" priority="1102" operator="containsText" text="mortality">
      <formula>NOT(ISERROR(SEARCH("mortality",F19)))</formula>
    </cfRule>
  </conditionalFormatting>
  <conditionalFormatting sqref="D19">
    <cfRule type="containsText" dxfId="7802" priority="1087" operator="containsText" text="anticoag">
      <formula>NOT(ISERROR(SEARCH("anticoag",D19)))</formula>
    </cfRule>
    <cfRule type="containsText" dxfId="7801" priority="1088" operator="containsText" text="couma">
      <formula>NOT(ISERROR(SEARCH("couma",D19)))</formula>
    </cfRule>
    <cfRule type="containsText" dxfId="7800" priority="1089" operator="containsText" text="anticoag">
      <formula>NOT(ISERROR(SEARCH("anticoag",D19)))</formula>
    </cfRule>
    <cfRule type="containsText" dxfId="7799" priority="1090" operator="containsText" text="warfarin">
      <formula>NOT(ISERROR(SEARCH("warfarin",D19)))</formula>
    </cfRule>
    <cfRule type="containsText" dxfId="7798" priority="1091" operator="containsText" text="ivh">
      <formula>NOT(ISERROR(SEARCH("ivh",D19)))</formula>
    </cfRule>
    <cfRule type="containsText" dxfId="7797" priority="1092" operator="containsText" text="ivh">
      <formula>NOT(ISERROR(SEARCH("ivh",D19)))</formula>
    </cfRule>
    <cfRule type="containsText" dxfId="7796" priority="1093" operator="containsText" text="volume">
      <formula>NOT(ISERROR(SEARCH("volume",D19)))</formula>
    </cfRule>
    <cfRule type="containsText" dxfId="7795" priority="1094" operator="containsText" text="infratent">
      <formula>NOT(ISERROR(SEARCH("infratent",D19)))</formula>
    </cfRule>
    <cfRule type="containsText" dxfId="7794" priority="1095" operator="containsText" text="location">
      <formula>NOT(ISERROR(SEARCH("location",D19)))</formula>
    </cfRule>
    <cfRule type="containsText" dxfId="7793" priority="1096" operator="containsText" text="gcs">
      <formula>NOT(ISERROR(SEARCH("gcs",D19)))</formula>
    </cfRule>
    <cfRule type="containsText" dxfId="7792" priority="1097" operator="containsText" text="NIHS">
      <formula>NOT(ISERROR(SEARCH("NIHS",D19)))</formula>
    </cfRule>
    <cfRule type="containsText" dxfId="7791" priority="1098" operator="containsText" text="age">
      <formula>NOT(ISERROR(SEARCH("age",D19)))</formula>
    </cfRule>
  </conditionalFormatting>
  <conditionalFormatting sqref="F20">
    <cfRule type="containsText" dxfId="7790" priority="1083" operator="containsText" text="death">
      <formula>NOT(ISERROR(SEARCH("death",F20)))</formula>
    </cfRule>
    <cfRule type="containsText" dxfId="7789" priority="1084" operator="containsText" text="functional">
      <formula>NOT(ISERROR(SEARCH("functional",F20)))</formula>
    </cfRule>
    <cfRule type="containsText" dxfId="7788" priority="1085" operator="containsText" text="mRS">
      <formula>NOT(ISERROR(SEARCH("mRS",F20)))</formula>
    </cfRule>
    <cfRule type="containsText" dxfId="7787" priority="1086" operator="containsText" text="mortality">
      <formula>NOT(ISERROR(SEARCH("mortality",F20)))</formula>
    </cfRule>
  </conditionalFormatting>
  <conditionalFormatting sqref="D20">
    <cfRule type="containsText" dxfId="7786" priority="1071" operator="containsText" text="anticoag">
      <formula>NOT(ISERROR(SEARCH("anticoag",D20)))</formula>
    </cfRule>
    <cfRule type="containsText" dxfId="7785" priority="1072" operator="containsText" text="couma">
      <formula>NOT(ISERROR(SEARCH("couma",D20)))</formula>
    </cfRule>
    <cfRule type="containsText" dxfId="7784" priority="1073" operator="containsText" text="anticoag">
      <formula>NOT(ISERROR(SEARCH("anticoag",D20)))</formula>
    </cfRule>
    <cfRule type="containsText" dxfId="7783" priority="1074" operator="containsText" text="warfarin">
      <formula>NOT(ISERROR(SEARCH("warfarin",D20)))</formula>
    </cfRule>
    <cfRule type="containsText" dxfId="7782" priority="1075" operator="containsText" text="ivh">
      <formula>NOT(ISERROR(SEARCH("ivh",D20)))</formula>
    </cfRule>
    <cfRule type="containsText" dxfId="7781" priority="1076" operator="containsText" text="ivh">
      <formula>NOT(ISERROR(SEARCH("ivh",D20)))</formula>
    </cfRule>
    <cfRule type="containsText" dxfId="7780" priority="1077" operator="containsText" text="volume">
      <formula>NOT(ISERROR(SEARCH("volume",D20)))</formula>
    </cfRule>
    <cfRule type="containsText" dxfId="7779" priority="1078" operator="containsText" text="infratent">
      <formula>NOT(ISERROR(SEARCH("infratent",D20)))</formula>
    </cfRule>
    <cfRule type="containsText" dxfId="7778" priority="1079" operator="containsText" text="location">
      <formula>NOT(ISERROR(SEARCH("location",D20)))</formula>
    </cfRule>
    <cfRule type="containsText" dxfId="7777" priority="1080" operator="containsText" text="gcs">
      <formula>NOT(ISERROR(SEARCH("gcs",D20)))</formula>
    </cfRule>
    <cfRule type="containsText" dxfId="7776" priority="1081" operator="containsText" text="NIHS">
      <formula>NOT(ISERROR(SEARCH("NIHS",D20)))</formula>
    </cfRule>
    <cfRule type="containsText" dxfId="7775" priority="1082" operator="containsText" text="age">
      <formula>NOT(ISERROR(SEARCH("age",D20)))</formula>
    </cfRule>
  </conditionalFormatting>
  <conditionalFormatting sqref="D21">
    <cfRule type="containsText" dxfId="7774" priority="1059" operator="containsText" text="anticoag">
      <formula>NOT(ISERROR(SEARCH("anticoag",D21)))</formula>
    </cfRule>
    <cfRule type="containsText" dxfId="7773" priority="1060" operator="containsText" text="couma">
      <formula>NOT(ISERROR(SEARCH("couma",D21)))</formula>
    </cfRule>
    <cfRule type="containsText" dxfId="7772" priority="1061" operator="containsText" text="anticoag">
      <formula>NOT(ISERROR(SEARCH("anticoag",D21)))</formula>
    </cfRule>
    <cfRule type="containsText" dxfId="7771" priority="1062" operator="containsText" text="warfarin">
      <formula>NOT(ISERROR(SEARCH("warfarin",D21)))</formula>
    </cfRule>
    <cfRule type="containsText" dxfId="7770" priority="1063" operator="containsText" text="ivh">
      <formula>NOT(ISERROR(SEARCH("ivh",D21)))</formula>
    </cfRule>
    <cfRule type="containsText" dxfId="7769" priority="1064" operator="containsText" text="ivh">
      <formula>NOT(ISERROR(SEARCH("ivh",D21)))</formula>
    </cfRule>
    <cfRule type="containsText" dxfId="7768" priority="1065" operator="containsText" text="volume">
      <formula>NOT(ISERROR(SEARCH("volume",D21)))</formula>
    </cfRule>
    <cfRule type="containsText" dxfId="7767" priority="1066" operator="containsText" text="infratent">
      <formula>NOT(ISERROR(SEARCH("infratent",D21)))</formula>
    </cfRule>
    <cfRule type="containsText" dxfId="7766" priority="1067" operator="containsText" text="location">
      <formula>NOT(ISERROR(SEARCH("location",D21)))</formula>
    </cfRule>
    <cfRule type="containsText" dxfId="7765" priority="1068" operator="containsText" text="gcs">
      <formula>NOT(ISERROR(SEARCH("gcs",D21)))</formula>
    </cfRule>
    <cfRule type="containsText" dxfId="7764" priority="1069" operator="containsText" text="NIHS">
      <formula>NOT(ISERROR(SEARCH("NIHS",D21)))</formula>
    </cfRule>
    <cfRule type="containsText" dxfId="7763" priority="1070" operator="containsText" text="age">
      <formula>NOT(ISERROR(SEARCH("age",D21)))</formula>
    </cfRule>
  </conditionalFormatting>
  <conditionalFormatting sqref="F22">
    <cfRule type="containsText" dxfId="7762" priority="1055" operator="containsText" text="death">
      <formula>NOT(ISERROR(SEARCH("death",F22)))</formula>
    </cfRule>
    <cfRule type="containsText" dxfId="7761" priority="1056" operator="containsText" text="functional">
      <formula>NOT(ISERROR(SEARCH("functional",F22)))</formula>
    </cfRule>
    <cfRule type="containsText" dxfId="7760" priority="1057" operator="containsText" text="mRS">
      <formula>NOT(ISERROR(SEARCH("mRS",F22)))</formula>
    </cfRule>
    <cfRule type="containsText" dxfId="7759" priority="1058" operator="containsText" text="mortality">
      <formula>NOT(ISERROR(SEARCH("mortality",F22)))</formula>
    </cfRule>
  </conditionalFormatting>
  <conditionalFormatting sqref="D22">
    <cfRule type="containsText" dxfId="7758" priority="1043" operator="containsText" text="anticoag">
      <formula>NOT(ISERROR(SEARCH("anticoag",D22)))</formula>
    </cfRule>
    <cfRule type="containsText" dxfId="7757" priority="1044" operator="containsText" text="couma">
      <formula>NOT(ISERROR(SEARCH("couma",D22)))</formula>
    </cfRule>
    <cfRule type="containsText" dxfId="7756" priority="1045" operator="containsText" text="anticoag">
      <formula>NOT(ISERROR(SEARCH("anticoag",D22)))</formula>
    </cfRule>
    <cfRule type="containsText" dxfId="7755" priority="1046" operator="containsText" text="warfarin">
      <formula>NOT(ISERROR(SEARCH("warfarin",D22)))</formula>
    </cfRule>
    <cfRule type="containsText" dxfId="7754" priority="1047" operator="containsText" text="ivh">
      <formula>NOT(ISERROR(SEARCH("ivh",D22)))</formula>
    </cfRule>
    <cfRule type="containsText" dxfId="7753" priority="1048" operator="containsText" text="ivh">
      <formula>NOT(ISERROR(SEARCH("ivh",D22)))</formula>
    </cfRule>
    <cfRule type="containsText" dxfId="7752" priority="1049" operator="containsText" text="volume">
      <formula>NOT(ISERROR(SEARCH("volume",D22)))</formula>
    </cfRule>
    <cfRule type="containsText" dxfId="7751" priority="1050" operator="containsText" text="infratent">
      <formula>NOT(ISERROR(SEARCH("infratent",D22)))</formula>
    </cfRule>
    <cfRule type="containsText" dxfId="7750" priority="1051" operator="containsText" text="location">
      <formula>NOT(ISERROR(SEARCH("location",D22)))</formula>
    </cfRule>
    <cfRule type="containsText" dxfId="7749" priority="1052" operator="containsText" text="gcs">
      <formula>NOT(ISERROR(SEARCH("gcs",D22)))</formula>
    </cfRule>
    <cfRule type="containsText" dxfId="7748" priority="1053" operator="containsText" text="NIHS">
      <formula>NOT(ISERROR(SEARCH("NIHS",D22)))</formula>
    </cfRule>
    <cfRule type="containsText" dxfId="7747" priority="1054" operator="containsText" text="age">
      <formula>NOT(ISERROR(SEARCH("age",D22)))</formula>
    </cfRule>
  </conditionalFormatting>
  <conditionalFormatting sqref="F23">
    <cfRule type="containsText" dxfId="7746" priority="1039" operator="containsText" text="death">
      <formula>NOT(ISERROR(SEARCH("death",F23)))</formula>
    </cfRule>
    <cfRule type="containsText" dxfId="7745" priority="1040" operator="containsText" text="functional">
      <formula>NOT(ISERROR(SEARCH("functional",F23)))</formula>
    </cfRule>
    <cfRule type="containsText" dxfId="7744" priority="1041" operator="containsText" text="mRS">
      <formula>NOT(ISERROR(SEARCH("mRS",F23)))</formula>
    </cfRule>
    <cfRule type="containsText" dxfId="7743" priority="1042" operator="containsText" text="mortality">
      <formula>NOT(ISERROR(SEARCH("mortality",F23)))</formula>
    </cfRule>
  </conditionalFormatting>
  <conditionalFormatting sqref="D23">
    <cfRule type="containsText" dxfId="7742" priority="1027" operator="containsText" text="anticoag">
      <formula>NOT(ISERROR(SEARCH("anticoag",D23)))</formula>
    </cfRule>
    <cfRule type="containsText" dxfId="7741" priority="1028" operator="containsText" text="couma">
      <formula>NOT(ISERROR(SEARCH("couma",D23)))</formula>
    </cfRule>
    <cfRule type="containsText" dxfId="7740" priority="1029" operator="containsText" text="anticoag">
      <formula>NOT(ISERROR(SEARCH("anticoag",D23)))</formula>
    </cfRule>
    <cfRule type="containsText" dxfId="7739" priority="1030" operator="containsText" text="warfarin">
      <formula>NOT(ISERROR(SEARCH("warfarin",D23)))</formula>
    </cfRule>
    <cfRule type="containsText" dxfId="7738" priority="1031" operator="containsText" text="ivh">
      <formula>NOT(ISERROR(SEARCH("ivh",D23)))</formula>
    </cfRule>
    <cfRule type="containsText" dxfId="7737" priority="1032" operator="containsText" text="ivh">
      <formula>NOT(ISERROR(SEARCH("ivh",D23)))</formula>
    </cfRule>
    <cfRule type="containsText" dxfId="7736" priority="1033" operator="containsText" text="volume">
      <formula>NOT(ISERROR(SEARCH("volume",D23)))</formula>
    </cfRule>
    <cfRule type="containsText" dxfId="7735" priority="1034" operator="containsText" text="infratent">
      <formula>NOT(ISERROR(SEARCH("infratent",D23)))</formula>
    </cfRule>
    <cfRule type="containsText" dxfId="7734" priority="1035" operator="containsText" text="location">
      <formula>NOT(ISERROR(SEARCH("location",D23)))</formula>
    </cfRule>
    <cfRule type="containsText" dxfId="7733" priority="1036" operator="containsText" text="gcs">
      <formula>NOT(ISERROR(SEARCH("gcs",D23)))</formula>
    </cfRule>
    <cfRule type="containsText" dxfId="7732" priority="1037" operator="containsText" text="NIHS">
      <formula>NOT(ISERROR(SEARCH("NIHS",D23)))</formula>
    </cfRule>
    <cfRule type="containsText" dxfId="7731" priority="1038" operator="containsText" text="age">
      <formula>NOT(ISERROR(SEARCH("age",D23)))</formula>
    </cfRule>
  </conditionalFormatting>
  <conditionalFormatting sqref="F24">
    <cfRule type="containsText" dxfId="7730" priority="1023" operator="containsText" text="death">
      <formula>NOT(ISERROR(SEARCH("death",F24)))</formula>
    </cfRule>
    <cfRule type="containsText" dxfId="7729" priority="1024" operator="containsText" text="functional">
      <formula>NOT(ISERROR(SEARCH("functional",F24)))</formula>
    </cfRule>
    <cfRule type="containsText" dxfId="7728" priority="1025" operator="containsText" text="mRS">
      <formula>NOT(ISERROR(SEARCH("mRS",F24)))</formula>
    </cfRule>
    <cfRule type="containsText" dxfId="7727" priority="1026" operator="containsText" text="mortality">
      <formula>NOT(ISERROR(SEARCH("mortality",F24)))</formula>
    </cfRule>
  </conditionalFormatting>
  <conditionalFormatting sqref="D24">
    <cfRule type="containsText" dxfId="7726" priority="1011" operator="containsText" text="anticoag">
      <formula>NOT(ISERROR(SEARCH("anticoag",D24)))</formula>
    </cfRule>
    <cfRule type="containsText" dxfId="7725" priority="1012" operator="containsText" text="couma">
      <formula>NOT(ISERROR(SEARCH("couma",D24)))</formula>
    </cfRule>
    <cfRule type="containsText" dxfId="7724" priority="1013" operator="containsText" text="anticoag">
      <formula>NOT(ISERROR(SEARCH("anticoag",D24)))</formula>
    </cfRule>
    <cfRule type="containsText" dxfId="7723" priority="1014" operator="containsText" text="warfarin">
      <formula>NOT(ISERROR(SEARCH("warfarin",D24)))</formula>
    </cfRule>
    <cfRule type="containsText" dxfId="7722" priority="1015" operator="containsText" text="ivh">
      <formula>NOT(ISERROR(SEARCH("ivh",D24)))</formula>
    </cfRule>
    <cfRule type="containsText" dxfId="7721" priority="1016" operator="containsText" text="ivh">
      <formula>NOT(ISERROR(SEARCH("ivh",D24)))</formula>
    </cfRule>
    <cfRule type="containsText" dxfId="7720" priority="1017" operator="containsText" text="volume">
      <formula>NOT(ISERROR(SEARCH("volume",D24)))</formula>
    </cfRule>
    <cfRule type="containsText" dxfId="7719" priority="1018" operator="containsText" text="infratent">
      <formula>NOT(ISERROR(SEARCH("infratent",D24)))</formula>
    </cfRule>
    <cfRule type="containsText" dxfId="7718" priority="1019" operator="containsText" text="location">
      <formula>NOT(ISERROR(SEARCH("location",D24)))</formula>
    </cfRule>
    <cfRule type="containsText" dxfId="7717" priority="1020" operator="containsText" text="gcs">
      <formula>NOT(ISERROR(SEARCH("gcs",D24)))</formula>
    </cfRule>
    <cfRule type="containsText" dxfId="7716" priority="1021" operator="containsText" text="NIHS">
      <formula>NOT(ISERROR(SEARCH("NIHS",D24)))</formula>
    </cfRule>
    <cfRule type="containsText" dxfId="7715" priority="1022" operator="containsText" text="age">
      <formula>NOT(ISERROR(SEARCH("age",D24)))</formula>
    </cfRule>
  </conditionalFormatting>
  <conditionalFormatting sqref="F25">
    <cfRule type="containsText" dxfId="7714" priority="1007" operator="containsText" text="death">
      <formula>NOT(ISERROR(SEARCH("death",F25)))</formula>
    </cfRule>
    <cfRule type="containsText" dxfId="7713" priority="1008" operator="containsText" text="functional">
      <formula>NOT(ISERROR(SEARCH("functional",F25)))</formula>
    </cfRule>
    <cfRule type="containsText" dxfId="7712" priority="1009" operator="containsText" text="mRS">
      <formula>NOT(ISERROR(SEARCH("mRS",F25)))</formula>
    </cfRule>
    <cfRule type="containsText" dxfId="7711" priority="1010" operator="containsText" text="mortality">
      <formula>NOT(ISERROR(SEARCH("mortality",F25)))</formula>
    </cfRule>
  </conditionalFormatting>
  <conditionalFormatting sqref="D25">
    <cfRule type="containsText" dxfId="7710" priority="995" operator="containsText" text="anticoag">
      <formula>NOT(ISERROR(SEARCH("anticoag",D25)))</formula>
    </cfRule>
    <cfRule type="containsText" dxfId="7709" priority="996" operator="containsText" text="couma">
      <formula>NOT(ISERROR(SEARCH("couma",D25)))</formula>
    </cfRule>
    <cfRule type="containsText" dxfId="7708" priority="997" operator="containsText" text="anticoag">
      <formula>NOT(ISERROR(SEARCH("anticoag",D25)))</formula>
    </cfRule>
    <cfRule type="containsText" dxfId="7707" priority="998" operator="containsText" text="warfarin">
      <formula>NOT(ISERROR(SEARCH("warfarin",D25)))</formula>
    </cfRule>
    <cfRule type="containsText" dxfId="7706" priority="999" operator="containsText" text="ivh">
      <formula>NOT(ISERROR(SEARCH("ivh",D25)))</formula>
    </cfRule>
    <cfRule type="containsText" dxfId="7705" priority="1000" operator="containsText" text="ivh">
      <formula>NOT(ISERROR(SEARCH("ivh",D25)))</formula>
    </cfRule>
    <cfRule type="containsText" dxfId="7704" priority="1001" operator="containsText" text="volume">
      <formula>NOT(ISERROR(SEARCH("volume",D25)))</formula>
    </cfRule>
    <cfRule type="containsText" dxfId="7703" priority="1002" operator="containsText" text="infratent">
      <formula>NOT(ISERROR(SEARCH("infratent",D25)))</formula>
    </cfRule>
    <cfRule type="containsText" dxfId="7702" priority="1003" operator="containsText" text="location">
      <formula>NOT(ISERROR(SEARCH("location",D25)))</formula>
    </cfRule>
    <cfRule type="containsText" dxfId="7701" priority="1004" operator="containsText" text="gcs">
      <formula>NOT(ISERROR(SEARCH("gcs",D25)))</formula>
    </cfRule>
    <cfRule type="containsText" dxfId="7700" priority="1005" operator="containsText" text="NIHS">
      <formula>NOT(ISERROR(SEARCH("NIHS",D25)))</formula>
    </cfRule>
    <cfRule type="containsText" dxfId="7699" priority="1006" operator="containsText" text="age">
      <formula>NOT(ISERROR(SEARCH("age",D25)))</formula>
    </cfRule>
  </conditionalFormatting>
  <conditionalFormatting sqref="F26">
    <cfRule type="containsText" dxfId="7698" priority="991" operator="containsText" text="death">
      <formula>NOT(ISERROR(SEARCH("death",F26)))</formula>
    </cfRule>
    <cfRule type="containsText" dxfId="7697" priority="992" operator="containsText" text="functional">
      <formula>NOT(ISERROR(SEARCH("functional",F26)))</formula>
    </cfRule>
    <cfRule type="containsText" dxfId="7696" priority="993" operator="containsText" text="mRS">
      <formula>NOT(ISERROR(SEARCH("mRS",F26)))</formula>
    </cfRule>
    <cfRule type="containsText" dxfId="7695" priority="994" operator="containsText" text="mortality">
      <formula>NOT(ISERROR(SEARCH("mortality",F26)))</formula>
    </cfRule>
  </conditionalFormatting>
  <conditionalFormatting sqref="D26">
    <cfRule type="containsText" dxfId="7694" priority="979" operator="containsText" text="anticoag">
      <formula>NOT(ISERROR(SEARCH("anticoag",D26)))</formula>
    </cfRule>
    <cfRule type="containsText" dxfId="7693" priority="980" operator="containsText" text="couma">
      <formula>NOT(ISERROR(SEARCH("couma",D26)))</formula>
    </cfRule>
    <cfRule type="containsText" dxfId="7692" priority="981" operator="containsText" text="anticoag">
      <formula>NOT(ISERROR(SEARCH("anticoag",D26)))</formula>
    </cfRule>
    <cfRule type="containsText" dxfId="7691" priority="982" operator="containsText" text="warfarin">
      <formula>NOT(ISERROR(SEARCH("warfarin",D26)))</formula>
    </cfRule>
    <cfRule type="containsText" dxfId="7690" priority="983" operator="containsText" text="ivh">
      <formula>NOT(ISERROR(SEARCH("ivh",D26)))</formula>
    </cfRule>
    <cfRule type="containsText" dxfId="7689" priority="984" operator="containsText" text="ivh">
      <formula>NOT(ISERROR(SEARCH("ivh",D26)))</formula>
    </cfRule>
    <cfRule type="containsText" dxfId="7688" priority="985" operator="containsText" text="volume">
      <formula>NOT(ISERROR(SEARCH("volume",D26)))</formula>
    </cfRule>
    <cfRule type="containsText" dxfId="7687" priority="986" operator="containsText" text="infratent">
      <formula>NOT(ISERROR(SEARCH("infratent",D26)))</formula>
    </cfRule>
    <cfRule type="containsText" dxfId="7686" priority="987" operator="containsText" text="location">
      <formula>NOT(ISERROR(SEARCH("location",D26)))</formula>
    </cfRule>
    <cfRule type="containsText" dxfId="7685" priority="988" operator="containsText" text="gcs">
      <formula>NOT(ISERROR(SEARCH("gcs",D26)))</formula>
    </cfRule>
    <cfRule type="containsText" dxfId="7684" priority="989" operator="containsText" text="NIHS">
      <formula>NOT(ISERROR(SEARCH("NIHS",D26)))</formula>
    </cfRule>
    <cfRule type="containsText" dxfId="7683" priority="990" operator="containsText" text="age">
      <formula>NOT(ISERROR(SEARCH("age",D26)))</formula>
    </cfRule>
  </conditionalFormatting>
  <conditionalFormatting sqref="F27">
    <cfRule type="containsText" dxfId="7682" priority="975" operator="containsText" text="death">
      <formula>NOT(ISERROR(SEARCH("death",F27)))</formula>
    </cfRule>
    <cfRule type="containsText" dxfId="7681" priority="976" operator="containsText" text="functional">
      <formula>NOT(ISERROR(SEARCH("functional",F27)))</formula>
    </cfRule>
    <cfRule type="containsText" dxfId="7680" priority="977" operator="containsText" text="mRS">
      <formula>NOT(ISERROR(SEARCH("mRS",F27)))</formula>
    </cfRule>
    <cfRule type="containsText" dxfId="7679" priority="978" operator="containsText" text="mortality">
      <formula>NOT(ISERROR(SEARCH("mortality",F27)))</formula>
    </cfRule>
  </conditionalFormatting>
  <conditionalFormatting sqref="D27">
    <cfRule type="containsText" dxfId="7678" priority="963" operator="containsText" text="anticoag">
      <formula>NOT(ISERROR(SEARCH("anticoag",D27)))</formula>
    </cfRule>
    <cfRule type="containsText" dxfId="7677" priority="964" operator="containsText" text="couma">
      <formula>NOT(ISERROR(SEARCH("couma",D27)))</formula>
    </cfRule>
    <cfRule type="containsText" dxfId="7676" priority="965" operator="containsText" text="anticoag">
      <formula>NOT(ISERROR(SEARCH("anticoag",D27)))</formula>
    </cfRule>
    <cfRule type="containsText" dxfId="7675" priority="966" operator="containsText" text="warfarin">
      <formula>NOT(ISERROR(SEARCH("warfarin",D27)))</formula>
    </cfRule>
    <cfRule type="containsText" dxfId="7674" priority="967" operator="containsText" text="ivh">
      <formula>NOT(ISERROR(SEARCH("ivh",D27)))</formula>
    </cfRule>
    <cfRule type="containsText" dxfId="7673" priority="968" operator="containsText" text="ivh">
      <formula>NOT(ISERROR(SEARCH("ivh",D27)))</formula>
    </cfRule>
    <cfRule type="containsText" dxfId="7672" priority="969" operator="containsText" text="volume">
      <formula>NOT(ISERROR(SEARCH("volume",D27)))</formula>
    </cfRule>
    <cfRule type="containsText" dxfId="7671" priority="970" operator="containsText" text="infratent">
      <formula>NOT(ISERROR(SEARCH("infratent",D27)))</formula>
    </cfRule>
    <cfRule type="containsText" dxfId="7670" priority="971" operator="containsText" text="location">
      <formula>NOT(ISERROR(SEARCH("location",D27)))</formula>
    </cfRule>
    <cfRule type="containsText" dxfId="7669" priority="972" operator="containsText" text="gcs">
      <formula>NOT(ISERROR(SEARCH("gcs",D27)))</formula>
    </cfRule>
    <cfRule type="containsText" dxfId="7668" priority="973" operator="containsText" text="NIHS">
      <formula>NOT(ISERROR(SEARCH("NIHS",D27)))</formula>
    </cfRule>
    <cfRule type="containsText" dxfId="7667" priority="974" operator="containsText" text="age">
      <formula>NOT(ISERROR(SEARCH("age",D27)))</formula>
    </cfRule>
  </conditionalFormatting>
  <conditionalFormatting sqref="D28">
    <cfRule type="containsText" dxfId="7666" priority="951" operator="containsText" text="anticoag">
      <formula>NOT(ISERROR(SEARCH("anticoag",D28)))</formula>
    </cfRule>
    <cfRule type="containsText" dxfId="7665" priority="952" operator="containsText" text="couma">
      <formula>NOT(ISERROR(SEARCH("couma",D28)))</formula>
    </cfRule>
    <cfRule type="containsText" dxfId="7664" priority="953" operator="containsText" text="anticoag">
      <formula>NOT(ISERROR(SEARCH("anticoag",D28)))</formula>
    </cfRule>
    <cfRule type="containsText" dxfId="7663" priority="954" operator="containsText" text="warfarin">
      <formula>NOT(ISERROR(SEARCH("warfarin",D28)))</formula>
    </cfRule>
    <cfRule type="containsText" dxfId="7662" priority="955" operator="containsText" text="ivh">
      <formula>NOT(ISERROR(SEARCH("ivh",D28)))</formula>
    </cfRule>
    <cfRule type="containsText" dxfId="7661" priority="956" operator="containsText" text="ivh">
      <formula>NOT(ISERROR(SEARCH("ivh",D28)))</formula>
    </cfRule>
    <cfRule type="containsText" dxfId="7660" priority="957" operator="containsText" text="volume">
      <formula>NOT(ISERROR(SEARCH("volume",D28)))</formula>
    </cfRule>
    <cfRule type="containsText" dxfId="7659" priority="958" operator="containsText" text="infratent">
      <formula>NOT(ISERROR(SEARCH("infratent",D28)))</formula>
    </cfRule>
    <cfRule type="containsText" dxfId="7658" priority="959" operator="containsText" text="location">
      <formula>NOT(ISERROR(SEARCH("location",D28)))</formula>
    </cfRule>
    <cfRule type="containsText" dxfId="7657" priority="960" operator="containsText" text="gcs">
      <formula>NOT(ISERROR(SEARCH("gcs",D28)))</formula>
    </cfRule>
    <cfRule type="containsText" dxfId="7656" priority="961" operator="containsText" text="NIHS">
      <formula>NOT(ISERROR(SEARCH("NIHS",D28)))</formula>
    </cfRule>
    <cfRule type="containsText" dxfId="7655" priority="962" operator="containsText" text="age">
      <formula>NOT(ISERROR(SEARCH("age",D28)))</formula>
    </cfRule>
  </conditionalFormatting>
  <conditionalFormatting sqref="F29">
    <cfRule type="containsText" dxfId="7654" priority="947" operator="containsText" text="death">
      <formula>NOT(ISERROR(SEARCH("death",F29)))</formula>
    </cfRule>
    <cfRule type="containsText" dxfId="7653" priority="948" operator="containsText" text="functional">
      <formula>NOT(ISERROR(SEARCH("functional",F29)))</formula>
    </cfRule>
    <cfRule type="containsText" dxfId="7652" priority="949" operator="containsText" text="mRS">
      <formula>NOT(ISERROR(SEARCH("mRS",F29)))</formula>
    </cfRule>
    <cfRule type="containsText" dxfId="7651" priority="950" operator="containsText" text="mortality">
      <formula>NOT(ISERROR(SEARCH("mortality",F29)))</formula>
    </cfRule>
  </conditionalFormatting>
  <conditionalFormatting sqref="D29">
    <cfRule type="containsText" dxfId="7650" priority="935" operator="containsText" text="anticoag">
      <formula>NOT(ISERROR(SEARCH("anticoag",D29)))</formula>
    </cfRule>
    <cfRule type="containsText" dxfId="7649" priority="936" operator="containsText" text="couma">
      <formula>NOT(ISERROR(SEARCH("couma",D29)))</formula>
    </cfRule>
    <cfRule type="containsText" dxfId="7648" priority="937" operator="containsText" text="anticoag">
      <formula>NOT(ISERROR(SEARCH("anticoag",D29)))</formula>
    </cfRule>
    <cfRule type="containsText" dxfId="7647" priority="938" operator="containsText" text="warfarin">
      <formula>NOT(ISERROR(SEARCH("warfarin",D29)))</formula>
    </cfRule>
    <cfRule type="containsText" dxfId="7646" priority="939" operator="containsText" text="ivh">
      <formula>NOT(ISERROR(SEARCH("ivh",D29)))</formula>
    </cfRule>
    <cfRule type="containsText" dxfId="7645" priority="940" operator="containsText" text="ivh">
      <formula>NOT(ISERROR(SEARCH("ivh",D29)))</formula>
    </cfRule>
    <cfRule type="containsText" dxfId="7644" priority="941" operator="containsText" text="volume">
      <formula>NOT(ISERROR(SEARCH("volume",D29)))</formula>
    </cfRule>
    <cfRule type="containsText" dxfId="7643" priority="942" operator="containsText" text="infratent">
      <formula>NOT(ISERROR(SEARCH("infratent",D29)))</formula>
    </cfRule>
    <cfRule type="containsText" dxfId="7642" priority="943" operator="containsText" text="location">
      <formula>NOT(ISERROR(SEARCH("location",D29)))</formula>
    </cfRule>
    <cfRule type="containsText" dxfId="7641" priority="944" operator="containsText" text="gcs">
      <formula>NOT(ISERROR(SEARCH("gcs",D29)))</formula>
    </cfRule>
    <cfRule type="containsText" dxfId="7640" priority="945" operator="containsText" text="NIHS">
      <formula>NOT(ISERROR(SEARCH("NIHS",D29)))</formula>
    </cfRule>
    <cfRule type="containsText" dxfId="7639" priority="946" operator="containsText" text="age">
      <formula>NOT(ISERROR(SEARCH("age",D29)))</formula>
    </cfRule>
  </conditionalFormatting>
  <conditionalFormatting sqref="F30">
    <cfRule type="containsText" dxfId="7638" priority="931" operator="containsText" text="death">
      <formula>NOT(ISERROR(SEARCH("death",F30)))</formula>
    </cfRule>
    <cfRule type="containsText" dxfId="7637" priority="932" operator="containsText" text="functional">
      <formula>NOT(ISERROR(SEARCH("functional",F30)))</formula>
    </cfRule>
    <cfRule type="containsText" dxfId="7636" priority="933" operator="containsText" text="mRS">
      <formula>NOT(ISERROR(SEARCH("mRS",F30)))</formula>
    </cfRule>
    <cfRule type="containsText" dxfId="7635" priority="934" operator="containsText" text="mortality">
      <formula>NOT(ISERROR(SEARCH("mortality",F30)))</formula>
    </cfRule>
  </conditionalFormatting>
  <conditionalFormatting sqref="D30">
    <cfRule type="containsText" dxfId="7634" priority="919" operator="containsText" text="anticoag">
      <formula>NOT(ISERROR(SEARCH("anticoag",D30)))</formula>
    </cfRule>
    <cfRule type="containsText" dxfId="7633" priority="920" operator="containsText" text="couma">
      <formula>NOT(ISERROR(SEARCH("couma",D30)))</formula>
    </cfRule>
    <cfRule type="containsText" dxfId="7632" priority="921" operator="containsText" text="anticoag">
      <formula>NOT(ISERROR(SEARCH("anticoag",D30)))</formula>
    </cfRule>
    <cfRule type="containsText" dxfId="7631" priority="922" operator="containsText" text="warfarin">
      <formula>NOT(ISERROR(SEARCH("warfarin",D30)))</formula>
    </cfRule>
    <cfRule type="containsText" dxfId="7630" priority="923" operator="containsText" text="ivh">
      <formula>NOT(ISERROR(SEARCH("ivh",D30)))</formula>
    </cfRule>
    <cfRule type="containsText" dxfId="7629" priority="924" operator="containsText" text="ivh">
      <formula>NOT(ISERROR(SEARCH("ivh",D30)))</formula>
    </cfRule>
    <cfRule type="containsText" dxfId="7628" priority="925" operator="containsText" text="volume">
      <formula>NOT(ISERROR(SEARCH("volume",D30)))</formula>
    </cfRule>
    <cfRule type="containsText" dxfId="7627" priority="926" operator="containsText" text="infratent">
      <formula>NOT(ISERROR(SEARCH("infratent",D30)))</formula>
    </cfRule>
    <cfRule type="containsText" dxfId="7626" priority="927" operator="containsText" text="location">
      <formula>NOT(ISERROR(SEARCH("location",D30)))</formula>
    </cfRule>
    <cfRule type="containsText" dxfId="7625" priority="928" operator="containsText" text="gcs">
      <formula>NOT(ISERROR(SEARCH("gcs",D30)))</formula>
    </cfRule>
    <cfRule type="containsText" dxfId="7624" priority="929" operator="containsText" text="NIHS">
      <formula>NOT(ISERROR(SEARCH("NIHS",D30)))</formula>
    </cfRule>
    <cfRule type="containsText" dxfId="7623" priority="930" operator="containsText" text="age">
      <formula>NOT(ISERROR(SEARCH("age",D30)))</formula>
    </cfRule>
  </conditionalFormatting>
  <conditionalFormatting sqref="F31">
    <cfRule type="containsText" dxfId="7622" priority="915" operator="containsText" text="death">
      <formula>NOT(ISERROR(SEARCH("death",F31)))</formula>
    </cfRule>
    <cfRule type="containsText" dxfId="7621" priority="916" operator="containsText" text="functional">
      <formula>NOT(ISERROR(SEARCH("functional",F31)))</formula>
    </cfRule>
    <cfRule type="containsText" dxfId="7620" priority="917" operator="containsText" text="mRS">
      <formula>NOT(ISERROR(SEARCH("mRS",F31)))</formula>
    </cfRule>
    <cfRule type="containsText" dxfId="7619" priority="918" operator="containsText" text="mortality">
      <formula>NOT(ISERROR(SEARCH("mortality",F31)))</formula>
    </cfRule>
  </conditionalFormatting>
  <conditionalFormatting sqref="D31">
    <cfRule type="containsText" dxfId="7618" priority="903" operator="containsText" text="anticoag">
      <formula>NOT(ISERROR(SEARCH("anticoag",D31)))</formula>
    </cfRule>
    <cfRule type="containsText" dxfId="7617" priority="904" operator="containsText" text="couma">
      <formula>NOT(ISERROR(SEARCH("couma",D31)))</formula>
    </cfRule>
    <cfRule type="containsText" dxfId="7616" priority="905" operator="containsText" text="anticoag">
      <formula>NOT(ISERROR(SEARCH("anticoag",D31)))</formula>
    </cfRule>
    <cfRule type="containsText" dxfId="7615" priority="906" operator="containsText" text="warfarin">
      <formula>NOT(ISERROR(SEARCH("warfarin",D31)))</formula>
    </cfRule>
    <cfRule type="containsText" dxfId="7614" priority="907" operator="containsText" text="ivh">
      <formula>NOT(ISERROR(SEARCH("ivh",D31)))</formula>
    </cfRule>
    <cfRule type="containsText" dxfId="7613" priority="908" operator="containsText" text="ivh">
      <formula>NOT(ISERROR(SEARCH("ivh",D31)))</formula>
    </cfRule>
    <cfRule type="containsText" dxfId="7612" priority="909" operator="containsText" text="volume">
      <formula>NOT(ISERROR(SEARCH("volume",D31)))</formula>
    </cfRule>
    <cfRule type="containsText" dxfId="7611" priority="910" operator="containsText" text="infratent">
      <formula>NOT(ISERROR(SEARCH("infratent",D31)))</formula>
    </cfRule>
    <cfRule type="containsText" dxfId="7610" priority="911" operator="containsText" text="location">
      <formula>NOT(ISERROR(SEARCH("location",D31)))</formula>
    </cfRule>
    <cfRule type="containsText" dxfId="7609" priority="912" operator="containsText" text="gcs">
      <formula>NOT(ISERROR(SEARCH("gcs",D31)))</formula>
    </cfRule>
    <cfRule type="containsText" dxfId="7608" priority="913" operator="containsText" text="NIHS">
      <formula>NOT(ISERROR(SEARCH("NIHS",D31)))</formula>
    </cfRule>
    <cfRule type="containsText" dxfId="7607" priority="914" operator="containsText" text="age">
      <formula>NOT(ISERROR(SEARCH("age",D31)))</formula>
    </cfRule>
  </conditionalFormatting>
  <conditionalFormatting sqref="F32">
    <cfRule type="containsText" dxfId="7606" priority="899" operator="containsText" text="death">
      <formula>NOT(ISERROR(SEARCH("death",F32)))</formula>
    </cfRule>
    <cfRule type="containsText" dxfId="7605" priority="900" operator="containsText" text="functional">
      <formula>NOT(ISERROR(SEARCH("functional",F32)))</formula>
    </cfRule>
    <cfRule type="containsText" dxfId="7604" priority="901" operator="containsText" text="mRS">
      <formula>NOT(ISERROR(SEARCH("mRS",F32)))</formula>
    </cfRule>
    <cfRule type="containsText" dxfId="7603" priority="902" operator="containsText" text="mortality">
      <formula>NOT(ISERROR(SEARCH("mortality",F32)))</formula>
    </cfRule>
  </conditionalFormatting>
  <conditionalFormatting sqref="D32">
    <cfRule type="containsText" dxfId="7602" priority="887" operator="containsText" text="anticoag">
      <formula>NOT(ISERROR(SEARCH("anticoag",D32)))</formula>
    </cfRule>
    <cfRule type="containsText" dxfId="7601" priority="888" operator="containsText" text="couma">
      <formula>NOT(ISERROR(SEARCH("couma",D32)))</formula>
    </cfRule>
    <cfRule type="containsText" dxfId="7600" priority="889" operator="containsText" text="anticoag">
      <formula>NOT(ISERROR(SEARCH("anticoag",D32)))</formula>
    </cfRule>
    <cfRule type="containsText" dxfId="7599" priority="890" operator="containsText" text="warfarin">
      <formula>NOT(ISERROR(SEARCH("warfarin",D32)))</formula>
    </cfRule>
    <cfRule type="containsText" dxfId="7598" priority="891" operator="containsText" text="ivh">
      <formula>NOT(ISERROR(SEARCH("ivh",D32)))</formula>
    </cfRule>
    <cfRule type="containsText" dxfId="7597" priority="892" operator="containsText" text="ivh">
      <formula>NOT(ISERROR(SEARCH("ivh",D32)))</formula>
    </cfRule>
    <cfRule type="containsText" dxfId="7596" priority="893" operator="containsText" text="volume">
      <formula>NOT(ISERROR(SEARCH("volume",D32)))</formula>
    </cfRule>
    <cfRule type="containsText" dxfId="7595" priority="894" operator="containsText" text="infratent">
      <formula>NOT(ISERROR(SEARCH("infratent",D32)))</formula>
    </cfRule>
    <cfRule type="containsText" dxfId="7594" priority="895" operator="containsText" text="location">
      <formula>NOT(ISERROR(SEARCH("location",D32)))</formula>
    </cfRule>
    <cfRule type="containsText" dxfId="7593" priority="896" operator="containsText" text="gcs">
      <formula>NOT(ISERROR(SEARCH("gcs",D32)))</formula>
    </cfRule>
    <cfRule type="containsText" dxfId="7592" priority="897" operator="containsText" text="NIHS">
      <formula>NOT(ISERROR(SEARCH("NIHS",D32)))</formula>
    </cfRule>
    <cfRule type="containsText" dxfId="7591" priority="898" operator="containsText" text="age">
      <formula>NOT(ISERROR(SEARCH("age",D32)))</formula>
    </cfRule>
  </conditionalFormatting>
  <conditionalFormatting sqref="F33">
    <cfRule type="containsText" dxfId="7590" priority="883" operator="containsText" text="death">
      <formula>NOT(ISERROR(SEARCH("death",F33)))</formula>
    </cfRule>
    <cfRule type="containsText" dxfId="7589" priority="884" operator="containsText" text="functional">
      <formula>NOT(ISERROR(SEARCH("functional",F33)))</formula>
    </cfRule>
    <cfRule type="containsText" dxfId="7588" priority="885" operator="containsText" text="mRS">
      <formula>NOT(ISERROR(SEARCH("mRS",F33)))</formula>
    </cfRule>
    <cfRule type="containsText" dxfId="7587" priority="886" operator="containsText" text="mortality">
      <formula>NOT(ISERROR(SEARCH("mortality",F33)))</formula>
    </cfRule>
  </conditionalFormatting>
  <conditionalFormatting sqref="D33">
    <cfRule type="containsText" dxfId="7586" priority="871" operator="containsText" text="anticoag">
      <formula>NOT(ISERROR(SEARCH("anticoag",D33)))</formula>
    </cfRule>
    <cfRule type="containsText" dxfId="7585" priority="872" operator="containsText" text="couma">
      <formula>NOT(ISERROR(SEARCH("couma",D33)))</formula>
    </cfRule>
    <cfRule type="containsText" dxfId="7584" priority="873" operator="containsText" text="anticoag">
      <formula>NOT(ISERROR(SEARCH("anticoag",D33)))</formula>
    </cfRule>
    <cfRule type="containsText" dxfId="7583" priority="874" operator="containsText" text="warfarin">
      <formula>NOT(ISERROR(SEARCH("warfarin",D33)))</formula>
    </cfRule>
    <cfRule type="containsText" dxfId="7582" priority="875" operator="containsText" text="ivh">
      <formula>NOT(ISERROR(SEARCH("ivh",D33)))</formula>
    </cfRule>
    <cfRule type="containsText" dxfId="7581" priority="876" operator="containsText" text="ivh">
      <formula>NOT(ISERROR(SEARCH("ivh",D33)))</formula>
    </cfRule>
    <cfRule type="containsText" dxfId="7580" priority="877" operator="containsText" text="volume">
      <formula>NOT(ISERROR(SEARCH("volume",D33)))</formula>
    </cfRule>
    <cfRule type="containsText" dxfId="7579" priority="878" operator="containsText" text="infratent">
      <formula>NOT(ISERROR(SEARCH("infratent",D33)))</formula>
    </cfRule>
    <cfRule type="containsText" dxfId="7578" priority="879" operator="containsText" text="location">
      <formula>NOT(ISERROR(SEARCH("location",D33)))</formula>
    </cfRule>
    <cfRule type="containsText" dxfId="7577" priority="880" operator="containsText" text="gcs">
      <formula>NOT(ISERROR(SEARCH("gcs",D33)))</formula>
    </cfRule>
    <cfRule type="containsText" dxfId="7576" priority="881" operator="containsText" text="NIHS">
      <formula>NOT(ISERROR(SEARCH("NIHS",D33)))</formula>
    </cfRule>
    <cfRule type="containsText" dxfId="7575" priority="882" operator="containsText" text="age">
      <formula>NOT(ISERROR(SEARCH("age",D33)))</formula>
    </cfRule>
  </conditionalFormatting>
  <conditionalFormatting sqref="F34">
    <cfRule type="containsText" dxfId="7574" priority="867" operator="containsText" text="death">
      <formula>NOT(ISERROR(SEARCH("death",F34)))</formula>
    </cfRule>
    <cfRule type="containsText" dxfId="7573" priority="868" operator="containsText" text="functional">
      <formula>NOT(ISERROR(SEARCH("functional",F34)))</formula>
    </cfRule>
    <cfRule type="containsText" dxfId="7572" priority="869" operator="containsText" text="mRS">
      <formula>NOT(ISERROR(SEARCH("mRS",F34)))</formula>
    </cfRule>
    <cfRule type="containsText" dxfId="7571" priority="870" operator="containsText" text="mortality">
      <formula>NOT(ISERROR(SEARCH("mortality",F34)))</formula>
    </cfRule>
  </conditionalFormatting>
  <conditionalFormatting sqref="D34">
    <cfRule type="containsText" dxfId="7570" priority="855" operator="containsText" text="anticoag">
      <formula>NOT(ISERROR(SEARCH("anticoag",D34)))</formula>
    </cfRule>
    <cfRule type="containsText" dxfId="7569" priority="856" operator="containsText" text="couma">
      <formula>NOT(ISERROR(SEARCH("couma",D34)))</formula>
    </cfRule>
    <cfRule type="containsText" dxfId="7568" priority="857" operator="containsText" text="anticoag">
      <formula>NOT(ISERROR(SEARCH("anticoag",D34)))</formula>
    </cfRule>
    <cfRule type="containsText" dxfId="7567" priority="858" operator="containsText" text="warfarin">
      <formula>NOT(ISERROR(SEARCH("warfarin",D34)))</formula>
    </cfRule>
    <cfRule type="containsText" dxfId="7566" priority="859" operator="containsText" text="ivh">
      <formula>NOT(ISERROR(SEARCH("ivh",D34)))</formula>
    </cfRule>
    <cfRule type="containsText" dxfId="7565" priority="860" operator="containsText" text="ivh">
      <formula>NOT(ISERROR(SEARCH("ivh",D34)))</formula>
    </cfRule>
    <cfRule type="containsText" dxfId="7564" priority="861" operator="containsText" text="volume">
      <formula>NOT(ISERROR(SEARCH("volume",D34)))</formula>
    </cfRule>
    <cfRule type="containsText" dxfId="7563" priority="862" operator="containsText" text="infratent">
      <formula>NOT(ISERROR(SEARCH("infratent",D34)))</formula>
    </cfRule>
    <cfRule type="containsText" dxfId="7562" priority="863" operator="containsText" text="location">
      <formula>NOT(ISERROR(SEARCH("location",D34)))</formula>
    </cfRule>
    <cfRule type="containsText" dxfId="7561" priority="864" operator="containsText" text="gcs">
      <formula>NOT(ISERROR(SEARCH("gcs",D34)))</formula>
    </cfRule>
    <cfRule type="containsText" dxfId="7560" priority="865" operator="containsText" text="NIHS">
      <formula>NOT(ISERROR(SEARCH("NIHS",D34)))</formula>
    </cfRule>
    <cfRule type="containsText" dxfId="7559" priority="866" operator="containsText" text="age">
      <formula>NOT(ISERROR(SEARCH("age",D34)))</formula>
    </cfRule>
  </conditionalFormatting>
  <conditionalFormatting sqref="F35">
    <cfRule type="containsText" dxfId="7558" priority="851" operator="containsText" text="death">
      <formula>NOT(ISERROR(SEARCH("death",F35)))</formula>
    </cfRule>
    <cfRule type="containsText" dxfId="7557" priority="852" operator="containsText" text="functional">
      <formula>NOT(ISERROR(SEARCH("functional",F35)))</formula>
    </cfRule>
    <cfRule type="containsText" dxfId="7556" priority="853" operator="containsText" text="mRS">
      <formula>NOT(ISERROR(SEARCH("mRS",F35)))</formula>
    </cfRule>
    <cfRule type="containsText" dxfId="7555" priority="854" operator="containsText" text="mortality">
      <formula>NOT(ISERROR(SEARCH("mortality",F35)))</formula>
    </cfRule>
  </conditionalFormatting>
  <conditionalFormatting sqref="D35">
    <cfRule type="containsText" dxfId="7554" priority="839" operator="containsText" text="anticoag">
      <formula>NOT(ISERROR(SEARCH("anticoag",D35)))</formula>
    </cfRule>
    <cfRule type="containsText" dxfId="7553" priority="840" operator="containsText" text="couma">
      <formula>NOT(ISERROR(SEARCH("couma",D35)))</formula>
    </cfRule>
    <cfRule type="containsText" dxfId="7552" priority="841" operator="containsText" text="anticoag">
      <formula>NOT(ISERROR(SEARCH("anticoag",D35)))</formula>
    </cfRule>
    <cfRule type="containsText" dxfId="7551" priority="842" operator="containsText" text="warfarin">
      <formula>NOT(ISERROR(SEARCH("warfarin",D35)))</formula>
    </cfRule>
    <cfRule type="containsText" dxfId="7550" priority="843" operator="containsText" text="ivh">
      <formula>NOT(ISERROR(SEARCH("ivh",D35)))</formula>
    </cfRule>
    <cfRule type="containsText" dxfId="7549" priority="844" operator="containsText" text="ivh">
      <formula>NOT(ISERROR(SEARCH("ivh",D35)))</formula>
    </cfRule>
    <cfRule type="containsText" dxfId="7548" priority="845" operator="containsText" text="volume">
      <formula>NOT(ISERROR(SEARCH("volume",D35)))</formula>
    </cfRule>
    <cfRule type="containsText" dxfId="7547" priority="846" operator="containsText" text="infratent">
      <formula>NOT(ISERROR(SEARCH("infratent",D35)))</formula>
    </cfRule>
    <cfRule type="containsText" dxfId="7546" priority="847" operator="containsText" text="location">
      <formula>NOT(ISERROR(SEARCH("location",D35)))</formula>
    </cfRule>
    <cfRule type="containsText" dxfId="7545" priority="848" operator="containsText" text="gcs">
      <formula>NOT(ISERROR(SEARCH("gcs",D35)))</formula>
    </cfRule>
    <cfRule type="containsText" dxfId="7544" priority="849" operator="containsText" text="NIHS">
      <formula>NOT(ISERROR(SEARCH("NIHS",D35)))</formula>
    </cfRule>
    <cfRule type="containsText" dxfId="7543" priority="850" operator="containsText" text="age">
      <formula>NOT(ISERROR(SEARCH("age",D35)))</formula>
    </cfRule>
  </conditionalFormatting>
  <conditionalFormatting sqref="F36">
    <cfRule type="containsText" dxfId="7542" priority="835" operator="containsText" text="death">
      <formula>NOT(ISERROR(SEARCH("death",F36)))</formula>
    </cfRule>
    <cfRule type="containsText" dxfId="7541" priority="836" operator="containsText" text="functional">
      <formula>NOT(ISERROR(SEARCH("functional",F36)))</formula>
    </cfRule>
    <cfRule type="containsText" dxfId="7540" priority="837" operator="containsText" text="mRS">
      <formula>NOT(ISERROR(SEARCH("mRS",F36)))</formula>
    </cfRule>
    <cfRule type="containsText" dxfId="7539" priority="838" operator="containsText" text="mortality">
      <formula>NOT(ISERROR(SEARCH("mortality",F36)))</formula>
    </cfRule>
  </conditionalFormatting>
  <conditionalFormatting sqref="D36">
    <cfRule type="containsText" dxfId="7538" priority="823" operator="containsText" text="anticoag">
      <formula>NOT(ISERROR(SEARCH("anticoag",D36)))</formula>
    </cfRule>
    <cfRule type="containsText" dxfId="7537" priority="824" operator="containsText" text="couma">
      <formula>NOT(ISERROR(SEARCH("couma",D36)))</formula>
    </cfRule>
    <cfRule type="containsText" dxfId="7536" priority="825" operator="containsText" text="anticoag">
      <formula>NOT(ISERROR(SEARCH("anticoag",D36)))</formula>
    </cfRule>
    <cfRule type="containsText" dxfId="7535" priority="826" operator="containsText" text="warfarin">
      <formula>NOT(ISERROR(SEARCH("warfarin",D36)))</formula>
    </cfRule>
    <cfRule type="containsText" dxfId="7534" priority="827" operator="containsText" text="ivh">
      <formula>NOT(ISERROR(SEARCH("ivh",D36)))</formula>
    </cfRule>
    <cfRule type="containsText" dxfId="7533" priority="828" operator="containsText" text="ivh">
      <formula>NOT(ISERROR(SEARCH("ivh",D36)))</formula>
    </cfRule>
    <cfRule type="containsText" dxfId="7532" priority="829" operator="containsText" text="volume">
      <formula>NOT(ISERROR(SEARCH("volume",D36)))</formula>
    </cfRule>
    <cfRule type="containsText" dxfId="7531" priority="830" operator="containsText" text="infratent">
      <formula>NOT(ISERROR(SEARCH("infratent",D36)))</formula>
    </cfRule>
    <cfRule type="containsText" dxfId="7530" priority="831" operator="containsText" text="location">
      <formula>NOT(ISERROR(SEARCH("location",D36)))</formula>
    </cfRule>
    <cfRule type="containsText" dxfId="7529" priority="832" operator="containsText" text="gcs">
      <formula>NOT(ISERROR(SEARCH("gcs",D36)))</formula>
    </cfRule>
    <cfRule type="containsText" dxfId="7528" priority="833" operator="containsText" text="NIHS">
      <formula>NOT(ISERROR(SEARCH("NIHS",D36)))</formula>
    </cfRule>
    <cfRule type="containsText" dxfId="7527" priority="834" operator="containsText" text="age">
      <formula>NOT(ISERROR(SEARCH("age",D36)))</formula>
    </cfRule>
  </conditionalFormatting>
  <conditionalFormatting sqref="F37">
    <cfRule type="containsText" dxfId="7526" priority="819" operator="containsText" text="death">
      <formula>NOT(ISERROR(SEARCH("death",F37)))</formula>
    </cfRule>
    <cfRule type="containsText" dxfId="7525" priority="820" operator="containsText" text="functional">
      <formula>NOT(ISERROR(SEARCH("functional",F37)))</formula>
    </cfRule>
    <cfRule type="containsText" dxfId="7524" priority="821" operator="containsText" text="mRS">
      <formula>NOT(ISERROR(SEARCH("mRS",F37)))</formula>
    </cfRule>
    <cfRule type="containsText" dxfId="7523" priority="822" operator="containsText" text="mortality">
      <formula>NOT(ISERROR(SEARCH("mortality",F37)))</formula>
    </cfRule>
  </conditionalFormatting>
  <conditionalFormatting sqref="D37">
    <cfRule type="containsText" dxfId="7522" priority="807" operator="containsText" text="anticoag">
      <formula>NOT(ISERROR(SEARCH("anticoag",D37)))</formula>
    </cfRule>
    <cfRule type="containsText" dxfId="7521" priority="808" operator="containsText" text="couma">
      <formula>NOT(ISERROR(SEARCH("couma",D37)))</formula>
    </cfRule>
    <cfRule type="containsText" dxfId="7520" priority="809" operator="containsText" text="anticoag">
      <formula>NOT(ISERROR(SEARCH("anticoag",D37)))</formula>
    </cfRule>
    <cfRule type="containsText" dxfId="7519" priority="810" operator="containsText" text="warfarin">
      <formula>NOT(ISERROR(SEARCH("warfarin",D37)))</formula>
    </cfRule>
    <cfRule type="containsText" dxfId="7518" priority="811" operator="containsText" text="ivh">
      <formula>NOT(ISERROR(SEARCH("ivh",D37)))</formula>
    </cfRule>
    <cfRule type="containsText" dxfId="7517" priority="812" operator="containsText" text="ivh">
      <formula>NOT(ISERROR(SEARCH("ivh",D37)))</formula>
    </cfRule>
    <cfRule type="containsText" dxfId="7516" priority="813" operator="containsText" text="volume">
      <formula>NOT(ISERROR(SEARCH("volume",D37)))</formula>
    </cfRule>
    <cfRule type="containsText" dxfId="7515" priority="814" operator="containsText" text="infratent">
      <formula>NOT(ISERROR(SEARCH("infratent",D37)))</formula>
    </cfRule>
    <cfRule type="containsText" dxfId="7514" priority="815" operator="containsText" text="location">
      <formula>NOT(ISERROR(SEARCH("location",D37)))</formula>
    </cfRule>
    <cfRule type="containsText" dxfId="7513" priority="816" operator="containsText" text="gcs">
      <formula>NOT(ISERROR(SEARCH("gcs",D37)))</formula>
    </cfRule>
    <cfRule type="containsText" dxfId="7512" priority="817" operator="containsText" text="NIHS">
      <formula>NOT(ISERROR(SEARCH("NIHS",D37)))</formula>
    </cfRule>
    <cfRule type="containsText" dxfId="7511" priority="818" operator="containsText" text="age">
      <formula>NOT(ISERROR(SEARCH("age",D37)))</formula>
    </cfRule>
  </conditionalFormatting>
  <conditionalFormatting sqref="F38">
    <cfRule type="containsText" dxfId="7510" priority="803" operator="containsText" text="death">
      <formula>NOT(ISERROR(SEARCH("death",F38)))</formula>
    </cfRule>
    <cfRule type="containsText" dxfId="7509" priority="804" operator="containsText" text="functional">
      <formula>NOT(ISERROR(SEARCH("functional",F38)))</formula>
    </cfRule>
    <cfRule type="containsText" dxfId="7508" priority="805" operator="containsText" text="mRS">
      <formula>NOT(ISERROR(SEARCH("mRS",F38)))</formula>
    </cfRule>
    <cfRule type="containsText" dxfId="7507" priority="806" operator="containsText" text="mortality">
      <formula>NOT(ISERROR(SEARCH("mortality",F38)))</formula>
    </cfRule>
  </conditionalFormatting>
  <conditionalFormatting sqref="D38">
    <cfRule type="containsText" dxfId="7506" priority="791" operator="containsText" text="anticoag">
      <formula>NOT(ISERROR(SEARCH("anticoag",D38)))</formula>
    </cfRule>
    <cfRule type="containsText" dxfId="7505" priority="792" operator="containsText" text="couma">
      <formula>NOT(ISERROR(SEARCH("couma",D38)))</formula>
    </cfRule>
    <cfRule type="containsText" dxfId="7504" priority="793" operator="containsText" text="anticoag">
      <formula>NOT(ISERROR(SEARCH("anticoag",D38)))</formula>
    </cfRule>
    <cfRule type="containsText" dxfId="7503" priority="794" operator="containsText" text="warfarin">
      <formula>NOT(ISERROR(SEARCH("warfarin",D38)))</formula>
    </cfRule>
    <cfRule type="containsText" dxfId="7502" priority="795" operator="containsText" text="ivh">
      <formula>NOT(ISERROR(SEARCH("ivh",D38)))</formula>
    </cfRule>
    <cfRule type="containsText" dxfId="7501" priority="796" operator="containsText" text="ivh">
      <formula>NOT(ISERROR(SEARCH("ivh",D38)))</formula>
    </cfRule>
    <cfRule type="containsText" dxfId="7500" priority="797" operator="containsText" text="volume">
      <formula>NOT(ISERROR(SEARCH("volume",D38)))</formula>
    </cfRule>
    <cfRule type="containsText" dxfId="7499" priority="798" operator="containsText" text="infratent">
      <formula>NOT(ISERROR(SEARCH("infratent",D38)))</formula>
    </cfRule>
    <cfRule type="containsText" dxfId="7498" priority="799" operator="containsText" text="location">
      <formula>NOT(ISERROR(SEARCH("location",D38)))</formula>
    </cfRule>
    <cfRule type="containsText" dxfId="7497" priority="800" operator="containsText" text="gcs">
      <formula>NOT(ISERROR(SEARCH("gcs",D38)))</formula>
    </cfRule>
    <cfRule type="containsText" dxfId="7496" priority="801" operator="containsText" text="NIHS">
      <formula>NOT(ISERROR(SEARCH("NIHS",D38)))</formula>
    </cfRule>
    <cfRule type="containsText" dxfId="7495" priority="802" operator="containsText" text="age">
      <formula>NOT(ISERROR(SEARCH("age",D38)))</formula>
    </cfRule>
  </conditionalFormatting>
  <conditionalFormatting sqref="F39">
    <cfRule type="containsText" dxfId="7494" priority="787" operator="containsText" text="death">
      <formula>NOT(ISERROR(SEARCH("death",F39)))</formula>
    </cfRule>
    <cfRule type="containsText" dxfId="7493" priority="788" operator="containsText" text="functional">
      <formula>NOT(ISERROR(SEARCH("functional",F39)))</formula>
    </cfRule>
    <cfRule type="containsText" dxfId="7492" priority="789" operator="containsText" text="mRS">
      <formula>NOT(ISERROR(SEARCH("mRS",F39)))</formula>
    </cfRule>
    <cfRule type="containsText" dxfId="7491" priority="790" operator="containsText" text="mortality">
      <formula>NOT(ISERROR(SEARCH("mortality",F39)))</formula>
    </cfRule>
  </conditionalFormatting>
  <conditionalFormatting sqref="D39">
    <cfRule type="containsText" dxfId="7490" priority="775" operator="containsText" text="anticoag">
      <formula>NOT(ISERROR(SEARCH("anticoag",D39)))</formula>
    </cfRule>
    <cfRule type="containsText" dxfId="7489" priority="776" operator="containsText" text="couma">
      <formula>NOT(ISERROR(SEARCH("couma",D39)))</formula>
    </cfRule>
    <cfRule type="containsText" dxfId="7488" priority="777" operator="containsText" text="anticoag">
      <formula>NOT(ISERROR(SEARCH("anticoag",D39)))</formula>
    </cfRule>
    <cfRule type="containsText" dxfId="7487" priority="778" operator="containsText" text="warfarin">
      <formula>NOT(ISERROR(SEARCH("warfarin",D39)))</formula>
    </cfRule>
    <cfRule type="containsText" dxfId="7486" priority="779" operator="containsText" text="ivh">
      <formula>NOT(ISERROR(SEARCH("ivh",D39)))</formula>
    </cfRule>
    <cfRule type="containsText" dxfId="7485" priority="780" operator="containsText" text="ivh">
      <formula>NOT(ISERROR(SEARCH("ivh",D39)))</formula>
    </cfRule>
    <cfRule type="containsText" dxfId="7484" priority="781" operator="containsText" text="volume">
      <formula>NOT(ISERROR(SEARCH("volume",D39)))</formula>
    </cfRule>
    <cfRule type="containsText" dxfId="7483" priority="782" operator="containsText" text="infratent">
      <formula>NOT(ISERROR(SEARCH("infratent",D39)))</formula>
    </cfRule>
    <cfRule type="containsText" dxfId="7482" priority="783" operator="containsText" text="location">
      <formula>NOT(ISERROR(SEARCH("location",D39)))</formula>
    </cfRule>
    <cfRule type="containsText" dxfId="7481" priority="784" operator="containsText" text="gcs">
      <formula>NOT(ISERROR(SEARCH("gcs",D39)))</formula>
    </cfRule>
    <cfRule type="containsText" dxfId="7480" priority="785" operator="containsText" text="NIHS">
      <formula>NOT(ISERROR(SEARCH("NIHS",D39)))</formula>
    </cfRule>
    <cfRule type="containsText" dxfId="7479" priority="786" operator="containsText" text="age">
      <formula>NOT(ISERROR(SEARCH("age",D39)))</formula>
    </cfRule>
  </conditionalFormatting>
  <conditionalFormatting sqref="F40">
    <cfRule type="containsText" dxfId="7478" priority="771" operator="containsText" text="death">
      <formula>NOT(ISERROR(SEARCH("death",F40)))</formula>
    </cfRule>
    <cfRule type="containsText" dxfId="7477" priority="772" operator="containsText" text="functional">
      <formula>NOT(ISERROR(SEARCH("functional",F40)))</formula>
    </cfRule>
    <cfRule type="containsText" dxfId="7476" priority="773" operator="containsText" text="mRS">
      <formula>NOT(ISERROR(SEARCH("mRS",F40)))</formula>
    </cfRule>
    <cfRule type="containsText" dxfId="7475" priority="774" operator="containsText" text="mortality">
      <formula>NOT(ISERROR(SEARCH("mortality",F40)))</formula>
    </cfRule>
  </conditionalFormatting>
  <conditionalFormatting sqref="D40">
    <cfRule type="containsText" dxfId="7474" priority="759" operator="containsText" text="anticoag">
      <formula>NOT(ISERROR(SEARCH("anticoag",D40)))</formula>
    </cfRule>
    <cfRule type="containsText" dxfId="7473" priority="760" operator="containsText" text="couma">
      <formula>NOT(ISERROR(SEARCH("couma",D40)))</formula>
    </cfRule>
    <cfRule type="containsText" dxfId="7472" priority="761" operator="containsText" text="anticoag">
      <formula>NOT(ISERROR(SEARCH("anticoag",D40)))</formula>
    </cfRule>
    <cfRule type="containsText" dxfId="7471" priority="762" operator="containsText" text="warfarin">
      <formula>NOT(ISERROR(SEARCH("warfarin",D40)))</formula>
    </cfRule>
    <cfRule type="containsText" dxfId="7470" priority="763" operator="containsText" text="ivh">
      <formula>NOT(ISERROR(SEARCH("ivh",D40)))</formula>
    </cfRule>
    <cfRule type="containsText" dxfId="7469" priority="764" operator="containsText" text="ivh">
      <formula>NOT(ISERROR(SEARCH("ivh",D40)))</formula>
    </cfRule>
    <cfRule type="containsText" dxfId="7468" priority="765" operator="containsText" text="volume">
      <formula>NOT(ISERROR(SEARCH("volume",D40)))</formula>
    </cfRule>
    <cfRule type="containsText" dxfId="7467" priority="766" operator="containsText" text="infratent">
      <formula>NOT(ISERROR(SEARCH("infratent",D40)))</formula>
    </cfRule>
    <cfRule type="containsText" dxfId="7466" priority="767" operator="containsText" text="location">
      <formula>NOT(ISERROR(SEARCH("location",D40)))</formula>
    </cfRule>
    <cfRule type="containsText" dxfId="7465" priority="768" operator="containsText" text="gcs">
      <formula>NOT(ISERROR(SEARCH("gcs",D40)))</formula>
    </cfRule>
    <cfRule type="containsText" dxfId="7464" priority="769" operator="containsText" text="NIHS">
      <formula>NOT(ISERROR(SEARCH("NIHS",D40)))</formula>
    </cfRule>
    <cfRule type="containsText" dxfId="7463" priority="770" operator="containsText" text="age">
      <formula>NOT(ISERROR(SEARCH("age",D40)))</formula>
    </cfRule>
  </conditionalFormatting>
  <conditionalFormatting sqref="F41">
    <cfRule type="containsText" dxfId="7462" priority="755" operator="containsText" text="death">
      <formula>NOT(ISERROR(SEARCH("death",F41)))</formula>
    </cfRule>
    <cfRule type="containsText" dxfId="7461" priority="756" operator="containsText" text="functional">
      <formula>NOT(ISERROR(SEARCH("functional",F41)))</formula>
    </cfRule>
    <cfRule type="containsText" dxfId="7460" priority="757" operator="containsText" text="mRS">
      <formula>NOT(ISERROR(SEARCH("mRS",F41)))</formula>
    </cfRule>
    <cfRule type="containsText" dxfId="7459" priority="758" operator="containsText" text="mortality">
      <formula>NOT(ISERROR(SEARCH("mortality",F41)))</formula>
    </cfRule>
  </conditionalFormatting>
  <conditionalFormatting sqref="D41">
    <cfRule type="containsText" dxfId="7458" priority="743" operator="containsText" text="anticoag">
      <formula>NOT(ISERROR(SEARCH("anticoag",D41)))</formula>
    </cfRule>
    <cfRule type="containsText" dxfId="7457" priority="744" operator="containsText" text="couma">
      <formula>NOT(ISERROR(SEARCH("couma",D41)))</formula>
    </cfRule>
    <cfRule type="containsText" dxfId="7456" priority="745" operator="containsText" text="anticoag">
      <formula>NOT(ISERROR(SEARCH("anticoag",D41)))</formula>
    </cfRule>
    <cfRule type="containsText" dxfId="7455" priority="746" operator="containsText" text="warfarin">
      <formula>NOT(ISERROR(SEARCH("warfarin",D41)))</formula>
    </cfRule>
    <cfRule type="containsText" dxfId="7454" priority="747" operator="containsText" text="ivh">
      <formula>NOT(ISERROR(SEARCH("ivh",D41)))</formula>
    </cfRule>
    <cfRule type="containsText" dxfId="7453" priority="748" operator="containsText" text="ivh">
      <formula>NOT(ISERROR(SEARCH("ivh",D41)))</formula>
    </cfRule>
    <cfRule type="containsText" dxfId="7452" priority="749" operator="containsText" text="volume">
      <formula>NOT(ISERROR(SEARCH("volume",D41)))</formula>
    </cfRule>
    <cfRule type="containsText" dxfId="7451" priority="750" operator="containsText" text="infratent">
      <formula>NOT(ISERROR(SEARCH("infratent",D41)))</formula>
    </cfRule>
    <cfRule type="containsText" dxfId="7450" priority="751" operator="containsText" text="location">
      <formula>NOT(ISERROR(SEARCH("location",D41)))</formula>
    </cfRule>
    <cfRule type="containsText" dxfId="7449" priority="752" operator="containsText" text="gcs">
      <formula>NOT(ISERROR(SEARCH("gcs",D41)))</formula>
    </cfRule>
    <cfRule type="containsText" dxfId="7448" priority="753" operator="containsText" text="NIHS">
      <formula>NOT(ISERROR(SEARCH("NIHS",D41)))</formula>
    </cfRule>
    <cfRule type="containsText" dxfId="7447" priority="754" operator="containsText" text="age">
      <formula>NOT(ISERROR(SEARCH("age",D41)))</formula>
    </cfRule>
  </conditionalFormatting>
  <conditionalFormatting sqref="F42">
    <cfRule type="containsText" dxfId="7446" priority="739" operator="containsText" text="death">
      <formula>NOT(ISERROR(SEARCH("death",F42)))</formula>
    </cfRule>
    <cfRule type="containsText" dxfId="7445" priority="740" operator="containsText" text="functional">
      <formula>NOT(ISERROR(SEARCH("functional",F42)))</formula>
    </cfRule>
    <cfRule type="containsText" dxfId="7444" priority="741" operator="containsText" text="mRS">
      <formula>NOT(ISERROR(SEARCH("mRS",F42)))</formula>
    </cfRule>
    <cfRule type="containsText" dxfId="7443" priority="742" operator="containsText" text="mortality">
      <formula>NOT(ISERROR(SEARCH("mortality",F42)))</formula>
    </cfRule>
  </conditionalFormatting>
  <conditionalFormatting sqref="D42">
    <cfRule type="containsText" dxfId="7442" priority="727" operator="containsText" text="anticoag">
      <formula>NOT(ISERROR(SEARCH("anticoag",D42)))</formula>
    </cfRule>
    <cfRule type="containsText" dxfId="7441" priority="728" operator="containsText" text="couma">
      <formula>NOT(ISERROR(SEARCH("couma",D42)))</formula>
    </cfRule>
    <cfRule type="containsText" dxfId="7440" priority="729" operator="containsText" text="anticoag">
      <formula>NOT(ISERROR(SEARCH("anticoag",D42)))</formula>
    </cfRule>
    <cfRule type="containsText" dxfId="7439" priority="730" operator="containsText" text="warfarin">
      <formula>NOT(ISERROR(SEARCH("warfarin",D42)))</formula>
    </cfRule>
    <cfRule type="containsText" dxfId="7438" priority="731" operator="containsText" text="ivh">
      <formula>NOT(ISERROR(SEARCH("ivh",D42)))</formula>
    </cfRule>
    <cfRule type="containsText" dxfId="7437" priority="732" operator="containsText" text="ivh">
      <formula>NOT(ISERROR(SEARCH("ivh",D42)))</formula>
    </cfRule>
    <cfRule type="containsText" dxfId="7436" priority="733" operator="containsText" text="volume">
      <formula>NOT(ISERROR(SEARCH("volume",D42)))</formula>
    </cfRule>
    <cfRule type="containsText" dxfId="7435" priority="734" operator="containsText" text="infratent">
      <formula>NOT(ISERROR(SEARCH("infratent",D42)))</formula>
    </cfRule>
    <cfRule type="containsText" dxfId="7434" priority="735" operator="containsText" text="location">
      <formula>NOT(ISERROR(SEARCH("location",D42)))</formula>
    </cfRule>
    <cfRule type="containsText" dxfId="7433" priority="736" operator="containsText" text="gcs">
      <formula>NOT(ISERROR(SEARCH("gcs",D42)))</formula>
    </cfRule>
    <cfRule type="containsText" dxfId="7432" priority="737" operator="containsText" text="NIHS">
      <formula>NOT(ISERROR(SEARCH("NIHS",D42)))</formula>
    </cfRule>
    <cfRule type="containsText" dxfId="7431" priority="738" operator="containsText" text="age">
      <formula>NOT(ISERROR(SEARCH("age",D42)))</formula>
    </cfRule>
  </conditionalFormatting>
  <conditionalFormatting sqref="F43">
    <cfRule type="containsText" dxfId="7430" priority="723" operator="containsText" text="death">
      <formula>NOT(ISERROR(SEARCH("death",F43)))</formula>
    </cfRule>
    <cfRule type="containsText" dxfId="7429" priority="724" operator="containsText" text="functional">
      <formula>NOT(ISERROR(SEARCH("functional",F43)))</formula>
    </cfRule>
    <cfRule type="containsText" dxfId="7428" priority="725" operator="containsText" text="mRS">
      <formula>NOT(ISERROR(SEARCH("mRS",F43)))</formula>
    </cfRule>
    <cfRule type="containsText" dxfId="7427" priority="726" operator="containsText" text="mortality">
      <formula>NOT(ISERROR(SEARCH("mortality",F43)))</formula>
    </cfRule>
  </conditionalFormatting>
  <conditionalFormatting sqref="D43">
    <cfRule type="containsText" dxfId="7426" priority="711" operator="containsText" text="anticoag">
      <formula>NOT(ISERROR(SEARCH("anticoag",D43)))</formula>
    </cfRule>
    <cfRule type="containsText" dxfId="7425" priority="712" operator="containsText" text="couma">
      <formula>NOT(ISERROR(SEARCH("couma",D43)))</formula>
    </cfRule>
    <cfRule type="containsText" dxfId="7424" priority="713" operator="containsText" text="anticoag">
      <formula>NOT(ISERROR(SEARCH("anticoag",D43)))</formula>
    </cfRule>
    <cfRule type="containsText" dxfId="7423" priority="714" operator="containsText" text="warfarin">
      <formula>NOT(ISERROR(SEARCH("warfarin",D43)))</formula>
    </cfRule>
    <cfRule type="containsText" dxfId="7422" priority="715" operator="containsText" text="ivh">
      <formula>NOT(ISERROR(SEARCH("ivh",D43)))</formula>
    </cfRule>
    <cfRule type="containsText" dxfId="7421" priority="716" operator="containsText" text="ivh">
      <formula>NOT(ISERROR(SEARCH("ivh",D43)))</formula>
    </cfRule>
    <cfRule type="containsText" dxfId="7420" priority="717" operator="containsText" text="volume">
      <formula>NOT(ISERROR(SEARCH("volume",D43)))</formula>
    </cfRule>
    <cfRule type="containsText" dxfId="7419" priority="718" operator="containsText" text="infratent">
      <formula>NOT(ISERROR(SEARCH("infratent",D43)))</formula>
    </cfRule>
    <cfRule type="containsText" dxfId="7418" priority="719" operator="containsText" text="location">
      <formula>NOT(ISERROR(SEARCH("location",D43)))</formula>
    </cfRule>
    <cfRule type="containsText" dxfId="7417" priority="720" operator="containsText" text="gcs">
      <formula>NOT(ISERROR(SEARCH("gcs",D43)))</formula>
    </cfRule>
    <cfRule type="containsText" dxfId="7416" priority="721" operator="containsText" text="NIHS">
      <formula>NOT(ISERROR(SEARCH("NIHS",D43)))</formula>
    </cfRule>
    <cfRule type="containsText" dxfId="7415" priority="722" operator="containsText" text="age">
      <formula>NOT(ISERROR(SEARCH("age",D43)))</formula>
    </cfRule>
  </conditionalFormatting>
  <conditionalFormatting sqref="F44">
    <cfRule type="containsText" dxfId="7414" priority="707" operator="containsText" text="death">
      <formula>NOT(ISERROR(SEARCH("death",F44)))</formula>
    </cfRule>
    <cfRule type="containsText" dxfId="7413" priority="708" operator="containsText" text="functional">
      <formula>NOT(ISERROR(SEARCH("functional",F44)))</formula>
    </cfRule>
    <cfRule type="containsText" dxfId="7412" priority="709" operator="containsText" text="mRS">
      <formula>NOT(ISERROR(SEARCH("mRS",F44)))</formula>
    </cfRule>
    <cfRule type="containsText" dxfId="7411" priority="710" operator="containsText" text="mortality">
      <formula>NOT(ISERROR(SEARCH("mortality",F44)))</formula>
    </cfRule>
  </conditionalFormatting>
  <conditionalFormatting sqref="D44">
    <cfRule type="containsText" dxfId="7410" priority="695" operator="containsText" text="anticoag">
      <formula>NOT(ISERROR(SEARCH("anticoag",D44)))</formula>
    </cfRule>
    <cfRule type="containsText" dxfId="7409" priority="696" operator="containsText" text="couma">
      <formula>NOT(ISERROR(SEARCH("couma",D44)))</formula>
    </cfRule>
    <cfRule type="containsText" dxfId="7408" priority="697" operator="containsText" text="anticoag">
      <formula>NOT(ISERROR(SEARCH("anticoag",D44)))</formula>
    </cfRule>
    <cfRule type="containsText" dxfId="7407" priority="698" operator="containsText" text="warfarin">
      <formula>NOT(ISERROR(SEARCH("warfarin",D44)))</formula>
    </cfRule>
    <cfRule type="containsText" dxfId="7406" priority="699" operator="containsText" text="ivh">
      <formula>NOT(ISERROR(SEARCH("ivh",D44)))</formula>
    </cfRule>
    <cfRule type="containsText" dxfId="7405" priority="700" operator="containsText" text="ivh">
      <formula>NOT(ISERROR(SEARCH("ivh",D44)))</formula>
    </cfRule>
    <cfRule type="containsText" dxfId="7404" priority="701" operator="containsText" text="volume">
      <formula>NOT(ISERROR(SEARCH("volume",D44)))</formula>
    </cfRule>
    <cfRule type="containsText" dxfId="7403" priority="702" operator="containsText" text="infratent">
      <formula>NOT(ISERROR(SEARCH("infratent",D44)))</formula>
    </cfRule>
    <cfRule type="containsText" dxfId="7402" priority="703" operator="containsText" text="location">
      <formula>NOT(ISERROR(SEARCH("location",D44)))</formula>
    </cfRule>
    <cfRule type="containsText" dxfId="7401" priority="704" operator="containsText" text="gcs">
      <formula>NOT(ISERROR(SEARCH("gcs",D44)))</formula>
    </cfRule>
    <cfRule type="containsText" dxfId="7400" priority="705" operator="containsText" text="NIHS">
      <formula>NOT(ISERROR(SEARCH("NIHS",D44)))</formula>
    </cfRule>
    <cfRule type="containsText" dxfId="7399" priority="706" operator="containsText" text="age">
      <formula>NOT(ISERROR(SEARCH("age",D44)))</formula>
    </cfRule>
  </conditionalFormatting>
  <conditionalFormatting sqref="F45">
    <cfRule type="containsText" dxfId="7398" priority="691" operator="containsText" text="death">
      <formula>NOT(ISERROR(SEARCH("death",F45)))</formula>
    </cfRule>
    <cfRule type="containsText" dxfId="7397" priority="692" operator="containsText" text="functional">
      <formula>NOT(ISERROR(SEARCH("functional",F45)))</formula>
    </cfRule>
    <cfRule type="containsText" dxfId="7396" priority="693" operator="containsText" text="mRS">
      <formula>NOT(ISERROR(SEARCH("mRS",F45)))</formula>
    </cfRule>
    <cfRule type="containsText" dxfId="7395" priority="694" operator="containsText" text="mortality">
      <formula>NOT(ISERROR(SEARCH("mortality",F45)))</formula>
    </cfRule>
  </conditionalFormatting>
  <conditionalFormatting sqref="D45">
    <cfRule type="containsText" dxfId="7394" priority="679" operator="containsText" text="anticoag">
      <formula>NOT(ISERROR(SEARCH("anticoag",D45)))</formula>
    </cfRule>
    <cfRule type="containsText" dxfId="7393" priority="680" operator="containsText" text="couma">
      <formula>NOT(ISERROR(SEARCH("couma",D45)))</formula>
    </cfRule>
    <cfRule type="containsText" dxfId="7392" priority="681" operator="containsText" text="anticoag">
      <formula>NOT(ISERROR(SEARCH("anticoag",D45)))</formula>
    </cfRule>
    <cfRule type="containsText" dxfId="7391" priority="682" operator="containsText" text="warfarin">
      <formula>NOT(ISERROR(SEARCH("warfarin",D45)))</formula>
    </cfRule>
    <cfRule type="containsText" dxfId="7390" priority="683" operator="containsText" text="ivh">
      <formula>NOT(ISERROR(SEARCH("ivh",D45)))</formula>
    </cfRule>
    <cfRule type="containsText" dxfId="7389" priority="684" operator="containsText" text="ivh">
      <formula>NOT(ISERROR(SEARCH("ivh",D45)))</formula>
    </cfRule>
    <cfRule type="containsText" dxfId="7388" priority="685" operator="containsText" text="volume">
      <formula>NOT(ISERROR(SEARCH("volume",D45)))</formula>
    </cfRule>
    <cfRule type="containsText" dxfId="7387" priority="686" operator="containsText" text="infratent">
      <formula>NOT(ISERROR(SEARCH("infratent",D45)))</formula>
    </cfRule>
    <cfRule type="containsText" dxfId="7386" priority="687" operator="containsText" text="location">
      <formula>NOT(ISERROR(SEARCH("location",D45)))</formula>
    </cfRule>
    <cfRule type="containsText" dxfId="7385" priority="688" operator="containsText" text="gcs">
      <formula>NOT(ISERROR(SEARCH("gcs",D45)))</formula>
    </cfRule>
    <cfRule type="containsText" dxfId="7384" priority="689" operator="containsText" text="NIHS">
      <formula>NOT(ISERROR(SEARCH("NIHS",D45)))</formula>
    </cfRule>
    <cfRule type="containsText" dxfId="7383" priority="690" operator="containsText" text="age">
      <formula>NOT(ISERROR(SEARCH("age",D45)))</formula>
    </cfRule>
  </conditionalFormatting>
  <conditionalFormatting sqref="F46">
    <cfRule type="containsText" dxfId="7382" priority="675" operator="containsText" text="death">
      <formula>NOT(ISERROR(SEARCH("death",F46)))</formula>
    </cfRule>
    <cfRule type="containsText" dxfId="7381" priority="676" operator="containsText" text="functional">
      <formula>NOT(ISERROR(SEARCH("functional",F46)))</formula>
    </cfRule>
    <cfRule type="containsText" dxfId="7380" priority="677" operator="containsText" text="mRS">
      <formula>NOT(ISERROR(SEARCH("mRS",F46)))</formula>
    </cfRule>
    <cfRule type="containsText" dxfId="7379" priority="678" operator="containsText" text="mortality">
      <formula>NOT(ISERROR(SEARCH("mortality",F46)))</formula>
    </cfRule>
  </conditionalFormatting>
  <conditionalFormatting sqref="D46">
    <cfRule type="containsText" dxfId="7378" priority="663" operator="containsText" text="anticoag">
      <formula>NOT(ISERROR(SEARCH("anticoag",D46)))</formula>
    </cfRule>
    <cfRule type="containsText" dxfId="7377" priority="664" operator="containsText" text="couma">
      <formula>NOT(ISERROR(SEARCH("couma",D46)))</formula>
    </cfRule>
    <cfRule type="containsText" dxfId="7376" priority="665" operator="containsText" text="anticoag">
      <formula>NOT(ISERROR(SEARCH("anticoag",D46)))</formula>
    </cfRule>
    <cfRule type="containsText" dxfId="7375" priority="666" operator="containsText" text="warfarin">
      <formula>NOT(ISERROR(SEARCH("warfarin",D46)))</formula>
    </cfRule>
    <cfRule type="containsText" dxfId="7374" priority="667" operator="containsText" text="ivh">
      <formula>NOT(ISERROR(SEARCH("ivh",D46)))</formula>
    </cfRule>
    <cfRule type="containsText" dxfId="7373" priority="668" operator="containsText" text="ivh">
      <formula>NOT(ISERROR(SEARCH("ivh",D46)))</formula>
    </cfRule>
    <cfRule type="containsText" dxfId="7372" priority="669" operator="containsText" text="volume">
      <formula>NOT(ISERROR(SEARCH("volume",D46)))</formula>
    </cfRule>
    <cfRule type="containsText" dxfId="7371" priority="670" operator="containsText" text="infratent">
      <formula>NOT(ISERROR(SEARCH("infratent",D46)))</formula>
    </cfRule>
    <cfRule type="containsText" dxfId="7370" priority="671" operator="containsText" text="location">
      <formula>NOT(ISERROR(SEARCH("location",D46)))</formula>
    </cfRule>
    <cfRule type="containsText" dxfId="7369" priority="672" operator="containsText" text="gcs">
      <formula>NOT(ISERROR(SEARCH("gcs",D46)))</formula>
    </cfRule>
    <cfRule type="containsText" dxfId="7368" priority="673" operator="containsText" text="NIHS">
      <formula>NOT(ISERROR(SEARCH("NIHS",D46)))</formula>
    </cfRule>
    <cfRule type="containsText" dxfId="7367" priority="674" operator="containsText" text="age">
      <formula>NOT(ISERROR(SEARCH("age",D46)))</formula>
    </cfRule>
  </conditionalFormatting>
  <conditionalFormatting sqref="F47">
    <cfRule type="containsText" dxfId="7366" priority="659" operator="containsText" text="death">
      <formula>NOT(ISERROR(SEARCH("death",F47)))</formula>
    </cfRule>
    <cfRule type="containsText" dxfId="7365" priority="660" operator="containsText" text="functional">
      <formula>NOT(ISERROR(SEARCH("functional",F47)))</formula>
    </cfRule>
    <cfRule type="containsText" dxfId="7364" priority="661" operator="containsText" text="mRS">
      <formula>NOT(ISERROR(SEARCH("mRS",F47)))</formula>
    </cfRule>
    <cfRule type="containsText" dxfId="7363" priority="662" operator="containsText" text="mortality">
      <formula>NOT(ISERROR(SEARCH("mortality",F47)))</formula>
    </cfRule>
  </conditionalFormatting>
  <conditionalFormatting sqref="D47">
    <cfRule type="containsText" dxfId="7362" priority="647" operator="containsText" text="anticoag">
      <formula>NOT(ISERROR(SEARCH("anticoag",D47)))</formula>
    </cfRule>
    <cfRule type="containsText" dxfId="7361" priority="648" operator="containsText" text="couma">
      <formula>NOT(ISERROR(SEARCH("couma",D47)))</formula>
    </cfRule>
    <cfRule type="containsText" dxfId="7360" priority="649" operator="containsText" text="anticoag">
      <formula>NOT(ISERROR(SEARCH("anticoag",D47)))</formula>
    </cfRule>
    <cfRule type="containsText" dxfId="7359" priority="650" operator="containsText" text="warfarin">
      <formula>NOT(ISERROR(SEARCH("warfarin",D47)))</formula>
    </cfRule>
    <cfRule type="containsText" dxfId="7358" priority="651" operator="containsText" text="ivh">
      <formula>NOT(ISERROR(SEARCH("ivh",D47)))</formula>
    </cfRule>
    <cfRule type="containsText" dxfId="7357" priority="652" operator="containsText" text="ivh">
      <formula>NOT(ISERROR(SEARCH("ivh",D47)))</formula>
    </cfRule>
    <cfRule type="containsText" dxfId="7356" priority="653" operator="containsText" text="volume">
      <formula>NOT(ISERROR(SEARCH("volume",D47)))</formula>
    </cfRule>
    <cfRule type="containsText" dxfId="7355" priority="654" operator="containsText" text="infratent">
      <formula>NOT(ISERROR(SEARCH("infratent",D47)))</formula>
    </cfRule>
    <cfRule type="containsText" dxfId="7354" priority="655" operator="containsText" text="location">
      <formula>NOT(ISERROR(SEARCH("location",D47)))</formula>
    </cfRule>
    <cfRule type="containsText" dxfId="7353" priority="656" operator="containsText" text="gcs">
      <formula>NOT(ISERROR(SEARCH("gcs",D47)))</formula>
    </cfRule>
    <cfRule type="containsText" dxfId="7352" priority="657" operator="containsText" text="NIHS">
      <formula>NOT(ISERROR(SEARCH("NIHS",D47)))</formula>
    </cfRule>
    <cfRule type="containsText" dxfId="7351" priority="658" operator="containsText" text="age">
      <formula>NOT(ISERROR(SEARCH("age",D47)))</formula>
    </cfRule>
  </conditionalFormatting>
  <conditionalFormatting sqref="F48">
    <cfRule type="containsText" dxfId="7350" priority="643" operator="containsText" text="death">
      <formula>NOT(ISERROR(SEARCH("death",F48)))</formula>
    </cfRule>
    <cfRule type="containsText" dxfId="7349" priority="644" operator="containsText" text="functional">
      <formula>NOT(ISERROR(SEARCH("functional",F48)))</formula>
    </cfRule>
    <cfRule type="containsText" dxfId="7348" priority="645" operator="containsText" text="mRS">
      <formula>NOT(ISERROR(SEARCH("mRS",F48)))</formula>
    </cfRule>
    <cfRule type="containsText" dxfId="7347" priority="646" operator="containsText" text="mortality">
      <formula>NOT(ISERROR(SEARCH("mortality",F48)))</formula>
    </cfRule>
  </conditionalFormatting>
  <conditionalFormatting sqref="D48">
    <cfRule type="containsText" dxfId="7346" priority="631" operator="containsText" text="anticoag">
      <formula>NOT(ISERROR(SEARCH("anticoag",D48)))</formula>
    </cfRule>
    <cfRule type="containsText" dxfId="7345" priority="632" operator="containsText" text="couma">
      <formula>NOT(ISERROR(SEARCH("couma",D48)))</formula>
    </cfRule>
    <cfRule type="containsText" dxfId="7344" priority="633" operator="containsText" text="anticoag">
      <formula>NOT(ISERROR(SEARCH("anticoag",D48)))</formula>
    </cfRule>
    <cfRule type="containsText" dxfId="7343" priority="634" operator="containsText" text="warfarin">
      <formula>NOT(ISERROR(SEARCH("warfarin",D48)))</formula>
    </cfRule>
    <cfRule type="containsText" dxfId="7342" priority="635" operator="containsText" text="ivh">
      <formula>NOT(ISERROR(SEARCH("ivh",D48)))</formula>
    </cfRule>
    <cfRule type="containsText" dxfId="7341" priority="636" operator="containsText" text="ivh">
      <formula>NOT(ISERROR(SEARCH("ivh",D48)))</formula>
    </cfRule>
    <cfRule type="containsText" dxfId="7340" priority="637" operator="containsText" text="volume">
      <formula>NOT(ISERROR(SEARCH("volume",D48)))</formula>
    </cfRule>
    <cfRule type="containsText" dxfId="7339" priority="638" operator="containsText" text="infratent">
      <formula>NOT(ISERROR(SEARCH("infratent",D48)))</formula>
    </cfRule>
    <cfRule type="containsText" dxfId="7338" priority="639" operator="containsText" text="location">
      <formula>NOT(ISERROR(SEARCH("location",D48)))</formula>
    </cfRule>
    <cfRule type="containsText" dxfId="7337" priority="640" operator="containsText" text="gcs">
      <formula>NOT(ISERROR(SEARCH("gcs",D48)))</formula>
    </cfRule>
    <cfRule type="containsText" dxfId="7336" priority="641" operator="containsText" text="NIHS">
      <formula>NOT(ISERROR(SEARCH("NIHS",D48)))</formula>
    </cfRule>
    <cfRule type="containsText" dxfId="7335" priority="642" operator="containsText" text="age">
      <formula>NOT(ISERROR(SEARCH("age",D48)))</formula>
    </cfRule>
  </conditionalFormatting>
  <conditionalFormatting sqref="F49">
    <cfRule type="containsText" dxfId="7334" priority="627" operator="containsText" text="death">
      <formula>NOT(ISERROR(SEARCH("death",F49)))</formula>
    </cfRule>
    <cfRule type="containsText" dxfId="7333" priority="628" operator="containsText" text="functional">
      <formula>NOT(ISERROR(SEARCH("functional",F49)))</formula>
    </cfRule>
    <cfRule type="containsText" dxfId="7332" priority="629" operator="containsText" text="mRS">
      <formula>NOT(ISERROR(SEARCH("mRS",F49)))</formula>
    </cfRule>
    <cfRule type="containsText" dxfId="7331" priority="630" operator="containsText" text="mortality">
      <formula>NOT(ISERROR(SEARCH("mortality",F49)))</formula>
    </cfRule>
  </conditionalFormatting>
  <conditionalFormatting sqref="D49">
    <cfRule type="containsText" dxfId="7330" priority="615" operator="containsText" text="anticoag">
      <formula>NOT(ISERROR(SEARCH("anticoag",D49)))</formula>
    </cfRule>
    <cfRule type="containsText" dxfId="7329" priority="616" operator="containsText" text="couma">
      <formula>NOT(ISERROR(SEARCH("couma",D49)))</formula>
    </cfRule>
    <cfRule type="containsText" dxfId="7328" priority="617" operator="containsText" text="anticoag">
      <formula>NOT(ISERROR(SEARCH("anticoag",D49)))</formula>
    </cfRule>
    <cfRule type="containsText" dxfId="7327" priority="618" operator="containsText" text="warfarin">
      <formula>NOT(ISERROR(SEARCH("warfarin",D49)))</formula>
    </cfRule>
    <cfRule type="containsText" dxfId="7326" priority="619" operator="containsText" text="ivh">
      <formula>NOT(ISERROR(SEARCH("ivh",D49)))</formula>
    </cfRule>
    <cfRule type="containsText" dxfId="7325" priority="620" operator="containsText" text="ivh">
      <formula>NOT(ISERROR(SEARCH("ivh",D49)))</formula>
    </cfRule>
    <cfRule type="containsText" dxfId="7324" priority="621" operator="containsText" text="volume">
      <formula>NOT(ISERROR(SEARCH("volume",D49)))</formula>
    </cfRule>
    <cfRule type="containsText" dxfId="7323" priority="622" operator="containsText" text="infratent">
      <formula>NOT(ISERROR(SEARCH("infratent",D49)))</formula>
    </cfRule>
    <cfRule type="containsText" dxfId="7322" priority="623" operator="containsText" text="location">
      <formula>NOT(ISERROR(SEARCH("location",D49)))</formula>
    </cfRule>
    <cfRule type="containsText" dxfId="7321" priority="624" operator="containsText" text="gcs">
      <formula>NOT(ISERROR(SEARCH("gcs",D49)))</formula>
    </cfRule>
    <cfRule type="containsText" dxfId="7320" priority="625" operator="containsText" text="NIHS">
      <formula>NOT(ISERROR(SEARCH("NIHS",D49)))</formula>
    </cfRule>
    <cfRule type="containsText" dxfId="7319" priority="626" operator="containsText" text="age">
      <formula>NOT(ISERROR(SEARCH("age",D49)))</formula>
    </cfRule>
  </conditionalFormatting>
  <conditionalFormatting sqref="F50">
    <cfRule type="containsText" dxfId="7318" priority="611" operator="containsText" text="death">
      <formula>NOT(ISERROR(SEARCH("death",F50)))</formula>
    </cfRule>
    <cfRule type="containsText" dxfId="7317" priority="612" operator="containsText" text="functional">
      <formula>NOT(ISERROR(SEARCH("functional",F50)))</formula>
    </cfRule>
    <cfRule type="containsText" dxfId="7316" priority="613" operator="containsText" text="mRS">
      <formula>NOT(ISERROR(SEARCH("mRS",F50)))</formula>
    </cfRule>
    <cfRule type="containsText" dxfId="7315" priority="614" operator="containsText" text="mortality">
      <formula>NOT(ISERROR(SEARCH("mortality",F50)))</formula>
    </cfRule>
  </conditionalFormatting>
  <conditionalFormatting sqref="D50">
    <cfRule type="containsText" dxfId="7314" priority="599" operator="containsText" text="anticoag">
      <formula>NOT(ISERROR(SEARCH("anticoag",D50)))</formula>
    </cfRule>
    <cfRule type="containsText" dxfId="7313" priority="600" operator="containsText" text="couma">
      <formula>NOT(ISERROR(SEARCH("couma",D50)))</formula>
    </cfRule>
    <cfRule type="containsText" dxfId="7312" priority="601" operator="containsText" text="anticoag">
      <formula>NOT(ISERROR(SEARCH("anticoag",D50)))</formula>
    </cfRule>
    <cfRule type="containsText" dxfId="7311" priority="602" operator="containsText" text="warfarin">
      <formula>NOT(ISERROR(SEARCH("warfarin",D50)))</formula>
    </cfRule>
    <cfRule type="containsText" dxfId="7310" priority="603" operator="containsText" text="ivh">
      <formula>NOT(ISERROR(SEARCH("ivh",D50)))</formula>
    </cfRule>
    <cfRule type="containsText" dxfId="7309" priority="604" operator="containsText" text="ivh">
      <formula>NOT(ISERROR(SEARCH("ivh",D50)))</formula>
    </cfRule>
    <cfRule type="containsText" dxfId="7308" priority="605" operator="containsText" text="volume">
      <formula>NOT(ISERROR(SEARCH("volume",D50)))</formula>
    </cfRule>
    <cfRule type="containsText" dxfId="7307" priority="606" operator="containsText" text="infratent">
      <formula>NOT(ISERROR(SEARCH("infratent",D50)))</formula>
    </cfRule>
    <cfRule type="containsText" dxfId="7306" priority="607" operator="containsText" text="location">
      <formula>NOT(ISERROR(SEARCH("location",D50)))</formula>
    </cfRule>
    <cfRule type="containsText" dxfId="7305" priority="608" operator="containsText" text="gcs">
      <formula>NOT(ISERROR(SEARCH("gcs",D50)))</formula>
    </cfRule>
    <cfRule type="containsText" dxfId="7304" priority="609" operator="containsText" text="NIHS">
      <formula>NOT(ISERROR(SEARCH("NIHS",D50)))</formula>
    </cfRule>
    <cfRule type="containsText" dxfId="7303" priority="610" operator="containsText" text="age">
      <formula>NOT(ISERROR(SEARCH("age",D50)))</formula>
    </cfRule>
  </conditionalFormatting>
  <conditionalFormatting sqref="F51">
    <cfRule type="containsText" dxfId="7302" priority="595" operator="containsText" text="death">
      <formula>NOT(ISERROR(SEARCH("death",F51)))</formula>
    </cfRule>
    <cfRule type="containsText" dxfId="7301" priority="596" operator="containsText" text="functional">
      <formula>NOT(ISERROR(SEARCH("functional",F51)))</formula>
    </cfRule>
    <cfRule type="containsText" dxfId="7300" priority="597" operator="containsText" text="mRS">
      <formula>NOT(ISERROR(SEARCH("mRS",F51)))</formula>
    </cfRule>
    <cfRule type="containsText" dxfId="7299" priority="598" operator="containsText" text="mortality">
      <formula>NOT(ISERROR(SEARCH("mortality",F51)))</formula>
    </cfRule>
  </conditionalFormatting>
  <conditionalFormatting sqref="D51">
    <cfRule type="containsText" dxfId="7298" priority="583" operator="containsText" text="anticoag">
      <formula>NOT(ISERROR(SEARCH("anticoag",D51)))</formula>
    </cfRule>
    <cfRule type="containsText" dxfId="7297" priority="584" operator="containsText" text="couma">
      <formula>NOT(ISERROR(SEARCH("couma",D51)))</formula>
    </cfRule>
    <cfRule type="containsText" dxfId="7296" priority="585" operator="containsText" text="anticoag">
      <formula>NOT(ISERROR(SEARCH("anticoag",D51)))</formula>
    </cfRule>
    <cfRule type="containsText" dxfId="7295" priority="586" operator="containsText" text="warfarin">
      <formula>NOT(ISERROR(SEARCH("warfarin",D51)))</formula>
    </cfRule>
    <cfRule type="containsText" dxfId="7294" priority="587" operator="containsText" text="ivh">
      <formula>NOT(ISERROR(SEARCH("ivh",D51)))</formula>
    </cfRule>
    <cfRule type="containsText" dxfId="7293" priority="588" operator="containsText" text="ivh">
      <formula>NOT(ISERROR(SEARCH("ivh",D51)))</formula>
    </cfRule>
    <cfRule type="containsText" dxfId="7292" priority="589" operator="containsText" text="volume">
      <formula>NOT(ISERROR(SEARCH("volume",D51)))</formula>
    </cfRule>
    <cfRule type="containsText" dxfId="7291" priority="590" operator="containsText" text="infratent">
      <formula>NOT(ISERROR(SEARCH("infratent",D51)))</formula>
    </cfRule>
    <cfRule type="containsText" dxfId="7290" priority="591" operator="containsText" text="location">
      <formula>NOT(ISERROR(SEARCH("location",D51)))</formula>
    </cfRule>
    <cfRule type="containsText" dxfId="7289" priority="592" operator="containsText" text="gcs">
      <formula>NOT(ISERROR(SEARCH("gcs",D51)))</formula>
    </cfRule>
    <cfRule type="containsText" dxfId="7288" priority="593" operator="containsText" text="NIHS">
      <formula>NOT(ISERROR(SEARCH("NIHS",D51)))</formula>
    </cfRule>
    <cfRule type="containsText" dxfId="7287" priority="594" operator="containsText" text="age">
      <formula>NOT(ISERROR(SEARCH("age",D51)))</formula>
    </cfRule>
  </conditionalFormatting>
  <conditionalFormatting sqref="F52">
    <cfRule type="containsText" dxfId="7286" priority="579" operator="containsText" text="death">
      <formula>NOT(ISERROR(SEARCH("death",F52)))</formula>
    </cfRule>
    <cfRule type="containsText" dxfId="7285" priority="580" operator="containsText" text="functional">
      <formula>NOT(ISERROR(SEARCH("functional",F52)))</formula>
    </cfRule>
    <cfRule type="containsText" dxfId="7284" priority="581" operator="containsText" text="mRS">
      <formula>NOT(ISERROR(SEARCH("mRS",F52)))</formula>
    </cfRule>
    <cfRule type="containsText" dxfId="7283" priority="582" operator="containsText" text="mortality">
      <formula>NOT(ISERROR(SEARCH("mortality",F52)))</formula>
    </cfRule>
  </conditionalFormatting>
  <conditionalFormatting sqref="D52">
    <cfRule type="containsText" dxfId="7282" priority="567" operator="containsText" text="anticoag">
      <formula>NOT(ISERROR(SEARCH("anticoag",D52)))</formula>
    </cfRule>
    <cfRule type="containsText" dxfId="7281" priority="568" operator="containsText" text="couma">
      <formula>NOT(ISERROR(SEARCH("couma",D52)))</formula>
    </cfRule>
    <cfRule type="containsText" dxfId="7280" priority="569" operator="containsText" text="anticoag">
      <formula>NOT(ISERROR(SEARCH("anticoag",D52)))</formula>
    </cfRule>
    <cfRule type="containsText" dxfId="7279" priority="570" operator="containsText" text="warfarin">
      <formula>NOT(ISERROR(SEARCH("warfarin",D52)))</formula>
    </cfRule>
    <cfRule type="containsText" dxfId="7278" priority="571" operator="containsText" text="ivh">
      <formula>NOT(ISERROR(SEARCH("ivh",D52)))</formula>
    </cfRule>
    <cfRule type="containsText" dxfId="7277" priority="572" operator="containsText" text="ivh">
      <formula>NOT(ISERROR(SEARCH("ivh",D52)))</formula>
    </cfRule>
    <cfRule type="containsText" dxfId="7276" priority="573" operator="containsText" text="volume">
      <formula>NOT(ISERROR(SEARCH("volume",D52)))</formula>
    </cfRule>
    <cfRule type="containsText" dxfId="7275" priority="574" operator="containsText" text="infratent">
      <formula>NOT(ISERROR(SEARCH("infratent",D52)))</formula>
    </cfRule>
    <cfRule type="containsText" dxfId="7274" priority="575" operator="containsText" text="location">
      <formula>NOT(ISERROR(SEARCH("location",D52)))</formula>
    </cfRule>
    <cfRule type="containsText" dxfId="7273" priority="576" operator="containsText" text="gcs">
      <formula>NOT(ISERROR(SEARCH("gcs",D52)))</formula>
    </cfRule>
    <cfRule type="containsText" dxfId="7272" priority="577" operator="containsText" text="NIHS">
      <formula>NOT(ISERROR(SEARCH("NIHS",D52)))</formula>
    </cfRule>
    <cfRule type="containsText" dxfId="7271" priority="578" operator="containsText" text="age">
      <formula>NOT(ISERROR(SEARCH("age",D52)))</formula>
    </cfRule>
  </conditionalFormatting>
  <conditionalFormatting sqref="F53">
    <cfRule type="containsText" dxfId="7270" priority="563" operator="containsText" text="death">
      <formula>NOT(ISERROR(SEARCH("death",F53)))</formula>
    </cfRule>
    <cfRule type="containsText" dxfId="7269" priority="564" operator="containsText" text="functional">
      <formula>NOT(ISERROR(SEARCH("functional",F53)))</formula>
    </cfRule>
    <cfRule type="containsText" dxfId="7268" priority="565" operator="containsText" text="mRS">
      <formula>NOT(ISERROR(SEARCH("mRS",F53)))</formula>
    </cfRule>
    <cfRule type="containsText" dxfId="7267" priority="566" operator="containsText" text="mortality">
      <formula>NOT(ISERROR(SEARCH("mortality",F53)))</formula>
    </cfRule>
  </conditionalFormatting>
  <conditionalFormatting sqref="D53">
    <cfRule type="containsText" dxfId="7266" priority="551" operator="containsText" text="anticoag">
      <formula>NOT(ISERROR(SEARCH("anticoag",D53)))</formula>
    </cfRule>
    <cfRule type="containsText" dxfId="7265" priority="552" operator="containsText" text="couma">
      <formula>NOT(ISERROR(SEARCH("couma",D53)))</formula>
    </cfRule>
    <cfRule type="containsText" dxfId="7264" priority="553" operator="containsText" text="anticoag">
      <formula>NOT(ISERROR(SEARCH("anticoag",D53)))</formula>
    </cfRule>
    <cfRule type="containsText" dxfId="7263" priority="554" operator="containsText" text="warfarin">
      <formula>NOT(ISERROR(SEARCH("warfarin",D53)))</formula>
    </cfRule>
    <cfRule type="containsText" dxfId="7262" priority="555" operator="containsText" text="ivh">
      <formula>NOT(ISERROR(SEARCH("ivh",D53)))</formula>
    </cfRule>
    <cfRule type="containsText" dxfId="7261" priority="556" operator="containsText" text="ivh">
      <formula>NOT(ISERROR(SEARCH("ivh",D53)))</formula>
    </cfRule>
    <cfRule type="containsText" dxfId="7260" priority="557" operator="containsText" text="volume">
      <formula>NOT(ISERROR(SEARCH("volume",D53)))</formula>
    </cfRule>
    <cfRule type="containsText" dxfId="7259" priority="558" operator="containsText" text="infratent">
      <formula>NOT(ISERROR(SEARCH("infratent",D53)))</formula>
    </cfRule>
    <cfRule type="containsText" dxfId="7258" priority="559" operator="containsText" text="location">
      <formula>NOT(ISERROR(SEARCH("location",D53)))</formula>
    </cfRule>
    <cfRule type="containsText" dxfId="7257" priority="560" operator="containsText" text="gcs">
      <formula>NOT(ISERROR(SEARCH("gcs",D53)))</formula>
    </cfRule>
    <cfRule type="containsText" dxfId="7256" priority="561" operator="containsText" text="NIHS">
      <formula>NOT(ISERROR(SEARCH("NIHS",D53)))</formula>
    </cfRule>
    <cfRule type="containsText" dxfId="7255" priority="562" operator="containsText" text="age">
      <formula>NOT(ISERROR(SEARCH("age",D53)))</formula>
    </cfRule>
  </conditionalFormatting>
  <conditionalFormatting sqref="D54">
    <cfRule type="containsText" dxfId="7254" priority="539" operator="containsText" text="anticoag">
      <formula>NOT(ISERROR(SEARCH("anticoag",D54)))</formula>
    </cfRule>
    <cfRule type="containsText" dxfId="7253" priority="540" operator="containsText" text="couma">
      <formula>NOT(ISERROR(SEARCH("couma",D54)))</formula>
    </cfRule>
    <cfRule type="containsText" dxfId="7252" priority="541" operator="containsText" text="anticoag">
      <formula>NOT(ISERROR(SEARCH("anticoag",D54)))</formula>
    </cfRule>
    <cfRule type="containsText" dxfId="7251" priority="542" operator="containsText" text="warfarin">
      <formula>NOT(ISERROR(SEARCH("warfarin",D54)))</formula>
    </cfRule>
    <cfRule type="containsText" dxfId="7250" priority="543" operator="containsText" text="ivh">
      <formula>NOT(ISERROR(SEARCH("ivh",D54)))</formula>
    </cfRule>
    <cfRule type="containsText" dxfId="7249" priority="544" operator="containsText" text="ivh">
      <formula>NOT(ISERROR(SEARCH("ivh",D54)))</formula>
    </cfRule>
    <cfRule type="containsText" dxfId="7248" priority="545" operator="containsText" text="volume">
      <formula>NOT(ISERROR(SEARCH("volume",D54)))</formula>
    </cfRule>
    <cfRule type="containsText" dxfId="7247" priority="546" operator="containsText" text="infratent">
      <formula>NOT(ISERROR(SEARCH("infratent",D54)))</formula>
    </cfRule>
    <cfRule type="containsText" dxfId="7246" priority="547" operator="containsText" text="location">
      <formula>NOT(ISERROR(SEARCH("location",D54)))</formula>
    </cfRule>
    <cfRule type="containsText" dxfId="7245" priority="548" operator="containsText" text="gcs">
      <formula>NOT(ISERROR(SEARCH("gcs",D54)))</formula>
    </cfRule>
    <cfRule type="containsText" dxfId="7244" priority="549" operator="containsText" text="NIHS">
      <formula>NOT(ISERROR(SEARCH("NIHS",D54)))</formula>
    </cfRule>
    <cfRule type="containsText" dxfId="7243" priority="550" operator="containsText" text="age">
      <formula>NOT(ISERROR(SEARCH("age",D54)))</formula>
    </cfRule>
  </conditionalFormatting>
  <conditionalFormatting sqref="F54">
    <cfRule type="containsText" dxfId="7242" priority="535" operator="containsText" text="death">
      <formula>NOT(ISERROR(SEARCH("death",F54)))</formula>
    </cfRule>
    <cfRule type="containsText" dxfId="7241" priority="536" operator="containsText" text="functional">
      <formula>NOT(ISERROR(SEARCH("functional",F54)))</formula>
    </cfRule>
    <cfRule type="containsText" dxfId="7240" priority="537" operator="containsText" text="mRS">
      <formula>NOT(ISERROR(SEARCH("mRS",F54)))</formula>
    </cfRule>
    <cfRule type="containsText" dxfId="7239" priority="538" operator="containsText" text="mortality">
      <formula>NOT(ISERROR(SEARCH("mortality",F54)))</formula>
    </cfRule>
  </conditionalFormatting>
  <conditionalFormatting sqref="D55">
    <cfRule type="containsText" dxfId="7238" priority="523" operator="containsText" text="anticoag">
      <formula>NOT(ISERROR(SEARCH("anticoag",D55)))</formula>
    </cfRule>
    <cfRule type="containsText" dxfId="7237" priority="524" operator="containsText" text="couma">
      <formula>NOT(ISERROR(SEARCH("couma",D55)))</formula>
    </cfRule>
    <cfRule type="containsText" dxfId="7236" priority="525" operator="containsText" text="anticoag">
      <formula>NOT(ISERROR(SEARCH("anticoag",D55)))</formula>
    </cfRule>
    <cfRule type="containsText" dxfId="7235" priority="526" operator="containsText" text="warfarin">
      <formula>NOT(ISERROR(SEARCH("warfarin",D55)))</formula>
    </cfRule>
    <cfRule type="containsText" dxfId="7234" priority="527" operator="containsText" text="ivh">
      <formula>NOT(ISERROR(SEARCH("ivh",D55)))</formula>
    </cfRule>
    <cfRule type="containsText" dxfId="7233" priority="528" operator="containsText" text="ivh">
      <formula>NOT(ISERROR(SEARCH("ivh",D55)))</formula>
    </cfRule>
    <cfRule type="containsText" dxfId="7232" priority="529" operator="containsText" text="volume">
      <formula>NOT(ISERROR(SEARCH("volume",D55)))</formula>
    </cfRule>
    <cfRule type="containsText" dxfId="7231" priority="530" operator="containsText" text="infratent">
      <formula>NOT(ISERROR(SEARCH("infratent",D55)))</formula>
    </cfRule>
    <cfRule type="containsText" dxfId="7230" priority="531" operator="containsText" text="location">
      <formula>NOT(ISERROR(SEARCH("location",D55)))</formula>
    </cfRule>
    <cfRule type="containsText" dxfId="7229" priority="532" operator="containsText" text="gcs">
      <formula>NOT(ISERROR(SEARCH("gcs",D55)))</formula>
    </cfRule>
    <cfRule type="containsText" dxfId="7228" priority="533" operator="containsText" text="NIHS">
      <formula>NOT(ISERROR(SEARCH("NIHS",D55)))</formula>
    </cfRule>
    <cfRule type="containsText" dxfId="7227" priority="534" operator="containsText" text="age">
      <formula>NOT(ISERROR(SEARCH("age",D55)))</formula>
    </cfRule>
  </conditionalFormatting>
  <conditionalFormatting sqref="F55">
    <cfRule type="containsText" dxfId="7226" priority="519" operator="containsText" text="death">
      <formula>NOT(ISERROR(SEARCH("death",F55)))</formula>
    </cfRule>
    <cfRule type="containsText" dxfId="7225" priority="520" operator="containsText" text="functional">
      <formula>NOT(ISERROR(SEARCH("functional",F55)))</formula>
    </cfRule>
    <cfRule type="containsText" dxfId="7224" priority="521" operator="containsText" text="mRS">
      <formula>NOT(ISERROR(SEARCH("mRS",F55)))</formula>
    </cfRule>
    <cfRule type="containsText" dxfId="7223" priority="522" operator="containsText" text="mortality">
      <formula>NOT(ISERROR(SEARCH("mortality",F55)))</formula>
    </cfRule>
  </conditionalFormatting>
  <conditionalFormatting sqref="F56">
    <cfRule type="containsText" dxfId="7222" priority="515" operator="containsText" text="death">
      <formula>NOT(ISERROR(SEARCH("death",F56)))</formula>
    </cfRule>
    <cfRule type="containsText" dxfId="7221" priority="516" operator="containsText" text="functional">
      <formula>NOT(ISERROR(SEARCH("functional",F56)))</formula>
    </cfRule>
    <cfRule type="containsText" dxfId="7220" priority="517" operator="containsText" text="mRS">
      <formula>NOT(ISERROR(SEARCH("mRS",F56)))</formula>
    </cfRule>
    <cfRule type="containsText" dxfId="7219" priority="518" operator="containsText" text="mortality">
      <formula>NOT(ISERROR(SEARCH("mortality",F56)))</formula>
    </cfRule>
  </conditionalFormatting>
  <conditionalFormatting sqref="D56">
    <cfRule type="containsText" dxfId="7218" priority="503" operator="containsText" text="anticoag">
      <formula>NOT(ISERROR(SEARCH("anticoag",D56)))</formula>
    </cfRule>
    <cfRule type="containsText" dxfId="7217" priority="504" operator="containsText" text="couma">
      <formula>NOT(ISERROR(SEARCH("couma",D56)))</formula>
    </cfRule>
    <cfRule type="containsText" dxfId="7216" priority="505" operator="containsText" text="anticoag">
      <formula>NOT(ISERROR(SEARCH("anticoag",D56)))</formula>
    </cfRule>
    <cfRule type="containsText" dxfId="7215" priority="506" operator="containsText" text="warfarin">
      <formula>NOT(ISERROR(SEARCH("warfarin",D56)))</formula>
    </cfRule>
    <cfRule type="containsText" dxfId="7214" priority="507" operator="containsText" text="ivh">
      <formula>NOT(ISERROR(SEARCH("ivh",D56)))</formula>
    </cfRule>
    <cfRule type="containsText" dxfId="7213" priority="508" operator="containsText" text="ivh">
      <formula>NOT(ISERROR(SEARCH("ivh",D56)))</formula>
    </cfRule>
    <cfRule type="containsText" dxfId="7212" priority="509" operator="containsText" text="volume">
      <formula>NOT(ISERROR(SEARCH("volume",D56)))</formula>
    </cfRule>
    <cfRule type="containsText" dxfId="7211" priority="510" operator="containsText" text="infratent">
      <formula>NOT(ISERROR(SEARCH("infratent",D56)))</formula>
    </cfRule>
    <cfRule type="containsText" dxfId="7210" priority="511" operator="containsText" text="location">
      <formula>NOT(ISERROR(SEARCH("location",D56)))</formula>
    </cfRule>
    <cfRule type="containsText" dxfId="7209" priority="512" operator="containsText" text="gcs">
      <formula>NOT(ISERROR(SEARCH("gcs",D56)))</formula>
    </cfRule>
    <cfRule type="containsText" dxfId="7208" priority="513" operator="containsText" text="NIHS">
      <formula>NOT(ISERROR(SEARCH("NIHS",D56)))</formula>
    </cfRule>
    <cfRule type="containsText" dxfId="7207" priority="514" operator="containsText" text="age">
      <formula>NOT(ISERROR(SEARCH("age",D56)))</formula>
    </cfRule>
  </conditionalFormatting>
  <conditionalFormatting sqref="F57">
    <cfRule type="containsText" dxfId="7206" priority="499" operator="containsText" text="death">
      <formula>NOT(ISERROR(SEARCH("death",F57)))</formula>
    </cfRule>
    <cfRule type="containsText" dxfId="7205" priority="500" operator="containsText" text="functional">
      <formula>NOT(ISERROR(SEARCH("functional",F57)))</formula>
    </cfRule>
    <cfRule type="containsText" dxfId="7204" priority="501" operator="containsText" text="mRS">
      <formula>NOT(ISERROR(SEARCH("mRS",F57)))</formula>
    </cfRule>
    <cfRule type="containsText" dxfId="7203" priority="502" operator="containsText" text="mortality">
      <formula>NOT(ISERROR(SEARCH("mortality",F57)))</formula>
    </cfRule>
  </conditionalFormatting>
  <conditionalFormatting sqref="D57">
    <cfRule type="containsText" dxfId="7202" priority="487" operator="containsText" text="anticoag">
      <formula>NOT(ISERROR(SEARCH("anticoag",D57)))</formula>
    </cfRule>
    <cfRule type="containsText" dxfId="7201" priority="488" operator="containsText" text="couma">
      <formula>NOT(ISERROR(SEARCH("couma",D57)))</formula>
    </cfRule>
    <cfRule type="containsText" dxfId="7200" priority="489" operator="containsText" text="anticoag">
      <formula>NOT(ISERROR(SEARCH("anticoag",D57)))</formula>
    </cfRule>
    <cfRule type="containsText" dxfId="7199" priority="490" operator="containsText" text="warfarin">
      <formula>NOT(ISERROR(SEARCH("warfarin",D57)))</formula>
    </cfRule>
    <cfRule type="containsText" dxfId="7198" priority="491" operator="containsText" text="ivh">
      <formula>NOT(ISERROR(SEARCH("ivh",D57)))</formula>
    </cfRule>
    <cfRule type="containsText" dxfId="7197" priority="492" operator="containsText" text="ivh">
      <formula>NOT(ISERROR(SEARCH("ivh",D57)))</formula>
    </cfRule>
    <cfRule type="containsText" dxfId="7196" priority="493" operator="containsText" text="volume">
      <formula>NOT(ISERROR(SEARCH("volume",D57)))</formula>
    </cfRule>
    <cfRule type="containsText" dxfId="7195" priority="494" operator="containsText" text="infratent">
      <formula>NOT(ISERROR(SEARCH("infratent",D57)))</formula>
    </cfRule>
    <cfRule type="containsText" dxfId="7194" priority="495" operator="containsText" text="location">
      <formula>NOT(ISERROR(SEARCH("location",D57)))</formula>
    </cfRule>
    <cfRule type="containsText" dxfId="7193" priority="496" operator="containsText" text="gcs">
      <formula>NOT(ISERROR(SEARCH("gcs",D57)))</formula>
    </cfRule>
    <cfRule type="containsText" dxfId="7192" priority="497" operator="containsText" text="NIHS">
      <formula>NOT(ISERROR(SEARCH("NIHS",D57)))</formula>
    </cfRule>
    <cfRule type="containsText" dxfId="7191" priority="498" operator="containsText" text="age">
      <formula>NOT(ISERROR(SEARCH("age",D57)))</formula>
    </cfRule>
  </conditionalFormatting>
  <conditionalFormatting sqref="F58">
    <cfRule type="containsText" dxfId="7190" priority="483" operator="containsText" text="death">
      <formula>NOT(ISERROR(SEARCH("death",F58)))</formula>
    </cfRule>
    <cfRule type="containsText" dxfId="7189" priority="484" operator="containsText" text="functional">
      <formula>NOT(ISERROR(SEARCH("functional",F58)))</formula>
    </cfRule>
    <cfRule type="containsText" dxfId="7188" priority="485" operator="containsText" text="mRS">
      <formula>NOT(ISERROR(SEARCH("mRS",F58)))</formula>
    </cfRule>
    <cfRule type="containsText" dxfId="7187" priority="486" operator="containsText" text="mortality">
      <formula>NOT(ISERROR(SEARCH("mortality",F58)))</formula>
    </cfRule>
  </conditionalFormatting>
  <conditionalFormatting sqref="D58">
    <cfRule type="containsText" dxfId="7186" priority="471" operator="containsText" text="anticoag">
      <formula>NOT(ISERROR(SEARCH("anticoag",D58)))</formula>
    </cfRule>
    <cfRule type="containsText" dxfId="7185" priority="472" operator="containsText" text="couma">
      <formula>NOT(ISERROR(SEARCH("couma",D58)))</formula>
    </cfRule>
    <cfRule type="containsText" dxfId="7184" priority="473" operator="containsText" text="anticoag">
      <formula>NOT(ISERROR(SEARCH("anticoag",D58)))</formula>
    </cfRule>
    <cfRule type="containsText" dxfId="7183" priority="474" operator="containsText" text="warfarin">
      <formula>NOT(ISERROR(SEARCH("warfarin",D58)))</formula>
    </cfRule>
    <cfRule type="containsText" dxfId="7182" priority="475" operator="containsText" text="ivh">
      <formula>NOT(ISERROR(SEARCH("ivh",D58)))</formula>
    </cfRule>
    <cfRule type="containsText" dxfId="7181" priority="476" operator="containsText" text="ivh">
      <formula>NOT(ISERROR(SEARCH("ivh",D58)))</formula>
    </cfRule>
    <cfRule type="containsText" dxfId="7180" priority="477" operator="containsText" text="volume">
      <formula>NOT(ISERROR(SEARCH("volume",D58)))</formula>
    </cfRule>
    <cfRule type="containsText" dxfId="7179" priority="478" operator="containsText" text="infratent">
      <formula>NOT(ISERROR(SEARCH("infratent",D58)))</formula>
    </cfRule>
    <cfRule type="containsText" dxfId="7178" priority="479" operator="containsText" text="location">
      <formula>NOT(ISERROR(SEARCH("location",D58)))</formula>
    </cfRule>
    <cfRule type="containsText" dxfId="7177" priority="480" operator="containsText" text="gcs">
      <formula>NOT(ISERROR(SEARCH("gcs",D58)))</formula>
    </cfRule>
    <cfRule type="containsText" dxfId="7176" priority="481" operator="containsText" text="NIHS">
      <formula>NOT(ISERROR(SEARCH("NIHS",D58)))</formula>
    </cfRule>
    <cfRule type="containsText" dxfId="7175" priority="482" operator="containsText" text="age">
      <formula>NOT(ISERROR(SEARCH("age",D58)))</formula>
    </cfRule>
  </conditionalFormatting>
  <conditionalFormatting sqref="F59">
    <cfRule type="containsText" dxfId="7174" priority="467" operator="containsText" text="death">
      <formula>NOT(ISERROR(SEARCH("death",F59)))</formula>
    </cfRule>
    <cfRule type="containsText" dxfId="7173" priority="468" operator="containsText" text="functional">
      <formula>NOT(ISERROR(SEARCH("functional",F59)))</formula>
    </cfRule>
    <cfRule type="containsText" dxfId="7172" priority="469" operator="containsText" text="mRS">
      <formula>NOT(ISERROR(SEARCH("mRS",F59)))</formula>
    </cfRule>
    <cfRule type="containsText" dxfId="7171" priority="470" operator="containsText" text="mortality">
      <formula>NOT(ISERROR(SEARCH("mortality",F59)))</formula>
    </cfRule>
  </conditionalFormatting>
  <conditionalFormatting sqref="D59">
    <cfRule type="containsText" dxfId="7170" priority="455" operator="containsText" text="anticoag">
      <formula>NOT(ISERROR(SEARCH("anticoag",D59)))</formula>
    </cfRule>
    <cfRule type="containsText" dxfId="7169" priority="456" operator="containsText" text="couma">
      <formula>NOT(ISERROR(SEARCH("couma",D59)))</formula>
    </cfRule>
    <cfRule type="containsText" dxfId="7168" priority="457" operator="containsText" text="anticoag">
      <formula>NOT(ISERROR(SEARCH("anticoag",D59)))</formula>
    </cfRule>
    <cfRule type="containsText" dxfId="7167" priority="458" operator="containsText" text="warfarin">
      <formula>NOT(ISERROR(SEARCH("warfarin",D59)))</formula>
    </cfRule>
    <cfRule type="containsText" dxfId="7166" priority="459" operator="containsText" text="ivh">
      <formula>NOT(ISERROR(SEARCH("ivh",D59)))</formula>
    </cfRule>
    <cfRule type="containsText" dxfId="7165" priority="460" operator="containsText" text="ivh">
      <formula>NOT(ISERROR(SEARCH("ivh",D59)))</formula>
    </cfRule>
    <cfRule type="containsText" dxfId="7164" priority="461" operator="containsText" text="volume">
      <formula>NOT(ISERROR(SEARCH("volume",D59)))</formula>
    </cfRule>
    <cfRule type="containsText" dxfId="7163" priority="462" operator="containsText" text="infratent">
      <formula>NOT(ISERROR(SEARCH("infratent",D59)))</formula>
    </cfRule>
    <cfRule type="containsText" dxfId="7162" priority="463" operator="containsText" text="location">
      <formula>NOT(ISERROR(SEARCH("location",D59)))</formula>
    </cfRule>
    <cfRule type="containsText" dxfId="7161" priority="464" operator="containsText" text="gcs">
      <formula>NOT(ISERROR(SEARCH("gcs",D59)))</formula>
    </cfRule>
    <cfRule type="containsText" dxfId="7160" priority="465" operator="containsText" text="NIHS">
      <formula>NOT(ISERROR(SEARCH("NIHS",D59)))</formula>
    </cfRule>
    <cfRule type="containsText" dxfId="7159" priority="466" operator="containsText" text="age">
      <formula>NOT(ISERROR(SEARCH("age",D59)))</formula>
    </cfRule>
  </conditionalFormatting>
  <conditionalFormatting sqref="F60">
    <cfRule type="containsText" dxfId="7158" priority="451" operator="containsText" text="death">
      <formula>NOT(ISERROR(SEARCH("death",F60)))</formula>
    </cfRule>
    <cfRule type="containsText" dxfId="7157" priority="452" operator="containsText" text="functional">
      <formula>NOT(ISERROR(SEARCH("functional",F60)))</formula>
    </cfRule>
    <cfRule type="containsText" dxfId="7156" priority="453" operator="containsText" text="mRS">
      <formula>NOT(ISERROR(SEARCH("mRS",F60)))</formula>
    </cfRule>
    <cfRule type="containsText" dxfId="7155" priority="454" operator="containsText" text="mortality">
      <formula>NOT(ISERROR(SEARCH("mortality",F60)))</formula>
    </cfRule>
  </conditionalFormatting>
  <conditionalFormatting sqref="D60">
    <cfRule type="containsText" dxfId="7154" priority="439" operator="containsText" text="anticoag">
      <formula>NOT(ISERROR(SEARCH("anticoag",D60)))</formula>
    </cfRule>
    <cfRule type="containsText" dxfId="7153" priority="440" operator="containsText" text="couma">
      <formula>NOT(ISERROR(SEARCH("couma",D60)))</formula>
    </cfRule>
    <cfRule type="containsText" dxfId="7152" priority="441" operator="containsText" text="anticoag">
      <formula>NOT(ISERROR(SEARCH("anticoag",D60)))</formula>
    </cfRule>
    <cfRule type="containsText" dxfId="7151" priority="442" operator="containsText" text="warfarin">
      <formula>NOT(ISERROR(SEARCH("warfarin",D60)))</formula>
    </cfRule>
    <cfRule type="containsText" dxfId="7150" priority="443" operator="containsText" text="ivh">
      <formula>NOT(ISERROR(SEARCH("ivh",D60)))</formula>
    </cfRule>
    <cfRule type="containsText" dxfId="7149" priority="444" operator="containsText" text="ivh">
      <formula>NOT(ISERROR(SEARCH("ivh",D60)))</formula>
    </cfRule>
    <cfRule type="containsText" dxfId="7148" priority="445" operator="containsText" text="volume">
      <formula>NOT(ISERROR(SEARCH("volume",D60)))</formula>
    </cfRule>
    <cfRule type="containsText" dxfId="7147" priority="446" operator="containsText" text="infratent">
      <formula>NOT(ISERROR(SEARCH("infratent",D60)))</formula>
    </cfRule>
    <cfRule type="containsText" dxfId="7146" priority="447" operator="containsText" text="location">
      <formula>NOT(ISERROR(SEARCH("location",D60)))</formula>
    </cfRule>
    <cfRule type="containsText" dxfId="7145" priority="448" operator="containsText" text="gcs">
      <formula>NOT(ISERROR(SEARCH("gcs",D60)))</formula>
    </cfRule>
    <cfRule type="containsText" dxfId="7144" priority="449" operator="containsText" text="NIHS">
      <formula>NOT(ISERROR(SEARCH("NIHS",D60)))</formula>
    </cfRule>
    <cfRule type="containsText" dxfId="7143" priority="450" operator="containsText" text="age">
      <formula>NOT(ISERROR(SEARCH("age",D60)))</formula>
    </cfRule>
  </conditionalFormatting>
  <conditionalFormatting sqref="F61">
    <cfRule type="containsText" dxfId="7142" priority="435" operator="containsText" text="death">
      <formula>NOT(ISERROR(SEARCH("death",F61)))</formula>
    </cfRule>
    <cfRule type="containsText" dxfId="7141" priority="436" operator="containsText" text="functional">
      <formula>NOT(ISERROR(SEARCH("functional",F61)))</formula>
    </cfRule>
    <cfRule type="containsText" dxfId="7140" priority="437" operator="containsText" text="mRS">
      <formula>NOT(ISERROR(SEARCH("mRS",F61)))</formula>
    </cfRule>
    <cfRule type="containsText" dxfId="7139" priority="438" operator="containsText" text="mortality">
      <formula>NOT(ISERROR(SEARCH("mortality",F61)))</formula>
    </cfRule>
  </conditionalFormatting>
  <conditionalFormatting sqref="D61">
    <cfRule type="containsText" dxfId="7138" priority="423" operator="containsText" text="anticoag">
      <formula>NOT(ISERROR(SEARCH("anticoag",D61)))</formula>
    </cfRule>
    <cfRule type="containsText" dxfId="7137" priority="424" operator="containsText" text="couma">
      <formula>NOT(ISERROR(SEARCH("couma",D61)))</formula>
    </cfRule>
    <cfRule type="containsText" dxfId="7136" priority="425" operator="containsText" text="anticoag">
      <formula>NOT(ISERROR(SEARCH("anticoag",D61)))</formula>
    </cfRule>
    <cfRule type="containsText" dxfId="7135" priority="426" operator="containsText" text="warfarin">
      <formula>NOT(ISERROR(SEARCH("warfarin",D61)))</formula>
    </cfRule>
    <cfRule type="containsText" dxfId="7134" priority="427" operator="containsText" text="ivh">
      <formula>NOT(ISERROR(SEARCH("ivh",D61)))</formula>
    </cfRule>
    <cfRule type="containsText" dxfId="7133" priority="428" operator="containsText" text="ivh">
      <formula>NOT(ISERROR(SEARCH("ivh",D61)))</formula>
    </cfRule>
    <cfRule type="containsText" dxfId="7132" priority="429" operator="containsText" text="volume">
      <formula>NOT(ISERROR(SEARCH("volume",D61)))</formula>
    </cfRule>
    <cfRule type="containsText" dxfId="7131" priority="430" operator="containsText" text="infratent">
      <formula>NOT(ISERROR(SEARCH("infratent",D61)))</formula>
    </cfRule>
    <cfRule type="containsText" dxfId="7130" priority="431" operator="containsText" text="location">
      <formula>NOT(ISERROR(SEARCH("location",D61)))</formula>
    </cfRule>
    <cfRule type="containsText" dxfId="7129" priority="432" operator="containsText" text="gcs">
      <formula>NOT(ISERROR(SEARCH("gcs",D61)))</formula>
    </cfRule>
    <cfRule type="containsText" dxfId="7128" priority="433" operator="containsText" text="NIHS">
      <formula>NOT(ISERROR(SEARCH("NIHS",D61)))</formula>
    </cfRule>
    <cfRule type="containsText" dxfId="7127" priority="434" operator="containsText" text="age">
      <formula>NOT(ISERROR(SEARCH("age",D61)))</formula>
    </cfRule>
  </conditionalFormatting>
  <conditionalFormatting sqref="F62">
    <cfRule type="containsText" dxfId="7126" priority="419" operator="containsText" text="death">
      <formula>NOT(ISERROR(SEARCH("death",F62)))</formula>
    </cfRule>
    <cfRule type="containsText" dxfId="7125" priority="420" operator="containsText" text="functional">
      <formula>NOT(ISERROR(SEARCH("functional",F62)))</formula>
    </cfRule>
    <cfRule type="containsText" dxfId="7124" priority="421" operator="containsText" text="mRS">
      <formula>NOT(ISERROR(SEARCH("mRS",F62)))</formula>
    </cfRule>
    <cfRule type="containsText" dxfId="7123" priority="422" operator="containsText" text="mortality">
      <formula>NOT(ISERROR(SEARCH("mortality",F62)))</formula>
    </cfRule>
  </conditionalFormatting>
  <conditionalFormatting sqref="D62">
    <cfRule type="containsText" dxfId="7122" priority="407" operator="containsText" text="anticoag">
      <formula>NOT(ISERROR(SEARCH("anticoag",D62)))</formula>
    </cfRule>
    <cfRule type="containsText" dxfId="7121" priority="408" operator="containsText" text="couma">
      <formula>NOT(ISERROR(SEARCH("couma",D62)))</formula>
    </cfRule>
    <cfRule type="containsText" dxfId="7120" priority="409" operator="containsText" text="anticoag">
      <formula>NOT(ISERROR(SEARCH("anticoag",D62)))</formula>
    </cfRule>
    <cfRule type="containsText" dxfId="7119" priority="410" operator="containsText" text="warfarin">
      <formula>NOT(ISERROR(SEARCH("warfarin",D62)))</formula>
    </cfRule>
    <cfRule type="containsText" dxfId="7118" priority="411" operator="containsText" text="ivh">
      <formula>NOT(ISERROR(SEARCH("ivh",D62)))</formula>
    </cfRule>
    <cfRule type="containsText" dxfId="7117" priority="412" operator="containsText" text="ivh">
      <formula>NOT(ISERROR(SEARCH("ivh",D62)))</formula>
    </cfRule>
    <cfRule type="containsText" dxfId="7116" priority="413" operator="containsText" text="volume">
      <formula>NOT(ISERROR(SEARCH("volume",D62)))</formula>
    </cfRule>
    <cfRule type="containsText" dxfId="7115" priority="414" operator="containsText" text="infratent">
      <formula>NOT(ISERROR(SEARCH("infratent",D62)))</formula>
    </cfRule>
    <cfRule type="containsText" dxfId="7114" priority="415" operator="containsText" text="location">
      <formula>NOT(ISERROR(SEARCH("location",D62)))</formula>
    </cfRule>
    <cfRule type="containsText" dxfId="7113" priority="416" operator="containsText" text="gcs">
      <formula>NOT(ISERROR(SEARCH("gcs",D62)))</formula>
    </cfRule>
    <cfRule type="containsText" dxfId="7112" priority="417" operator="containsText" text="NIHS">
      <formula>NOT(ISERROR(SEARCH("NIHS",D62)))</formula>
    </cfRule>
    <cfRule type="containsText" dxfId="7111" priority="418" operator="containsText" text="age">
      <formula>NOT(ISERROR(SEARCH("age",D62)))</formula>
    </cfRule>
  </conditionalFormatting>
  <conditionalFormatting sqref="F63">
    <cfRule type="containsText" dxfId="7110" priority="403" operator="containsText" text="death">
      <formula>NOT(ISERROR(SEARCH("death",F63)))</formula>
    </cfRule>
    <cfRule type="containsText" dxfId="7109" priority="404" operator="containsText" text="functional">
      <formula>NOT(ISERROR(SEARCH("functional",F63)))</formula>
    </cfRule>
    <cfRule type="containsText" dxfId="7108" priority="405" operator="containsText" text="mRS">
      <formula>NOT(ISERROR(SEARCH("mRS",F63)))</formula>
    </cfRule>
    <cfRule type="containsText" dxfId="7107" priority="406" operator="containsText" text="mortality">
      <formula>NOT(ISERROR(SEARCH("mortality",F63)))</formula>
    </cfRule>
  </conditionalFormatting>
  <conditionalFormatting sqref="D63">
    <cfRule type="containsText" dxfId="7106" priority="391" operator="containsText" text="anticoag">
      <formula>NOT(ISERROR(SEARCH("anticoag",D63)))</formula>
    </cfRule>
    <cfRule type="containsText" dxfId="7105" priority="392" operator="containsText" text="couma">
      <formula>NOT(ISERROR(SEARCH("couma",D63)))</formula>
    </cfRule>
    <cfRule type="containsText" dxfId="7104" priority="393" operator="containsText" text="anticoag">
      <formula>NOT(ISERROR(SEARCH("anticoag",D63)))</formula>
    </cfRule>
    <cfRule type="containsText" dxfId="7103" priority="394" operator="containsText" text="warfarin">
      <formula>NOT(ISERROR(SEARCH("warfarin",D63)))</formula>
    </cfRule>
    <cfRule type="containsText" dxfId="7102" priority="395" operator="containsText" text="ivh">
      <formula>NOT(ISERROR(SEARCH("ivh",D63)))</formula>
    </cfRule>
    <cfRule type="containsText" dxfId="7101" priority="396" operator="containsText" text="ivh">
      <formula>NOT(ISERROR(SEARCH("ivh",D63)))</formula>
    </cfRule>
    <cfRule type="containsText" dxfId="7100" priority="397" operator="containsText" text="volume">
      <formula>NOT(ISERROR(SEARCH("volume",D63)))</formula>
    </cfRule>
    <cfRule type="containsText" dxfId="7099" priority="398" operator="containsText" text="infratent">
      <formula>NOT(ISERROR(SEARCH("infratent",D63)))</formula>
    </cfRule>
    <cfRule type="containsText" dxfId="7098" priority="399" operator="containsText" text="location">
      <formula>NOT(ISERROR(SEARCH("location",D63)))</formula>
    </cfRule>
    <cfRule type="containsText" dxfId="7097" priority="400" operator="containsText" text="gcs">
      <formula>NOT(ISERROR(SEARCH("gcs",D63)))</formula>
    </cfRule>
    <cfRule type="containsText" dxfId="7096" priority="401" operator="containsText" text="NIHS">
      <formula>NOT(ISERROR(SEARCH("NIHS",D63)))</formula>
    </cfRule>
    <cfRule type="containsText" dxfId="7095" priority="402" operator="containsText" text="age">
      <formula>NOT(ISERROR(SEARCH("age",D63)))</formula>
    </cfRule>
  </conditionalFormatting>
  <conditionalFormatting sqref="F64">
    <cfRule type="containsText" dxfId="7094" priority="387" operator="containsText" text="death">
      <formula>NOT(ISERROR(SEARCH("death",F64)))</formula>
    </cfRule>
    <cfRule type="containsText" dxfId="7093" priority="388" operator="containsText" text="functional">
      <formula>NOT(ISERROR(SEARCH("functional",F64)))</formula>
    </cfRule>
    <cfRule type="containsText" dxfId="7092" priority="389" operator="containsText" text="mRS">
      <formula>NOT(ISERROR(SEARCH("mRS",F64)))</formula>
    </cfRule>
    <cfRule type="containsText" dxfId="7091" priority="390" operator="containsText" text="mortality">
      <formula>NOT(ISERROR(SEARCH("mortality",F64)))</formula>
    </cfRule>
  </conditionalFormatting>
  <conditionalFormatting sqref="D64">
    <cfRule type="containsText" dxfId="7090" priority="375" operator="containsText" text="anticoag">
      <formula>NOT(ISERROR(SEARCH("anticoag",D64)))</formula>
    </cfRule>
    <cfRule type="containsText" dxfId="7089" priority="376" operator="containsText" text="couma">
      <formula>NOT(ISERROR(SEARCH("couma",D64)))</formula>
    </cfRule>
    <cfRule type="containsText" dxfId="7088" priority="377" operator="containsText" text="anticoag">
      <formula>NOT(ISERROR(SEARCH("anticoag",D64)))</formula>
    </cfRule>
    <cfRule type="containsText" dxfId="7087" priority="378" operator="containsText" text="warfarin">
      <formula>NOT(ISERROR(SEARCH("warfarin",D64)))</formula>
    </cfRule>
    <cfRule type="containsText" dxfId="7086" priority="379" operator="containsText" text="ivh">
      <formula>NOT(ISERROR(SEARCH("ivh",D64)))</formula>
    </cfRule>
    <cfRule type="containsText" dxfId="7085" priority="380" operator="containsText" text="ivh">
      <formula>NOT(ISERROR(SEARCH("ivh",D64)))</formula>
    </cfRule>
    <cfRule type="containsText" dxfId="7084" priority="381" operator="containsText" text="volume">
      <formula>NOT(ISERROR(SEARCH("volume",D64)))</formula>
    </cfRule>
    <cfRule type="containsText" dxfId="7083" priority="382" operator="containsText" text="infratent">
      <formula>NOT(ISERROR(SEARCH("infratent",D64)))</formula>
    </cfRule>
    <cfRule type="containsText" dxfId="7082" priority="383" operator="containsText" text="location">
      <formula>NOT(ISERROR(SEARCH("location",D64)))</formula>
    </cfRule>
    <cfRule type="containsText" dxfId="7081" priority="384" operator="containsText" text="gcs">
      <formula>NOT(ISERROR(SEARCH("gcs",D64)))</formula>
    </cfRule>
    <cfRule type="containsText" dxfId="7080" priority="385" operator="containsText" text="NIHS">
      <formula>NOT(ISERROR(SEARCH("NIHS",D64)))</formula>
    </cfRule>
    <cfRule type="containsText" dxfId="7079" priority="386" operator="containsText" text="age">
      <formula>NOT(ISERROR(SEARCH("age",D64)))</formula>
    </cfRule>
  </conditionalFormatting>
  <conditionalFormatting sqref="F65">
    <cfRule type="containsText" dxfId="7078" priority="371" operator="containsText" text="death">
      <formula>NOT(ISERROR(SEARCH("death",F65)))</formula>
    </cfRule>
    <cfRule type="containsText" dxfId="7077" priority="372" operator="containsText" text="functional">
      <formula>NOT(ISERROR(SEARCH("functional",F65)))</formula>
    </cfRule>
    <cfRule type="containsText" dxfId="7076" priority="373" operator="containsText" text="mRS">
      <formula>NOT(ISERROR(SEARCH("mRS",F65)))</formula>
    </cfRule>
    <cfRule type="containsText" dxfId="7075" priority="374" operator="containsText" text="mortality">
      <formula>NOT(ISERROR(SEARCH("mortality",F65)))</formula>
    </cfRule>
  </conditionalFormatting>
  <conditionalFormatting sqref="D65">
    <cfRule type="containsText" dxfId="7074" priority="359" operator="containsText" text="anticoag">
      <formula>NOT(ISERROR(SEARCH("anticoag",D65)))</formula>
    </cfRule>
    <cfRule type="containsText" dxfId="7073" priority="360" operator="containsText" text="couma">
      <formula>NOT(ISERROR(SEARCH("couma",D65)))</formula>
    </cfRule>
    <cfRule type="containsText" dxfId="7072" priority="361" operator="containsText" text="anticoag">
      <formula>NOT(ISERROR(SEARCH("anticoag",D65)))</formula>
    </cfRule>
    <cfRule type="containsText" dxfId="7071" priority="362" operator="containsText" text="warfarin">
      <formula>NOT(ISERROR(SEARCH("warfarin",D65)))</formula>
    </cfRule>
    <cfRule type="containsText" dxfId="7070" priority="363" operator="containsText" text="ivh">
      <formula>NOT(ISERROR(SEARCH("ivh",D65)))</formula>
    </cfRule>
    <cfRule type="containsText" dxfId="7069" priority="364" operator="containsText" text="ivh">
      <formula>NOT(ISERROR(SEARCH("ivh",D65)))</formula>
    </cfRule>
    <cfRule type="containsText" dxfId="7068" priority="365" operator="containsText" text="volume">
      <formula>NOT(ISERROR(SEARCH("volume",D65)))</formula>
    </cfRule>
    <cfRule type="containsText" dxfId="7067" priority="366" operator="containsText" text="infratent">
      <formula>NOT(ISERROR(SEARCH("infratent",D65)))</formula>
    </cfRule>
    <cfRule type="containsText" dxfId="7066" priority="367" operator="containsText" text="location">
      <formula>NOT(ISERROR(SEARCH("location",D65)))</formula>
    </cfRule>
    <cfRule type="containsText" dxfId="7065" priority="368" operator="containsText" text="gcs">
      <formula>NOT(ISERROR(SEARCH("gcs",D65)))</formula>
    </cfRule>
    <cfRule type="containsText" dxfId="7064" priority="369" operator="containsText" text="NIHS">
      <formula>NOT(ISERROR(SEARCH("NIHS",D65)))</formula>
    </cfRule>
    <cfRule type="containsText" dxfId="7063" priority="370" operator="containsText" text="age">
      <formula>NOT(ISERROR(SEARCH("age",D65)))</formula>
    </cfRule>
  </conditionalFormatting>
  <conditionalFormatting sqref="F66">
    <cfRule type="containsText" dxfId="7062" priority="355" operator="containsText" text="death">
      <formula>NOT(ISERROR(SEARCH("death",F66)))</formula>
    </cfRule>
    <cfRule type="containsText" dxfId="7061" priority="356" operator="containsText" text="functional">
      <formula>NOT(ISERROR(SEARCH("functional",F66)))</formula>
    </cfRule>
    <cfRule type="containsText" dxfId="7060" priority="357" operator="containsText" text="mRS">
      <formula>NOT(ISERROR(SEARCH("mRS",F66)))</formula>
    </cfRule>
    <cfRule type="containsText" dxfId="7059" priority="358" operator="containsText" text="mortality">
      <formula>NOT(ISERROR(SEARCH("mortality",F66)))</formula>
    </cfRule>
  </conditionalFormatting>
  <conditionalFormatting sqref="D66">
    <cfRule type="containsText" dxfId="7058" priority="343" operator="containsText" text="anticoag">
      <formula>NOT(ISERROR(SEARCH("anticoag",D66)))</formula>
    </cfRule>
    <cfRule type="containsText" dxfId="7057" priority="344" operator="containsText" text="couma">
      <formula>NOT(ISERROR(SEARCH("couma",D66)))</formula>
    </cfRule>
    <cfRule type="containsText" dxfId="7056" priority="345" operator="containsText" text="anticoag">
      <formula>NOT(ISERROR(SEARCH("anticoag",D66)))</formula>
    </cfRule>
    <cfRule type="containsText" dxfId="7055" priority="346" operator="containsText" text="warfarin">
      <formula>NOT(ISERROR(SEARCH("warfarin",D66)))</formula>
    </cfRule>
    <cfRule type="containsText" dxfId="7054" priority="347" operator="containsText" text="ivh">
      <formula>NOT(ISERROR(SEARCH("ivh",D66)))</formula>
    </cfRule>
    <cfRule type="containsText" dxfId="7053" priority="348" operator="containsText" text="ivh">
      <formula>NOT(ISERROR(SEARCH("ivh",D66)))</formula>
    </cfRule>
    <cfRule type="containsText" dxfId="7052" priority="349" operator="containsText" text="volume">
      <formula>NOT(ISERROR(SEARCH("volume",D66)))</formula>
    </cfRule>
    <cfRule type="containsText" dxfId="7051" priority="350" operator="containsText" text="infratent">
      <formula>NOT(ISERROR(SEARCH("infratent",D66)))</formula>
    </cfRule>
    <cfRule type="containsText" dxfId="7050" priority="351" operator="containsText" text="location">
      <formula>NOT(ISERROR(SEARCH("location",D66)))</formula>
    </cfRule>
    <cfRule type="containsText" dxfId="7049" priority="352" operator="containsText" text="gcs">
      <formula>NOT(ISERROR(SEARCH("gcs",D66)))</formula>
    </cfRule>
    <cfRule type="containsText" dxfId="7048" priority="353" operator="containsText" text="NIHS">
      <formula>NOT(ISERROR(SEARCH("NIHS",D66)))</formula>
    </cfRule>
    <cfRule type="containsText" dxfId="7047" priority="354" operator="containsText" text="age">
      <formula>NOT(ISERROR(SEARCH("age",D66)))</formula>
    </cfRule>
  </conditionalFormatting>
  <conditionalFormatting sqref="F67">
    <cfRule type="containsText" dxfId="7046" priority="339" operator="containsText" text="death">
      <formula>NOT(ISERROR(SEARCH("death",F67)))</formula>
    </cfRule>
    <cfRule type="containsText" dxfId="7045" priority="340" operator="containsText" text="functional">
      <formula>NOT(ISERROR(SEARCH("functional",F67)))</formula>
    </cfRule>
    <cfRule type="containsText" dxfId="7044" priority="341" operator="containsText" text="mRS">
      <formula>NOT(ISERROR(SEARCH("mRS",F67)))</formula>
    </cfRule>
    <cfRule type="containsText" dxfId="7043" priority="342" operator="containsText" text="mortality">
      <formula>NOT(ISERROR(SEARCH("mortality",F67)))</formula>
    </cfRule>
  </conditionalFormatting>
  <conditionalFormatting sqref="D67">
    <cfRule type="containsText" dxfId="7042" priority="327" operator="containsText" text="anticoag">
      <formula>NOT(ISERROR(SEARCH("anticoag",D67)))</formula>
    </cfRule>
    <cfRule type="containsText" dxfId="7041" priority="328" operator="containsText" text="couma">
      <formula>NOT(ISERROR(SEARCH("couma",D67)))</formula>
    </cfRule>
    <cfRule type="containsText" dxfId="7040" priority="329" operator="containsText" text="anticoag">
      <formula>NOT(ISERROR(SEARCH("anticoag",D67)))</formula>
    </cfRule>
    <cfRule type="containsText" dxfId="7039" priority="330" operator="containsText" text="warfarin">
      <formula>NOT(ISERROR(SEARCH("warfarin",D67)))</formula>
    </cfRule>
    <cfRule type="containsText" dxfId="7038" priority="331" operator="containsText" text="ivh">
      <formula>NOT(ISERROR(SEARCH("ivh",D67)))</formula>
    </cfRule>
    <cfRule type="containsText" dxfId="7037" priority="332" operator="containsText" text="ivh">
      <formula>NOT(ISERROR(SEARCH("ivh",D67)))</formula>
    </cfRule>
    <cfRule type="containsText" dxfId="7036" priority="333" operator="containsText" text="volume">
      <formula>NOT(ISERROR(SEARCH("volume",D67)))</formula>
    </cfRule>
    <cfRule type="containsText" dxfId="7035" priority="334" operator="containsText" text="infratent">
      <formula>NOT(ISERROR(SEARCH("infratent",D67)))</formula>
    </cfRule>
    <cfRule type="containsText" dxfId="7034" priority="335" operator="containsText" text="location">
      <formula>NOT(ISERROR(SEARCH("location",D67)))</formula>
    </cfRule>
    <cfRule type="containsText" dxfId="7033" priority="336" operator="containsText" text="gcs">
      <formula>NOT(ISERROR(SEARCH("gcs",D67)))</formula>
    </cfRule>
    <cfRule type="containsText" dxfId="7032" priority="337" operator="containsText" text="NIHS">
      <formula>NOT(ISERROR(SEARCH("NIHS",D67)))</formula>
    </cfRule>
    <cfRule type="containsText" dxfId="7031" priority="338" operator="containsText" text="age">
      <formula>NOT(ISERROR(SEARCH("age",D67)))</formula>
    </cfRule>
  </conditionalFormatting>
  <conditionalFormatting sqref="F68">
    <cfRule type="containsText" dxfId="7030" priority="323" operator="containsText" text="death">
      <formula>NOT(ISERROR(SEARCH("death",F68)))</formula>
    </cfRule>
    <cfRule type="containsText" dxfId="7029" priority="324" operator="containsText" text="functional">
      <formula>NOT(ISERROR(SEARCH("functional",F68)))</formula>
    </cfRule>
    <cfRule type="containsText" dxfId="7028" priority="325" operator="containsText" text="mRS">
      <formula>NOT(ISERROR(SEARCH("mRS",F68)))</formula>
    </cfRule>
    <cfRule type="containsText" dxfId="7027" priority="326" operator="containsText" text="mortality">
      <formula>NOT(ISERROR(SEARCH("mortality",F68)))</formula>
    </cfRule>
  </conditionalFormatting>
  <conditionalFormatting sqref="D68">
    <cfRule type="containsText" dxfId="7026" priority="311" operator="containsText" text="anticoag">
      <formula>NOT(ISERROR(SEARCH("anticoag",D68)))</formula>
    </cfRule>
    <cfRule type="containsText" dxfId="7025" priority="312" operator="containsText" text="couma">
      <formula>NOT(ISERROR(SEARCH("couma",D68)))</formula>
    </cfRule>
    <cfRule type="containsText" dxfId="7024" priority="313" operator="containsText" text="anticoag">
      <formula>NOT(ISERROR(SEARCH("anticoag",D68)))</formula>
    </cfRule>
    <cfRule type="containsText" dxfId="7023" priority="314" operator="containsText" text="warfarin">
      <formula>NOT(ISERROR(SEARCH("warfarin",D68)))</formula>
    </cfRule>
    <cfRule type="containsText" dxfId="7022" priority="315" operator="containsText" text="ivh">
      <formula>NOT(ISERROR(SEARCH("ivh",D68)))</formula>
    </cfRule>
    <cfRule type="containsText" dxfId="7021" priority="316" operator="containsText" text="ivh">
      <formula>NOT(ISERROR(SEARCH("ivh",D68)))</formula>
    </cfRule>
    <cfRule type="containsText" dxfId="7020" priority="317" operator="containsText" text="volume">
      <formula>NOT(ISERROR(SEARCH("volume",D68)))</formula>
    </cfRule>
    <cfRule type="containsText" dxfId="7019" priority="318" operator="containsText" text="infratent">
      <formula>NOT(ISERROR(SEARCH("infratent",D68)))</formula>
    </cfRule>
    <cfRule type="containsText" dxfId="7018" priority="319" operator="containsText" text="location">
      <formula>NOT(ISERROR(SEARCH("location",D68)))</formula>
    </cfRule>
    <cfRule type="containsText" dxfId="7017" priority="320" operator="containsText" text="gcs">
      <formula>NOT(ISERROR(SEARCH("gcs",D68)))</formula>
    </cfRule>
    <cfRule type="containsText" dxfId="7016" priority="321" operator="containsText" text="NIHS">
      <formula>NOT(ISERROR(SEARCH("NIHS",D68)))</formula>
    </cfRule>
    <cfRule type="containsText" dxfId="7015" priority="322" operator="containsText" text="age">
      <formula>NOT(ISERROR(SEARCH("age",D68)))</formula>
    </cfRule>
  </conditionalFormatting>
  <conditionalFormatting sqref="F69">
    <cfRule type="containsText" dxfId="7014" priority="307" operator="containsText" text="death">
      <formula>NOT(ISERROR(SEARCH("death",F69)))</formula>
    </cfRule>
    <cfRule type="containsText" dxfId="7013" priority="308" operator="containsText" text="functional">
      <formula>NOT(ISERROR(SEARCH("functional",F69)))</formula>
    </cfRule>
    <cfRule type="containsText" dxfId="7012" priority="309" operator="containsText" text="mRS">
      <formula>NOT(ISERROR(SEARCH("mRS",F69)))</formula>
    </cfRule>
    <cfRule type="containsText" dxfId="7011" priority="310" operator="containsText" text="mortality">
      <formula>NOT(ISERROR(SEARCH("mortality",F69)))</formula>
    </cfRule>
  </conditionalFormatting>
  <conditionalFormatting sqref="D69">
    <cfRule type="containsText" dxfId="7010" priority="295" operator="containsText" text="anticoag">
      <formula>NOT(ISERROR(SEARCH("anticoag",D69)))</formula>
    </cfRule>
    <cfRule type="containsText" dxfId="7009" priority="296" operator="containsText" text="couma">
      <formula>NOT(ISERROR(SEARCH("couma",D69)))</formula>
    </cfRule>
    <cfRule type="containsText" dxfId="7008" priority="297" operator="containsText" text="anticoag">
      <formula>NOT(ISERROR(SEARCH("anticoag",D69)))</formula>
    </cfRule>
    <cfRule type="containsText" dxfId="7007" priority="298" operator="containsText" text="warfarin">
      <formula>NOT(ISERROR(SEARCH("warfarin",D69)))</formula>
    </cfRule>
    <cfRule type="containsText" dxfId="7006" priority="299" operator="containsText" text="ivh">
      <formula>NOT(ISERROR(SEARCH("ivh",D69)))</formula>
    </cfRule>
    <cfRule type="containsText" dxfId="7005" priority="300" operator="containsText" text="ivh">
      <formula>NOT(ISERROR(SEARCH("ivh",D69)))</formula>
    </cfRule>
    <cfRule type="containsText" dxfId="7004" priority="301" operator="containsText" text="volume">
      <formula>NOT(ISERROR(SEARCH("volume",D69)))</formula>
    </cfRule>
    <cfRule type="containsText" dxfId="7003" priority="302" operator="containsText" text="infratent">
      <formula>NOT(ISERROR(SEARCH("infratent",D69)))</formula>
    </cfRule>
    <cfRule type="containsText" dxfId="7002" priority="303" operator="containsText" text="location">
      <formula>NOT(ISERROR(SEARCH("location",D69)))</formula>
    </cfRule>
    <cfRule type="containsText" dxfId="7001" priority="304" operator="containsText" text="gcs">
      <formula>NOT(ISERROR(SEARCH("gcs",D69)))</formula>
    </cfRule>
    <cfRule type="containsText" dxfId="7000" priority="305" operator="containsText" text="NIHS">
      <formula>NOT(ISERROR(SEARCH("NIHS",D69)))</formula>
    </cfRule>
    <cfRule type="containsText" dxfId="6999" priority="306" operator="containsText" text="age">
      <formula>NOT(ISERROR(SEARCH("age",D69)))</formula>
    </cfRule>
  </conditionalFormatting>
  <conditionalFormatting sqref="F70">
    <cfRule type="containsText" dxfId="6998" priority="291" operator="containsText" text="death">
      <formula>NOT(ISERROR(SEARCH("death",F70)))</formula>
    </cfRule>
    <cfRule type="containsText" dxfId="6997" priority="292" operator="containsText" text="functional">
      <formula>NOT(ISERROR(SEARCH("functional",F70)))</formula>
    </cfRule>
    <cfRule type="containsText" dxfId="6996" priority="293" operator="containsText" text="mRS">
      <formula>NOT(ISERROR(SEARCH("mRS",F70)))</formula>
    </cfRule>
    <cfRule type="containsText" dxfId="6995" priority="294" operator="containsText" text="mortality">
      <formula>NOT(ISERROR(SEARCH("mortality",F70)))</formula>
    </cfRule>
  </conditionalFormatting>
  <conditionalFormatting sqref="D70">
    <cfRule type="containsText" dxfId="6994" priority="279" operator="containsText" text="anticoag">
      <formula>NOT(ISERROR(SEARCH("anticoag",D70)))</formula>
    </cfRule>
    <cfRule type="containsText" dxfId="6993" priority="280" operator="containsText" text="couma">
      <formula>NOT(ISERROR(SEARCH("couma",D70)))</formula>
    </cfRule>
    <cfRule type="containsText" dxfId="6992" priority="281" operator="containsText" text="anticoag">
      <formula>NOT(ISERROR(SEARCH("anticoag",D70)))</formula>
    </cfRule>
    <cfRule type="containsText" dxfId="6991" priority="282" operator="containsText" text="warfarin">
      <formula>NOT(ISERROR(SEARCH("warfarin",D70)))</formula>
    </cfRule>
    <cfRule type="containsText" dxfId="6990" priority="283" operator="containsText" text="ivh">
      <formula>NOT(ISERROR(SEARCH("ivh",D70)))</formula>
    </cfRule>
    <cfRule type="containsText" dxfId="6989" priority="284" operator="containsText" text="ivh">
      <formula>NOT(ISERROR(SEARCH("ivh",D70)))</formula>
    </cfRule>
    <cfRule type="containsText" dxfId="6988" priority="285" operator="containsText" text="volume">
      <formula>NOT(ISERROR(SEARCH("volume",D70)))</formula>
    </cfRule>
    <cfRule type="containsText" dxfId="6987" priority="286" operator="containsText" text="infratent">
      <formula>NOT(ISERROR(SEARCH("infratent",D70)))</formula>
    </cfRule>
    <cfRule type="containsText" dxfId="6986" priority="287" operator="containsText" text="location">
      <formula>NOT(ISERROR(SEARCH("location",D70)))</formula>
    </cfRule>
    <cfRule type="containsText" dxfId="6985" priority="288" operator="containsText" text="gcs">
      <formula>NOT(ISERROR(SEARCH("gcs",D70)))</formula>
    </cfRule>
    <cfRule type="containsText" dxfId="6984" priority="289" operator="containsText" text="NIHS">
      <formula>NOT(ISERROR(SEARCH("NIHS",D70)))</formula>
    </cfRule>
    <cfRule type="containsText" dxfId="6983" priority="290" operator="containsText" text="age">
      <formula>NOT(ISERROR(SEARCH("age",D70)))</formula>
    </cfRule>
  </conditionalFormatting>
  <conditionalFormatting sqref="F71">
    <cfRule type="containsText" dxfId="6982" priority="275" operator="containsText" text="death">
      <formula>NOT(ISERROR(SEARCH("death",F71)))</formula>
    </cfRule>
    <cfRule type="containsText" dxfId="6981" priority="276" operator="containsText" text="functional">
      <formula>NOT(ISERROR(SEARCH("functional",F71)))</formula>
    </cfRule>
    <cfRule type="containsText" dxfId="6980" priority="277" operator="containsText" text="mRS">
      <formula>NOT(ISERROR(SEARCH("mRS",F71)))</formula>
    </cfRule>
    <cfRule type="containsText" dxfId="6979" priority="278" operator="containsText" text="mortality">
      <formula>NOT(ISERROR(SEARCH("mortality",F71)))</formula>
    </cfRule>
  </conditionalFormatting>
  <conditionalFormatting sqref="D71">
    <cfRule type="containsText" dxfId="6978" priority="263" operator="containsText" text="anticoag">
      <formula>NOT(ISERROR(SEARCH("anticoag",D71)))</formula>
    </cfRule>
    <cfRule type="containsText" dxfId="6977" priority="264" operator="containsText" text="couma">
      <formula>NOT(ISERROR(SEARCH("couma",D71)))</formula>
    </cfRule>
    <cfRule type="containsText" dxfId="6976" priority="265" operator="containsText" text="anticoag">
      <formula>NOT(ISERROR(SEARCH("anticoag",D71)))</formula>
    </cfRule>
    <cfRule type="containsText" dxfId="6975" priority="266" operator="containsText" text="warfarin">
      <formula>NOT(ISERROR(SEARCH("warfarin",D71)))</formula>
    </cfRule>
    <cfRule type="containsText" dxfId="6974" priority="267" operator="containsText" text="ivh">
      <formula>NOT(ISERROR(SEARCH("ivh",D71)))</formula>
    </cfRule>
    <cfRule type="containsText" dxfId="6973" priority="268" operator="containsText" text="ivh">
      <formula>NOT(ISERROR(SEARCH("ivh",D71)))</formula>
    </cfRule>
    <cfRule type="containsText" dxfId="6972" priority="269" operator="containsText" text="volume">
      <formula>NOT(ISERROR(SEARCH("volume",D71)))</formula>
    </cfRule>
    <cfRule type="containsText" dxfId="6971" priority="270" operator="containsText" text="infratent">
      <formula>NOT(ISERROR(SEARCH("infratent",D71)))</formula>
    </cfRule>
    <cfRule type="containsText" dxfId="6970" priority="271" operator="containsText" text="location">
      <formula>NOT(ISERROR(SEARCH("location",D71)))</formula>
    </cfRule>
    <cfRule type="containsText" dxfId="6969" priority="272" operator="containsText" text="gcs">
      <formula>NOT(ISERROR(SEARCH("gcs",D71)))</formula>
    </cfRule>
    <cfRule type="containsText" dxfId="6968" priority="273" operator="containsText" text="NIHS">
      <formula>NOT(ISERROR(SEARCH("NIHS",D71)))</formula>
    </cfRule>
    <cfRule type="containsText" dxfId="6967" priority="274" operator="containsText" text="age">
      <formula>NOT(ISERROR(SEARCH("age",D71)))</formula>
    </cfRule>
  </conditionalFormatting>
  <conditionalFormatting sqref="F72">
    <cfRule type="containsText" dxfId="6966" priority="259" operator="containsText" text="death">
      <formula>NOT(ISERROR(SEARCH("death",F72)))</formula>
    </cfRule>
    <cfRule type="containsText" dxfId="6965" priority="260" operator="containsText" text="functional">
      <formula>NOT(ISERROR(SEARCH("functional",F72)))</formula>
    </cfRule>
    <cfRule type="containsText" dxfId="6964" priority="261" operator="containsText" text="mRS">
      <formula>NOT(ISERROR(SEARCH("mRS",F72)))</formula>
    </cfRule>
    <cfRule type="containsText" dxfId="6963" priority="262" operator="containsText" text="mortality">
      <formula>NOT(ISERROR(SEARCH("mortality",F72)))</formula>
    </cfRule>
  </conditionalFormatting>
  <conditionalFormatting sqref="D72">
    <cfRule type="containsText" dxfId="6962" priority="247" operator="containsText" text="anticoag">
      <formula>NOT(ISERROR(SEARCH("anticoag",D72)))</formula>
    </cfRule>
    <cfRule type="containsText" dxfId="6961" priority="248" operator="containsText" text="couma">
      <formula>NOT(ISERROR(SEARCH("couma",D72)))</formula>
    </cfRule>
    <cfRule type="containsText" dxfId="6960" priority="249" operator="containsText" text="anticoag">
      <formula>NOT(ISERROR(SEARCH("anticoag",D72)))</formula>
    </cfRule>
    <cfRule type="containsText" dxfId="6959" priority="250" operator="containsText" text="warfarin">
      <formula>NOT(ISERROR(SEARCH("warfarin",D72)))</formula>
    </cfRule>
    <cfRule type="containsText" dxfId="6958" priority="251" operator="containsText" text="ivh">
      <formula>NOT(ISERROR(SEARCH("ivh",D72)))</formula>
    </cfRule>
    <cfRule type="containsText" dxfId="6957" priority="252" operator="containsText" text="ivh">
      <formula>NOT(ISERROR(SEARCH("ivh",D72)))</formula>
    </cfRule>
    <cfRule type="containsText" dxfId="6956" priority="253" operator="containsText" text="volume">
      <formula>NOT(ISERROR(SEARCH("volume",D72)))</formula>
    </cfRule>
    <cfRule type="containsText" dxfId="6955" priority="254" operator="containsText" text="infratent">
      <formula>NOT(ISERROR(SEARCH("infratent",D72)))</formula>
    </cfRule>
    <cfRule type="containsText" dxfId="6954" priority="255" operator="containsText" text="location">
      <formula>NOT(ISERROR(SEARCH("location",D72)))</formula>
    </cfRule>
    <cfRule type="containsText" dxfId="6953" priority="256" operator="containsText" text="gcs">
      <formula>NOT(ISERROR(SEARCH("gcs",D72)))</formula>
    </cfRule>
    <cfRule type="containsText" dxfId="6952" priority="257" operator="containsText" text="NIHS">
      <formula>NOT(ISERROR(SEARCH("NIHS",D72)))</formula>
    </cfRule>
    <cfRule type="containsText" dxfId="6951" priority="258" operator="containsText" text="age">
      <formula>NOT(ISERROR(SEARCH("age",D72)))</formula>
    </cfRule>
  </conditionalFormatting>
  <conditionalFormatting sqref="F73">
    <cfRule type="containsText" dxfId="6950" priority="243" operator="containsText" text="death">
      <formula>NOT(ISERROR(SEARCH("death",F73)))</formula>
    </cfRule>
    <cfRule type="containsText" dxfId="6949" priority="244" operator="containsText" text="functional">
      <formula>NOT(ISERROR(SEARCH("functional",F73)))</formula>
    </cfRule>
    <cfRule type="containsText" dxfId="6948" priority="245" operator="containsText" text="mRS">
      <formula>NOT(ISERROR(SEARCH("mRS",F73)))</formula>
    </cfRule>
    <cfRule type="containsText" dxfId="6947" priority="246" operator="containsText" text="mortality">
      <formula>NOT(ISERROR(SEARCH("mortality",F73)))</formula>
    </cfRule>
  </conditionalFormatting>
  <conditionalFormatting sqref="D73">
    <cfRule type="containsText" dxfId="6946" priority="231" operator="containsText" text="anticoag">
      <formula>NOT(ISERROR(SEARCH("anticoag",D73)))</formula>
    </cfRule>
    <cfRule type="containsText" dxfId="6945" priority="232" operator="containsText" text="couma">
      <formula>NOT(ISERROR(SEARCH("couma",D73)))</formula>
    </cfRule>
    <cfRule type="containsText" dxfId="6944" priority="233" operator="containsText" text="anticoag">
      <formula>NOT(ISERROR(SEARCH("anticoag",D73)))</formula>
    </cfRule>
    <cfRule type="containsText" dxfId="6943" priority="234" operator="containsText" text="warfarin">
      <formula>NOT(ISERROR(SEARCH("warfarin",D73)))</formula>
    </cfRule>
    <cfRule type="containsText" dxfId="6942" priority="235" operator="containsText" text="ivh">
      <formula>NOT(ISERROR(SEARCH("ivh",D73)))</formula>
    </cfRule>
    <cfRule type="containsText" dxfId="6941" priority="236" operator="containsText" text="ivh">
      <formula>NOT(ISERROR(SEARCH("ivh",D73)))</formula>
    </cfRule>
    <cfRule type="containsText" dxfId="6940" priority="237" operator="containsText" text="volume">
      <formula>NOT(ISERROR(SEARCH("volume",D73)))</formula>
    </cfRule>
    <cfRule type="containsText" dxfId="6939" priority="238" operator="containsText" text="infratent">
      <formula>NOT(ISERROR(SEARCH("infratent",D73)))</formula>
    </cfRule>
    <cfRule type="containsText" dxfId="6938" priority="239" operator="containsText" text="location">
      <formula>NOT(ISERROR(SEARCH("location",D73)))</formula>
    </cfRule>
    <cfRule type="containsText" dxfId="6937" priority="240" operator="containsText" text="gcs">
      <formula>NOT(ISERROR(SEARCH("gcs",D73)))</formula>
    </cfRule>
    <cfRule type="containsText" dxfId="6936" priority="241" operator="containsText" text="NIHS">
      <formula>NOT(ISERROR(SEARCH("NIHS",D73)))</formula>
    </cfRule>
    <cfRule type="containsText" dxfId="6935" priority="242" operator="containsText" text="age">
      <formula>NOT(ISERROR(SEARCH("age",D73)))</formula>
    </cfRule>
  </conditionalFormatting>
  <conditionalFormatting sqref="F74">
    <cfRule type="containsText" dxfId="6934" priority="227" operator="containsText" text="death">
      <formula>NOT(ISERROR(SEARCH("death",F74)))</formula>
    </cfRule>
    <cfRule type="containsText" dxfId="6933" priority="228" operator="containsText" text="functional">
      <formula>NOT(ISERROR(SEARCH("functional",F74)))</formula>
    </cfRule>
    <cfRule type="containsText" dxfId="6932" priority="229" operator="containsText" text="mRS">
      <formula>NOT(ISERROR(SEARCH("mRS",F74)))</formula>
    </cfRule>
    <cfRule type="containsText" dxfId="6931" priority="230" operator="containsText" text="mortality">
      <formula>NOT(ISERROR(SEARCH("mortality",F74)))</formula>
    </cfRule>
  </conditionalFormatting>
  <conditionalFormatting sqref="D74">
    <cfRule type="containsText" dxfId="6930" priority="215" operator="containsText" text="anticoag">
      <formula>NOT(ISERROR(SEARCH("anticoag",D74)))</formula>
    </cfRule>
    <cfRule type="containsText" dxfId="6929" priority="216" operator="containsText" text="couma">
      <formula>NOT(ISERROR(SEARCH("couma",D74)))</formula>
    </cfRule>
    <cfRule type="containsText" dxfId="6928" priority="217" operator="containsText" text="anticoag">
      <formula>NOT(ISERROR(SEARCH("anticoag",D74)))</formula>
    </cfRule>
    <cfRule type="containsText" dxfId="6927" priority="218" operator="containsText" text="warfarin">
      <formula>NOT(ISERROR(SEARCH("warfarin",D74)))</formula>
    </cfRule>
    <cfRule type="containsText" dxfId="6926" priority="219" operator="containsText" text="ivh">
      <formula>NOT(ISERROR(SEARCH("ivh",D74)))</formula>
    </cfRule>
    <cfRule type="containsText" dxfId="6925" priority="220" operator="containsText" text="ivh">
      <formula>NOT(ISERROR(SEARCH("ivh",D74)))</formula>
    </cfRule>
    <cfRule type="containsText" dxfId="6924" priority="221" operator="containsText" text="volume">
      <formula>NOT(ISERROR(SEARCH("volume",D74)))</formula>
    </cfRule>
    <cfRule type="containsText" dxfId="6923" priority="222" operator="containsText" text="infratent">
      <formula>NOT(ISERROR(SEARCH("infratent",D74)))</formula>
    </cfRule>
    <cfRule type="containsText" dxfId="6922" priority="223" operator="containsText" text="location">
      <formula>NOT(ISERROR(SEARCH("location",D74)))</formula>
    </cfRule>
    <cfRule type="containsText" dxfId="6921" priority="224" operator="containsText" text="gcs">
      <formula>NOT(ISERROR(SEARCH("gcs",D74)))</formula>
    </cfRule>
    <cfRule type="containsText" dxfId="6920" priority="225" operator="containsText" text="NIHS">
      <formula>NOT(ISERROR(SEARCH("NIHS",D74)))</formula>
    </cfRule>
    <cfRule type="containsText" dxfId="6919" priority="226" operator="containsText" text="age">
      <formula>NOT(ISERROR(SEARCH("age",D74)))</formula>
    </cfRule>
  </conditionalFormatting>
  <conditionalFormatting sqref="F75">
    <cfRule type="containsText" dxfId="6918" priority="211" operator="containsText" text="death">
      <formula>NOT(ISERROR(SEARCH("death",F75)))</formula>
    </cfRule>
    <cfRule type="containsText" dxfId="6917" priority="212" operator="containsText" text="functional">
      <formula>NOT(ISERROR(SEARCH("functional",F75)))</formula>
    </cfRule>
    <cfRule type="containsText" dxfId="6916" priority="213" operator="containsText" text="mRS">
      <formula>NOT(ISERROR(SEARCH("mRS",F75)))</formula>
    </cfRule>
    <cfRule type="containsText" dxfId="6915" priority="214" operator="containsText" text="mortality">
      <formula>NOT(ISERROR(SEARCH("mortality",F75)))</formula>
    </cfRule>
  </conditionalFormatting>
  <conditionalFormatting sqref="D75">
    <cfRule type="containsText" dxfId="6914" priority="199" operator="containsText" text="anticoag">
      <formula>NOT(ISERROR(SEARCH("anticoag",D75)))</formula>
    </cfRule>
    <cfRule type="containsText" dxfId="6913" priority="200" operator="containsText" text="couma">
      <formula>NOT(ISERROR(SEARCH("couma",D75)))</formula>
    </cfRule>
    <cfRule type="containsText" dxfId="6912" priority="201" operator="containsText" text="anticoag">
      <formula>NOT(ISERROR(SEARCH("anticoag",D75)))</formula>
    </cfRule>
    <cfRule type="containsText" dxfId="6911" priority="202" operator="containsText" text="warfarin">
      <formula>NOT(ISERROR(SEARCH("warfarin",D75)))</formula>
    </cfRule>
    <cfRule type="containsText" dxfId="6910" priority="203" operator="containsText" text="ivh">
      <formula>NOT(ISERROR(SEARCH("ivh",D75)))</formula>
    </cfRule>
    <cfRule type="containsText" dxfId="6909" priority="204" operator="containsText" text="ivh">
      <formula>NOT(ISERROR(SEARCH("ivh",D75)))</formula>
    </cfRule>
    <cfRule type="containsText" dxfId="6908" priority="205" operator="containsText" text="volume">
      <formula>NOT(ISERROR(SEARCH("volume",D75)))</formula>
    </cfRule>
    <cfRule type="containsText" dxfId="6907" priority="206" operator="containsText" text="infratent">
      <formula>NOT(ISERROR(SEARCH("infratent",D75)))</formula>
    </cfRule>
    <cfRule type="containsText" dxfId="6906" priority="207" operator="containsText" text="location">
      <formula>NOT(ISERROR(SEARCH("location",D75)))</formula>
    </cfRule>
    <cfRule type="containsText" dxfId="6905" priority="208" operator="containsText" text="gcs">
      <formula>NOT(ISERROR(SEARCH("gcs",D75)))</formula>
    </cfRule>
    <cfRule type="containsText" dxfId="6904" priority="209" operator="containsText" text="NIHS">
      <formula>NOT(ISERROR(SEARCH("NIHS",D75)))</formula>
    </cfRule>
    <cfRule type="containsText" dxfId="6903" priority="210" operator="containsText" text="age">
      <formula>NOT(ISERROR(SEARCH("age",D75)))</formula>
    </cfRule>
  </conditionalFormatting>
  <conditionalFormatting sqref="F76">
    <cfRule type="containsText" dxfId="6902" priority="195" operator="containsText" text="death">
      <formula>NOT(ISERROR(SEARCH("death",F76)))</formula>
    </cfRule>
    <cfRule type="containsText" dxfId="6901" priority="196" operator="containsText" text="functional">
      <formula>NOT(ISERROR(SEARCH("functional",F76)))</formula>
    </cfRule>
    <cfRule type="containsText" dxfId="6900" priority="197" operator="containsText" text="mRS">
      <formula>NOT(ISERROR(SEARCH("mRS",F76)))</formula>
    </cfRule>
    <cfRule type="containsText" dxfId="6899" priority="198" operator="containsText" text="mortality">
      <formula>NOT(ISERROR(SEARCH("mortality",F76)))</formula>
    </cfRule>
  </conditionalFormatting>
  <conditionalFormatting sqref="D76">
    <cfRule type="containsText" dxfId="6898" priority="183" operator="containsText" text="anticoag">
      <formula>NOT(ISERROR(SEARCH("anticoag",D76)))</formula>
    </cfRule>
    <cfRule type="containsText" dxfId="6897" priority="184" operator="containsText" text="couma">
      <formula>NOT(ISERROR(SEARCH("couma",D76)))</formula>
    </cfRule>
    <cfRule type="containsText" dxfId="6896" priority="185" operator="containsText" text="anticoag">
      <formula>NOT(ISERROR(SEARCH("anticoag",D76)))</formula>
    </cfRule>
    <cfRule type="containsText" dxfId="6895" priority="186" operator="containsText" text="warfarin">
      <formula>NOT(ISERROR(SEARCH("warfarin",D76)))</formula>
    </cfRule>
    <cfRule type="containsText" dxfId="6894" priority="187" operator="containsText" text="ivh">
      <formula>NOT(ISERROR(SEARCH("ivh",D76)))</formula>
    </cfRule>
    <cfRule type="containsText" dxfId="6893" priority="188" operator="containsText" text="ivh">
      <formula>NOT(ISERROR(SEARCH("ivh",D76)))</formula>
    </cfRule>
    <cfRule type="containsText" dxfId="6892" priority="189" operator="containsText" text="volume">
      <formula>NOT(ISERROR(SEARCH("volume",D76)))</formula>
    </cfRule>
    <cfRule type="containsText" dxfId="6891" priority="190" operator="containsText" text="infratent">
      <formula>NOT(ISERROR(SEARCH("infratent",D76)))</formula>
    </cfRule>
    <cfRule type="containsText" dxfId="6890" priority="191" operator="containsText" text="location">
      <formula>NOT(ISERROR(SEARCH("location",D76)))</formula>
    </cfRule>
    <cfRule type="containsText" dxfId="6889" priority="192" operator="containsText" text="gcs">
      <formula>NOT(ISERROR(SEARCH("gcs",D76)))</formula>
    </cfRule>
    <cfRule type="containsText" dxfId="6888" priority="193" operator="containsText" text="NIHS">
      <formula>NOT(ISERROR(SEARCH("NIHS",D76)))</formula>
    </cfRule>
    <cfRule type="containsText" dxfId="6887" priority="194" operator="containsText" text="age">
      <formula>NOT(ISERROR(SEARCH("age",D76)))</formula>
    </cfRule>
  </conditionalFormatting>
  <conditionalFormatting sqref="F77">
    <cfRule type="containsText" dxfId="6886" priority="179" operator="containsText" text="death">
      <formula>NOT(ISERROR(SEARCH("death",F77)))</formula>
    </cfRule>
    <cfRule type="containsText" dxfId="6885" priority="180" operator="containsText" text="functional">
      <formula>NOT(ISERROR(SEARCH("functional",F77)))</formula>
    </cfRule>
    <cfRule type="containsText" dxfId="6884" priority="181" operator="containsText" text="mRS">
      <formula>NOT(ISERROR(SEARCH("mRS",F77)))</formula>
    </cfRule>
    <cfRule type="containsText" dxfId="6883" priority="182" operator="containsText" text="mortality">
      <formula>NOT(ISERROR(SEARCH("mortality",F77)))</formula>
    </cfRule>
  </conditionalFormatting>
  <conditionalFormatting sqref="D77">
    <cfRule type="containsText" dxfId="6882" priority="167" operator="containsText" text="anticoag">
      <formula>NOT(ISERROR(SEARCH("anticoag",D77)))</formula>
    </cfRule>
    <cfRule type="containsText" dxfId="6881" priority="168" operator="containsText" text="couma">
      <formula>NOT(ISERROR(SEARCH("couma",D77)))</formula>
    </cfRule>
    <cfRule type="containsText" dxfId="6880" priority="169" operator="containsText" text="anticoag">
      <formula>NOT(ISERROR(SEARCH("anticoag",D77)))</formula>
    </cfRule>
    <cfRule type="containsText" dxfId="6879" priority="170" operator="containsText" text="warfarin">
      <formula>NOT(ISERROR(SEARCH("warfarin",D77)))</formula>
    </cfRule>
    <cfRule type="containsText" dxfId="6878" priority="171" operator="containsText" text="ivh">
      <formula>NOT(ISERROR(SEARCH("ivh",D77)))</formula>
    </cfRule>
    <cfRule type="containsText" dxfId="6877" priority="172" operator="containsText" text="ivh">
      <formula>NOT(ISERROR(SEARCH("ivh",D77)))</formula>
    </cfRule>
    <cfRule type="containsText" dxfId="6876" priority="173" operator="containsText" text="volume">
      <formula>NOT(ISERROR(SEARCH("volume",D77)))</formula>
    </cfRule>
    <cfRule type="containsText" dxfId="6875" priority="174" operator="containsText" text="infratent">
      <formula>NOT(ISERROR(SEARCH("infratent",D77)))</formula>
    </cfRule>
    <cfRule type="containsText" dxfId="6874" priority="175" operator="containsText" text="location">
      <formula>NOT(ISERROR(SEARCH("location",D77)))</formula>
    </cfRule>
    <cfRule type="containsText" dxfId="6873" priority="176" operator="containsText" text="gcs">
      <formula>NOT(ISERROR(SEARCH("gcs",D77)))</formula>
    </cfRule>
    <cfRule type="containsText" dxfId="6872" priority="177" operator="containsText" text="NIHS">
      <formula>NOT(ISERROR(SEARCH("NIHS",D77)))</formula>
    </cfRule>
    <cfRule type="containsText" dxfId="6871" priority="178" operator="containsText" text="age">
      <formula>NOT(ISERROR(SEARCH("age",D77)))</formula>
    </cfRule>
  </conditionalFormatting>
  <conditionalFormatting sqref="F78">
    <cfRule type="containsText" dxfId="6870" priority="163" operator="containsText" text="death">
      <formula>NOT(ISERROR(SEARCH("death",F78)))</formula>
    </cfRule>
    <cfRule type="containsText" dxfId="6869" priority="164" operator="containsText" text="functional">
      <formula>NOT(ISERROR(SEARCH("functional",F78)))</formula>
    </cfRule>
    <cfRule type="containsText" dxfId="6868" priority="165" operator="containsText" text="mRS">
      <formula>NOT(ISERROR(SEARCH("mRS",F78)))</formula>
    </cfRule>
    <cfRule type="containsText" dxfId="6867" priority="166" operator="containsText" text="mortality">
      <formula>NOT(ISERROR(SEARCH("mortality",F78)))</formula>
    </cfRule>
  </conditionalFormatting>
  <conditionalFormatting sqref="D78">
    <cfRule type="containsText" dxfId="6866" priority="151" operator="containsText" text="anticoag">
      <formula>NOT(ISERROR(SEARCH("anticoag",D78)))</formula>
    </cfRule>
    <cfRule type="containsText" dxfId="6865" priority="152" operator="containsText" text="couma">
      <formula>NOT(ISERROR(SEARCH("couma",D78)))</formula>
    </cfRule>
    <cfRule type="containsText" dxfId="6864" priority="153" operator="containsText" text="anticoag">
      <formula>NOT(ISERROR(SEARCH("anticoag",D78)))</formula>
    </cfRule>
    <cfRule type="containsText" dxfId="6863" priority="154" operator="containsText" text="warfarin">
      <formula>NOT(ISERROR(SEARCH("warfarin",D78)))</formula>
    </cfRule>
    <cfRule type="containsText" dxfId="6862" priority="155" operator="containsText" text="ivh">
      <formula>NOT(ISERROR(SEARCH("ivh",D78)))</formula>
    </cfRule>
    <cfRule type="containsText" dxfId="6861" priority="156" operator="containsText" text="ivh">
      <formula>NOT(ISERROR(SEARCH("ivh",D78)))</formula>
    </cfRule>
    <cfRule type="containsText" dxfId="6860" priority="157" operator="containsText" text="volume">
      <formula>NOT(ISERROR(SEARCH("volume",D78)))</formula>
    </cfRule>
    <cfRule type="containsText" dxfId="6859" priority="158" operator="containsText" text="infratent">
      <formula>NOT(ISERROR(SEARCH("infratent",D78)))</formula>
    </cfRule>
    <cfRule type="containsText" dxfId="6858" priority="159" operator="containsText" text="location">
      <formula>NOT(ISERROR(SEARCH("location",D78)))</formula>
    </cfRule>
    <cfRule type="containsText" dxfId="6857" priority="160" operator="containsText" text="gcs">
      <formula>NOT(ISERROR(SEARCH("gcs",D78)))</formula>
    </cfRule>
    <cfRule type="containsText" dxfId="6856" priority="161" operator="containsText" text="NIHS">
      <formula>NOT(ISERROR(SEARCH("NIHS",D78)))</formula>
    </cfRule>
    <cfRule type="containsText" dxfId="6855" priority="162" operator="containsText" text="age">
      <formula>NOT(ISERROR(SEARCH("age",D78)))</formula>
    </cfRule>
  </conditionalFormatting>
  <conditionalFormatting sqref="F79">
    <cfRule type="containsText" dxfId="6854" priority="147" operator="containsText" text="death">
      <formula>NOT(ISERROR(SEARCH("death",F79)))</formula>
    </cfRule>
    <cfRule type="containsText" dxfId="6853" priority="148" operator="containsText" text="functional">
      <formula>NOT(ISERROR(SEARCH("functional",F79)))</formula>
    </cfRule>
    <cfRule type="containsText" dxfId="6852" priority="149" operator="containsText" text="mRS">
      <formula>NOT(ISERROR(SEARCH("mRS",F79)))</formula>
    </cfRule>
    <cfRule type="containsText" dxfId="6851" priority="150" operator="containsText" text="mortality">
      <formula>NOT(ISERROR(SEARCH("mortality",F79)))</formula>
    </cfRule>
  </conditionalFormatting>
  <conditionalFormatting sqref="D79">
    <cfRule type="containsText" dxfId="6850" priority="135" operator="containsText" text="anticoag">
      <formula>NOT(ISERROR(SEARCH("anticoag",D79)))</formula>
    </cfRule>
    <cfRule type="containsText" dxfId="6849" priority="136" operator="containsText" text="couma">
      <formula>NOT(ISERROR(SEARCH("couma",D79)))</formula>
    </cfRule>
    <cfRule type="containsText" dxfId="6848" priority="137" operator="containsText" text="anticoag">
      <formula>NOT(ISERROR(SEARCH("anticoag",D79)))</formula>
    </cfRule>
    <cfRule type="containsText" dxfId="6847" priority="138" operator="containsText" text="warfarin">
      <formula>NOT(ISERROR(SEARCH("warfarin",D79)))</formula>
    </cfRule>
    <cfRule type="containsText" dxfId="6846" priority="139" operator="containsText" text="ivh">
      <formula>NOT(ISERROR(SEARCH("ivh",D79)))</formula>
    </cfRule>
    <cfRule type="containsText" dxfId="6845" priority="140" operator="containsText" text="ivh">
      <formula>NOT(ISERROR(SEARCH("ivh",D79)))</formula>
    </cfRule>
    <cfRule type="containsText" dxfId="6844" priority="141" operator="containsText" text="volume">
      <formula>NOT(ISERROR(SEARCH("volume",D79)))</formula>
    </cfRule>
    <cfRule type="containsText" dxfId="6843" priority="142" operator="containsText" text="infratent">
      <formula>NOT(ISERROR(SEARCH("infratent",D79)))</formula>
    </cfRule>
    <cfRule type="containsText" dxfId="6842" priority="143" operator="containsText" text="location">
      <formula>NOT(ISERROR(SEARCH("location",D79)))</formula>
    </cfRule>
    <cfRule type="containsText" dxfId="6841" priority="144" operator="containsText" text="gcs">
      <formula>NOT(ISERROR(SEARCH("gcs",D79)))</formula>
    </cfRule>
    <cfRule type="containsText" dxfId="6840" priority="145" operator="containsText" text="NIHS">
      <formula>NOT(ISERROR(SEARCH("NIHS",D79)))</formula>
    </cfRule>
    <cfRule type="containsText" dxfId="6839" priority="146" operator="containsText" text="age">
      <formula>NOT(ISERROR(SEARCH("age",D79)))</formula>
    </cfRule>
  </conditionalFormatting>
  <conditionalFormatting sqref="F80">
    <cfRule type="containsText" dxfId="6838" priority="131" operator="containsText" text="death">
      <formula>NOT(ISERROR(SEARCH("death",F80)))</formula>
    </cfRule>
    <cfRule type="containsText" dxfId="6837" priority="132" operator="containsText" text="functional">
      <formula>NOT(ISERROR(SEARCH("functional",F80)))</formula>
    </cfRule>
    <cfRule type="containsText" dxfId="6836" priority="133" operator="containsText" text="mRS">
      <formula>NOT(ISERROR(SEARCH("mRS",F80)))</formula>
    </cfRule>
    <cfRule type="containsText" dxfId="6835" priority="134" operator="containsText" text="mortality">
      <formula>NOT(ISERROR(SEARCH("mortality",F80)))</formula>
    </cfRule>
  </conditionalFormatting>
  <conditionalFormatting sqref="D80">
    <cfRule type="containsText" dxfId="6834" priority="119" operator="containsText" text="anticoag">
      <formula>NOT(ISERROR(SEARCH("anticoag",D80)))</formula>
    </cfRule>
    <cfRule type="containsText" dxfId="6833" priority="120" operator="containsText" text="couma">
      <formula>NOT(ISERROR(SEARCH("couma",D80)))</formula>
    </cfRule>
    <cfRule type="containsText" dxfId="6832" priority="121" operator="containsText" text="anticoag">
      <formula>NOT(ISERROR(SEARCH("anticoag",D80)))</formula>
    </cfRule>
    <cfRule type="containsText" dxfId="6831" priority="122" operator="containsText" text="warfarin">
      <formula>NOT(ISERROR(SEARCH("warfarin",D80)))</formula>
    </cfRule>
    <cfRule type="containsText" dxfId="6830" priority="123" operator="containsText" text="ivh">
      <formula>NOT(ISERROR(SEARCH("ivh",D80)))</formula>
    </cfRule>
    <cfRule type="containsText" dxfId="6829" priority="124" operator="containsText" text="ivh">
      <formula>NOT(ISERROR(SEARCH("ivh",D80)))</formula>
    </cfRule>
    <cfRule type="containsText" dxfId="6828" priority="125" operator="containsText" text="volume">
      <formula>NOT(ISERROR(SEARCH("volume",D80)))</formula>
    </cfRule>
    <cfRule type="containsText" dxfId="6827" priority="126" operator="containsText" text="infratent">
      <formula>NOT(ISERROR(SEARCH("infratent",D80)))</formula>
    </cfRule>
    <cfRule type="containsText" dxfId="6826" priority="127" operator="containsText" text="location">
      <formula>NOT(ISERROR(SEARCH("location",D80)))</formula>
    </cfRule>
    <cfRule type="containsText" dxfId="6825" priority="128" operator="containsText" text="gcs">
      <formula>NOT(ISERROR(SEARCH("gcs",D80)))</formula>
    </cfRule>
    <cfRule type="containsText" dxfId="6824" priority="129" operator="containsText" text="NIHS">
      <formula>NOT(ISERROR(SEARCH("NIHS",D80)))</formula>
    </cfRule>
    <cfRule type="containsText" dxfId="6823" priority="130" operator="containsText" text="age">
      <formula>NOT(ISERROR(SEARCH("age",D80)))</formula>
    </cfRule>
  </conditionalFormatting>
  <conditionalFormatting sqref="F81">
    <cfRule type="containsText" dxfId="6822" priority="115" operator="containsText" text="death">
      <formula>NOT(ISERROR(SEARCH("death",F81)))</formula>
    </cfRule>
    <cfRule type="containsText" dxfId="6821" priority="116" operator="containsText" text="functional">
      <formula>NOT(ISERROR(SEARCH("functional",F81)))</formula>
    </cfRule>
    <cfRule type="containsText" dxfId="6820" priority="117" operator="containsText" text="mRS">
      <formula>NOT(ISERROR(SEARCH("mRS",F81)))</formula>
    </cfRule>
    <cfRule type="containsText" dxfId="6819" priority="118" operator="containsText" text="mortality">
      <formula>NOT(ISERROR(SEARCH("mortality",F81)))</formula>
    </cfRule>
  </conditionalFormatting>
  <conditionalFormatting sqref="D81">
    <cfRule type="containsText" dxfId="6818" priority="103" operator="containsText" text="anticoag">
      <formula>NOT(ISERROR(SEARCH("anticoag",D81)))</formula>
    </cfRule>
    <cfRule type="containsText" dxfId="6817" priority="104" operator="containsText" text="couma">
      <formula>NOT(ISERROR(SEARCH("couma",D81)))</formula>
    </cfRule>
    <cfRule type="containsText" dxfId="6816" priority="105" operator="containsText" text="anticoag">
      <formula>NOT(ISERROR(SEARCH("anticoag",D81)))</formula>
    </cfRule>
    <cfRule type="containsText" dxfId="6815" priority="106" operator="containsText" text="warfarin">
      <formula>NOT(ISERROR(SEARCH("warfarin",D81)))</formula>
    </cfRule>
    <cfRule type="containsText" dxfId="6814" priority="107" operator="containsText" text="ivh">
      <formula>NOT(ISERROR(SEARCH("ivh",D81)))</formula>
    </cfRule>
    <cfRule type="containsText" dxfId="6813" priority="108" operator="containsText" text="ivh">
      <formula>NOT(ISERROR(SEARCH("ivh",D81)))</formula>
    </cfRule>
    <cfRule type="containsText" dxfId="6812" priority="109" operator="containsText" text="volume">
      <formula>NOT(ISERROR(SEARCH("volume",D81)))</formula>
    </cfRule>
    <cfRule type="containsText" dxfId="6811" priority="110" operator="containsText" text="infratent">
      <formula>NOT(ISERROR(SEARCH("infratent",D81)))</formula>
    </cfRule>
    <cfRule type="containsText" dxfId="6810" priority="111" operator="containsText" text="location">
      <formula>NOT(ISERROR(SEARCH("location",D81)))</formula>
    </cfRule>
    <cfRule type="containsText" dxfId="6809" priority="112" operator="containsText" text="gcs">
      <formula>NOT(ISERROR(SEARCH("gcs",D81)))</formula>
    </cfRule>
    <cfRule type="containsText" dxfId="6808" priority="113" operator="containsText" text="NIHS">
      <formula>NOT(ISERROR(SEARCH("NIHS",D81)))</formula>
    </cfRule>
    <cfRule type="containsText" dxfId="6807" priority="114" operator="containsText" text="age">
      <formula>NOT(ISERROR(SEARCH("age",D81)))</formula>
    </cfRule>
  </conditionalFormatting>
  <conditionalFormatting sqref="F82">
    <cfRule type="containsText" dxfId="6806" priority="99" operator="containsText" text="death">
      <formula>NOT(ISERROR(SEARCH("death",F82)))</formula>
    </cfRule>
    <cfRule type="containsText" dxfId="6805" priority="100" operator="containsText" text="functional">
      <formula>NOT(ISERROR(SEARCH("functional",F82)))</formula>
    </cfRule>
    <cfRule type="containsText" dxfId="6804" priority="101" operator="containsText" text="mRS">
      <formula>NOT(ISERROR(SEARCH("mRS",F82)))</formula>
    </cfRule>
    <cfRule type="containsText" dxfId="6803" priority="102" operator="containsText" text="mortality">
      <formula>NOT(ISERROR(SEARCH("mortality",F82)))</formula>
    </cfRule>
  </conditionalFormatting>
  <conditionalFormatting sqref="D82">
    <cfRule type="containsText" dxfId="6802" priority="87" operator="containsText" text="anticoag">
      <formula>NOT(ISERROR(SEARCH("anticoag",D82)))</formula>
    </cfRule>
    <cfRule type="containsText" dxfId="6801" priority="88" operator="containsText" text="couma">
      <formula>NOT(ISERROR(SEARCH("couma",D82)))</formula>
    </cfRule>
    <cfRule type="containsText" dxfId="6800" priority="89" operator="containsText" text="anticoag">
      <formula>NOT(ISERROR(SEARCH("anticoag",D82)))</formula>
    </cfRule>
    <cfRule type="containsText" dxfId="6799" priority="90" operator="containsText" text="warfarin">
      <formula>NOT(ISERROR(SEARCH("warfarin",D82)))</formula>
    </cfRule>
    <cfRule type="containsText" dxfId="6798" priority="91" operator="containsText" text="ivh">
      <formula>NOT(ISERROR(SEARCH("ivh",D82)))</formula>
    </cfRule>
    <cfRule type="containsText" dxfId="6797" priority="92" operator="containsText" text="ivh">
      <formula>NOT(ISERROR(SEARCH("ivh",D82)))</formula>
    </cfRule>
    <cfRule type="containsText" dxfId="6796" priority="93" operator="containsText" text="volume">
      <formula>NOT(ISERROR(SEARCH("volume",D82)))</formula>
    </cfRule>
    <cfRule type="containsText" dxfId="6795" priority="94" operator="containsText" text="infratent">
      <formula>NOT(ISERROR(SEARCH("infratent",D82)))</formula>
    </cfRule>
    <cfRule type="containsText" dxfId="6794" priority="95" operator="containsText" text="location">
      <formula>NOT(ISERROR(SEARCH("location",D82)))</formula>
    </cfRule>
    <cfRule type="containsText" dxfId="6793" priority="96" operator="containsText" text="gcs">
      <formula>NOT(ISERROR(SEARCH("gcs",D82)))</formula>
    </cfRule>
    <cfRule type="containsText" dxfId="6792" priority="97" operator="containsText" text="NIHS">
      <formula>NOT(ISERROR(SEARCH("NIHS",D82)))</formula>
    </cfRule>
    <cfRule type="containsText" dxfId="6791" priority="98" operator="containsText" text="age">
      <formula>NOT(ISERROR(SEARCH("age",D82)))</formula>
    </cfRule>
  </conditionalFormatting>
  <conditionalFormatting sqref="D83">
    <cfRule type="containsText" dxfId="6790" priority="75" operator="containsText" text="anticoag">
      <formula>NOT(ISERROR(SEARCH("anticoag",D83)))</formula>
    </cfRule>
    <cfRule type="containsText" dxfId="6789" priority="76" operator="containsText" text="couma">
      <formula>NOT(ISERROR(SEARCH("couma",D83)))</formula>
    </cfRule>
    <cfRule type="containsText" dxfId="6788" priority="77" operator="containsText" text="anticoag">
      <formula>NOT(ISERROR(SEARCH("anticoag",D83)))</formula>
    </cfRule>
    <cfRule type="containsText" dxfId="6787" priority="78" operator="containsText" text="warfarin">
      <formula>NOT(ISERROR(SEARCH("warfarin",D83)))</formula>
    </cfRule>
    <cfRule type="containsText" dxfId="6786" priority="79" operator="containsText" text="ivh">
      <formula>NOT(ISERROR(SEARCH("ivh",D83)))</formula>
    </cfRule>
    <cfRule type="containsText" dxfId="6785" priority="80" operator="containsText" text="ivh">
      <formula>NOT(ISERROR(SEARCH("ivh",D83)))</formula>
    </cfRule>
    <cfRule type="containsText" dxfId="6784" priority="81" operator="containsText" text="volume">
      <formula>NOT(ISERROR(SEARCH("volume",D83)))</formula>
    </cfRule>
    <cfRule type="containsText" dxfId="6783" priority="82" operator="containsText" text="infratent">
      <formula>NOT(ISERROR(SEARCH("infratent",D83)))</formula>
    </cfRule>
    <cfRule type="containsText" dxfId="6782" priority="83" operator="containsText" text="location">
      <formula>NOT(ISERROR(SEARCH("location",D83)))</formula>
    </cfRule>
    <cfRule type="containsText" dxfId="6781" priority="84" operator="containsText" text="gcs">
      <formula>NOT(ISERROR(SEARCH("gcs",D83)))</formula>
    </cfRule>
    <cfRule type="containsText" dxfId="6780" priority="85" operator="containsText" text="NIHS">
      <formula>NOT(ISERROR(SEARCH("NIHS",D83)))</formula>
    </cfRule>
    <cfRule type="containsText" dxfId="6779" priority="86" operator="containsText" text="age">
      <formula>NOT(ISERROR(SEARCH("age",D83)))</formula>
    </cfRule>
  </conditionalFormatting>
  <conditionalFormatting sqref="F84">
    <cfRule type="containsText" dxfId="6778" priority="71" operator="containsText" text="death">
      <formula>NOT(ISERROR(SEARCH("death",F84)))</formula>
    </cfRule>
    <cfRule type="containsText" dxfId="6777" priority="72" operator="containsText" text="functional">
      <formula>NOT(ISERROR(SEARCH("functional",F84)))</formula>
    </cfRule>
    <cfRule type="containsText" dxfId="6776" priority="73" operator="containsText" text="mRS">
      <formula>NOT(ISERROR(SEARCH("mRS",F84)))</formula>
    </cfRule>
    <cfRule type="containsText" dxfId="6775" priority="74" operator="containsText" text="mortality">
      <formula>NOT(ISERROR(SEARCH("mortality",F84)))</formula>
    </cfRule>
  </conditionalFormatting>
  <conditionalFormatting sqref="D84">
    <cfRule type="containsText" dxfId="6774" priority="59" operator="containsText" text="anticoag">
      <formula>NOT(ISERROR(SEARCH("anticoag",D84)))</formula>
    </cfRule>
    <cfRule type="containsText" dxfId="6773" priority="60" operator="containsText" text="couma">
      <formula>NOT(ISERROR(SEARCH("couma",D84)))</formula>
    </cfRule>
    <cfRule type="containsText" dxfId="6772" priority="61" operator="containsText" text="anticoag">
      <formula>NOT(ISERROR(SEARCH("anticoag",D84)))</formula>
    </cfRule>
    <cfRule type="containsText" dxfId="6771" priority="62" operator="containsText" text="warfarin">
      <formula>NOT(ISERROR(SEARCH("warfarin",D84)))</formula>
    </cfRule>
    <cfRule type="containsText" dxfId="6770" priority="63" operator="containsText" text="ivh">
      <formula>NOT(ISERROR(SEARCH("ivh",D84)))</formula>
    </cfRule>
    <cfRule type="containsText" dxfId="6769" priority="64" operator="containsText" text="ivh">
      <formula>NOT(ISERROR(SEARCH("ivh",D84)))</formula>
    </cfRule>
    <cfRule type="containsText" dxfId="6768" priority="65" operator="containsText" text="volume">
      <formula>NOT(ISERROR(SEARCH("volume",D84)))</formula>
    </cfRule>
    <cfRule type="containsText" dxfId="6767" priority="66" operator="containsText" text="infratent">
      <formula>NOT(ISERROR(SEARCH("infratent",D84)))</formula>
    </cfRule>
    <cfRule type="containsText" dxfId="6766" priority="67" operator="containsText" text="location">
      <formula>NOT(ISERROR(SEARCH("location",D84)))</formula>
    </cfRule>
    <cfRule type="containsText" dxfId="6765" priority="68" operator="containsText" text="gcs">
      <formula>NOT(ISERROR(SEARCH("gcs",D84)))</formula>
    </cfRule>
    <cfRule type="containsText" dxfId="6764" priority="69" operator="containsText" text="NIHS">
      <formula>NOT(ISERROR(SEARCH("NIHS",D84)))</formula>
    </cfRule>
    <cfRule type="containsText" dxfId="6763" priority="70" operator="containsText" text="age">
      <formula>NOT(ISERROR(SEARCH("age",D84)))</formula>
    </cfRule>
  </conditionalFormatting>
  <conditionalFormatting sqref="F6">
    <cfRule type="containsText" dxfId="6762" priority="56" operator="containsText" text="death">
      <formula>NOT(ISERROR(SEARCH("death",F6)))</formula>
    </cfRule>
    <cfRule type="containsText" dxfId="6761" priority="57" operator="containsText" text="M">
      <formula>NOT(ISERROR(SEARCH("M",F6)))</formula>
    </cfRule>
    <cfRule type="containsText" dxfId="6760" priority="58" operator="containsText" text="mortality">
      <formula>NOT(ISERROR(SEARCH("mortality",F6)))</formula>
    </cfRule>
  </conditionalFormatting>
  <conditionalFormatting sqref="G4">
    <cfRule type="containsText" dxfId="6759" priority="53" operator="containsText" text="death">
      <formula>NOT(ISERROR(SEARCH("death",G4)))</formula>
    </cfRule>
    <cfRule type="containsText" dxfId="6758" priority="54" operator="containsText" text="M">
      <formula>NOT(ISERROR(SEARCH("M",G4)))</formula>
    </cfRule>
    <cfRule type="containsText" dxfId="6757" priority="55" operator="containsText" text="mortality">
      <formula>NOT(ISERROR(SEARCH("mortality",G4)))</formula>
    </cfRule>
  </conditionalFormatting>
  <conditionalFormatting sqref="D14">
    <cfRule type="containsText" dxfId="6756" priority="31" operator="containsText" text="ivh">
      <formula>NOT(ISERROR(SEARCH("ivh",D14)))</formula>
    </cfRule>
    <cfRule type="containsText" dxfId="6755" priority="32" operator="containsText" text="infratent">
      <formula>NOT(ISERROR(SEARCH("infratent",D14)))</formula>
    </cfRule>
    <cfRule type="containsText" dxfId="6754" priority="33" operator="containsText" text="location">
      <formula>NOT(ISERROR(SEARCH("location",D14)))</formula>
    </cfRule>
    <cfRule type="containsText" dxfId="6753" priority="34" operator="containsText" text="GCS">
      <formula>NOT(ISERROR(SEARCH("GCS",D14)))</formula>
    </cfRule>
    <cfRule type="containsText" dxfId="6752" priority="35" operator="containsText" text="GCS">
      <formula>NOT(ISERROR(SEARCH("GCS",D14)))</formula>
    </cfRule>
    <cfRule type="containsText" dxfId="6751" priority="36" operator="containsText" text="GCS">
      <formula>NOT(ISERROR(SEARCH("GCS",D14)))</formula>
    </cfRule>
    <cfRule type="containsText" dxfId="6750" priority="37" operator="containsText" text="gcs">
      <formula>NOT(ISERROR(SEARCH("gcs",D14)))</formula>
    </cfRule>
    <cfRule type="containsText" dxfId="6749" priority="38" operator="containsText" text="gcs">
      <formula>NOT(ISERROR(SEARCH("gcs",D14)))</formula>
    </cfRule>
    <cfRule type="containsText" dxfId="6748" priority="39" operator="containsText" text="OAC">
      <formula>NOT(ISERROR(SEARCH("OAC",D14)))</formula>
    </cfRule>
    <cfRule type="containsText" dxfId="6747" priority="40" operator="containsText" text="location">
      <formula>NOT(ISERROR(SEARCH("location",D14)))</formula>
    </cfRule>
    <cfRule type="containsText" dxfId="6746" priority="41" operator="containsText" text="volume">
      <formula>NOT(ISERROR(SEARCH("volume",D14)))</formula>
    </cfRule>
    <cfRule type="containsText" dxfId="6745" priority="42" operator="containsText" text="ivh">
      <formula>NOT(ISERROR(SEARCH("ivh",D14)))</formula>
    </cfRule>
    <cfRule type="containsText" dxfId="6744" priority="43" operator="containsText" text="age">
      <formula>NOT(ISERROR(SEARCH("age",D14)))</formula>
    </cfRule>
    <cfRule type="containsText" dxfId="6743" priority="44" operator="containsText" text="volume">
      <formula>NOT(ISERROR(SEARCH("volume",D14)))</formula>
    </cfRule>
    <cfRule type="containsText" dxfId="6742" priority="45" operator="containsText" text="OAC">
      <formula>NOT(ISERROR(SEARCH("OAC",D14)))</formula>
    </cfRule>
    <cfRule type="containsText" dxfId="6741" priority="46" operator="containsText" text="OAC">
      <formula>NOT(ISERROR(SEARCH("OAC",D14)))</formula>
    </cfRule>
    <cfRule type="containsText" dxfId="6740" priority="47" operator="containsText" text="anticoag">
      <formula>NOT(ISERROR(SEARCH("anticoag",D14)))</formula>
    </cfRule>
    <cfRule type="containsText" dxfId="6739" priority="48" operator="containsText" text="IVH">
      <formula>NOT(ISERROR(SEARCH("IVH",D14)))</formula>
    </cfRule>
    <cfRule type="containsText" dxfId="6738" priority="49" operator="containsText" text="location">
      <formula>NOT(ISERROR(SEARCH("location",D14)))</formula>
    </cfRule>
    <cfRule type="containsText" dxfId="6737" priority="50" operator="containsText" text="ICH">
      <formula>NOT(ISERROR(SEARCH("ICH",D14)))</formula>
    </cfRule>
    <cfRule type="cellIs" dxfId="6736" priority="51" operator="equal">
      <formula>"ICH"</formula>
    </cfRule>
    <cfRule type="cellIs" dxfId="6735" priority="52" operator="equal">
      <formula>"age"</formula>
    </cfRule>
  </conditionalFormatting>
  <conditionalFormatting sqref="F14">
    <cfRule type="containsText" dxfId="6734" priority="27" operator="containsText" text="mRS">
      <formula>NOT(ISERROR(SEARCH("mRS",F14)))</formula>
    </cfRule>
    <cfRule type="containsText" dxfId="6733" priority="28" operator="containsText" text="death">
      <formula>NOT(ISERROR(SEARCH("death",F14)))</formula>
    </cfRule>
    <cfRule type="containsText" dxfId="6732" priority="29" operator="containsText" text="M">
      <formula>NOT(ISERROR(SEARCH("M",F14)))</formula>
    </cfRule>
    <cfRule type="containsText" dxfId="6731" priority="30" operator="containsText" text="mortality">
      <formula>NOT(ISERROR(SEARCH("mortality",F14)))</formula>
    </cfRule>
  </conditionalFormatting>
  <conditionalFormatting sqref="D13">
    <cfRule type="containsText" dxfId="6730" priority="5" operator="containsText" text="ivh">
      <formula>NOT(ISERROR(SEARCH("ivh",D13)))</formula>
    </cfRule>
    <cfRule type="containsText" dxfId="6729" priority="6" operator="containsText" text="infratent">
      <formula>NOT(ISERROR(SEARCH("infratent",D13)))</formula>
    </cfRule>
    <cfRule type="containsText" dxfId="6728" priority="7" operator="containsText" text="location">
      <formula>NOT(ISERROR(SEARCH("location",D13)))</formula>
    </cfRule>
    <cfRule type="containsText" dxfId="6727" priority="8" operator="containsText" text="GCS">
      <formula>NOT(ISERROR(SEARCH("GCS",D13)))</formula>
    </cfRule>
    <cfRule type="containsText" dxfId="6726" priority="9" operator="containsText" text="GCS">
      <formula>NOT(ISERROR(SEARCH("GCS",D13)))</formula>
    </cfRule>
    <cfRule type="containsText" dxfId="6725" priority="10" operator="containsText" text="GCS">
      <formula>NOT(ISERROR(SEARCH("GCS",D13)))</formula>
    </cfRule>
    <cfRule type="containsText" dxfId="6724" priority="11" operator="containsText" text="gcs">
      <formula>NOT(ISERROR(SEARCH("gcs",D13)))</formula>
    </cfRule>
    <cfRule type="containsText" dxfId="6723" priority="12" operator="containsText" text="gcs">
      <formula>NOT(ISERROR(SEARCH("gcs",D13)))</formula>
    </cfRule>
    <cfRule type="containsText" dxfId="6722" priority="13" operator="containsText" text="OAC">
      <formula>NOT(ISERROR(SEARCH("OAC",D13)))</formula>
    </cfRule>
    <cfRule type="containsText" dxfId="6721" priority="14" operator="containsText" text="location">
      <formula>NOT(ISERROR(SEARCH("location",D13)))</formula>
    </cfRule>
    <cfRule type="containsText" dxfId="6720" priority="15" operator="containsText" text="volume">
      <formula>NOT(ISERROR(SEARCH("volume",D13)))</formula>
    </cfRule>
    <cfRule type="containsText" dxfId="6719" priority="16" operator="containsText" text="ivh">
      <formula>NOT(ISERROR(SEARCH("ivh",D13)))</formula>
    </cfRule>
    <cfRule type="containsText" dxfId="6718" priority="17" operator="containsText" text="age">
      <formula>NOT(ISERROR(SEARCH("age",D13)))</formula>
    </cfRule>
    <cfRule type="containsText" dxfId="6717" priority="18" operator="containsText" text="volume">
      <formula>NOT(ISERROR(SEARCH("volume",D13)))</formula>
    </cfRule>
    <cfRule type="containsText" dxfId="6716" priority="19" operator="containsText" text="OAC">
      <formula>NOT(ISERROR(SEARCH("OAC",D13)))</formula>
    </cfRule>
    <cfRule type="containsText" dxfId="6715" priority="20" operator="containsText" text="OAC">
      <formula>NOT(ISERROR(SEARCH("OAC",D13)))</formula>
    </cfRule>
    <cfRule type="containsText" dxfId="6714" priority="21" operator="containsText" text="anticoag">
      <formula>NOT(ISERROR(SEARCH("anticoag",D13)))</formula>
    </cfRule>
    <cfRule type="containsText" dxfId="6713" priority="22" operator="containsText" text="IVH">
      <formula>NOT(ISERROR(SEARCH("IVH",D13)))</formula>
    </cfRule>
    <cfRule type="containsText" dxfId="6712" priority="23" operator="containsText" text="location">
      <formula>NOT(ISERROR(SEARCH("location",D13)))</formula>
    </cfRule>
    <cfRule type="containsText" dxfId="6711" priority="24" operator="containsText" text="ICH">
      <formula>NOT(ISERROR(SEARCH("ICH",D13)))</formula>
    </cfRule>
    <cfRule type="cellIs" dxfId="6710" priority="25" operator="equal">
      <formula>"ICH"</formula>
    </cfRule>
    <cfRule type="cellIs" dxfId="6709" priority="26" operator="equal">
      <formula>"age"</formula>
    </cfRule>
  </conditionalFormatting>
  <conditionalFormatting sqref="F13">
    <cfRule type="containsText" dxfId="6708" priority="1" operator="containsText" text="mRS">
      <formula>NOT(ISERROR(SEARCH("mRS",F13)))</formula>
    </cfRule>
    <cfRule type="containsText" dxfId="6707" priority="2" operator="containsText" text="death">
      <formula>NOT(ISERROR(SEARCH("death",F13)))</formula>
    </cfRule>
    <cfRule type="containsText" dxfId="6706" priority="3" operator="containsText" text="M">
      <formula>NOT(ISERROR(SEARCH("M",F13)))</formula>
    </cfRule>
    <cfRule type="containsText" dxfId="6705" priority="4" operator="containsText" text="mortality">
      <formula>NOT(ISERROR(SEARCH("mortality",F13)))</formula>
    </cfRule>
  </conditionalFormatting>
  <dataValidations count="1">
    <dataValidation type="list" allowBlank="1" showErrorMessage="1" sqref="J84 J2:J8 J17:J20 J22:J27 J29:J82 J11:J15" xr:uid="{322BE449-5A29-C64A-9847-A31B3F121E70}">
      <formula1>"High,Moderate,Low"</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FDFD-C1E1-7643-8110-2A613150994E}">
  <dimension ref="A1:K78"/>
  <sheetViews>
    <sheetView topLeftCell="A8" workbookViewId="0">
      <selection activeCell="A8" sqref="A8:XFD8"/>
    </sheetView>
  </sheetViews>
  <sheetFormatPr defaultColWidth="11.53515625" defaultRowHeight="15.5" x14ac:dyDescent="0.35"/>
  <cols>
    <col min="4" max="11" width="19" customWidth="1"/>
  </cols>
  <sheetData>
    <row r="1" spans="1:11" s="26" customFormat="1" ht="93" x14ac:dyDescent="0.35">
      <c r="A1" s="48" t="s">
        <v>0</v>
      </c>
      <c r="B1" s="24" t="s">
        <v>874</v>
      </c>
      <c r="C1" s="24" t="s">
        <v>875</v>
      </c>
      <c r="D1" s="25" t="s">
        <v>915</v>
      </c>
      <c r="E1" s="25" t="s">
        <v>1</v>
      </c>
      <c r="F1" s="24" t="s">
        <v>912</v>
      </c>
      <c r="G1" s="24" t="s">
        <v>2</v>
      </c>
      <c r="H1" s="24" t="s">
        <v>3</v>
      </c>
      <c r="I1" s="24" t="s">
        <v>4</v>
      </c>
      <c r="J1" s="24" t="s">
        <v>5</v>
      </c>
      <c r="K1" s="24" t="s">
        <v>6</v>
      </c>
    </row>
    <row r="2" spans="1:11" ht="139.5" x14ac:dyDescent="0.35">
      <c r="A2" s="160">
        <v>99</v>
      </c>
      <c r="B2" s="8" t="s">
        <v>879</v>
      </c>
      <c r="C2" s="8">
        <v>29767470</v>
      </c>
      <c r="D2" s="9" t="s">
        <v>13</v>
      </c>
      <c r="E2" s="9" t="s">
        <v>10</v>
      </c>
      <c r="F2" s="9" t="s">
        <v>1595</v>
      </c>
      <c r="G2" s="152">
        <v>268</v>
      </c>
      <c r="H2" s="153">
        <f>7/268</f>
        <v>2.6119402985074626E-2</v>
      </c>
      <c r="I2" s="9" t="s">
        <v>1668</v>
      </c>
      <c r="J2" s="144" t="s">
        <v>27</v>
      </c>
      <c r="K2" s="145" t="s">
        <v>1645</v>
      </c>
    </row>
    <row r="3" spans="1:11" ht="139.5" x14ac:dyDescent="0.35">
      <c r="A3" s="160">
        <v>99</v>
      </c>
      <c r="B3" s="8" t="s">
        <v>879</v>
      </c>
      <c r="C3" s="8">
        <v>29767470</v>
      </c>
      <c r="D3" s="9" t="s">
        <v>13</v>
      </c>
      <c r="E3" s="9" t="s">
        <v>10</v>
      </c>
      <c r="F3" s="9" t="s">
        <v>1596</v>
      </c>
      <c r="G3" s="152">
        <v>256</v>
      </c>
      <c r="H3" s="153">
        <f>19/256</f>
        <v>7.421875E-2</v>
      </c>
      <c r="I3" s="9" t="s">
        <v>1669</v>
      </c>
      <c r="J3" s="144" t="s">
        <v>27</v>
      </c>
      <c r="K3" s="145" t="s">
        <v>1645</v>
      </c>
    </row>
    <row r="4" spans="1:11" ht="108.5" x14ac:dyDescent="0.35">
      <c r="A4" s="160">
        <v>129</v>
      </c>
      <c r="B4" s="8" t="s">
        <v>878</v>
      </c>
      <c r="C4" s="8">
        <v>30579029</v>
      </c>
      <c r="D4" s="182" t="s">
        <v>21</v>
      </c>
      <c r="E4" s="198" t="s">
        <v>1662</v>
      </c>
      <c r="F4" s="9" t="s">
        <v>7</v>
      </c>
      <c r="G4" s="155">
        <v>229</v>
      </c>
      <c r="H4" s="156">
        <f>45/229</f>
        <v>0.1965065502183406</v>
      </c>
      <c r="I4" s="9" t="s">
        <v>1659</v>
      </c>
      <c r="J4" s="144" t="s">
        <v>27</v>
      </c>
      <c r="K4" s="145" t="s">
        <v>1650</v>
      </c>
    </row>
    <row r="5" spans="1:11" ht="108.5" x14ac:dyDescent="0.35">
      <c r="A5" s="160">
        <v>129</v>
      </c>
      <c r="B5" s="8" t="s">
        <v>878</v>
      </c>
      <c r="C5" s="8">
        <v>30579029</v>
      </c>
      <c r="D5" s="182" t="s">
        <v>21</v>
      </c>
      <c r="E5" s="181" t="s">
        <v>10</v>
      </c>
      <c r="F5" s="9" t="s">
        <v>23</v>
      </c>
      <c r="G5" s="155">
        <v>229</v>
      </c>
      <c r="H5" s="156">
        <f>70/229</f>
        <v>0.3056768558951965</v>
      </c>
      <c r="I5" s="9" t="s">
        <v>1660</v>
      </c>
      <c r="J5" s="144" t="s">
        <v>27</v>
      </c>
      <c r="K5" s="145" t="s">
        <v>1650</v>
      </c>
    </row>
    <row r="6" spans="1:11" ht="108.5" x14ac:dyDescent="0.35">
      <c r="A6" s="160">
        <v>129</v>
      </c>
      <c r="B6" s="8" t="s">
        <v>878</v>
      </c>
      <c r="C6" s="8">
        <v>30579029</v>
      </c>
      <c r="D6" s="182" t="s">
        <v>21</v>
      </c>
      <c r="E6" s="181" t="s">
        <v>10</v>
      </c>
      <c r="F6" s="9" t="s">
        <v>25</v>
      </c>
      <c r="G6" s="152" t="s">
        <v>10</v>
      </c>
      <c r="H6" s="153" t="s">
        <v>10</v>
      </c>
      <c r="I6" s="9" t="s">
        <v>1658</v>
      </c>
      <c r="J6" s="144" t="s">
        <v>27</v>
      </c>
      <c r="K6" s="145" t="s">
        <v>1650</v>
      </c>
    </row>
    <row r="7" spans="1:11" ht="201.5" x14ac:dyDescent="0.35">
      <c r="A7" s="160">
        <v>217</v>
      </c>
      <c r="B7" s="8" t="s">
        <v>880</v>
      </c>
      <c r="C7" s="8">
        <v>29683540</v>
      </c>
      <c r="D7" s="7" t="s">
        <v>37</v>
      </c>
      <c r="E7" s="9" t="s">
        <v>10</v>
      </c>
      <c r="F7" s="9" t="s">
        <v>36</v>
      </c>
      <c r="G7" s="152">
        <v>334</v>
      </c>
      <c r="H7" s="159" t="s">
        <v>1680</v>
      </c>
      <c r="I7" s="9" t="s">
        <v>1684</v>
      </c>
      <c r="J7" s="144" t="s">
        <v>27</v>
      </c>
      <c r="K7" s="145" t="s">
        <v>1677</v>
      </c>
    </row>
    <row r="8" spans="1:11" ht="186" x14ac:dyDescent="0.35">
      <c r="A8" s="160">
        <v>745</v>
      </c>
      <c r="B8" s="8" t="s">
        <v>897</v>
      </c>
      <c r="C8" s="8">
        <v>29108406</v>
      </c>
      <c r="D8" s="9" t="s">
        <v>867</v>
      </c>
      <c r="E8" s="9" t="s">
        <v>1790</v>
      </c>
      <c r="F8" s="9" t="s">
        <v>82</v>
      </c>
      <c r="G8" s="9">
        <v>102</v>
      </c>
      <c r="H8" s="12">
        <v>0.32</v>
      </c>
      <c r="I8" s="9" t="s">
        <v>1789</v>
      </c>
      <c r="J8" s="23" t="s">
        <v>27</v>
      </c>
      <c r="K8" s="43" t="s">
        <v>1778</v>
      </c>
    </row>
    <row r="9" spans="1:11" x14ac:dyDescent="0.35">
      <c r="A9" s="184"/>
      <c r="B9" s="184"/>
      <c r="C9" s="184"/>
      <c r="D9" s="184"/>
      <c r="E9" s="184"/>
      <c r="F9" s="184"/>
      <c r="G9" s="184"/>
      <c r="H9" s="184"/>
      <c r="I9" s="184"/>
      <c r="J9" s="184"/>
      <c r="K9" s="184"/>
    </row>
    <row r="10" spans="1:11" ht="170.5" x14ac:dyDescent="0.35">
      <c r="A10" s="185">
        <v>1703</v>
      </c>
      <c r="B10" s="186" t="s">
        <v>1597</v>
      </c>
      <c r="C10" s="186">
        <v>27085454</v>
      </c>
      <c r="D10" s="64" t="s">
        <v>141</v>
      </c>
      <c r="E10" s="64" t="s">
        <v>142</v>
      </c>
      <c r="F10" s="64" t="s">
        <v>136</v>
      </c>
      <c r="G10" s="64">
        <v>106</v>
      </c>
      <c r="H10" s="75">
        <v>43</v>
      </c>
      <c r="I10" s="64" t="s">
        <v>122</v>
      </c>
      <c r="J10" s="187" t="s">
        <v>27</v>
      </c>
      <c r="K10" s="64" t="s">
        <v>138</v>
      </c>
    </row>
    <row r="11" spans="1:11" ht="124" x14ac:dyDescent="0.35">
      <c r="A11" s="185">
        <v>1719</v>
      </c>
      <c r="B11" s="186" t="s">
        <v>1598</v>
      </c>
      <c r="C11" s="186">
        <v>27050549</v>
      </c>
      <c r="D11" s="64" t="s">
        <v>141</v>
      </c>
      <c r="E11" s="64" t="s">
        <v>162</v>
      </c>
      <c r="F11" s="64" t="s">
        <v>136</v>
      </c>
      <c r="G11" s="64">
        <v>1196</v>
      </c>
      <c r="H11" s="75"/>
      <c r="I11" s="64" t="s">
        <v>156</v>
      </c>
      <c r="J11" s="187" t="s">
        <v>27</v>
      </c>
      <c r="K11" s="64" t="s">
        <v>157</v>
      </c>
    </row>
    <row r="12" spans="1:11" ht="46.5" x14ac:dyDescent="0.35">
      <c r="A12" s="185">
        <v>1816</v>
      </c>
      <c r="B12" s="186" t="s">
        <v>1599</v>
      </c>
      <c r="C12" s="186">
        <v>26806659</v>
      </c>
      <c r="D12" s="64" t="s">
        <v>141</v>
      </c>
      <c r="E12" s="64" t="s">
        <v>194</v>
      </c>
      <c r="F12" s="64" t="s">
        <v>188</v>
      </c>
      <c r="G12" s="64">
        <v>316</v>
      </c>
      <c r="H12" s="75" t="s">
        <v>189</v>
      </c>
      <c r="I12" s="64" t="s">
        <v>122</v>
      </c>
      <c r="J12" s="187" t="s">
        <v>27</v>
      </c>
      <c r="K12" s="64" t="s">
        <v>191</v>
      </c>
    </row>
    <row r="13" spans="1:11" ht="263.5" x14ac:dyDescent="0.35">
      <c r="A13" s="185">
        <v>1828</v>
      </c>
      <c r="B13" s="186" t="s">
        <v>1572</v>
      </c>
      <c r="C13" s="186">
        <v>26757167</v>
      </c>
      <c r="D13" s="64" t="s">
        <v>141</v>
      </c>
      <c r="E13" s="64" t="s">
        <v>203</v>
      </c>
      <c r="F13" s="64" t="s">
        <v>198</v>
      </c>
      <c r="G13" s="64">
        <v>139</v>
      </c>
      <c r="H13" s="75" t="s">
        <v>199</v>
      </c>
      <c r="I13" s="64" t="s">
        <v>177</v>
      </c>
      <c r="J13" s="187" t="s">
        <v>27</v>
      </c>
      <c r="K13" s="64" t="s">
        <v>201</v>
      </c>
    </row>
    <row r="14" spans="1:11" ht="124" x14ac:dyDescent="0.35">
      <c r="A14" s="185">
        <v>2156</v>
      </c>
      <c r="B14" s="186" t="s">
        <v>1603</v>
      </c>
      <c r="C14" s="186">
        <v>26243220</v>
      </c>
      <c r="D14" s="64" t="s">
        <v>141</v>
      </c>
      <c r="E14" s="64" t="s">
        <v>245</v>
      </c>
      <c r="F14" s="64" t="s">
        <v>110</v>
      </c>
      <c r="G14" s="64">
        <v>162</v>
      </c>
      <c r="H14" s="75" t="s">
        <v>239</v>
      </c>
      <c r="I14" s="64" t="s">
        <v>122</v>
      </c>
      <c r="J14" s="187" t="s">
        <v>8</v>
      </c>
      <c r="K14" s="64" t="s">
        <v>241</v>
      </c>
    </row>
    <row r="15" spans="1:11" ht="186" x14ac:dyDescent="0.35">
      <c r="A15" s="185">
        <v>2169</v>
      </c>
      <c r="B15" s="186" t="s">
        <v>1574</v>
      </c>
      <c r="C15" s="186">
        <v>26220872</v>
      </c>
      <c r="D15" s="64" t="s">
        <v>183</v>
      </c>
      <c r="E15" s="7"/>
      <c r="F15" s="64" t="s">
        <v>264</v>
      </c>
      <c r="G15" s="64"/>
      <c r="H15" s="75" t="s">
        <v>265</v>
      </c>
      <c r="I15" s="64" t="s">
        <v>268</v>
      </c>
      <c r="J15" s="187" t="s">
        <v>27</v>
      </c>
      <c r="K15" s="64" t="s">
        <v>253</v>
      </c>
    </row>
    <row r="16" spans="1:11" ht="139.5" x14ac:dyDescent="0.35">
      <c r="A16" s="185">
        <v>2275</v>
      </c>
      <c r="B16" s="186" t="s">
        <v>1604</v>
      </c>
      <c r="C16" s="186">
        <v>25950926</v>
      </c>
      <c r="D16" s="64" t="s">
        <v>141</v>
      </c>
      <c r="E16" s="64" t="s">
        <v>278</v>
      </c>
      <c r="F16" s="64" t="s">
        <v>272</v>
      </c>
      <c r="G16" s="64">
        <v>1438</v>
      </c>
      <c r="H16" s="75" t="s">
        <v>273</v>
      </c>
      <c r="I16" s="64" t="s">
        <v>279</v>
      </c>
      <c r="J16" s="187" t="s">
        <v>8</v>
      </c>
      <c r="K16" s="64" t="s">
        <v>275</v>
      </c>
    </row>
    <row r="17" spans="1:11" ht="139.5" x14ac:dyDescent="0.35">
      <c r="A17" s="185">
        <v>2275</v>
      </c>
      <c r="B17" s="186" t="s">
        <v>1604</v>
      </c>
      <c r="C17" s="186">
        <v>25950926</v>
      </c>
      <c r="D17" s="64" t="s">
        <v>141</v>
      </c>
      <c r="E17" s="64"/>
      <c r="F17" s="64" t="s">
        <v>280</v>
      </c>
      <c r="G17" s="64"/>
      <c r="H17" s="75"/>
      <c r="I17" s="64" t="s">
        <v>282</v>
      </c>
      <c r="J17" s="187" t="s">
        <v>8</v>
      </c>
      <c r="K17" s="64" t="s">
        <v>275</v>
      </c>
    </row>
    <row r="18" spans="1:11" ht="139.5" x14ac:dyDescent="0.35">
      <c r="A18" s="185">
        <v>2275</v>
      </c>
      <c r="B18" s="186" t="s">
        <v>1604</v>
      </c>
      <c r="C18" s="186">
        <v>25950926</v>
      </c>
      <c r="D18" s="64" t="s">
        <v>141</v>
      </c>
      <c r="E18" s="64"/>
      <c r="F18" s="64" t="s">
        <v>283</v>
      </c>
      <c r="G18" s="64"/>
      <c r="H18" s="75"/>
      <c r="I18" s="64" t="s">
        <v>156</v>
      </c>
      <c r="J18" s="187" t="s">
        <v>8</v>
      </c>
      <c r="K18" s="64" t="s">
        <v>275</v>
      </c>
    </row>
    <row r="19" spans="1:11" ht="217" x14ac:dyDescent="0.35">
      <c r="A19" s="166">
        <v>2297</v>
      </c>
      <c r="B19" s="167" t="s">
        <v>1605</v>
      </c>
      <c r="C19" s="167">
        <v>25900493</v>
      </c>
      <c r="D19" s="64" t="s">
        <v>141</v>
      </c>
      <c r="E19" s="64" t="s">
        <v>273</v>
      </c>
      <c r="F19" s="64" t="s">
        <v>285</v>
      </c>
      <c r="G19" s="64">
        <v>472</v>
      </c>
      <c r="H19" s="75"/>
      <c r="I19" s="64" t="s">
        <v>177</v>
      </c>
      <c r="J19" s="187" t="s">
        <v>27</v>
      </c>
      <c r="K19" s="64" t="s">
        <v>287</v>
      </c>
    </row>
    <row r="20" spans="1:11" ht="217" x14ac:dyDescent="0.35">
      <c r="A20" s="166">
        <v>2297</v>
      </c>
      <c r="B20" s="167" t="s">
        <v>1605</v>
      </c>
      <c r="C20" s="167">
        <v>25900493</v>
      </c>
      <c r="D20" s="64" t="s">
        <v>128</v>
      </c>
      <c r="E20" s="64"/>
      <c r="F20" s="64" t="s">
        <v>288</v>
      </c>
      <c r="G20" s="64"/>
      <c r="H20" s="75"/>
      <c r="I20" s="64" t="s">
        <v>177</v>
      </c>
      <c r="J20" s="187" t="s">
        <v>27</v>
      </c>
      <c r="K20" s="64" t="s">
        <v>287</v>
      </c>
    </row>
    <row r="21" spans="1:11" ht="310" x14ac:dyDescent="0.35">
      <c r="A21" s="185">
        <v>2322</v>
      </c>
      <c r="B21" s="186" t="s">
        <v>1576</v>
      </c>
      <c r="C21" s="186">
        <v>25850522</v>
      </c>
      <c r="D21" s="64" t="s">
        <v>141</v>
      </c>
      <c r="E21" s="64" t="s">
        <v>311</v>
      </c>
      <c r="F21" s="64" t="s">
        <v>307</v>
      </c>
      <c r="G21" s="64"/>
      <c r="H21" s="75"/>
      <c r="I21" s="64" t="s">
        <v>122</v>
      </c>
      <c r="J21" s="187" t="s">
        <v>27</v>
      </c>
      <c r="K21" s="64" t="s">
        <v>298</v>
      </c>
    </row>
    <row r="22" spans="1:11" ht="248" x14ac:dyDescent="0.35">
      <c r="A22" s="185">
        <v>2395</v>
      </c>
      <c r="B22" s="186" t="s">
        <v>1606</v>
      </c>
      <c r="C22" s="186">
        <v>25663233</v>
      </c>
      <c r="D22" s="64" t="s">
        <v>141</v>
      </c>
      <c r="E22" s="64" t="s">
        <v>324</v>
      </c>
      <c r="F22" s="64" t="s">
        <v>319</v>
      </c>
      <c r="G22" s="64">
        <v>282</v>
      </c>
      <c r="H22" s="75"/>
      <c r="I22" s="64" t="s">
        <v>156</v>
      </c>
      <c r="J22" s="187" t="s">
        <v>8</v>
      </c>
      <c r="K22" s="64" t="s">
        <v>320</v>
      </c>
    </row>
    <row r="23" spans="1:11" ht="139.5" x14ac:dyDescent="0.35">
      <c r="A23" s="166">
        <v>2430</v>
      </c>
      <c r="B23" s="167" t="s">
        <v>1608</v>
      </c>
      <c r="C23" s="167">
        <v>25580771</v>
      </c>
      <c r="D23" s="64" t="s">
        <v>128</v>
      </c>
      <c r="E23" s="64" t="s">
        <v>347</v>
      </c>
      <c r="F23" s="64" t="s">
        <v>341</v>
      </c>
      <c r="G23" s="64">
        <v>967</v>
      </c>
      <c r="H23" s="75" t="s">
        <v>342</v>
      </c>
      <c r="I23" s="64" t="s">
        <v>348</v>
      </c>
      <c r="J23" s="187" t="s">
        <v>8</v>
      </c>
      <c r="K23" s="64" t="s">
        <v>344</v>
      </c>
    </row>
    <row r="24" spans="1:11" ht="62" x14ac:dyDescent="0.35">
      <c r="A24" s="185">
        <v>2452</v>
      </c>
      <c r="B24" s="186" t="s">
        <v>1609</v>
      </c>
      <c r="C24" s="186">
        <v>25511617</v>
      </c>
      <c r="D24" s="64" t="s">
        <v>183</v>
      </c>
      <c r="E24" s="64"/>
      <c r="F24" s="64" t="s">
        <v>354</v>
      </c>
      <c r="G24" s="64"/>
      <c r="H24" s="75">
        <v>635</v>
      </c>
      <c r="I24" s="64" t="s">
        <v>156</v>
      </c>
      <c r="J24" s="187" t="s">
        <v>8</v>
      </c>
      <c r="K24" s="64" t="s">
        <v>353</v>
      </c>
    </row>
    <row r="25" spans="1:11" ht="62" x14ac:dyDescent="0.35">
      <c r="A25" s="185">
        <v>2452</v>
      </c>
      <c r="B25" s="186" t="s">
        <v>1609</v>
      </c>
      <c r="C25" s="186">
        <v>25511617</v>
      </c>
      <c r="D25" s="64" t="s">
        <v>183</v>
      </c>
      <c r="E25" s="64"/>
      <c r="F25" s="64" t="s">
        <v>210</v>
      </c>
      <c r="G25" s="64"/>
      <c r="H25" s="75">
        <v>716</v>
      </c>
      <c r="I25" s="64" t="s">
        <v>156</v>
      </c>
      <c r="J25" s="187" t="s">
        <v>8</v>
      </c>
      <c r="K25" s="64" t="s">
        <v>353</v>
      </c>
    </row>
    <row r="26" spans="1:11" ht="62" x14ac:dyDescent="0.35">
      <c r="A26" s="185">
        <v>2452</v>
      </c>
      <c r="B26" s="186" t="s">
        <v>1609</v>
      </c>
      <c r="C26" s="186">
        <v>25511617</v>
      </c>
      <c r="D26" s="64" t="s">
        <v>183</v>
      </c>
      <c r="E26" s="64"/>
      <c r="F26" s="64" t="s">
        <v>355</v>
      </c>
      <c r="G26" s="64"/>
      <c r="H26" s="75">
        <v>832</v>
      </c>
      <c r="I26" s="64" t="s">
        <v>156</v>
      </c>
      <c r="J26" s="187" t="s">
        <v>8</v>
      </c>
      <c r="K26" s="64" t="s">
        <v>353</v>
      </c>
    </row>
    <row r="27" spans="1:11" ht="93" x14ac:dyDescent="0.35">
      <c r="A27" s="185">
        <v>2456</v>
      </c>
      <c r="B27" s="186" t="s">
        <v>1610</v>
      </c>
      <c r="C27" s="186">
        <v>25499725</v>
      </c>
      <c r="D27" s="64" t="s">
        <v>128</v>
      </c>
      <c r="E27" s="64" t="s">
        <v>362</v>
      </c>
      <c r="F27" s="64" t="s">
        <v>357</v>
      </c>
      <c r="G27" s="64">
        <v>186</v>
      </c>
      <c r="H27" s="75"/>
      <c r="I27" s="64" t="s">
        <v>363</v>
      </c>
      <c r="J27" s="187" t="s">
        <v>27</v>
      </c>
      <c r="K27" s="64" t="s">
        <v>358</v>
      </c>
    </row>
    <row r="28" spans="1:11" ht="93" x14ac:dyDescent="0.35">
      <c r="A28" s="185">
        <v>2456</v>
      </c>
      <c r="B28" s="186" t="s">
        <v>1610</v>
      </c>
      <c r="C28" s="186">
        <v>25499725</v>
      </c>
      <c r="D28" s="64" t="s">
        <v>128</v>
      </c>
      <c r="E28" s="64"/>
      <c r="F28" s="64" t="s">
        <v>367</v>
      </c>
      <c r="G28" s="64"/>
      <c r="H28" s="75"/>
      <c r="I28" s="64" t="s">
        <v>368</v>
      </c>
      <c r="J28" s="187" t="s">
        <v>27</v>
      </c>
      <c r="K28" s="64" t="s">
        <v>358</v>
      </c>
    </row>
    <row r="29" spans="1:11" ht="139.5" x14ac:dyDescent="0.35">
      <c r="A29" s="185">
        <v>2665</v>
      </c>
      <c r="B29" s="186" t="s">
        <v>1612</v>
      </c>
      <c r="C29" s="186">
        <v>25182069</v>
      </c>
      <c r="D29" s="64" t="s">
        <v>128</v>
      </c>
      <c r="E29" s="64"/>
      <c r="F29" s="64" t="s">
        <v>389</v>
      </c>
      <c r="G29" s="64"/>
      <c r="H29" s="75"/>
      <c r="I29" s="64" t="s">
        <v>156</v>
      </c>
      <c r="J29" s="187" t="s">
        <v>27</v>
      </c>
      <c r="K29" s="64" t="s">
        <v>388</v>
      </c>
    </row>
    <row r="30" spans="1:11" ht="139.5" x14ac:dyDescent="0.35">
      <c r="A30" s="185">
        <v>2665</v>
      </c>
      <c r="B30" s="186" t="s">
        <v>1612</v>
      </c>
      <c r="C30" s="186">
        <v>25182069</v>
      </c>
      <c r="D30" s="64" t="s">
        <v>128</v>
      </c>
      <c r="E30" s="64"/>
      <c r="F30" s="64" t="s">
        <v>390</v>
      </c>
      <c r="G30" s="64"/>
      <c r="H30" s="75"/>
      <c r="I30" s="64" t="s">
        <v>156</v>
      </c>
      <c r="J30" s="187" t="s">
        <v>27</v>
      </c>
      <c r="K30" s="64" t="s">
        <v>388</v>
      </c>
    </row>
    <row r="31" spans="1:11" ht="139.5" x14ac:dyDescent="0.35">
      <c r="A31" s="185">
        <v>2665</v>
      </c>
      <c r="B31" s="186" t="s">
        <v>1612</v>
      </c>
      <c r="C31" s="186">
        <v>25182069</v>
      </c>
      <c r="D31" s="64" t="s">
        <v>128</v>
      </c>
      <c r="E31" s="64"/>
      <c r="F31" s="64" t="s">
        <v>391</v>
      </c>
      <c r="G31" s="64"/>
      <c r="H31" s="75"/>
      <c r="I31" s="64" t="s">
        <v>156</v>
      </c>
      <c r="J31" s="187" t="s">
        <v>27</v>
      </c>
      <c r="K31" s="64" t="s">
        <v>388</v>
      </c>
    </row>
    <row r="32" spans="1:11" ht="93" x14ac:dyDescent="0.35">
      <c r="A32" s="185">
        <v>2749</v>
      </c>
      <c r="B32" s="186" t="s">
        <v>1613</v>
      </c>
      <c r="C32" s="186">
        <v>24947290</v>
      </c>
      <c r="D32" s="64" t="s">
        <v>128</v>
      </c>
      <c r="E32" s="64" t="s">
        <v>398</v>
      </c>
      <c r="F32" s="64" t="s">
        <v>393</v>
      </c>
      <c r="G32" s="64">
        <v>325</v>
      </c>
      <c r="H32" s="75"/>
      <c r="I32" s="64" t="s">
        <v>399</v>
      </c>
      <c r="J32" s="187" t="s">
        <v>27</v>
      </c>
      <c r="K32" s="64" t="s">
        <v>395</v>
      </c>
    </row>
    <row r="33" spans="1:11" ht="46.5" x14ac:dyDescent="0.35">
      <c r="A33" s="185">
        <v>2774</v>
      </c>
      <c r="B33" s="186" t="s">
        <v>1579</v>
      </c>
      <c r="C33" s="186">
        <v>24857761</v>
      </c>
      <c r="D33" s="64" t="s">
        <v>128</v>
      </c>
      <c r="E33" s="64"/>
      <c r="F33" s="64" t="s">
        <v>374</v>
      </c>
      <c r="G33" s="64">
        <v>121</v>
      </c>
      <c r="H33" s="75">
        <v>40</v>
      </c>
      <c r="I33" s="64" t="s">
        <v>122</v>
      </c>
      <c r="J33" s="187" t="s">
        <v>27</v>
      </c>
      <c r="K33" s="64" t="s">
        <v>405</v>
      </c>
    </row>
    <row r="34" spans="1:11" ht="46.5" x14ac:dyDescent="0.35">
      <c r="A34" s="185">
        <v>2798</v>
      </c>
      <c r="B34" s="186" t="s">
        <v>1614</v>
      </c>
      <c r="C34" s="186">
        <v>24784015</v>
      </c>
      <c r="D34" s="64" t="s">
        <v>141</v>
      </c>
      <c r="E34" s="64" t="s">
        <v>417</v>
      </c>
      <c r="F34" s="191" t="s">
        <v>410</v>
      </c>
      <c r="G34" s="64">
        <v>191</v>
      </c>
      <c r="H34" s="75">
        <v>61</v>
      </c>
      <c r="I34" s="64" t="s">
        <v>418</v>
      </c>
      <c r="J34" s="187" t="s">
        <v>26</v>
      </c>
      <c r="K34" s="64" t="s">
        <v>411</v>
      </c>
    </row>
    <row r="35" spans="1:11" ht="62" x14ac:dyDescent="0.35">
      <c r="A35" s="185">
        <v>2848</v>
      </c>
      <c r="B35" s="186" t="s">
        <v>1581</v>
      </c>
      <c r="C35" s="186">
        <v>24630830</v>
      </c>
      <c r="D35" s="64" t="s">
        <v>128</v>
      </c>
      <c r="E35" s="64" t="s">
        <v>436</v>
      </c>
      <c r="F35" s="64" t="s">
        <v>430</v>
      </c>
      <c r="G35" s="64">
        <v>2513</v>
      </c>
      <c r="H35" s="75"/>
      <c r="I35" s="64" t="s">
        <v>156</v>
      </c>
      <c r="J35" s="187" t="s">
        <v>8</v>
      </c>
      <c r="K35" s="64" t="s">
        <v>431</v>
      </c>
    </row>
    <row r="36" spans="1:11" ht="62" x14ac:dyDescent="0.35">
      <c r="A36" s="185">
        <v>2848</v>
      </c>
      <c r="B36" s="186" t="s">
        <v>1581</v>
      </c>
      <c r="C36" s="186">
        <v>24630830</v>
      </c>
      <c r="D36" s="64" t="s">
        <v>128</v>
      </c>
      <c r="E36" s="64"/>
      <c r="F36" s="64" t="s">
        <v>440</v>
      </c>
      <c r="G36" s="64"/>
      <c r="H36" s="75"/>
      <c r="I36" s="64" t="s">
        <v>156</v>
      </c>
      <c r="J36" s="187" t="s">
        <v>8</v>
      </c>
      <c r="K36" s="64" t="s">
        <v>431</v>
      </c>
    </row>
    <row r="37" spans="1:11" ht="62" x14ac:dyDescent="0.35">
      <c r="A37" s="185">
        <v>2848</v>
      </c>
      <c r="B37" s="186" t="s">
        <v>1581</v>
      </c>
      <c r="C37" s="186">
        <v>24630830</v>
      </c>
      <c r="D37" s="64" t="s">
        <v>128</v>
      </c>
      <c r="E37" s="64"/>
      <c r="F37" s="64" t="s">
        <v>441</v>
      </c>
      <c r="G37" s="64"/>
      <c r="H37" s="75"/>
      <c r="I37" s="64" t="s">
        <v>156</v>
      </c>
      <c r="J37" s="187" t="s">
        <v>8</v>
      </c>
      <c r="K37" s="64" t="s">
        <v>431</v>
      </c>
    </row>
    <row r="38" spans="1:11" ht="62" x14ac:dyDescent="0.35">
      <c r="A38" s="185">
        <v>2848</v>
      </c>
      <c r="B38" s="186" t="s">
        <v>1581</v>
      </c>
      <c r="C38" s="186">
        <v>24630830</v>
      </c>
      <c r="D38" s="64" t="s">
        <v>128</v>
      </c>
      <c r="E38" s="64"/>
      <c r="F38" s="64" t="s">
        <v>443</v>
      </c>
      <c r="G38" s="64"/>
      <c r="H38" s="75"/>
      <c r="I38" s="64" t="s">
        <v>156</v>
      </c>
      <c r="J38" s="187" t="s">
        <v>8</v>
      </c>
      <c r="K38" s="64" t="s">
        <v>431</v>
      </c>
    </row>
    <row r="39" spans="1:11" ht="62" x14ac:dyDescent="0.35">
      <c r="A39" s="185">
        <v>2848</v>
      </c>
      <c r="B39" s="186" t="s">
        <v>1581</v>
      </c>
      <c r="C39" s="186">
        <v>24630830</v>
      </c>
      <c r="D39" s="64" t="s">
        <v>128</v>
      </c>
      <c r="E39" s="64"/>
      <c r="F39" s="64" t="s">
        <v>443</v>
      </c>
      <c r="G39" s="64"/>
      <c r="H39" s="75"/>
      <c r="I39" s="64" t="s">
        <v>156</v>
      </c>
      <c r="J39" s="187" t="s">
        <v>8</v>
      </c>
      <c r="K39" s="64" t="s">
        <v>431</v>
      </c>
    </row>
    <row r="40" spans="1:11" ht="46.5" x14ac:dyDescent="0.35">
      <c r="A40" s="185">
        <v>3014</v>
      </c>
      <c r="B40" s="186" t="s">
        <v>1582</v>
      </c>
      <c r="C40" s="186">
        <v>24128695</v>
      </c>
      <c r="D40" s="64" t="s">
        <v>128</v>
      </c>
      <c r="E40" s="64"/>
      <c r="F40" s="64" t="s">
        <v>469</v>
      </c>
      <c r="G40" s="64"/>
      <c r="H40" s="75"/>
      <c r="I40" s="64" t="s">
        <v>470</v>
      </c>
      <c r="J40" s="187" t="s">
        <v>26</v>
      </c>
      <c r="K40" s="64" t="s">
        <v>464</v>
      </c>
    </row>
    <row r="41" spans="1:11" ht="93" x14ac:dyDescent="0.35">
      <c r="A41" s="185">
        <v>3079</v>
      </c>
      <c r="B41" s="186" t="s">
        <v>1616</v>
      </c>
      <c r="C41" s="186">
        <v>23352112</v>
      </c>
      <c r="D41" s="64" t="s">
        <v>141</v>
      </c>
      <c r="E41" s="64" t="s">
        <v>478</v>
      </c>
      <c r="F41" s="64" t="s">
        <v>472</v>
      </c>
      <c r="G41" s="64">
        <v>594</v>
      </c>
      <c r="H41" s="75" t="s">
        <v>473</v>
      </c>
      <c r="I41" s="64" t="s">
        <v>122</v>
      </c>
      <c r="J41" s="187" t="s">
        <v>27</v>
      </c>
      <c r="K41" s="64" t="s">
        <v>475</v>
      </c>
    </row>
    <row r="42" spans="1:11" ht="93" x14ac:dyDescent="0.35">
      <c r="A42" s="185">
        <v>3079</v>
      </c>
      <c r="B42" s="186" t="s">
        <v>1616</v>
      </c>
      <c r="C42" s="186">
        <v>23352112</v>
      </c>
      <c r="D42" s="64" t="s">
        <v>141</v>
      </c>
      <c r="E42" s="64"/>
      <c r="F42" s="64" t="s">
        <v>479</v>
      </c>
      <c r="G42" s="64"/>
      <c r="H42" s="75" t="s">
        <v>480</v>
      </c>
      <c r="I42" s="64" t="s">
        <v>122</v>
      </c>
      <c r="J42" s="187" t="s">
        <v>27</v>
      </c>
      <c r="K42" s="64" t="s">
        <v>475</v>
      </c>
    </row>
    <row r="43" spans="1:11" ht="186" x14ac:dyDescent="0.35">
      <c r="A43" s="185">
        <v>3102</v>
      </c>
      <c r="B43" s="186" t="s">
        <v>1617</v>
      </c>
      <c r="C43" s="186">
        <v>24345898</v>
      </c>
      <c r="D43" s="64" t="s">
        <v>128</v>
      </c>
      <c r="E43" s="64"/>
      <c r="F43" s="64" t="s">
        <v>484</v>
      </c>
      <c r="G43" s="64"/>
      <c r="H43" s="75"/>
      <c r="I43" s="64" t="s">
        <v>488</v>
      </c>
      <c r="J43" s="187" t="s">
        <v>8</v>
      </c>
      <c r="K43" s="64" t="s">
        <v>482</v>
      </c>
    </row>
    <row r="44" spans="1:11" ht="108.5" x14ac:dyDescent="0.35">
      <c r="A44" s="185">
        <v>3190</v>
      </c>
      <c r="B44" s="186" t="s">
        <v>1618</v>
      </c>
      <c r="C44" s="186">
        <v>24045084</v>
      </c>
      <c r="D44" s="64" t="s">
        <v>128</v>
      </c>
      <c r="E44" s="64" t="s">
        <v>503</v>
      </c>
      <c r="F44" s="64" t="s">
        <v>472</v>
      </c>
      <c r="G44" s="64">
        <v>563</v>
      </c>
      <c r="H44" s="75">
        <v>454</v>
      </c>
      <c r="I44" s="64" t="s">
        <v>156</v>
      </c>
      <c r="J44" s="187" t="s">
        <v>26</v>
      </c>
      <c r="K44" s="64" t="s">
        <v>500</v>
      </c>
    </row>
    <row r="45" spans="1:11" ht="108.5" x14ac:dyDescent="0.35">
      <c r="A45" s="185">
        <v>3190</v>
      </c>
      <c r="B45" s="186" t="s">
        <v>1618</v>
      </c>
      <c r="C45" s="186">
        <v>24045084</v>
      </c>
      <c r="D45" s="64" t="s">
        <v>128</v>
      </c>
      <c r="E45" s="64"/>
      <c r="F45" s="64" t="s">
        <v>393</v>
      </c>
      <c r="G45" s="64"/>
      <c r="H45" s="75"/>
      <c r="I45" s="64" t="s">
        <v>156</v>
      </c>
      <c r="J45" s="187" t="s">
        <v>26</v>
      </c>
      <c r="K45" s="64" t="s">
        <v>500</v>
      </c>
    </row>
    <row r="46" spans="1:11" ht="108.5" x14ac:dyDescent="0.35">
      <c r="A46" s="185">
        <v>3190</v>
      </c>
      <c r="B46" s="186" t="s">
        <v>1618</v>
      </c>
      <c r="C46" s="186">
        <v>24045084</v>
      </c>
      <c r="D46" s="64" t="s">
        <v>128</v>
      </c>
      <c r="E46" s="64"/>
      <c r="F46" s="64" t="s">
        <v>506</v>
      </c>
      <c r="G46" s="64"/>
      <c r="H46" s="75"/>
      <c r="I46" s="64" t="s">
        <v>156</v>
      </c>
      <c r="J46" s="187" t="s">
        <v>26</v>
      </c>
      <c r="K46" s="64" t="s">
        <v>500</v>
      </c>
    </row>
    <row r="47" spans="1:11" ht="77.5" x14ac:dyDescent="0.35">
      <c r="A47" s="185">
        <v>3229</v>
      </c>
      <c r="B47" s="186" t="s">
        <v>1619</v>
      </c>
      <c r="C47" s="186">
        <v>23921070</v>
      </c>
      <c r="D47" s="64" t="s">
        <v>128</v>
      </c>
      <c r="E47" s="64" t="s">
        <v>516</v>
      </c>
      <c r="F47" s="64" t="s">
        <v>509</v>
      </c>
      <c r="G47" s="64">
        <v>507</v>
      </c>
      <c r="H47" s="75"/>
      <c r="I47" s="64" t="s">
        <v>122</v>
      </c>
      <c r="J47" s="187" t="s">
        <v>26</v>
      </c>
      <c r="K47" s="64" t="s">
        <v>510</v>
      </c>
    </row>
    <row r="48" spans="1:11" ht="62" x14ac:dyDescent="0.35">
      <c r="A48" s="185">
        <v>3258</v>
      </c>
      <c r="B48" s="186" t="s">
        <v>1620</v>
      </c>
      <c r="C48" s="186">
        <v>23860142</v>
      </c>
      <c r="D48" s="64" t="s">
        <v>128</v>
      </c>
      <c r="E48" s="64" t="s">
        <v>531</v>
      </c>
      <c r="F48" s="64" t="s">
        <v>472</v>
      </c>
      <c r="G48" s="64">
        <v>214</v>
      </c>
      <c r="H48" s="75" t="s">
        <v>526</v>
      </c>
      <c r="I48" s="64" t="s">
        <v>122</v>
      </c>
      <c r="J48" s="187" t="s">
        <v>27</v>
      </c>
      <c r="K48" s="64" t="s">
        <v>527</v>
      </c>
    </row>
    <row r="49" spans="1:11" ht="124" x14ac:dyDescent="0.35">
      <c r="A49" s="185">
        <v>3281</v>
      </c>
      <c r="B49" s="186" t="s">
        <v>1585</v>
      </c>
      <c r="C49" s="186">
        <v>23812642</v>
      </c>
      <c r="D49" s="64" t="s">
        <v>183</v>
      </c>
      <c r="E49" s="64" t="s">
        <v>544</v>
      </c>
      <c r="F49" s="64" t="s">
        <v>537</v>
      </c>
      <c r="G49" s="64"/>
      <c r="H49" s="75"/>
      <c r="I49" s="64" t="s">
        <v>122</v>
      </c>
      <c r="J49" s="187" t="s">
        <v>27</v>
      </c>
      <c r="K49" s="64" t="s">
        <v>538</v>
      </c>
    </row>
    <row r="50" spans="1:11" ht="77.5" x14ac:dyDescent="0.35">
      <c r="A50" s="185">
        <v>3289</v>
      </c>
      <c r="B50" s="186" t="s">
        <v>1621</v>
      </c>
      <c r="C50" s="186">
        <v>23760210</v>
      </c>
      <c r="D50" s="64" t="s">
        <v>128</v>
      </c>
      <c r="E50" s="64" t="s">
        <v>562</v>
      </c>
      <c r="F50" s="64" t="s">
        <v>110</v>
      </c>
      <c r="G50" s="64">
        <v>964</v>
      </c>
      <c r="H50" s="75"/>
      <c r="I50" s="64" t="s">
        <v>122</v>
      </c>
      <c r="J50" s="187" t="s">
        <v>27</v>
      </c>
      <c r="K50" s="64" t="s">
        <v>555</v>
      </c>
    </row>
    <row r="51" spans="1:11" ht="77.5" x14ac:dyDescent="0.35">
      <c r="A51" s="185">
        <v>3289</v>
      </c>
      <c r="B51" s="186" t="s">
        <v>1621</v>
      </c>
      <c r="C51" s="186">
        <v>23760210</v>
      </c>
      <c r="D51" s="64" t="s">
        <v>128</v>
      </c>
      <c r="E51" s="64"/>
      <c r="F51" s="64" t="s">
        <v>393</v>
      </c>
      <c r="G51" s="64"/>
      <c r="H51" s="75"/>
      <c r="I51" s="64" t="s">
        <v>122</v>
      </c>
      <c r="J51" s="187" t="s">
        <v>27</v>
      </c>
      <c r="K51" s="64" t="s">
        <v>555</v>
      </c>
    </row>
    <row r="52" spans="1:11" ht="77.5" x14ac:dyDescent="0.35">
      <c r="A52" s="185">
        <v>3289</v>
      </c>
      <c r="B52" s="186" t="s">
        <v>1621</v>
      </c>
      <c r="C52" s="186">
        <v>23760210</v>
      </c>
      <c r="D52" s="64" t="s">
        <v>128</v>
      </c>
      <c r="E52" s="64"/>
      <c r="F52" s="64" t="s">
        <v>506</v>
      </c>
      <c r="G52" s="64"/>
      <c r="H52" s="75"/>
      <c r="I52" s="64" t="s">
        <v>122</v>
      </c>
      <c r="J52" s="187" t="s">
        <v>27</v>
      </c>
      <c r="K52" s="64" t="s">
        <v>555</v>
      </c>
    </row>
    <row r="53" spans="1:11" ht="77.5" x14ac:dyDescent="0.35">
      <c r="A53" s="185">
        <v>3309</v>
      </c>
      <c r="B53" s="186" t="s">
        <v>1622</v>
      </c>
      <c r="C53" s="186">
        <v>23715913</v>
      </c>
      <c r="D53" s="64" t="s">
        <v>128</v>
      </c>
      <c r="E53" s="64" t="s">
        <v>579</v>
      </c>
      <c r="F53" s="64" t="s">
        <v>537</v>
      </c>
      <c r="G53" s="64">
        <v>323</v>
      </c>
      <c r="H53" s="75"/>
      <c r="I53" s="64" t="s">
        <v>122</v>
      </c>
      <c r="J53" s="187" t="s">
        <v>27</v>
      </c>
      <c r="K53" s="64" t="s">
        <v>576</v>
      </c>
    </row>
    <row r="54" spans="1:11" ht="155" x14ac:dyDescent="0.35">
      <c r="A54" s="185">
        <v>3401</v>
      </c>
      <c r="B54" s="186" t="s">
        <v>1586</v>
      </c>
      <c r="C54" s="186">
        <v>23516315</v>
      </c>
      <c r="D54" s="64" t="s">
        <v>128</v>
      </c>
      <c r="E54" s="64" t="s">
        <v>596</v>
      </c>
      <c r="F54" s="64" t="s">
        <v>590</v>
      </c>
      <c r="G54" s="64">
        <v>216</v>
      </c>
      <c r="H54" s="75"/>
      <c r="I54" s="64" t="s">
        <v>597</v>
      </c>
      <c r="J54" s="187" t="s">
        <v>27</v>
      </c>
      <c r="K54" s="64" t="s">
        <v>592</v>
      </c>
    </row>
    <row r="55" spans="1:11" ht="46.5" x14ac:dyDescent="0.35">
      <c r="A55" s="185">
        <v>3425</v>
      </c>
      <c r="B55" s="186" t="s">
        <v>1624</v>
      </c>
      <c r="C55" s="186">
        <v>23433781</v>
      </c>
      <c r="D55" s="64" t="s">
        <v>128</v>
      </c>
      <c r="E55" s="64" t="s">
        <v>610</v>
      </c>
      <c r="F55" s="64" t="s">
        <v>213</v>
      </c>
      <c r="G55" s="64">
        <v>134</v>
      </c>
      <c r="H55" s="75"/>
      <c r="I55" s="64" t="s">
        <v>122</v>
      </c>
      <c r="J55" s="187" t="s">
        <v>27</v>
      </c>
      <c r="K55" s="64" t="s">
        <v>604</v>
      </c>
    </row>
    <row r="56" spans="1:11" ht="46.5" x14ac:dyDescent="0.35">
      <c r="A56" s="185">
        <v>3425</v>
      </c>
      <c r="B56" s="186" t="s">
        <v>1624</v>
      </c>
      <c r="C56" s="186">
        <v>23433781</v>
      </c>
      <c r="D56" s="64" t="s">
        <v>128</v>
      </c>
      <c r="E56" s="64"/>
      <c r="F56" s="64" t="s">
        <v>613</v>
      </c>
      <c r="G56" s="64"/>
      <c r="H56" s="75"/>
      <c r="I56" s="64" t="s">
        <v>122</v>
      </c>
      <c r="J56" s="187" t="s">
        <v>27</v>
      </c>
      <c r="K56" s="64" t="s">
        <v>604</v>
      </c>
    </row>
    <row r="57" spans="1:11" ht="93" x14ac:dyDescent="0.35">
      <c r="A57" s="185">
        <v>3440</v>
      </c>
      <c r="B57" s="186" t="s">
        <v>1586</v>
      </c>
      <c r="C57" s="186">
        <v>23391854</v>
      </c>
      <c r="D57" s="64" t="s">
        <v>128</v>
      </c>
      <c r="E57" s="64" t="s">
        <v>624</v>
      </c>
      <c r="F57" s="64" t="s">
        <v>616</v>
      </c>
      <c r="G57" s="64">
        <v>234</v>
      </c>
      <c r="H57" s="75"/>
      <c r="I57" s="64" t="s">
        <v>625</v>
      </c>
      <c r="J57" s="187" t="s">
        <v>27</v>
      </c>
      <c r="K57" s="64" t="s">
        <v>618</v>
      </c>
    </row>
    <row r="58" spans="1:11" ht="93" x14ac:dyDescent="0.35">
      <c r="A58" s="185">
        <v>3482</v>
      </c>
      <c r="B58" s="186" t="s">
        <v>1586</v>
      </c>
      <c r="C58" s="186">
        <v>23299219</v>
      </c>
      <c r="D58" s="64" t="s">
        <v>128</v>
      </c>
      <c r="E58" s="64" t="s">
        <v>638</v>
      </c>
      <c r="F58" s="64" t="s">
        <v>374</v>
      </c>
      <c r="G58" s="64">
        <v>221</v>
      </c>
      <c r="H58" s="75"/>
      <c r="I58" s="64" t="s">
        <v>122</v>
      </c>
      <c r="J58" s="187" t="s">
        <v>27</v>
      </c>
      <c r="K58" s="64" t="s">
        <v>635</v>
      </c>
    </row>
    <row r="59" spans="1:11" ht="77.5" x14ac:dyDescent="0.35">
      <c r="A59" s="185">
        <v>3487</v>
      </c>
      <c r="B59" s="186" t="s">
        <v>1626</v>
      </c>
      <c r="C59" s="186">
        <v>23291004</v>
      </c>
      <c r="D59" s="64" t="s">
        <v>128</v>
      </c>
      <c r="E59" s="64"/>
      <c r="F59" s="64" t="s">
        <v>374</v>
      </c>
      <c r="G59" s="64"/>
      <c r="H59" s="75"/>
      <c r="I59" s="64" t="s">
        <v>122</v>
      </c>
      <c r="J59" s="187" t="s">
        <v>27</v>
      </c>
      <c r="K59" s="64" t="s">
        <v>639</v>
      </c>
    </row>
    <row r="60" spans="1:11" ht="62" x14ac:dyDescent="0.35">
      <c r="A60" s="185">
        <v>3599</v>
      </c>
      <c r="B60" s="186" t="s">
        <v>1587</v>
      </c>
      <c r="C60" s="186">
        <v>22484068</v>
      </c>
      <c r="D60" s="64" t="s">
        <v>128</v>
      </c>
      <c r="E60" s="64" t="s">
        <v>648</v>
      </c>
      <c r="F60" s="64" t="s">
        <v>644</v>
      </c>
      <c r="G60" s="64">
        <v>1856</v>
      </c>
      <c r="H60" s="75"/>
      <c r="I60" s="64" t="s">
        <v>122</v>
      </c>
      <c r="J60" s="187" t="s">
        <v>8</v>
      </c>
      <c r="K60" s="64" t="s">
        <v>645</v>
      </c>
    </row>
    <row r="61" spans="1:11" ht="62" x14ac:dyDescent="0.35">
      <c r="A61" s="185">
        <v>3599</v>
      </c>
      <c r="B61" s="186" t="s">
        <v>1587</v>
      </c>
      <c r="C61" s="186">
        <v>22484068</v>
      </c>
      <c r="D61" s="64" t="s">
        <v>128</v>
      </c>
      <c r="E61" s="64"/>
      <c r="F61" s="64" t="s">
        <v>653</v>
      </c>
      <c r="G61" s="64"/>
      <c r="H61" s="75"/>
      <c r="I61" s="64" t="s">
        <v>122</v>
      </c>
      <c r="J61" s="187" t="s">
        <v>8</v>
      </c>
      <c r="K61" s="64" t="s">
        <v>645</v>
      </c>
    </row>
    <row r="62" spans="1:11" ht="93" x14ac:dyDescent="0.35">
      <c r="A62" s="185">
        <v>3614</v>
      </c>
      <c r="B62" s="186" t="s">
        <v>1627</v>
      </c>
      <c r="C62" s="186">
        <v>22151822</v>
      </c>
      <c r="D62" s="64" t="s">
        <v>128</v>
      </c>
      <c r="E62" s="64"/>
      <c r="F62" s="64" t="s">
        <v>110</v>
      </c>
      <c r="G62" s="64"/>
      <c r="H62" s="75"/>
      <c r="I62" s="64" t="s">
        <v>672</v>
      </c>
      <c r="J62" s="187" t="s">
        <v>8</v>
      </c>
      <c r="K62" s="64" t="s">
        <v>670</v>
      </c>
    </row>
    <row r="63" spans="1:11" ht="93" x14ac:dyDescent="0.35">
      <c r="A63" s="185">
        <v>3755</v>
      </c>
      <c r="B63" s="186" t="s">
        <v>1629</v>
      </c>
      <c r="C63" s="186">
        <v>22858729</v>
      </c>
      <c r="D63" s="64" t="s">
        <v>128</v>
      </c>
      <c r="E63" s="64" t="s">
        <v>695</v>
      </c>
      <c r="F63" s="64" t="s">
        <v>393</v>
      </c>
      <c r="G63" s="64">
        <v>1013</v>
      </c>
      <c r="H63" s="75"/>
      <c r="I63" s="64" t="s">
        <v>696</v>
      </c>
      <c r="J63" s="187" t="s">
        <v>8</v>
      </c>
      <c r="K63" s="64" t="s">
        <v>689</v>
      </c>
    </row>
    <row r="64" spans="1:11" ht="46.5" x14ac:dyDescent="0.35">
      <c r="A64" s="185">
        <v>3757</v>
      </c>
      <c r="B64" s="186" t="s">
        <v>1630</v>
      </c>
      <c r="C64" s="186">
        <v>22855859</v>
      </c>
      <c r="D64" s="64" t="s">
        <v>128</v>
      </c>
      <c r="E64" s="64" t="s">
        <v>704</v>
      </c>
      <c r="F64" s="64" t="s">
        <v>213</v>
      </c>
      <c r="G64" s="64">
        <v>223</v>
      </c>
      <c r="H64" s="75"/>
      <c r="I64" s="64" t="s">
        <v>122</v>
      </c>
      <c r="J64" s="187" t="s">
        <v>27</v>
      </c>
      <c r="K64" s="64" t="s">
        <v>700</v>
      </c>
    </row>
    <row r="65" spans="1:11" ht="46.5" x14ac:dyDescent="0.35">
      <c r="A65" s="185">
        <v>3810</v>
      </c>
      <c r="B65" s="186" t="s">
        <v>1631</v>
      </c>
      <c r="C65" s="186">
        <v>22664363</v>
      </c>
      <c r="D65" s="64" t="s">
        <v>128</v>
      </c>
      <c r="E65" s="64" t="s">
        <v>721</v>
      </c>
      <c r="F65" s="64" t="s">
        <v>110</v>
      </c>
      <c r="G65" s="64">
        <v>101</v>
      </c>
      <c r="H65" s="75"/>
      <c r="I65" s="64" t="s">
        <v>122</v>
      </c>
      <c r="J65" s="187" t="s">
        <v>26</v>
      </c>
      <c r="K65" s="64" t="s">
        <v>718</v>
      </c>
    </row>
    <row r="66" spans="1:11" ht="139.5" x14ac:dyDescent="0.35">
      <c r="A66" s="185">
        <v>3815</v>
      </c>
      <c r="B66" s="186" t="s">
        <v>1590</v>
      </c>
      <c r="C66" s="186">
        <v>22632100</v>
      </c>
      <c r="D66" s="64" t="s">
        <v>128</v>
      </c>
      <c r="E66" s="64"/>
      <c r="F66" s="192" t="s">
        <v>725</v>
      </c>
      <c r="G66" s="64"/>
      <c r="H66" s="75"/>
      <c r="I66" s="64" t="s">
        <v>122</v>
      </c>
      <c r="J66" s="187" t="s">
        <v>27</v>
      </c>
      <c r="K66" s="64" t="s">
        <v>724</v>
      </c>
    </row>
    <row r="67" spans="1:11" ht="124" x14ac:dyDescent="0.35">
      <c r="A67" s="185">
        <v>3878</v>
      </c>
      <c r="B67" s="186" t="s">
        <v>1632</v>
      </c>
      <c r="C67" s="186">
        <v>22433160</v>
      </c>
      <c r="D67" s="64" t="s">
        <v>128</v>
      </c>
      <c r="E67" s="64" t="s">
        <v>738</v>
      </c>
      <c r="F67" s="192" t="s">
        <v>730</v>
      </c>
      <c r="G67" s="64">
        <v>134</v>
      </c>
      <c r="H67" s="75"/>
      <c r="I67" s="64" t="s">
        <v>122</v>
      </c>
      <c r="J67" s="187" t="s">
        <v>27</v>
      </c>
      <c r="K67" s="64" t="s">
        <v>732</v>
      </c>
    </row>
    <row r="68" spans="1:11" ht="93" x14ac:dyDescent="0.35">
      <c r="A68" s="185">
        <v>3905</v>
      </c>
      <c r="B68" s="186" t="s">
        <v>1633</v>
      </c>
      <c r="C68" s="186">
        <v>22327720</v>
      </c>
      <c r="D68" s="64" t="s">
        <v>128</v>
      </c>
      <c r="E68" s="64" t="s">
        <v>744</v>
      </c>
      <c r="F68" s="64" t="s">
        <v>136</v>
      </c>
      <c r="G68" s="64">
        <v>1381</v>
      </c>
      <c r="H68" s="75"/>
      <c r="I68" s="64" t="s">
        <v>673</v>
      </c>
      <c r="J68" s="187" t="s">
        <v>8</v>
      </c>
      <c r="K68" s="64" t="s">
        <v>741</v>
      </c>
    </row>
    <row r="69" spans="1:11" ht="62" x14ac:dyDescent="0.35">
      <c r="A69" s="185">
        <v>3979</v>
      </c>
      <c r="B69" s="186" t="s">
        <v>1634</v>
      </c>
      <c r="C69" s="186">
        <v>22018825</v>
      </c>
      <c r="D69" s="64" t="s">
        <v>128</v>
      </c>
      <c r="E69" s="64" t="s">
        <v>749</v>
      </c>
      <c r="F69" s="64" t="s">
        <v>746</v>
      </c>
      <c r="G69" s="64">
        <v>162</v>
      </c>
      <c r="H69" s="75"/>
      <c r="I69" s="64" t="s">
        <v>122</v>
      </c>
      <c r="J69" s="187" t="s">
        <v>26</v>
      </c>
      <c r="K69" s="64" t="s">
        <v>747</v>
      </c>
    </row>
    <row r="70" spans="1:11" ht="46.5" x14ac:dyDescent="0.35">
      <c r="A70" s="185">
        <v>4089</v>
      </c>
      <c r="B70" s="186" t="s">
        <v>1636</v>
      </c>
      <c r="C70" s="186">
        <v>21998314</v>
      </c>
      <c r="D70" s="64" t="s">
        <v>128</v>
      </c>
      <c r="E70" s="64"/>
      <c r="F70" s="64" t="s">
        <v>762</v>
      </c>
      <c r="G70" s="64"/>
      <c r="H70" s="75"/>
      <c r="I70" s="64" t="s">
        <v>122</v>
      </c>
      <c r="J70" s="187" t="s">
        <v>27</v>
      </c>
      <c r="K70" s="64" t="s">
        <v>760</v>
      </c>
    </row>
    <row r="71" spans="1:11" ht="46.5" x14ac:dyDescent="0.35">
      <c r="A71" s="185">
        <v>4142</v>
      </c>
      <c r="B71" s="186" t="s">
        <v>1636</v>
      </c>
      <c r="C71" s="186">
        <v>21799167</v>
      </c>
      <c r="D71" s="64" t="s">
        <v>128</v>
      </c>
      <c r="E71" s="64"/>
      <c r="F71" s="64" t="s">
        <v>769</v>
      </c>
      <c r="G71" s="64"/>
      <c r="H71" s="75"/>
      <c r="I71" s="64" t="s">
        <v>122</v>
      </c>
      <c r="J71" s="187" t="s">
        <v>27</v>
      </c>
      <c r="K71" s="64" t="s">
        <v>768</v>
      </c>
    </row>
    <row r="72" spans="1:11" ht="46.5" x14ac:dyDescent="0.35">
      <c r="A72" s="189">
        <v>4168</v>
      </c>
      <c r="B72" s="190" t="s">
        <v>1638</v>
      </c>
      <c r="C72" s="190">
        <v>21725788</v>
      </c>
      <c r="D72" s="193" t="s">
        <v>128</v>
      </c>
      <c r="E72" s="193" t="s">
        <v>777</v>
      </c>
      <c r="F72" s="193" t="s">
        <v>509</v>
      </c>
      <c r="G72" s="193"/>
      <c r="H72" s="194"/>
      <c r="I72" s="193" t="s">
        <v>122</v>
      </c>
      <c r="J72" s="187" t="s">
        <v>26</v>
      </c>
      <c r="K72" s="64" t="s">
        <v>776</v>
      </c>
    </row>
    <row r="73" spans="1:11" ht="155" x14ac:dyDescent="0.35">
      <c r="A73" s="185">
        <v>4214</v>
      </c>
      <c r="B73" s="186" t="s">
        <v>1123</v>
      </c>
      <c r="C73" s="186">
        <v>21557804</v>
      </c>
      <c r="D73" s="64" t="s">
        <v>128</v>
      </c>
      <c r="E73" s="64"/>
      <c r="F73" s="64" t="s">
        <v>283</v>
      </c>
      <c r="G73" s="64"/>
      <c r="H73" s="75"/>
      <c r="I73" s="64" t="s">
        <v>122</v>
      </c>
      <c r="J73" s="187" t="s">
        <v>27</v>
      </c>
      <c r="K73" s="64" t="s">
        <v>784</v>
      </c>
    </row>
    <row r="74" spans="1:11" ht="31" x14ac:dyDescent="0.35">
      <c r="A74" s="185">
        <v>4237</v>
      </c>
      <c r="B74" s="186" t="s">
        <v>1639</v>
      </c>
      <c r="C74" s="186">
        <v>21474813</v>
      </c>
      <c r="D74" s="64" t="s">
        <v>128</v>
      </c>
      <c r="E74" s="64" t="s">
        <v>799</v>
      </c>
      <c r="F74" s="64" t="s">
        <v>794</v>
      </c>
      <c r="G74" s="64">
        <v>210</v>
      </c>
      <c r="H74" s="75"/>
      <c r="I74" s="64" t="s">
        <v>783</v>
      </c>
      <c r="J74" s="187" t="s">
        <v>27</v>
      </c>
      <c r="K74" s="64" t="s">
        <v>795</v>
      </c>
    </row>
    <row r="75" spans="1:11" ht="77.5" x14ac:dyDescent="0.35">
      <c r="A75" s="185">
        <v>4273</v>
      </c>
      <c r="B75" s="186" t="s">
        <v>1640</v>
      </c>
      <c r="C75" s="186">
        <v>21372450</v>
      </c>
      <c r="D75" s="64" t="s">
        <v>128</v>
      </c>
      <c r="E75" s="64" t="s">
        <v>805</v>
      </c>
      <c r="F75" s="64" t="s">
        <v>802</v>
      </c>
      <c r="G75" s="64">
        <v>389</v>
      </c>
      <c r="H75" s="75"/>
      <c r="I75" s="64" t="s">
        <v>122</v>
      </c>
      <c r="J75" s="187" t="s">
        <v>26</v>
      </c>
      <c r="K75" s="64" t="s">
        <v>804</v>
      </c>
    </row>
    <row r="76" spans="1:11" ht="155" x14ac:dyDescent="0.35">
      <c r="A76" s="185">
        <v>4316</v>
      </c>
      <c r="B76" s="186" t="s">
        <v>1641</v>
      </c>
      <c r="C76" s="186">
        <v>21228300</v>
      </c>
      <c r="D76" s="64" t="s">
        <v>128</v>
      </c>
      <c r="E76" s="64" t="s">
        <v>813</v>
      </c>
      <c r="F76" s="64" t="s">
        <v>136</v>
      </c>
      <c r="G76" s="64">
        <v>1604</v>
      </c>
      <c r="H76" s="75"/>
      <c r="I76" s="64" t="s">
        <v>122</v>
      </c>
      <c r="J76" s="187" t="s">
        <v>8</v>
      </c>
      <c r="K76" s="64" t="s">
        <v>812</v>
      </c>
    </row>
    <row r="77" spans="1:11" ht="155" x14ac:dyDescent="0.35">
      <c r="A77" s="166">
        <v>4316</v>
      </c>
      <c r="B77" s="167" t="s">
        <v>1641</v>
      </c>
      <c r="C77" s="167">
        <v>21228300</v>
      </c>
      <c r="D77" s="64" t="s">
        <v>128</v>
      </c>
      <c r="E77" s="168"/>
      <c r="F77" s="197" t="s">
        <v>264</v>
      </c>
      <c r="G77" s="168"/>
      <c r="H77" s="170"/>
      <c r="I77" s="64" t="s">
        <v>122</v>
      </c>
      <c r="J77" s="171" t="s">
        <v>8</v>
      </c>
      <c r="K77" s="168" t="s">
        <v>812</v>
      </c>
    </row>
    <row r="78" spans="1:11" ht="77.5" x14ac:dyDescent="0.35">
      <c r="A78" s="185">
        <v>4321</v>
      </c>
      <c r="B78" s="186" t="s">
        <v>1642</v>
      </c>
      <c r="C78" s="186">
        <v>21178352</v>
      </c>
      <c r="D78" s="64" t="s">
        <v>128</v>
      </c>
      <c r="E78" s="64" t="s">
        <v>821</v>
      </c>
      <c r="F78" s="64" t="s">
        <v>817</v>
      </c>
      <c r="G78" s="64">
        <v>128</v>
      </c>
      <c r="H78" s="75"/>
      <c r="I78" s="64" t="s">
        <v>783</v>
      </c>
      <c r="J78" s="187" t="s">
        <v>27</v>
      </c>
      <c r="K78" s="64" t="s">
        <v>818</v>
      </c>
    </row>
  </sheetData>
  <conditionalFormatting sqref="F2">
    <cfRule type="containsText" dxfId="6704" priority="1217" operator="containsText" text="death">
      <formula>NOT(ISERROR(SEARCH("death",F2)))</formula>
    </cfRule>
    <cfRule type="containsText" dxfId="6703" priority="1218" operator="containsText" text="M">
      <formula>NOT(ISERROR(SEARCH("M",F2)))</formula>
    </cfRule>
    <cfRule type="containsText" dxfId="6702" priority="1219" operator="containsText" text="mortality">
      <formula>NOT(ISERROR(SEARCH("mortality",F2)))</formula>
    </cfRule>
  </conditionalFormatting>
  <conditionalFormatting sqref="F3">
    <cfRule type="containsText" dxfId="6701" priority="1214" operator="containsText" text="death">
      <formula>NOT(ISERROR(SEARCH("death",F3)))</formula>
    </cfRule>
    <cfRule type="containsText" dxfId="6700" priority="1215" operator="containsText" text="M">
      <formula>NOT(ISERROR(SEARCH("M",F3)))</formula>
    </cfRule>
    <cfRule type="containsText" dxfId="6699" priority="1216" operator="containsText" text="mortality">
      <formula>NOT(ISERROR(SEARCH("mortality",F3)))</formula>
    </cfRule>
  </conditionalFormatting>
  <conditionalFormatting sqref="D3">
    <cfRule type="containsText" dxfId="6698" priority="1192" operator="containsText" text="ivh">
      <formula>NOT(ISERROR(SEARCH("ivh",D3)))</formula>
    </cfRule>
    <cfRule type="containsText" dxfId="6697" priority="1193" operator="containsText" text="infratent">
      <formula>NOT(ISERROR(SEARCH("infratent",D3)))</formula>
    </cfRule>
    <cfRule type="containsText" dxfId="6696" priority="1194" operator="containsText" text="location">
      <formula>NOT(ISERROR(SEARCH("location",D3)))</formula>
    </cfRule>
    <cfRule type="containsText" dxfId="6695" priority="1195" operator="containsText" text="GCS">
      <formula>NOT(ISERROR(SEARCH("GCS",D3)))</formula>
    </cfRule>
    <cfRule type="containsText" dxfId="6694" priority="1196" operator="containsText" text="GCS">
      <formula>NOT(ISERROR(SEARCH("GCS",D3)))</formula>
    </cfRule>
    <cfRule type="containsText" dxfId="6693" priority="1197" operator="containsText" text="GCS">
      <formula>NOT(ISERROR(SEARCH("GCS",D3)))</formula>
    </cfRule>
    <cfRule type="containsText" dxfId="6692" priority="1198" operator="containsText" text="gcs">
      <formula>NOT(ISERROR(SEARCH("gcs",D3)))</formula>
    </cfRule>
    <cfRule type="containsText" dxfId="6691" priority="1199" operator="containsText" text="gcs">
      <formula>NOT(ISERROR(SEARCH("gcs",D3)))</formula>
    </cfRule>
    <cfRule type="containsText" dxfId="6690" priority="1200" operator="containsText" text="OAC">
      <formula>NOT(ISERROR(SEARCH("OAC",D3)))</formula>
    </cfRule>
    <cfRule type="containsText" dxfId="6689" priority="1201" operator="containsText" text="location">
      <formula>NOT(ISERROR(SEARCH("location",D3)))</formula>
    </cfRule>
    <cfRule type="containsText" dxfId="6688" priority="1202" operator="containsText" text="volume">
      <formula>NOT(ISERROR(SEARCH("volume",D3)))</formula>
    </cfRule>
    <cfRule type="containsText" dxfId="6687" priority="1203" operator="containsText" text="ivh">
      <formula>NOT(ISERROR(SEARCH("ivh",D3)))</formula>
    </cfRule>
    <cfRule type="containsText" dxfId="6686" priority="1204" operator="containsText" text="age">
      <formula>NOT(ISERROR(SEARCH("age",D3)))</formula>
    </cfRule>
    <cfRule type="containsText" dxfId="6685" priority="1205" operator="containsText" text="volume">
      <formula>NOT(ISERROR(SEARCH("volume",D3)))</formula>
    </cfRule>
    <cfRule type="containsText" dxfId="6684" priority="1206" operator="containsText" text="OAC">
      <formula>NOT(ISERROR(SEARCH("OAC",D3)))</formula>
    </cfRule>
    <cfRule type="containsText" dxfId="6683" priority="1207" operator="containsText" text="OAC">
      <formula>NOT(ISERROR(SEARCH("OAC",D3)))</formula>
    </cfRule>
    <cfRule type="containsText" dxfId="6682" priority="1208" operator="containsText" text="anticoag">
      <formula>NOT(ISERROR(SEARCH("anticoag",D3)))</formula>
    </cfRule>
    <cfRule type="containsText" dxfId="6681" priority="1209" operator="containsText" text="IVH">
      <formula>NOT(ISERROR(SEARCH("IVH",D3)))</formula>
    </cfRule>
    <cfRule type="containsText" dxfId="6680" priority="1210" operator="containsText" text="location">
      <formula>NOT(ISERROR(SEARCH("location",D3)))</formula>
    </cfRule>
    <cfRule type="containsText" dxfId="6679" priority="1211" operator="containsText" text="ICH">
      <formula>NOT(ISERROR(SEARCH("ICH",D3)))</formula>
    </cfRule>
    <cfRule type="cellIs" dxfId="6678" priority="1212" operator="equal">
      <formula>"ICH"</formula>
    </cfRule>
    <cfRule type="cellIs" dxfId="6677" priority="1213" operator="equal">
      <formula>"age"</formula>
    </cfRule>
  </conditionalFormatting>
  <conditionalFormatting sqref="D2">
    <cfRule type="containsText" dxfId="6676" priority="1170" operator="containsText" text="ivh">
      <formula>NOT(ISERROR(SEARCH("ivh",D2)))</formula>
    </cfRule>
    <cfRule type="containsText" dxfId="6675" priority="1171" operator="containsText" text="infratent">
      <formula>NOT(ISERROR(SEARCH("infratent",D2)))</formula>
    </cfRule>
    <cfRule type="containsText" dxfId="6674" priority="1172" operator="containsText" text="location">
      <formula>NOT(ISERROR(SEARCH("location",D2)))</formula>
    </cfRule>
    <cfRule type="containsText" dxfId="6673" priority="1173" operator="containsText" text="GCS">
      <formula>NOT(ISERROR(SEARCH("GCS",D2)))</formula>
    </cfRule>
    <cfRule type="containsText" dxfId="6672" priority="1174" operator="containsText" text="GCS">
      <formula>NOT(ISERROR(SEARCH("GCS",D2)))</formula>
    </cfRule>
    <cfRule type="containsText" dxfId="6671" priority="1175" operator="containsText" text="GCS">
      <formula>NOT(ISERROR(SEARCH("GCS",D2)))</formula>
    </cfRule>
    <cfRule type="containsText" dxfId="6670" priority="1176" operator="containsText" text="gcs">
      <formula>NOT(ISERROR(SEARCH("gcs",D2)))</formula>
    </cfRule>
    <cfRule type="containsText" dxfId="6669" priority="1177" operator="containsText" text="gcs">
      <formula>NOT(ISERROR(SEARCH("gcs",D2)))</formula>
    </cfRule>
    <cfRule type="containsText" dxfId="6668" priority="1178" operator="containsText" text="OAC">
      <formula>NOT(ISERROR(SEARCH("OAC",D2)))</formula>
    </cfRule>
    <cfRule type="containsText" dxfId="6667" priority="1179" operator="containsText" text="location">
      <formula>NOT(ISERROR(SEARCH("location",D2)))</formula>
    </cfRule>
    <cfRule type="containsText" dxfId="6666" priority="1180" operator="containsText" text="volume">
      <formula>NOT(ISERROR(SEARCH("volume",D2)))</formula>
    </cfRule>
    <cfRule type="containsText" dxfId="6665" priority="1181" operator="containsText" text="ivh">
      <formula>NOT(ISERROR(SEARCH("ivh",D2)))</formula>
    </cfRule>
    <cfRule type="containsText" dxfId="6664" priority="1182" operator="containsText" text="age">
      <formula>NOT(ISERROR(SEARCH("age",D2)))</formula>
    </cfRule>
    <cfRule type="containsText" dxfId="6663" priority="1183" operator="containsText" text="volume">
      <formula>NOT(ISERROR(SEARCH("volume",D2)))</formula>
    </cfRule>
    <cfRule type="containsText" dxfId="6662" priority="1184" operator="containsText" text="OAC">
      <formula>NOT(ISERROR(SEARCH("OAC",D2)))</formula>
    </cfRule>
    <cfRule type="containsText" dxfId="6661" priority="1185" operator="containsText" text="OAC">
      <formula>NOT(ISERROR(SEARCH("OAC",D2)))</formula>
    </cfRule>
    <cfRule type="containsText" dxfId="6660" priority="1186" operator="containsText" text="anticoag">
      <formula>NOT(ISERROR(SEARCH("anticoag",D2)))</formula>
    </cfRule>
    <cfRule type="containsText" dxfId="6659" priority="1187" operator="containsText" text="IVH">
      <formula>NOT(ISERROR(SEARCH("IVH",D2)))</formula>
    </cfRule>
    <cfRule type="containsText" dxfId="6658" priority="1188" operator="containsText" text="location">
      <formula>NOT(ISERROR(SEARCH("location",D2)))</formula>
    </cfRule>
    <cfRule type="containsText" dxfId="6657" priority="1189" operator="containsText" text="ICH">
      <formula>NOT(ISERROR(SEARCH("ICH",D2)))</formula>
    </cfRule>
    <cfRule type="cellIs" dxfId="6656" priority="1190" operator="equal">
      <formula>"ICH"</formula>
    </cfRule>
    <cfRule type="cellIs" dxfId="6655" priority="1191" operator="equal">
      <formula>"age"</formula>
    </cfRule>
  </conditionalFormatting>
  <conditionalFormatting sqref="D4">
    <cfRule type="containsText" dxfId="6654" priority="1145" operator="containsText" text="ivh">
      <formula>NOT(ISERROR(SEARCH("ivh",D4)))</formula>
    </cfRule>
    <cfRule type="containsText" dxfId="6653" priority="1146" operator="containsText" text="infratent">
      <formula>NOT(ISERROR(SEARCH("infratent",D4)))</formula>
    </cfRule>
    <cfRule type="containsText" dxfId="6652" priority="1147" operator="containsText" text="location">
      <formula>NOT(ISERROR(SEARCH("location",D4)))</formula>
    </cfRule>
    <cfRule type="containsText" dxfId="6651" priority="1148" operator="containsText" text="GCS">
      <formula>NOT(ISERROR(SEARCH("GCS",D4)))</formula>
    </cfRule>
    <cfRule type="containsText" dxfId="6650" priority="1149" operator="containsText" text="GCS">
      <formula>NOT(ISERROR(SEARCH("GCS",D4)))</formula>
    </cfRule>
    <cfRule type="containsText" dxfId="6649" priority="1150" operator="containsText" text="GCS">
      <formula>NOT(ISERROR(SEARCH("GCS",D4)))</formula>
    </cfRule>
    <cfRule type="containsText" dxfId="6648" priority="1151" operator="containsText" text="gcs">
      <formula>NOT(ISERROR(SEARCH("gcs",D4)))</formula>
    </cfRule>
    <cfRule type="containsText" dxfId="6647" priority="1152" operator="containsText" text="gcs">
      <formula>NOT(ISERROR(SEARCH("gcs",D4)))</formula>
    </cfRule>
    <cfRule type="containsText" dxfId="6646" priority="1153" operator="containsText" text="OAC">
      <formula>NOT(ISERROR(SEARCH("OAC",D4)))</formula>
    </cfRule>
    <cfRule type="containsText" dxfId="6645" priority="1154" operator="containsText" text="location">
      <formula>NOT(ISERROR(SEARCH("location",D4)))</formula>
    </cfRule>
    <cfRule type="containsText" dxfId="6644" priority="1155" operator="containsText" text="volume">
      <formula>NOT(ISERROR(SEARCH("volume",D4)))</formula>
    </cfRule>
    <cfRule type="containsText" dxfId="6643" priority="1156" operator="containsText" text="ivh">
      <formula>NOT(ISERROR(SEARCH("ivh",D4)))</formula>
    </cfRule>
    <cfRule type="containsText" dxfId="6642" priority="1157" operator="containsText" text="age">
      <formula>NOT(ISERROR(SEARCH("age",D4)))</formula>
    </cfRule>
    <cfRule type="containsText" dxfId="6641" priority="1158" operator="containsText" text="volume">
      <formula>NOT(ISERROR(SEARCH("volume",D4)))</formula>
    </cfRule>
    <cfRule type="containsText" dxfId="6640" priority="1159" operator="containsText" text="OAC">
      <formula>NOT(ISERROR(SEARCH("OAC",D4)))</formula>
    </cfRule>
    <cfRule type="containsText" dxfId="6639" priority="1160" operator="containsText" text="OAC">
      <formula>NOT(ISERROR(SEARCH("OAC",D4)))</formula>
    </cfRule>
    <cfRule type="containsText" dxfId="6638" priority="1161" operator="containsText" text="anticoag">
      <formula>NOT(ISERROR(SEARCH("anticoag",D4)))</formula>
    </cfRule>
    <cfRule type="containsText" dxfId="6637" priority="1162" operator="containsText" text="IVH">
      <formula>NOT(ISERROR(SEARCH("IVH",D4)))</formula>
    </cfRule>
    <cfRule type="containsText" dxfId="6636" priority="1163" operator="containsText" text="location">
      <formula>NOT(ISERROR(SEARCH("location",D4)))</formula>
    </cfRule>
    <cfRule type="containsText" dxfId="6635" priority="1164" operator="containsText" text="ICH">
      <formula>NOT(ISERROR(SEARCH("ICH",D4)))</formula>
    </cfRule>
    <cfRule type="cellIs" dxfId="6634" priority="1165" operator="equal">
      <formula>"ICH"</formula>
    </cfRule>
    <cfRule type="cellIs" dxfId="6633" priority="1166" operator="equal">
      <formula>"age"</formula>
    </cfRule>
  </conditionalFormatting>
  <conditionalFormatting sqref="D5:D6">
    <cfRule type="containsText" dxfId="6632" priority="1120" operator="containsText" text="ivh">
      <formula>NOT(ISERROR(SEARCH("ivh",D5)))</formula>
    </cfRule>
    <cfRule type="containsText" dxfId="6631" priority="1121" operator="containsText" text="infratent">
      <formula>NOT(ISERROR(SEARCH("infratent",D5)))</formula>
    </cfRule>
    <cfRule type="containsText" dxfId="6630" priority="1122" operator="containsText" text="location">
      <formula>NOT(ISERROR(SEARCH("location",D5)))</formula>
    </cfRule>
    <cfRule type="containsText" dxfId="6629" priority="1123" operator="containsText" text="GCS">
      <formula>NOT(ISERROR(SEARCH("GCS",D5)))</formula>
    </cfRule>
    <cfRule type="containsText" dxfId="6628" priority="1124" operator="containsText" text="GCS">
      <formula>NOT(ISERROR(SEARCH("GCS",D5)))</formula>
    </cfRule>
    <cfRule type="containsText" dxfId="6627" priority="1125" operator="containsText" text="GCS">
      <formula>NOT(ISERROR(SEARCH("GCS",D5)))</formula>
    </cfRule>
    <cfRule type="containsText" dxfId="6626" priority="1126" operator="containsText" text="gcs">
      <formula>NOT(ISERROR(SEARCH("gcs",D5)))</formula>
    </cfRule>
    <cfRule type="containsText" dxfId="6625" priority="1127" operator="containsText" text="gcs">
      <formula>NOT(ISERROR(SEARCH("gcs",D5)))</formula>
    </cfRule>
    <cfRule type="containsText" dxfId="6624" priority="1128" operator="containsText" text="OAC">
      <formula>NOT(ISERROR(SEARCH("OAC",D5)))</formula>
    </cfRule>
    <cfRule type="containsText" dxfId="6623" priority="1129" operator="containsText" text="location">
      <formula>NOT(ISERROR(SEARCH("location",D5)))</formula>
    </cfRule>
    <cfRule type="containsText" dxfId="6622" priority="1130" operator="containsText" text="volume">
      <formula>NOT(ISERROR(SEARCH("volume",D5)))</formula>
    </cfRule>
    <cfRule type="containsText" dxfId="6621" priority="1131" operator="containsText" text="ivh">
      <formula>NOT(ISERROR(SEARCH("ivh",D5)))</formula>
    </cfRule>
    <cfRule type="containsText" dxfId="6620" priority="1132" operator="containsText" text="age">
      <formula>NOT(ISERROR(SEARCH("age",D5)))</formula>
    </cfRule>
    <cfRule type="containsText" dxfId="6619" priority="1133" operator="containsText" text="volume">
      <formula>NOT(ISERROR(SEARCH("volume",D5)))</formula>
    </cfRule>
    <cfRule type="containsText" dxfId="6618" priority="1134" operator="containsText" text="OAC">
      <formula>NOT(ISERROR(SEARCH("OAC",D5)))</formula>
    </cfRule>
    <cfRule type="containsText" dxfId="6617" priority="1135" operator="containsText" text="OAC">
      <formula>NOT(ISERROR(SEARCH("OAC",D5)))</formula>
    </cfRule>
    <cfRule type="containsText" dxfId="6616" priority="1136" operator="containsText" text="anticoag">
      <formula>NOT(ISERROR(SEARCH("anticoag",D5)))</formula>
    </cfRule>
    <cfRule type="containsText" dxfId="6615" priority="1137" operator="containsText" text="IVH">
      <formula>NOT(ISERROR(SEARCH("IVH",D5)))</formula>
    </cfRule>
    <cfRule type="containsText" dxfId="6614" priority="1138" operator="containsText" text="location">
      <formula>NOT(ISERROR(SEARCH("location",D5)))</formula>
    </cfRule>
    <cfRule type="containsText" dxfId="6613" priority="1139" operator="containsText" text="ICH">
      <formula>NOT(ISERROR(SEARCH("ICH",D5)))</formula>
    </cfRule>
    <cfRule type="cellIs" dxfId="6612" priority="1140" operator="equal">
      <formula>"ICH"</formula>
    </cfRule>
    <cfRule type="cellIs" dxfId="6611" priority="1141" operator="equal">
      <formula>"age"</formula>
    </cfRule>
  </conditionalFormatting>
  <conditionalFormatting sqref="F7">
    <cfRule type="containsText" dxfId="6610" priority="1116" operator="containsText" text="mRS">
      <formula>NOT(ISERROR(SEARCH("mRS",F7)))</formula>
    </cfRule>
    <cfRule type="containsText" dxfId="6609" priority="1117" operator="containsText" text="death">
      <formula>NOT(ISERROR(SEARCH("death",F7)))</formula>
    </cfRule>
    <cfRule type="containsText" dxfId="6608" priority="1118" operator="containsText" text="M">
      <formula>NOT(ISERROR(SEARCH("M",F7)))</formula>
    </cfRule>
    <cfRule type="containsText" dxfId="6607" priority="1119" operator="containsText" text="mortality">
      <formula>NOT(ISERROR(SEARCH("mortality",F7)))</formula>
    </cfRule>
  </conditionalFormatting>
  <conditionalFormatting sqref="D7">
    <cfRule type="containsText" dxfId="6606" priority="1094" operator="containsText" text="ivh">
      <formula>NOT(ISERROR(SEARCH("ivh",D7)))</formula>
    </cfRule>
    <cfRule type="containsText" dxfId="6605" priority="1095" operator="containsText" text="infratent">
      <formula>NOT(ISERROR(SEARCH("infratent",D7)))</formula>
    </cfRule>
    <cfRule type="containsText" dxfId="6604" priority="1096" operator="containsText" text="location">
      <formula>NOT(ISERROR(SEARCH("location",D7)))</formula>
    </cfRule>
    <cfRule type="containsText" dxfId="6603" priority="1097" operator="containsText" text="GCS">
      <formula>NOT(ISERROR(SEARCH("GCS",D7)))</formula>
    </cfRule>
    <cfRule type="containsText" dxfId="6602" priority="1098" operator="containsText" text="GCS">
      <formula>NOT(ISERROR(SEARCH("GCS",D7)))</formula>
    </cfRule>
    <cfRule type="containsText" dxfId="6601" priority="1099" operator="containsText" text="GCS">
      <formula>NOT(ISERROR(SEARCH("GCS",D7)))</formula>
    </cfRule>
    <cfRule type="containsText" dxfId="6600" priority="1100" operator="containsText" text="gcs">
      <formula>NOT(ISERROR(SEARCH("gcs",D7)))</formula>
    </cfRule>
    <cfRule type="containsText" dxfId="6599" priority="1101" operator="containsText" text="gcs">
      <formula>NOT(ISERROR(SEARCH("gcs",D7)))</formula>
    </cfRule>
    <cfRule type="containsText" dxfId="6598" priority="1102" operator="containsText" text="OAC">
      <formula>NOT(ISERROR(SEARCH("OAC",D7)))</formula>
    </cfRule>
    <cfRule type="containsText" dxfId="6597" priority="1103" operator="containsText" text="location">
      <formula>NOT(ISERROR(SEARCH("location",D7)))</formula>
    </cfRule>
    <cfRule type="containsText" dxfId="6596" priority="1104" operator="containsText" text="volume">
      <formula>NOT(ISERROR(SEARCH("volume",D7)))</formula>
    </cfRule>
    <cfRule type="containsText" dxfId="6595" priority="1105" operator="containsText" text="ivh">
      <formula>NOT(ISERROR(SEARCH("ivh",D7)))</formula>
    </cfRule>
    <cfRule type="containsText" dxfId="6594" priority="1106" operator="containsText" text="age">
      <formula>NOT(ISERROR(SEARCH("age",D7)))</formula>
    </cfRule>
    <cfRule type="containsText" dxfId="6593" priority="1107" operator="containsText" text="volume">
      <formula>NOT(ISERROR(SEARCH("volume",D7)))</formula>
    </cfRule>
    <cfRule type="containsText" dxfId="6592" priority="1108" operator="containsText" text="OAC">
      <formula>NOT(ISERROR(SEARCH("OAC",D7)))</formula>
    </cfRule>
    <cfRule type="containsText" dxfId="6591" priority="1109" operator="containsText" text="OAC">
      <formula>NOT(ISERROR(SEARCH("OAC",D7)))</formula>
    </cfRule>
    <cfRule type="containsText" dxfId="6590" priority="1110" operator="containsText" text="anticoag">
      <formula>NOT(ISERROR(SEARCH("anticoag",D7)))</formula>
    </cfRule>
    <cfRule type="containsText" dxfId="6589" priority="1111" operator="containsText" text="IVH">
      <formula>NOT(ISERROR(SEARCH("IVH",D7)))</formula>
    </cfRule>
    <cfRule type="containsText" dxfId="6588" priority="1112" operator="containsText" text="location">
      <formula>NOT(ISERROR(SEARCH("location",D7)))</formula>
    </cfRule>
    <cfRule type="containsText" dxfId="6587" priority="1113" operator="containsText" text="ICH">
      <formula>NOT(ISERROR(SEARCH("ICH",D7)))</formula>
    </cfRule>
    <cfRule type="cellIs" dxfId="6586" priority="1114" operator="equal">
      <formula>"ICH"</formula>
    </cfRule>
    <cfRule type="cellIs" dxfId="6585" priority="1115" operator="equal">
      <formula>"age"</formula>
    </cfRule>
  </conditionalFormatting>
  <conditionalFormatting sqref="F10">
    <cfRule type="containsText" dxfId="6584" priority="1090" operator="containsText" text="death">
      <formula>NOT(ISERROR(SEARCH("death",F10)))</formula>
    </cfRule>
    <cfRule type="containsText" dxfId="6583" priority="1091" operator="containsText" text="functional">
      <formula>NOT(ISERROR(SEARCH("functional",F10)))</formula>
    </cfRule>
    <cfRule type="containsText" dxfId="6582" priority="1092" operator="containsText" text="mRS">
      <formula>NOT(ISERROR(SEARCH("mRS",F10)))</formula>
    </cfRule>
    <cfRule type="containsText" dxfId="6581" priority="1093" operator="containsText" text="mortality">
      <formula>NOT(ISERROR(SEARCH("mortality",F10)))</formula>
    </cfRule>
  </conditionalFormatting>
  <conditionalFormatting sqref="D10">
    <cfRule type="containsText" dxfId="6580" priority="1078" operator="containsText" text="anticoag">
      <formula>NOT(ISERROR(SEARCH("anticoag",D10)))</formula>
    </cfRule>
    <cfRule type="containsText" dxfId="6579" priority="1079" operator="containsText" text="couma">
      <formula>NOT(ISERROR(SEARCH("couma",D10)))</formula>
    </cfRule>
    <cfRule type="containsText" dxfId="6578" priority="1080" operator="containsText" text="anticoag">
      <formula>NOT(ISERROR(SEARCH("anticoag",D10)))</formula>
    </cfRule>
    <cfRule type="containsText" dxfId="6577" priority="1081" operator="containsText" text="warfarin">
      <formula>NOT(ISERROR(SEARCH("warfarin",D10)))</formula>
    </cfRule>
    <cfRule type="containsText" dxfId="6576" priority="1082" operator="containsText" text="ivh">
      <formula>NOT(ISERROR(SEARCH("ivh",D10)))</formula>
    </cfRule>
    <cfRule type="containsText" dxfId="6575" priority="1083" operator="containsText" text="ivh">
      <formula>NOT(ISERROR(SEARCH("ivh",D10)))</formula>
    </cfRule>
    <cfRule type="containsText" dxfId="6574" priority="1084" operator="containsText" text="volume">
      <formula>NOT(ISERROR(SEARCH("volume",D10)))</formula>
    </cfRule>
    <cfRule type="containsText" dxfId="6573" priority="1085" operator="containsText" text="infratent">
      <formula>NOT(ISERROR(SEARCH("infratent",D10)))</formula>
    </cfRule>
    <cfRule type="containsText" dxfId="6572" priority="1086" operator="containsText" text="location">
      <formula>NOT(ISERROR(SEARCH("location",D10)))</formula>
    </cfRule>
    <cfRule type="containsText" dxfId="6571" priority="1087" operator="containsText" text="gcs">
      <formula>NOT(ISERROR(SEARCH("gcs",D10)))</formula>
    </cfRule>
    <cfRule type="containsText" dxfId="6570" priority="1088" operator="containsText" text="NIHS">
      <formula>NOT(ISERROR(SEARCH("NIHS",D10)))</formula>
    </cfRule>
    <cfRule type="containsText" dxfId="6569" priority="1089" operator="containsText" text="age">
      <formula>NOT(ISERROR(SEARCH("age",D10)))</formula>
    </cfRule>
  </conditionalFormatting>
  <conditionalFormatting sqref="F11">
    <cfRule type="containsText" dxfId="6568" priority="1074" operator="containsText" text="death">
      <formula>NOT(ISERROR(SEARCH("death",F11)))</formula>
    </cfRule>
    <cfRule type="containsText" dxfId="6567" priority="1075" operator="containsText" text="functional">
      <formula>NOT(ISERROR(SEARCH("functional",F11)))</formula>
    </cfRule>
    <cfRule type="containsText" dxfId="6566" priority="1076" operator="containsText" text="mRS">
      <formula>NOT(ISERROR(SEARCH("mRS",F11)))</formula>
    </cfRule>
    <cfRule type="containsText" dxfId="6565" priority="1077" operator="containsText" text="mortality">
      <formula>NOT(ISERROR(SEARCH("mortality",F11)))</formula>
    </cfRule>
  </conditionalFormatting>
  <conditionalFormatting sqref="D11">
    <cfRule type="containsText" dxfId="6564" priority="1062" operator="containsText" text="anticoag">
      <formula>NOT(ISERROR(SEARCH("anticoag",D11)))</formula>
    </cfRule>
    <cfRule type="containsText" dxfId="6563" priority="1063" operator="containsText" text="couma">
      <formula>NOT(ISERROR(SEARCH("couma",D11)))</formula>
    </cfRule>
    <cfRule type="containsText" dxfId="6562" priority="1064" operator="containsText" text="anticoag">
      <formula>NOT(ISERROR(SEARCH("anticoag",D11)))</formula>
    </cfRule>
    <cfRule type="containsText" dxfId="6561" priority="1065" operator="containsText" text="warfarin">
      <formula>NOT(ISERROR(SEARCH("warfarin",D11)))</formula>
    </cfRule>
    <cfRule type="containsText" dxfId="6560" priority="1066" operator="containsText" text="ivh">
      <formula>NOT(ISERROR(SEARCH("ivh",D11)))</formula>
    </cfRule>
    <cfRule type="containsText" dxfId="6559" priority="1067" operator="containsText" text="ivh">
      <formula>NOT(ISERROR(SEARCH("ivh",D11)))</formula>
    </cfRule>
    <cfRule type="containsText" dxfId="6558" priority="1068" operator="containsText" text="volume">
      <formula>NOT(ISERROR(SEARCH("volume",D11)))</formula>
    </cfRule>
    <cfRule type="containsText" dxfId="6557" priority="1069" operator="containsText" text="infratent">
      <formula>NOT(ISERROR(SEARCH("infratent",D11)))</formula>
    </cfRule>
    <cfRule type="containsText" dxfId="6556" priority="1070" operator="containsText" text="location">
      <formula>NOT(ISERROR(SEARCH("location",D11)))</formula>
    </cfRule>
    <cfRule type="containsText" dxfId="6555" priority="1071" operator="containsText" text="gcs">
      <formula>NOT(ISERROR(SEARCH("gcs",D11)))</formula>
    </cfRule>
    <cfRule type="containsText" dxfId="6554" priority="1072" operator="containsText" text="NIHS">
      <formula>NOT(ISERROR(SEARCH("NIHS",D11)))</formula>
    </cfRule>
    <cfRule type="containsText" dxfId="6553" priority="1073" operator="containsText" text="age">
      <formula>NOT(ISERROR(SEARCH("age",D11)))</formula>
    </cfRule>
  </conditionalFormatting>
  <conditionalFormatting sqref="F12">
    <cfRule type="containsText" dxfId="6552" priority="1058" operator="containsText" text="death">
      <formula>NOT(ISERROR(SEARCH("death",F12)))</formula>
    </cfRule>
    <cfRule type="containsText" dxfId="6551" priority="1059" operator="containsText" text="functional">
      <formula>NOT(ISERROR(SEARCH("functional",F12)))</formula>
    </cfRule>
    <cfRule type="containsText" dxfId="6550" priority="1060" operator="containsText" text="mRS">
      <formula>NOT(ISERROR(SEARCH("mRS",F12)))</formula>
    </cfRule>
    <cfRule type="containsText" dxfId="6549" priority="1061" operator="containsText" text="mortality">
      <formula>NOT(ISERROR(SEARCH("mortality",F12)))</formula>
    </cfRule>
  </conditionalFormatting>
  <conditionalFormatting sqref="D12">
    <cfRule type="containsText" dxfId="6548" priority="1046" operator="containsText" text="anticoag">
      <formula>NOT(ISERROR(SEARCH("anticoag",D12)))</formula>
    </cfRule>
    <cfRule type="containsText" dxfId="6547" priority="1047" operator="containsText" text="couma">
      <formula>NOT(ISERROR(SEARCH("couma",D12)))</formula>
    </cfRule>
    <cfRule type="containsText" dxfId="6546" priority="1048" operator="containsText" text="anticoag">
      <formula>NOT(ISERROR(SEARCH("anticoag",D12)))</formula>
    </cfRule>
    <cfRule type="containsText" dxfId="6545" priority="1049" operator="containsText" text="warfarin">
      <formula>NOT(ISERROR(SEARCH("warfarin",D12)))</formula>
    </cfRule>
    <cfRule type="containsText" dxfId="6544" priority="1050" operator="containsText" text="ivh">
      <formula>NOT(ISERROR(SEARCH("ivh",D12)))</formula>
    </cfRule>
    <cfRule type="containsText" dxfId="6543" priority="1051" operator="containsText" text="ivh">
      <formula>NOT(ISERROR(SEARCH("ivh",D12)))</formula>
    </cfRule>
    <cfRule type="containsText" dxfId="6542" priority="1052" operator="containsText" text="volume">
      <formula>NOT(ISERROR(SEARCH("volume",D12)))</formula>
    </cfRule>
    <cfRule type="containsText" dxfId="6541" priority="1053" operator="containsText" text="infratent">
      <formula>NOT(ISERROR(SEARCH("infratent",D12)))</formula>
    </cfRule>
    <cfRule type="containsText" dxfId="6540" priority="1054" operator="containsText" text="location">
      <formula>NOT(ISERROR(SEARCH("location",D12)))</formula>
    </cfRule>
    <cfRule type="containsText" dxfId="6539" priority="1055" operator="containsText" text="gcs">
      <formula>NOT(ISERROR(SEARCH("gcs",D12)))</formula>
    </cfRule>
    <cfRule type="containsText" dxfId="6538" priority="1056" operator="containsText" text="NIHS">
      <formula>NOT(ISERROR(SEARCH("NIHS",D12)))</formula>
    </cfRule>
    <cfRule type="containsText" dxfId="6537" priority="1057" operator="containsText" text="age">
      <formula>NOT(ISERROR(SEARCH("age",D12)))</formula>
    </cfRule>
  </conditionalFormatting>
  <conditionalFormatting sqref="F13">
    <cfRule type="containsText" dxfId="6536" priority="1042" operator="containsText" text="death">
      <formula>NOT(ISERROR(SEARCH("death",F13)))</formula>
    </cfRule>
    <cfRule type="containsText" dxfId="6535" priority="1043" operator="containsText" text="functional">
      <formula>NOT(ISERROR(SEARCH("functional",F13)))</formula>
    </cfRule>
    <cfRule type="containsText" dxfId="6534" priority="1044" operator="containsText" text="mRS">
      <formula>NOT(ISERROR(SEARCH("mRS",F13)))</formula>
    </cfRule>
    <cfRule type="containsText" dxfId="6533" priority="1045" operator="containsText" text="mortality">
      <formula>NOT(ISERROR(SEARCH("mortality",F13)))</formula>
    </cfRule>
  </conditionalFormatting>
  <conditionalFormatting sqref="D13">
    <cfRule type="containsText" dxfId="6532" priority="1030" operator="containsText" text="anticoag">
      <formula>NOT(ISERROR(SEARCH("anticoag",D13)))</formula>
    </cfRule>
    <cfRule type="containsText" dxfId="6531" priority="1031" operator="containsText" text="couma">
      <formula>NOT(ISERROR(SEARCH("couma",D13)))</formula>
    </cfRule>
    <cfRule type="containsText" dxfId="6530" priority="1032" operator="containsText" text="anticoag">
      <formula>NOT(ISERROR(SEARCH("anticoag",D13)))</formula>
    </cfRule>
    <cfRule type="containsText" dxfId="6529" priority="1033" operator="containsText" text="warfarin">
      <formula>NOT(ISERROR(SEARCH("warfarin",D13)))</formula>
    </cfRule>
    <cfRule type="containsText" dxfId="6528" priority="1034" operator="containsText" text="ivh">
      <formula>NOT(ISERROR(SEARCH("ivh",D13)))</formula>
    </cfRule>
    <cfRule type="containsText" dxfId="6527" priority="1035" operator="containsText" text="ivh">
      <formula>NOT(ISERROR(SEARCH("ivh",D13)))</formula>
    </cfRule>
    <cfRule type="containsText" dxfId="6526" priority="1036" operator="containsText" text="volume">
      <formula>NOT(ISERROR(SEARCH("volume",D13)))</formula>
    </cfRule>
    <cfRule type="containsText" dxfId="6525" priority="1037" operator="containsText" text="infratent">
      <formula>NOT(ISERROR(SEARCH("infratent",D13)))</formula>
    </cfRule>
    <cfRule type="containsText" dxfId="6524" priority="1038" operator="containsText" text="location">
      <formula>NOT(ISERROR(SEARCH("location",D13)))</formula>
    </cfRule>
    <cfRule type="containsText" dxfId="6523" priority="1039" operator="containsText" text="gcs">
      <formula>NOT(ISERROR(SEARCH("gcs",D13)))</formula>
    </cfRule>
    <cfRule type="containsText" dxfId="6522" priority="1040" operator="containsText" text="NIHS">
      <formula>NOT(ISERROR(SEARCH("NIHS",D13)))</formula>
    </cfRule>
    <cfRule type="containsText" dxfId="6521" priority="1041" operator="containsText" text="age">
      <formula>NOT(ISERROR(SEARCH("age",D13)))</formula>
    </cfRule>
  </conditionalFormatting>
  <conditionalFormatting sqref="F14">
    <cfRule type="containsText" dxfId="6520" priority="1026" operator="containsText" text="death">
      <formula>NOT(ISERROR(SEARCH("death",F14)))</formula>
    </cfRule>
    <cfRule type="containsText" dxfId="6519" priority="1027" operator="containsText" text="functional">
      <formula>NOT(ISERROR(SEARCH("functional",F14)))</formula>
    </cfRule>
    <cfRule type="containsText" dxfId="6518" priority="1028" operator="containsText" text="mRS">
      <formula>NOT(ISERROR(SEARCH("mRS",F14)))</formula>
    </cfRule>
    <cfRule type="containsText" dxfId="6517" priority="1029" operator="containsText" text="mortality">
      <formula>NOT(ISERROR(SEARCH("mortality",F14)))</formula>
    </cfRule>
  </conditionalFormatting>
  <conditionalFormatting sqref="D14">
    <cfRule type="containsText" dxfId="6516" priority="1014" operator="containsText" text="anticoag">
      <formula>NOT(ISERROR(SEARCH("anticoag",D14)))</formula>
    </cfRule>
    <cfRule type="containsText" dxfId="6515" priority="1015" operator="containsText" text="couma">
      <formula>NOT(ISERROR(SEARCH("couma",D14)))</formula>
    </cfRule>
    <cfRule type="containsText" dxfId="6514" priority="1016" operator="containsText" text="anticoag">
      <formula>NOT(ISERROR(SEARCH("anticoag",D14)))</formula>
    </cfRule>
    <cfRule type="containsText" dxfId="6513" priority="1017" operator="containsText" text="warfarin">
      <formula>NOT(ISERROR(SEARCH("warfarin",D14)))</formula>
    </cfRule>
    <cfRule type="containsText" dxfId="6512" priority="1018" operator="containsText" text="ivh">
      <formula>NOT(ISERROR(SEARCH("ivh",D14)))</formula>
    </cfRule>
    <cfRule type="containsText" dxfId="6511" priority="1019" operator="containsText" text="ivh">
      <formula>NOT(ISERROR(SEARCH("ivh",D14)))</formula>
    </cfRule>
    <cfRule type="containsText" dxfId="6510" priority="1020" operator="containsText" text="volume">
      <formula>NOT(ISERROR(SEARCH("volume",D14)))</formula>
    </cfRule>
    <cfRule type="containsText" dxfId="6509" priority="1021" operator="containsText" text="infratent">
      <formula>NOT(ISERROR(SEARCH("infratent",D14)))</formula>
    </cfRule>
    <cfRule type="containsText" dxfId="6508" priority="1022" operator="containsText" text="location">
      <formula>NOT(ISERROR(SEARCH("location",D14)))</formula>
    </cfRule>
    <cfRule type="containsText" dxfId="6507" priority="1023" operator="containsText" text="gcs">
      <formula>NOT(ISERROR(SEARCH("gcs",D14)))</formula>
    </cfRule>
    <cfRule type="containsText" dxfId="6506" priority="1024" operator="containsText" text="NIHS">
      <formula>NOT(ISERROR(SEARCH("NIHS",D14)))</formula>
    </cfRule>
    <cfRule type="containsText" dxfId="6505" priority="1025" operator="containsText" text="age">
      <formula>NOT(ISERROR(SEARCH("age",D14)))</formula>
    </cfRule>
  </conditionalFormatting>
  <conditionalFormatting sqref="F15">
    <cfRule type="containsText" dxfId="6504" priority="1010" operator="containsText" text="death">
      <formula>NOT(ISERROR(SEARCH("death",F15)))</formula>
    </cfRule>
    <cfRule type="containsText" dxfId="6503" priority="1011" operator="containsText" text="functional">
      <formula>NOT(ISERROR(SEARCH("functional",F15)))</formula>
    </cfRule>
    <cfRule type="containsText" dxfId="6502" priority="1012" operator="containsText" text="mRS">
      <formula>NOT(ISERROR(SEARCH("mRS",F15)))</formula>
    </cfRule>
    <cfRule type="containsText" dxfId="6501" priority="1013" operator="containsText" text="mortality">
      <formula>NOT(ISERROR(SEARCH("mortality",F15)))</formula>
    </cfRule>
  </conditionalFormatting>
  <conditionalFormatting sqref="D15">
    <cfRule type="containsText" dxfId="6500" priority="998" operator="containsText" text="anticoag">
      <formula>NOT(ISERROR(SEARCH("anticoag",D15)))</formula>
    </cfRule>
    <cfRule type="containsText" dxfId="6499" priority="999" operator="containsText" text="couma">
      <formula>NOT(ISERROR(SEARCH("couma",D15)))</formula>
    </cfRule>
    <cfRule type="containsText" dxfId="6498" priority="1000" operator="containsText" text="anticoag">
      <formula>NOT(ISERROR(SEARCH("anticoag",D15)))</formula>
    </cfRule>
    <cfRule type="containsText" dxfId="6497" priority="1001" operator="containsText" text="warfarin">
      <formula>NOT(ISERROR(SEARCH("warfarin",D15)))</formula>
    </cfRule>
    <cfRule type="containsText" dxfId="6496" priority="1002" operator="containsText" text="ivh">
      <formula>NOT(ISERROR(SEARCH("ivh",D15)))</formula>
    </cfRule>
    <cfRule type="containsText" dxfId="6495" priority="1003" operator="containsText" text="ivh">
      <formula>NOT(ISERROR(SEARCH("ivh",D15)))</formula>
    </cfRule>
    <cfRule type="containsText" dxfId="6494" priority="1004" operator="containsText" text="volume">
      <formula>NOT(ISERROR(SEARCH("volume",D15)))</formula>
    </cfRule>
    <cfRule type="containsText" dxfId="6493" priority="1005" operator="containsText" text="infratent">
      <formula>NOT(ISERROR(SEARCH("infratent",D15)))</formula>
    </cfRule>
    <cfRule type="containsText" dxfId="6492" priority="1006" operator="containsText" text="location">
      <formula>NOT(ISERROR(SEARCH("location",D15)))</formula>
    </cfRule>
    <cfRule type="containsText" dxfId="6491" priority="1007" operator="containsText" text="gcs">
      <formula>NOT(ISERROR(SEARCH("gcs",D15)))</formula>
    </cfRule>
    <cfRule type="containsText" dxfId="6490" priority="1008" operator="containsText" text="NIHS">
      <formula>NOT(ISERROR(SEARCH("NIHS",D15)))</formula>
    </cfRule>
    <cfRule type="containsText" dxfId="6489" priority="1009" operator="containsText" text="age">
      <formula>NOT(ISERROR(SEARCH("age",D15)))</formula>
    </cfRule>
  </conditionalFormatting>
  <conditionalFormatting sqref="F16">
    <cfRule type="containsText" dxfId="6488" priority="994" operator="containsText" text="death">
      <formula>NOT(ISERROR(SEARCH("death",F16)))</formula>
    </cfRule>
    <cfRule type="containsText" dxfId="6487" priority="995" operator="containsText" text="functional">
      <formula>NOT(ISERROR(SEARCH("functional",F16)))</formula>
    </cfRule>
    <cfRule type="containsText" dxfId="6486" priority="996" operator="containsText" text="mRS">
      <formula>NOT(ISERROR(SEARCH("mRS",F16)))</formula>
    </cfRule>
    <cfRule type="containsText" dxfId="6485" priority="997" operator="containsText" text="mortality">
      <formula>NOT(ISERROR(SEARCH("mortality",F16)))</formula>
    </cfRule>
  </conditionalFormatting>
  <conditionalFormatting sqref="D16:D18">
    <cfRule type="containsText" dxfId="6484" priority="982" operator="containsText" text="anticoag">
      <formula>NOT(ISERROR(SEARCH("anticoag",D16)))</formula>
    </cfRule>
    <cfRule type="containsText" dxfId="6483" priority="983" operator="containsText" text="couma">
      <formula>NOT(ISERROR(SEARCH("couma",D16)))</formula>
    </cfRule>
    <cfRule type="containsText" dxfId="6482" priority="984" operator="containsText" text="anticoag">
      <formula>NOT(ISERROR(SEARCH("anticoag",D16)))</formula>
    </cfRule>
    <cfRule type="containsText" dxfId="6481" priority="985" operator="containsText" text="warfarin">
      <formula>NOT(ISERROR(SEARCH("warfarin",D16)))</formula>
    </cfRule>
    <cfRule type="containsText" dxfId="6480" priority="986" operator="containsText" text="ivh">
      <formula>NOT(ISERROR(SEARCH("ivh",D16)))</formula>
    </cfRule>
    <cfRule type="containsText" dxfId="6479" priority="987" operator="containsText" text="ivh">
      <formula>NOT(ISERROR(SEARCH("ivh",D16)))</formula>
    </cfRule>
    <cfRule type="containsText" dxfId="6478" priority="988" operator="containsText" text="volume">
      <formula>NOT(ISERROR(SEARCH("volume",D16)))</formula>
    </cfRule>
    <cfRule type="containsText" dxfId="6477" priority="989" operator="containsText" text="infratent">
      <formula>NOT(ISERROR(SEARCH("infratent",D16)))</formula>
    </cfRule>
    <cfRule type="containsText" dxfId="6476" priority="990" operator="containsText" text="location">
      <formula>NOT(ISERROR(SEARCH("location",D16)))</formula>
    </cfRule>
    <cfRule type="containsText" dxfId="6475" priority="991" operator="containsText" text="gcs">
      <formula>NOT(ISERROR(SEARCH("gcs",D16)))</formula>
    </cfRule>
    <cfRule type="containsText" dxfId="6474" priority="992" operator="containsText" text="NIHS">
      <formula>NOT(ISERROR(SEARCH("NIHS",D16)))</formula>
    </cfRule>
    <cfRule type="containsText" dxfId="6473" priority="993" operator="containsText" text="age">
      <formula>NOT(ISERROR(SEARCH("age",D16)))</formula>
    </cfRule>
  </conditionalFormatting>
  <conditionalFormatting sqref="F17">
    <cfRule type="containsText" dxfId="6472" priority="978" operator="containsText" text="death">
      <formula>NOT(ISERROR(SEARCH("death",F17)))</formula>
    </cfRule>
    <cfRule type="containsText" dxfId="6471" priority="979" operator="containsText" text="functional">
      <formula>NOT(ISERROR(SEARCH("functional",F17)))</formula>
    </cfRule>
    <cfRule type="containsText" dxfId="6470" priority="980" operator="containsText" text="mRS">
      <formula>NOT(ISERROR(SEARCH("mRS",F17)))</formula>
    </cfRule>
    <cfRule type="containsText" dxfId="6469" priority="981" operator="containsText" text="mortality">
      <formula>NOT(ISERROR(SEARCH("mortality",F17)))</formula>
    </cfRule>
  </conditionalFormatting>
  <conditionalFormatting sqref="F18">
    <cfRule type="containsText" dxfId="6468" priority="974" operator="containsText" text="death">
      <formula>NOT(ISERROR(SEARCH("death",F18)))</formula>
    </cfRule>
    <cfRule type="containsText" dxfId="6467" priority="975" operator="containsText" text="functional">
      <formula>NOT(ISERROR(SEARCH("functional",F18)))</formula>
    </cfRule>
    <cfRule type="containsText" dxfId="6466" priority="976" operator="containsText" text="mRS">
      <formula>NOT(ISERROR(SEARCH("mRS",F18)))</formula>
    </cfRule>
    <cfRule type="containsText" dxfId="6465" priority="977" operator="containsText" text="mortality">
      <formula>NOT(ISERROR(SEARCH("mortality",F18)))</formula>
    </cfRule>
  </conditionalFormatting>
  <conditionalFormatting sqref="F19">
    <cfRule type="containsText" dxfId="6464" priority="970" operator="containsText" text="death">
      <formula>NOT(ISERROR(SEARCH("death",F19)))</formula>
    </cfRule>
    <cfRule type="containsText" dxfId="6463" priority="971" operator="containsText" text="functional">
      <formula>NOT(ISERROR(SEARCH("functional",F19)))</formula>
    </cfRule>
    <cfRule type="containsText" dxfId="6462" priority="972" operator="containsText" text="mRS">
      <formula>NOT(ISERROR(SEARCH("mRS",F19)))</formula>
    </cfRule>
    <cfRule type="containsText" dxfId="6461" priority="973" operator="containsText" text="mortality">
      <formula>NOT(ISERROR(SEARCH("mortality",F19)))</formula>
    </cfRule>
  </conditionalFormatting>
  <conditionalFormatting sqref="D19">
    <cfRule type="containsText" dxfId="6460" priority="958" operator="containsText" text="anticoag">
      <formula>NOT(ISERROR(SEARCH("anticoag",D19)))</formula>
    </cfRule>
    <cfRule type="containsText" dxfId="6459" priority="959" operator="containsText" text="couma">
      <formula>NOT(ISERROR(SEARCH("couma",D19)))</formula>
    </cfRule>
    <cfRule type="containsText" dxfId="6458" priority="960" operator="containsText" text="anticoag">
      <formula>NOT(ISERROR(SEARCH("anticoag",D19)))</formula>
    </cfRule>
    <cfRule type="containsText" dxfId="6457" priority="961" operator="containsText" text="warfarin">
      <formula>NOT(ISERROR(SEARCH("warfarin",D19)))</formula>
    </cfRule>
    <cfRule type="containsText" dxfId="6456" priority="962" operator="containsText" text="ivh">
      <formula>NOT(ISERROR(SEARCH("ivh",D19)))</formula>
    </cfRule>
    <cfRule type="containsText" dxfId="6455" priority="963" operator="containsText" text="ivh">
      <formula>NOT(ISERROR(SEARCH("ivh",D19)))</formula>
    </cfRule>
    <cfRule type="containsText" dxfId="6454" priority="964" operator="containsText" text="volume">
      <formula>NOT(ISERROR(SEARCH("volume",D19)))</formula>
    </cfRule>
    <cfRule type="containsText" dxfId="6453" priority="965" operator="containsText" text="infratent">
      <formula>NOT(ISERROR(SEARCH("infratent",D19)))</formula>
    </cfRule>
    <cfRule type="containsText" dxfId="6452" priority="966" operator="containsText" text="location">
      <formula>NOT(ISERROR(SEARCH("location",D19)))</formula>
    </cfRule>
    <cfRule type="containsText" dxfId="6451" priority="967" operator="containsText" text="gcs">
      <formula>NOT(ISERROR(SEARCH("gcs",D19)))</formula>
    </cfRule>
    <cfRule type="containsText" dxfId="6450" priority="968" operator="containsText" text="NIHS">
      <formula>NOT(ISERROR(SEARCH("NIHS",D19)))</formula>
    </cfRule>
    <cfRule type="containsText" dxfId="6449" priority="969" operator="containsText" text="age">
      <formula>NOT(ISERROR(SEARCH("age",D19)))</formula>
    </cfRule>
  </conditionalFormatting>
  <conditionalFormatting sqref="F20">
    <cfRule type="containsText" dxfId="6448" priority="954" operator="containsText" text="death">
      <formula>NOT(ISERROR(SEARCH("death",F20)))</formula>
    </cfRule>
    <cfRule type="containsText" dxfId="6447" priority="955" operator="containsText" text="functional">
      <formula>NOT(ISERROR(SEARCH("functional",F20)))</formula>
    </cfRule>
    <cfRule type="containsText" dxfId="6446" priority="956" operator="containsText" text="mRS">
      <formula>NOT(ISERROR(SEARCH("mRS",F20)))</formula>
    </cfRule>
    <cfRule type="containsText" dxfId="6445" priority="957" operator="containsText" text="mortality">
      <formula>NOT(ISERROR(SEARCH("mortality",F20)))</formula>
    </cfRule>
  </conditionalFormatting>
  <conditionalFormatting sqref="D20">
    <cfRule type="containsText" dxfId="6444" priority="942" operator="containsText" text="anticoag">
      <formula>NOT(ISERROR(SEARCH("anticoag",D20)))</formula>
    </cfRule>
    <cfRule type="containsText" dxfId="6443" priority="943" operator="containsText" text="couma">
      <formula>NOT(ISERROR(SEARCH("couma",D20)))</formula>
    </cfRule>
    <cfRule type="containsText" dxfId="6442" priority="944" operator="containsText" text="anticoag">
      <formula>NOT(ISERROR(SEARCH("anticoag",D20)))</formula>
    </cfRule>
    <cfRule type="containsText" dxfId="6441" priority="945" operator="containsText" text="warfarin">
      <formula>NOT(ISERROR(SEARCH("warfarin",D20)))</formula>
    </cfRule>
    <cfRule type="containsText" dxfId="6440" priority="946" operator="containsText" text="ivh">
      <formula>NOT(ISERROR(SEARCH("ivh",D20)))</formula>
    </cfRule>
    <cfRule type="containsText" dxfId="6439" priority="947" operator="containsText" text="ivh">
      <formula>NOT(ISERROR(SEARCH("ivh",D20)))</formula>
    </cfRule>
    <cfRule type="containsText" dxfId="6438" priority="948" operator="containsText" text="volume">
      <formula>NOT(ISERROR(SEARCH("volume",D20)))</formula>
    </cfRule>
    <cfRule type="containsText" dxfId="6437" priority="949" operator="containsText" text="infratent">
      <formula>NOT(ISERROR(SEARCH("infratent",D20)))</formula>
    </cfRule>
    <cfRule type="containsText" dxfId="6436" priority="950" operator="containsText" text="location">
      <formula>NOT(ISERROR(SEARCH("location",D20)))</formula>
    </cfRule>
    <cfRule type="containsText" dxfId="6435" priority="951" operator="containsText" text="gcs">
      <formula>NOT(ISERROR(SEARCH("gcs",D20)))</formula>
    </cfRule>
    <cfRule type="containsText" dxfId="6434" priority="952" operator="containsText" text="NIHS">
      <formula>NOT(ISERROR(SEARCH("NIHS",D20)))</formula>
    </cfRule>
    <cfRule type="containsText" dxfId="6433" priority="953" operator="containsText" text="age">
      <formula>NOT(ISERROR(SEARCH("age",D20)))</formula>
    </cfRule>
  </conditionalFormatting>
  <conditionalFormatting sqref="F21">
    <cfRule type="containsText" dxfId="6432" priority="938" operator="containsText" text="death">
      <formula>NOT(ISERROR(SEARCH("death",F21)))</formula>
    </cfRule>
    <cfRule type="containsText" dxfId="6431" priority="939" operator="containsText" text="functional">
      <formula>NOT(ISERROR(SEARCH("functional",F21)))</formula>
    </cfRule>
    <cfRule type="containsText" dxfId="6430" priority="940" operator="containsText" text="mRS">
      <formula>NOT(ISERROR(SEARCH("mRS",F21)))</formula>
    </cfRule>
    <cfRule type="containsText" dxfId="6429" priority="941" operator="containsText" text="mortality">
      <formula>NOT(ISERROR(SEARCH("mortality",F21)))</formula>
    </cfRule>
  </conditionalFormatting>
  <conditionalFormatting sqref="D21">
    <cfRule type="containsText" dxfId="6428" priority="926" operator="containsText" text="anticoag">
      <formula>NOT(ISERROR(SEARCH("anticoag",D21)))</formula>
    </cfRule>
    <cfRule type="containsText" dxfId="6427" priority="927" operator="containsText" text="couma">
      <formula>NOT(ISERROR(SEARCH("couma",D21)))</formula>
    </cfRule>
    <cfRule type="containsText" dxfId="6426" priority="928" operator="containsText" text="anticoag">
      <formula>NOT(ISERROR(SEARCH("anticoag",D21)))</formula>
    </cfRule>
    <cfRule type="containsText" dxfId="6425" priority="929" operator="containsText" text="warfarin">
      <formula>NOT(ISERROR(SEARCH("warfarin",D21)))</formula>
    </cfRule>
    <cfRule type="containsText" dxfId="6424" priority="930" operator="containsText" text="ivh">
      <formula>NOT(ISERROR(SEARCH("ivh",D21)))</formula>
    </cfRule>
    <cfRule type="containsText" dxfId="6423" priority="931" operator="containsText" text="ivh">
      <formula>NOT(ISERROR(SEARCH("ivh",D21)))</formula>
    </cfRule>
    <cfRule type="containsText" dxfId="6422" priority="932" operator="containsText" text="volume">
      <formula>NOT(ISERROR(SEARCH("volume",D21)))</formula>
    </cfRule>
    <cfRule type="containsText" dxfId="6421" priority="933" operator="containsText" text="infratent">
      <formula>NOT(ISERROR(SEARCH("infratent",D21)))</formula>
    </cfRule>
    <cfRule type="containsText" dxfId="6420" priority="934" operator="containsText" text="location">
      <formula>NOT(ISERROR(SEARCH("location",D21)))</formula>
    </cfRule>
    <cfRule type="containsText" dxfId="6419" priority="935" operator="containsText" text="gcs">
      <formula>NOT(ISERROR(SEARCH("gcs",D21)))</formula>
    </cfRule>
    <cfRule type="containsText" dxfId="6418" priority="936" operator="containsText" text="NIHS">
      <formula>NOT(ISERROR(SEARCH("NIHS",D21)))</formula>
    </cfRule>
    <cfRule type="containsText" dxfId="6417" priority="937" operator="containsText" text="age">
      <formula>NOT(ISERROR(SEARCH("age",D21)))</formula>
    </cfRule>
  </conditionalFormatting>
  <conditionalFormatting sqref="F22">
    <cfRule type="containsText" dxfId="6416" priority="922" operator="containsText" text="death">
      <formula>NOT(ISERROR(SEARCH("death",F22)))</formula>
    </cfRule>
    <cfRule type="containsText" dxfId="6415" priority="923" operator="containsText" text="functional">
      <formula>NOT(ISERROR(SEARCH("functional",F22)))</formula>
    </cfRule>
    <cfRule type="containsText" dxfId="6414" priority="924" operator="containsText" text="mRS">
      <formula>NOT(ISERROR(SEARCH("mRS",F22)))</formula>
    </cfRule>
    <cfRule type="containsText" dxfId="6413" priority="925" operator="containsText" text="mortality">
      <formula>NOT(ISERROR(SEARCH("mortality",F22)))</formula>
    </cfRule>
  </conditionalFormatting>
  <conditionalFormatting sqref="D22">
    <cfRule type="containsText" dxfId="6412" priority="910" operator="containsText" text="anticoag">
      <formula>NOT(ISERROR(SEARCH("anticoag",D22)))</formula>
    </cfRule>
    <cfRule type="containsText" dxfId="6411" priority="911" operator="containsText" text="couma">
      <formula>NOT(ISERROR(SEARCH("couma",D22)))</formula>
    </cfRule>
    <cfRule type="containsText" dxfId="6410" priority="912" operator="containsText" text="anticoag">
      <formula>NOT(ISERROR(SEARCH("anticoag",D22)))</formula>
    </cfRule>
    <cfRule type="containsText" dxfId="6409" priority="913" operator="containsText" text="warfarin">
      <formula>NOT(ISERROR(SEARCH("warfarin",D22)))</formula>
    </cfRule>
    <cfRule type="containsText" dxfId="6408" priority="914" operator="containsText" text="ivh">
      <formula>NOT(ISERROR(SEARCH("ivh",D22)))</formula>
    </cfRule>
    <cfRule type="containsText" dxfId="6407" priority="915" operator="containsText" text="ivh">
      <formula>NOT(ISERROR(SEARCH("ivh",D22)))</formula>
    </cfRule>
    <cfRule type="containsText" dxfId="6406" priority="916" operator="containsText" text="volume">
      <formula>NOT(ISERROR(SEARCH("volume",D22)))</formula>
    </cfRule>
    <cfRule type="containsText" dxfId="6405" priority="917" operator="containsText" text="infratent">
      <formula>NOT(ISERROR(SEARCH("infratent",D22)))</formula>
    </cfRule>
    <cfRule type="containsText" dxfId="6404" priority="918" operator="containsText" text="location">
      <formula>NOT(ISERROR(SEARCH("location",D22)))</formula>
    </cfRule>
    <cfRule type="containsText" dxfId="6403" priority="919" operator="containsText" text="gcs">
      <formula>NOT(ISERROR(SEARCH("gcs",D22)))</formula>
    </cfRule>
    <cfRule type="containsText" dxfId="6402" priority="920" operator="containsText" text="NIHS">
      <formula>NOT(ISERROR(SEARCH("NIHS",D22)))</formula>
    </cfRule>
    <cfRule type="containsText" dxfId="6401" priority="921" operator="containsText" text="age">
      <formula>NOT(ISERROR(SEARCH("age",D22)))</formula>
    </cfRule>
  </conditionalFormatting>
  <conditionalFormatting sqref="F23">
    <cfRule type="containsText" dxfId="6400" priority="906" operator="containsText" text="death">
      <formula>NOT(ISERROR(SEARCH("death",F23)))</formula>
    </cfRule>
    <cfRule type="containsText" dxfId="6399" priority="907" operator="containsText" text="functional">
      <formula>NOT(ISERROR(SEARCH("functional",F23)))</formula>
    </cfRule>
    <cfRule type="containsText" dxfId="6398" priority="908" operator="containsText" text="mRS">
      <formula>NOT(ISERROR(SEARCH("mRS",F23)))</formula>
    </cfRule>
    <cfRule type="containsText" dxfId="6397" priority="909" operator="containsText" text="mortality">
      <formula>NOT(ISERROR(SEARCH("mortality",F23)))</formula>
    </cfRule>
  </conditionalFormatting>
  <conditionalFormatting sqref="D23">
    <cfRule type="containsText" dxfId="6396" priority="894" operator="containsText" text="anticoag">
      <formula>NOT(ISERROR(SEARCH("anticoag",D23)))</formula>
    </cfRule>
    <cfRule type="containsText" dxfId="6395" priority="895" operator="containsText" text="couma">
      <formula>NOT(ISERROR(SEARCH("couma",D23)))</formula>
    </cfRule>
    <cfRule type="containsText" dxfId="6394" priority="896" operator="containsText" text="anticoag">
      <formula>NOT(ISERROR(SEARCH("anticoag",D23)))</formula>
    </cfRule>
    <cfRule type="containsText" dxfId="6393" priority="897" operator="containsText" text="warfarin">
      <formula>NOT(ISERROR(SEARCH("warfarin",D23)))</formula>
    </cfRule>
    <cfRule type="containsText" dxfId="6392" priority="898" operator="containsText" text="ivh">
      <formula>NOT(ISERROR(SEARCH("ivh",D23)))</formula>
    </cfRule>
    <cfRule type="containsText" dxfId="6391" priority="899" operator="containsText" text="ivh">
      <formula>NOT(ISERROR(SEARCH("ivh",D23)))</formula>
    </cfRule>
    <cfRule type="containsText" dxfId="6390" priority="900" operator="containsText" text="volume">
      <formula>NOT(ISERROR(SEARCH("volume",D23)))</formula>
    </cfRule>
    <cfRule type="containsText" dxfId="6389" priority="901" operator="containsText" text="infratent">
      <formula>NOT(ISERROR(SEARCH("infratent",D23)))</formula>
    </cfRule>
    <cfRule type="containsText" dxfId="6388" priority="902" operator="containsText" text="location">
      <formula>NOT(ISERROR(SEARCH("location",D23)))</formula>
    </cfRule>
    <cfRule type="containsText" dxfId="6387" priority="903" operator="containsText" text="gcs">
      <formula>NOT(ISERROR(SEARCH("gcs",D23)))</formula>
    </cfRule>
    <cfRule type="containsText" dxfId="6386" priority="904" operator="containsText" text="NIHS">
      <formula>NOT(ISERROR(SEARCH("NIHS",D23)))</formula>
    </cfRule>
    <cfRule type="containsText" dxfId="6385" priority="905" operator="containsText" text="age">
      <formula>NOT(ISERROR(SEARCH("age",D23)))</formula>
    </cfRule>
  </conditionalFormatting>
  <conditionalFormatting sqref="F24">
    <cfRule type="containsText" dxfId="6384" priority="890" operator="containsText" text="death">
      <formula>NOT(ISERROR(SEARCH("death",F24)))</formula>
    </cfRule>
    <cfRule type="containsText" dxfId="6383" priority="891" operator="containsText" text="functional">
      <formula>NOT(ISERROR(SEARCH("functional",F24)))</formula>
    </cfRule>
    <cfRule type="containsText" dxfId="6382" priority="892" operator="containsText" text="mRS">
      <formula>NOT(ISERROR(SEARCH("mRS",F24)))</formula>
    </cfRule>
    <cfRule type="containsText" dxfId="6381" priority="893" operator="containsText" text="mortality">
      <formula>NOT(ISERROR(SEARCH("mortality",F24)))</formula>
    </cfRule>
  </conditionalFormatting>
  <conditionalFormatting sqref="D24">
    <cfRule type="containsText" dxfId="6380" priority="878" operator="containsText" text="anticoag">
      <formula>NOT(ISERROR(SEARCH("anticoag",D24)))</formula>
    </cfRule>
    <cfRule type="containsText" dxfId="6379" priority="879" operator="containsText" text="couma">
      <formula>NOT(ISERROR(SEARCH("couma",D24)))</formula>
    </cfRule>
    <cfRule type="containsText" dxfId="6378" priority="880" operator="containsText" text="anticoag">
      <formula>NOT(ISERROR(SEARCH("anticoag",D24)))</formula>
    </cfRule>
    <cfRule type="containsText" dxfId="6377" priority="881" operator="containsText" text="warfarin">
      <formula>NOT(ISERROR(SEARCH("warfarin",D24)))</formula>
    </cfRule>
    <cfRule type="containsText" dxfId="6376" priority="882" operator="containsText" text="ivh">
      <formula>NOT(ISERROR(SEARCH("ivh",D24)))</formula>
    </cfRule>
    <cfRule type="containsText" dxfId="6375" priority="883" operator="containsText" text="ivh">
      <formula>NOT(ISERROR(SEARCH("ivh",D24)))</formula>
    </cfRule>
    <cfRule type="containsText" dxfId="6374" priority="884" operator="containsText" text="volume">
      <formula>NOT(ISERROR(SEARCH("volume",D24)))</formula>
    </cfRule>
    <cfRule type="containsText" dxfId="6373" priority="885" operator="containsText" text="infratent">
      <formula>NOT(ISERROR(SEARCH("infratent",D24)))</formula>
    </cfRule>
    <cfRule type="containsText" dxfId="6372" priority="886" operator="containsText" text="location">
      <formula>NOT(ISERROR(SEARCH("location",D24)))</formula>
    </cfRule>
    <cfRule type="containsText" dxfId="6371" priority="887" operator="containsText" text="gcs">
      <formula>NOT(ISERROR(SEARCH("gcs",D24)))</formula>
    </cfRule>
    <cfRule type="containsText" dxfId="6370" priority="888" operator="containsText" text="NIHS">
      <formula>NOT(ISERROR(SEARCH("NIHS",D24)))</formula>
    </cfRule>
    <cfRule type="containsText" dxfId="6369" priority="889" operator="containsText" text="age">
      <formula>NOT(ISERROR(SEARCH("age",D24)))</formula>
    </cfRule>
  </conditionalFormatting>
  <conditionalFormatting sqref="F25">
    <cfRule type="containsText" dxfId="6368" priority="874" operator="containsText" text="death">
      <formula>NOT(ISERROR(SEARCH("death",F25)))</formula>
    </cfRule>
    <cfRule type="containsText" dxfId="6367" priority="875" operator="containsText" text="functional">
      <formula>NOT(ISERROR(SEARCH("functional",F25)))</formula>
    </cfRule>
    <cfRule type="containsText" dxfId="6366" priority="876" operator="containsText" text="mRS">
      <formula>NOT(ISERROR(SEARCH("mRS",F25)))</formula>
    </cfRule>
    <cfRule type="containsText" dxfId="6365" priority="877" operator="containsText" text="mortality">
      <formula>NOT(ISERROR(SEARCH("mortality",F25)))</formula>
    </cfRule>
  </conditionalFormatting>
  <conditionalFormatting sqref="D25">
    <cfRule type="containsText" dxfId="6364" priority="862" operator="containsText" text="anticoag">
      <formula>NOT(ISERROR(SEARCH("anticoag",D25)))</formula>
    </cfRule>
    <cfRule type="containsText" dxfId="6363" priority="863" operator="containsText" text="couma">
      <formula>NOT(ISERROR(SEARCH("couma",D25)))</formula>
    </cfRule>
    <cfRule type="containsText" dxfId="6362" priority="864" operator="containsText" text="anticoag">
      <formula>NOT(ISERROR(SEARCH("anticoag",D25)))</formula>
    </cfRule>
    <cfRule type="containsText" dxfId="6361" priority="865" operator="containsText" text="warfarin">
      <formula>NOT(ISERROR(SEARCH("warfarin",D25)))</formula>
    </cfRule>
    <cfRule type="containsText" dxfId="6360" priority="866" operator="containsText" text="ivh">
      <formula>NOT(ISERROR(SEARCH("ivh",D25)))</formula>
    </cfRule>
    <cfRule type="containsText" dxfId="6359" priority="867" operator="containsText" text="ivh">
      <formula>NOT(ISERROR(SEARCH("ivh",D25)))</formula>
    </cfRule>
    <cfRule type="containsText" dxfId="6358" priority="868" operator="containsText" text="volume">
      <formula>NOT(ISERROR(SEARCH("volume",D25)))</formula>
    </cfRule>
    <cfRule type="containsText" dxfId="6357" priority="869" operator="containsText" text="infratent">
      <formula>NOT(ISERROR(SEARCH("infratent",D25)))</formula>
    </cfRule>
    <cfRule type="containsText" dxfId="6356" priority="870" operator="containsText" text="location">
      <formula>NOT(ISERROR(SEARCH("location",D25)))</formula>
    </cfRule>
    <cfRule type="containsText" dxfId="6355" priority="871" operator="containsText" text="gcs">
      <formula>NOT(ISERROR(SEARCH("gcs",D25)))</formula>
    </cfRule>
    <cfRule type="containsText" dxfId="6354" priority="872" operator="containsText" text="NIHS">
      <formula>NOT(ISERROR(SEARCH("NIHS",D25)))</formula>
    </cfRule>
    <cfRule type="containsText" dxfId="6353" priority="873" operator="containsText" text="age">
      <formula>NOT(ISERROR(SEARCH("age",D25)))</formula>
    </cfRule>
  </conditionalFormatting>
  <conditionalFormatting sqref="F26">
    <cfRule type="containsText" dxfId="6352" priority="858" operator="containsText" text="death">
      <formula>NOT(ISERROR(SEARCH("death",F26)))</formula>
    </cfRule>
    <cfRule type="containsText" dxfId="6351" priority="859" operator="containsText" text="functional">
      <formula>NOT(ISERROR(SEARCH("functional",F26)))</formula>
    </cfRule>
    <cfRule type="containsText" dxfId="6350" priority="860" operator="containsText" text="mRS">
      <formula>NOT(ISERROR(SEARCH("mRS",F26)))</formula>
    </cfRule>
    <cfRule type="containsText" dxfId="6349" priority="861" operator="containsText" text="mortality">
      <formula>NOT(ISERROR(SEARCH("mortality",F26)))</formula>
    </cfRule>
  </conditionalFormatting>
  <conditionalFormatting sqref="D26">
    <cfRule type="containsText" dxfId="6348" priority="846" operator="containsText" text="anticoag">
      <formula>NOT(ISERROR(SEARCH("anticoag",D26)))</formula>
    </cfRule>
    <cfRule type="containsText" dxfId="6347" priority="847" operator="containsText" text="couma">
      <formula>NOT(ISERROR(SEARCH("couma",D26)))</formula>
    </cfRule>
    <cfRule type="containsText" dxfId="6346" priority="848" operator="containsText" text="anticoag">
      <formula>NOT(ISERROR(SEARCH("anticoag",D26)))</formula>
    </cfRule>
    <cfRule type="containsText" dxfId="6345" priority="849" operator="containsText" text="warfarin">
      <formula>NOT(ISERROR(SEARCH("warfarin",D26)))</formula>
    </cfRule>
    <cfRule type="containsText" dxfId="6344" priority="850" operator="containsText" text="ivh">
      <formula>NOT(ISERROR(SEARCH("ivh",D26)))</formula>
    </cfRule>
    <cfRule type="containsText" dxfId="6343" priority="851" operator="containsText" text="ivh">
      <formula>NOT(ISERROR(SEARCH("ivh",D26)))</formula>
    </cfRule>
    <cfRule type="containsText" dxfId="6342" priority="852" operator="containsText" text="volume">
      <formula>NOT(ISERROR(SEARCH("volume",D26)))</formula>
    </cfRule>
    <cfRule type="containsText" dxfId="6341" priority="853" operator="containsText" text="infratent">
      <formula>NOT(ISERROR(SEARCH("infratent",D26)))</formula>
    </cfRule>
    <cfRule type="containsText" dxfId="6340" priority="854" operator="containsText" text="location">
      <formula>NOT(ISERROR(SEARCH("location",D26)))</formula>
    </cfRule>
    <cfRule type="containsText" dxfId="6339" priority="855" operator="containsText" text="gcs">
      <formula>NOT(ISERROR(SEARCH("gcs",D26)))</formula>
    </cfRule>
    <cfRule type="containsText" dxfId="6338" priority="856" operator="containsText" text="NIHS">
      <formula>NOT(ISERROR(SEARCH("NIHS",D26)))</formula>
    </cfRule>
    <cfRule type="containsText" dxfId="6337" priority="857" operator="containsText" text="age">
      <formula>NOT(ISERROR(SEARCH("age",D26)))</formula>
    </cfRule>
  </conditionalFormatting>
  <conditionalFormatting sqref="F27">
    <cfRule type="containsText" dxfId="6336" priority="842" operator="containsText" text="death">
      <formula>NOT(ISERROR(SEARCH("death",F27)))</formula>
    </cfRule>
    <cfRule type="containsText" dxfId="6335" priority="843" operator="containsText" text="functional">
      <formula>NOT(ISERROR(SEARCH("functional",F27)))</formula>
    </cfRule>
    <cfRule type="containsText" dxfId="6334" priority="844" operator="containsText" text="mRS">
      <formula>NOT(ISERROR(SEARCH("mRS",F27)))</formula>
    </cfRule>
    <cfRule type="containsText" dxfId="6333" priority="845" operator="containsText" text="mortality">
      <formula>NOT(ISERROR(SEARCH("mortality",F27)))</formula>
    </cfRule>
  </conditionalFormatting>
  <conditionalFormatting sqref="D27">
    <cfRule type="containsText" dxfId="6332" priority="830" operator="containsText" text="anticoag">
      <formula>NOT(ISERROR(SEARCH("anticoag",D27)))</formula>
    </cfRule>
    <cfRule type="containsText" dxfId="6331" priority="831" operator="containsText" text="couma">
      <formula>NOT(ISERROR(SEARCH("couma",D27)))</formula>
    </cfRule>
    <cfRule type="containsText" dxfId="6330" priority="832" operator="containsText" text="anticoag">
      <formula>NOT(ISERROR(SEARCH("anticoag",D27)))</formula>
    </cfRule>
    <cfRule type="containsText" dxfId="6329" priority="833" operator="containsText" text="warfarin">
      <formula>NOT(ISERROR(SEARCH("warfarin",D27)))</formula>
    </cfRule>
    <cfRule type="containsText" dxfId="6328" priority="834" operator="containsText" text="ivh">
      <formula>NOT(ISERROR(SEARCH("ivh",D27)))</formula>
    </cfRule>
    <cfRule type="containsText" dxfId="6327" priority="835" operator="containsText" text="ivh">
      <formula>NOT(ISERROR(SEARCH("ivh",D27)))</formula>
    </cfRule>
    <cfRule type="containsText" dxfId="6326" priority="836" operator="containsText" text="volume">
      <formula>NOT(ISERROR(SEARCH("volume",D27)))</formula>
    </cfRule>
    <cfRule type="containsText" dxfId="6325" priority="837" operator="containsText" text="infratent">
      <formula>NOT(ISERROR(SEARCH("infratent",D27)))</formula>
    </cfRule>
    <cfRule type="containsText" dxfId="6324" priority="838" operator="containsText" text="location">
      <formula>NOT(ISERROR(SEARCH("location",D27)))</formula>
    </cfRule>
    <cfRule type="containsText" dxfId="6323" priority="839" operator="containsText" text="gcs">
      <formula>NOT(ISERROR(SEARCH("gcs",D27)))</formula>
    </cfRule>
    <cfRule type="containsText" dxfId="6322" priority="840" operator="containsText" text="NIHS">
      <formula>NOT(ISERROR(SEARCH("NIHS",D27)))</formula>
    </cfRule>
    <cfRule type="containsText" dxfId="6321" priority="841" operator="containsText" text="age">
      <formula>NOT(ISERROR(SEARCH("age",D27)))</formula>
    </cfRule>
  </conditionalFormatting>
  <conditionalFormatting sqref="F28">
    <cfRule type="containsText" dxfId="6320" priority="826" operator="containsText" text="death">
      <formula>NOT(ISERROR(SEARCH("death",F28)))</formula>
    </cfRule>
    <cfRule type="containsText" dxfId="6319" priority="827" operator="containsText" text="functional">
      <formula>NOT(ISERROR(SEARCH("functional",F28)))</formula>
    </cfRule>
    <cfRule type="containsText" dxfId="6318" priority="828" operator="containsText" text="mRS">
      <formula>NOT(ISERROR(SEARCH("mRS",F28)))</formula>
    </cfRule>
    <cfRule type="containsText" dxfId="6317" priority="829" operator="containsText" text="mortality">
      <formula>NOT(ISERROR(SEARCH("mortality",F28)))</formula>
    </cfRule>
  </conditionalFormatting>
  <conditionalFormatting sqref="D28">
    <cfRule type="containsText" dxfId="6316" priority="814" operator="containsText" text="anticoag">
      <formula>NOT(ISERROR(SEARCH("anticoag",D28)))</formula>
    </cfRule>
    <cfRule type="containsText" dxfId="6315" priority="815" operator="containsText" text="couma">
      <formula>NOT(ISERROR(SEARCH("couma",D28)))</formula>
    </cfRule>
    <cfRule type="containsText" dxfId="6314" priority="816" operator="containsText" text="anticoag">
      <formula>NOT(ISERROR(SEARCH("anticoag",D28)))</formula>
    </cfRule>
    <cfRule type="containsText" dxfId="6313" priority="817" operator="containsText" text="warfarin">
      <formula>NOT(ISERROR(SEARCH("warfarin",D28)))</formula>
    </cfRule>
    <cfRule type="containsText" dxfId="6312" priority="818" operator="containsText" text="ivh">
      <formula>NOT(ISERROR(SEARCH("ivh",D28)))</formula>
    </cfRule>
    <cfRule type="containsText" dxfId="6311" priority="819" operator="containsText" text="ivh">
      <formula>NOT(ISERROR(SEARCH("ivh",D28)))</formula>
    </cfRule>
    <cfRule type="containsText" dxfId="6310" priority="820" operator="containsText" text="volume">
      <formula>NOT(ISERROR(SEARCH("volume",D28)))</formula>
    </cfRule>
    <cfRule type="containsText" dxfId="6309" priority="821" operator="containsText" text="infratent">
      <formula>NOT(ISERROR(SEARCH("infratent",D28)))</formula>
    </cfRule>
    <cfRule type="containsText" dxfId="6308" priority="822" operator="containsText" text="location">
      <formula>NOT(ISERROR(SEARCH("location",D28)))</formula>
    </cfRule>
    <cfRule type="containsText" dxfId="6307" priority="823" operator="containsText" text="gcs">
      <formula>NOT(ISERROR(SEARCH("gcs",D28)))</formula>
    </cfRule>
    <cfRule type="containsText" dxfId="6306" priority="824" operator="containsText" text="NIHS">
      <formula>NOT(ISERROR(SEARCH("NIHS",D28)))</formula>
    </cfRule>
    <cfRule type="containsText" dxfId="6305" priority="825" operator="containsText" text="age">
      <formula>NOT(ISERROR(SEARCH("age",D28)))</formula>
    </cfRule>
  </conditionalFormatting>
  <conditionalFormatting sqref="F29">
    <cfRule type="containsText" dxfId="6304" priority="810" operator="containsText" text="death">
      <formula>NOT(ISERROR(SEARCH("death",F29)))</formula>
    </cfRule>
    <cfRule type="containsText" dxfId="6303" priority="811" operator="containsText" text="functional">
      <formula>NOT(ISERROR(SEARCH("functional",F29)))</formula>
    </cfRule>
    <cfRule type="containsText" dxfId="6302" priority="812" operator="containsText" text="mRS">
      <formula>NOT(ISERROR(SEARCH("mRS",F29)))</formula>
    </cfRule>
    <cfRule type="containsText" dxfId="6301" priority="813" operator="containsText" text="mortality">
      <formula>NOT(ISERROR(SEARCH("mortality",F29)))</formula>
    </cfRule>
  </conditionalFormatting>
  <conditionalFormatting sqref="D29:D31">
    <cfRule type="containsText" dxfId="6300" priority="798" operator="containsText" text="anticoag">
      <formula>NOT(ISERROR(SEARCH("anticoag",D29)))</formula>
    </cfRule>
    <cfRule type="containsText" dxfId="6299" priority="799" operator="containsText" text="couma">
      <formula>NOT(ISERROR(SEARCH("couma",D29)))</formula>
    </cfRule>
    <cfRule type="containsText" dxfId="6298" priority="800" operator="containsText" text="anticoag">
      <formula>NOT(ISERROR(SEARCH("anticoag",D29)))</formula>
    </cfRule>
    <cfRule type="containsText" dxfId="6297" priority="801" operator="containsText" text="warfarin">
      <formula>NOT(ISERROR(SEARCH("warfarin",D29)))</formula>
    </cfRule>
    <cfRule type="containsText" dxfId="6296" priority="802" operator="containsText" text="ivh">
      <formula>NOT(ISERROR(SEARCH("ivh",D29)))</formula>
    </cfRule>
    <cfRule type="containsText" dxfId="6295" priority="803" operator="containsText" text="ivh">
      <formula>NOT(ISERROR(SEARCH("ivh",D29)))</formula>
    </cfRule>
    <cfRule type="containsText" dxfId="6294" priority="804" operator="containsText" text="volume">
      <formula>NOT(ISERROR(SEARCH("volume",D29)))</formula>
    </cfRule>
    <cfRule type="containsText" dxfId="6293" priority="805" operator="containsText" text="infratent">
      <formula>NOT(ISERROR(SEARCH("infratent",D29)))</formula>
    </cfRule>
    <cfRule type="containsText" dxfId="6292" priority="806" operator="containsText" text="location">
      <formula>NOT(ISERROR(SEARCH("location",D29)))</formula>
    </cfRule>
    <cfRule type="containsText" dxfId="6291" priority="807" operator="containsText" text="gcs">
      <formula>NOT(ISERROR(SEARCH("gcs",D29)))</formula>
    </cfRule>
    <cfRule type="containsText" dxfId="6290" priority="808" operator="containsText" text="NIHS">
      <formula>NOT(ISERROR(SEARCH("NIHS",D29)))</formula>
    </cfRule>
    <cfRule type="containsText" dxfId="6289" priority="809" operator="containsText" text="age">
      <formula>NOT(ISERROR(SEARCH("age",D29)))</formula>
    </cfRule>
  </conditionalFormatting>
  <conditionalFormatting sqref="F30">
    <cfRule type="containsText" dxfId="6288" priority="794" operator="containsText" text="death">
      <formula>NOT(ISERROR(SEARCH("death",F30)))</formula>
    </cfRule>
    <cfRule type="containsText" dxfId="6287" priority="795" operator="containsText" text="functional">
      <formula>NOT(ISERROR(SEARCH("functional",F30)))</formula>
    </cfRule>
    <cfRule type="containsText" dxfId="6286" priority="796" operator="containsText" text="mRS">
      <formula>NOT(ISERROR(SEARCH("mRS",F30)))</formula>
    </cfRule>
    <cfRule type="containsText" dxfId="6285" priority="797" operator="containsText" text="mortality">
      <formula>NOT(ISERROR(SEARCH("mortality",F30)))</formula>
    </cfRule>
  </conditionalFormatting>
  <conditionalFormatting sqref="F31">
    <cfRule type="containsText" dxfId="6284" priority="790" operator="containsText" text="death">
      <formula>NOT(ISERROR(SEARCH("death",F31)))</formula>
    </cfRule>
    <cfRule type="containsText" dxfId="6283" priority="791" operator="containsText" text="functional">
      <formula>NOT(ISERROR(SEARCH("functional",F31)))</formula>
    </cfRule>
    <cfRule type="containsText" dxfId="6282" priority="792" operator="containsText" text="mRS">
      <formula>NOT(ISERROR(SEARCH("mRS",F31)))</formula>
    </cfRule>
    <cfRule type="containsText" dxfId="6281" priority="793" operator="containsText" text="mortality">
      <formula>NOT(ISERROR(SEARCH("mortality",F31)))</formula>
    </cfRule>
  </conditionalFormatting>
  <conditionalFormatting sqref="F32">
    <cfRule type="containsText" dxfId="6280" priority="786" operator="containsText" text="death">
      <formula>NOT(ISERROR(SEARCH("death",F32)))</formula>
    </cfRule>
    <cfRule type="containsText" dxfId="6279" priority="787" operator="containsText" text="functional">
      <formula>NOT(ISERROR(SEARCH("functional",F32)))</formula>
    </cfRule>
    <cfRule type="containsText" dxfId="6278" priority="788" operator="containsText" text="mRS">
      <formula>NOT(ISERROR(SEARCH("mRS",F32)))</formula>
    </cfRule>
    <cfRule type="containsText" dxfId="6277" priority="789" operator="containsText" text="mortality">
      <formula>NOT(ISERROR(SEARCH("mortality",F32)))</formula>
    </cfRule>
  </conditionalFormatting>
  <conditionalFormatting sqref="D32">
    <cfRule type="containsText" dxfId="6276" priority="774" operator="containsText" text="anticoag">
      <formula>NOT(ISERROR(SEARCH("anticoag",D32)))</formula>
    </cfRule>
    <cfRule type="containsText" dxfId="6275" priority="775" operator="containsText" text="couma">
      <formula>NOT(ISERROR(SEARCH("couma",D32)))</formula>
    </cfRule>
    <cfRule type="containsText" dxfId="6274" priority="776" operator="containsText" text="anticoag">
      <formula>NOT(ISERROR(SEARCH("anticoag",D32)))</formula>
    </cfRule>
    <cfRule type="containsText" dxfId="6273" priority="777" operator="containsText" text="warfarin">
      <formula>NOT(ISERROR(SEARCH("warfarin",D32)))</formula>
    </cfRule>
    <cfRule type="containsText" dxfId="6272" priority="778" operator="containsText" text="ivh">
      <formula>NOT(ISERROR(SEARCH("ivh",D32)))</formula>
    </cfRule>
    <cfRule type="containsText" dxfId="6271" priority="779" operator="containsText" text="ivh">
      <formula>NOT(ISERROR(SEARCH("ivh",D32)))</formula>
    </cfRule>
    <cfRule type="containsText" dxfId="6270" priority="780" operator="containsText" text="volume">
      <formula>NOT(ISERROR(SEARCH("volume",D32)))</formula>
    </cfRule>
    <cfRule type="containsText" dxfId="6269" priority="781" operator="containsText" text="infratent">
      <formula>NOT(ISERROR(SEARCH("infratent",D32)))</formula>
    </cfRule>
    <cfRule type="containsText" dxfId="6268" priority="782" operator="containsText" text="location">
      <formula>NOT(ISERROR(SEARCH("location",D32)))</formula>
    </cfRule>
    <cfRule type="containsText" dxfId="6267" priority="783" operator="containsText" text="gcs">
      <formula>NOT(ISERROR(SEARCH("gcs",D32)))</formula>
    </cfRule>
    <cfRule type="containsText" dxfId="6266" priority="784" operator="containsText" text="NIHS">
      <formula>NOT(ISERROR(SEARCH("NIHS",D32)))</formula>
    </cfRule>
    <cfRule type="containsText" dxfId="6265" priority="785" operator="containsText" text="age">
      <formula>NOT(ISERROR(SEARCH("age",D32)))</formula>
    </cfRule>
  </conditionalFormatting>
  <conditionalFormatting sqref="F33">
    <cfRule type="containsText" dxfId="6264" priority="770" operator="containsText" text="death">
      <formula>NOT(ISERROR(SEARCH("death",F33)))</formula>
    </cfRule>
    <cfRule type="containsText" dxfId="6263" priority="771" operator="containsText" text="functional">
      <formula>NOT(ISERROR(SEARCH("functional",F33)))</formula>
    </cfRule>
    <cfRule type="containsText" dxfId="6262" priority="772" operator="containsText" text="mRS">
      <formula>NOT(ISERROR(SEARCH("mRS",F33)))</formula>
    </cfRule>
    <cfRule type="containsText" dxfId="6261" priority="773" operator="containsText" text="mortality">
      <formula>NOT(ISERROR(SEARCH("mortality",F33)))</formula>
    </cfRule>
  </conditionalFormatting>
  <conditionalFormatting sqref="D33">
    <cfRule type="containsText" dxfId="6260" priority="758" operator="containsText" text="anticoag">
      <formula>NOT(ISERROR(SEARCH("anticoag",D33)))</formula>
    </cfRule>
    <cfRule type="containsText" dxfId="6259" priority="759" operator="containsText" text="couma">
      <formula>NOT(ISERROR(SEARCH("couma",D33)))</formula>
    </cfRule>
    <cfRule type="containsText" dxfId="6258" priority="760" operator="containsText" text="anticoag">
      <formula>NOT(ISERROR(SEARCH("anticoag",D33)))</formula>
    </cfRule>
    <cfRule type="containsText" dxfId="6257" priority="761" operator="containsText" text="warfarin">
      <formula>NOT(ISERROR(SEARCH("warfarin",D33)))</formula>
    </cfRule>
    <cfRule type="containsText" dxfId="6256" priority="762" operator="containsText" text="ivh">
      <formula>NOT(ISERROR(SEARCH("ivh",D33)))</formula>
    </cfRule>
    <cfRule type="containsText" dxfId="6255" priority="763" operator="containsText" text="ivh">
      <formula>NOT(ISERROR(SEARCH("ivh",D33)))</formula>
    </cfRule>
    <cfRule type="containsText" dxfId="6254" priority="764" operator="containsText" text="volume">
      <formula>NOT(ISERROR(SEARCH("volume",D33)))</formula>
    </cfRule>
    <cfRule type="containsText" dxfId="6253" priority="765" operator="containsText" text="infratent">
      <formula>NOT(ISERROR(SEARCH("infratent",D33)))</formula>
    </cfRule>
    <cfRule type="containsText" dxfId="6252" priority="766" operator="containsText" text="location">
      <formula>NOT(ISERROR(SEARCH("location",D33)))</formula>
    </cfRule>
    <cfRule type="containsText" dxfId="6251" priority="767" operator="containsText" text="gcs">
      <formula>NOT(ISERROR(SEARCH("gcs",D33)))</formula>
    </cfRule>
    <cfRule type="containsText" dxfId="6250" priority="768" operator="containsText" text="NIHS">
      <formula>NOT(ISERROR(SEARCH("NIHS",D33)))</formula>
    </cfRule>
    <cfRule type="containsText" dxfId="6249" priority="769" operator="containsText" text="age">
      <formula>NOT(ISERROR(SEARCH("age",D33)))</formula>
    </cfRule>
  </conditionalFormatting>
  <conditionalFormatting sqref="F34">
    <cfRule type="containsText" dxfId="6248" priority="754" operator="containsText" text="death">
      <formula>NOT(ISERROR(SEARCH("death",F34)))</formula>
    </cfRule>
    <cfRule type="containsText" dxfId="6247" priority="755" operator="containsText" text="functional">
      <formula>NOT(ISERROR(SEARCH("functional",F34)))</formula>
    </cfRule>
    <cfRule type="containsText" dxfId="6246" priority="756" operator="containsText" text="mRS">
      <formula>NOT(ISERROR(SEARCH("mRS",F34)))</formula>
    </cfRule>
    <cfRule type="containsText" dxfId="6245" priority="757" operator="containsText" text="mortality">
      <formula>NOT(ISERROR(SEARCH("mortality",F34)))</formula>
    </cfRule>
  </conditionalFormatting>
  <conditionalFormatting sqref="D34">
    <cfRule type="containsText" dxfId="6244" priority="742" operator="containsText" text="anticoag">
      <formula>NOT(ISERROR(SEARCH("anticoag",D34)))</formula>
    </cfRule>
    <cfRule type="containsText" dxfId="6243" priority="743" operator="containsText" text="couma">
      <formula>NOT(ISERROR(SEARCH("couma",D34)))</formula>
    </cfRule>
    <cfRule type="containsText" dxfId="6242" priority="744" operator="containsText" text="anticoag">
      <formula>NOT(ISERROR(SEARCH("anticoag",D34)))</formula>
    </cfRule>
    <cfRule type="containsText" dxfId="6241" priority="745" operator="containsText" text="warfarin">
      <formula>NOT(ISERROR(SEARCH("warfarin",D34)))</formula>
    </cfRule>
    <cfRule type="containsText" dxfId="6240" priority="746" operator="containsText" text="ivh">
      <formula>NOT(ISERROR(SEARCH("ivh",D34)))</formula>
    </cfRule>
    <cfRule type="containsText" dxfId="6239" priority="747" operator="containsText" text="ivh">
      <formula>NOT(ISERROR(SEARCH("ivh",D34)))</formula>
    </cfRule>
    <cfRule type="containsText" dxfId="6238" priority="748" operator="containsText" text="volume">
      <formula>NOT(ISERROR(SEARCH("volume",D34)))</formula>
    </cfRule>
    <cfRule type="containsText" dxfId="6237" priority="749" operator="containsText" text="infratent">
      <formula>NOT(ISERROR(SEARCH("infratent",D34)))</formula>
    </cfRule>
    <cfRule type="containsText" dxfId="6236" priority="750" operator="containsText" text="location">
      <formula>NOT(ISERROR(SEARCH("location",D34)))</formula>
    </cfRule>
    <cfRule type="containsText" dxfId="6235" priority="751" operator="containsText" text="gcs">
      <formula>NOT(ISERROR(SEARCH("gcs",D34)))</formula>
    </cfRule>
    <cfRule type="containsText" dxfId="6234" priority="752" operator="containsText" text="NIHS">
      <formula>NOT(ISERROR(SEARCH("NIHS",D34)))</formula>
    </cfRule>
    <cfRule type="containsText" dxfId="6233" priority="753" operator="containsText" text="age">
      <formula>NOT(ISERROR(SEARCH("age",D34)))</formula>
    </cfRule>
  </conditionalFormatting>
  <conditionalFormatting sqref="F35">
    <cfRule type="containsText" dxfId="6232" priority="738" operator="containsText" text="death">
      <formula>NOT(ISERROR(SEARCH("death",F35)))</formula>
    </cfRule>
    <cfRule type="containsText" dxfId="6231" priority="739" operator="containsText" text="functional">
      <formula>NOT(ISERROR(SEARCH("functional",F35)))</formula>
    </cfRule>
    <cfRule type="containsText" dxfId="6230" priority="740" operator="containsText" text="mRS">
      <formula>NOT(ISERROR(SEARCH("mRS",F35)))</formula>
    </cfRule>
    <cfRule type="containsText" dxfId="6229" priority="741" operator="containsText" text="mortality">
      <formula>NOT(ISERROR(SEARCH("mortality",F35)))</formula>
    </cfRule>
  </conditionalFormatting>
  <conditionalFormatting sqref="D35">
    <cfRule type="containsText" dxfId="6228" priority="726" operator="containsText" text="anticoag">
      <formula>NOT(ISERROR(SEARCH("anticoag",D35)))</formula>
    </cfRule>
    <cfRule type="containsText" dxfId="6227" priority="727" operator="containsText" text="couma">
      <formula>NOT(ISERROR(SEARCH("couma",D35)))</formula>
    </cfRule>
    <cfRule type="containsText" dxfId="6226" priority="728" operator="containsText" text="anticoag">
      <formula>NOT(ISERROR(SEARCH("anticoag",D35)))</formula>
    </cfRule>
    <cfRule type="containsText" dxfId="6225" priority="729" operator="containsText" text="warfarin">
      <formula>NOT(ISERROR(SEARCH("warfarin",D35)))</formula>
    </cfRule>
    <cfRule type="containsText" dxfId="6224" priority="730" operator="containsText" text="ivh">
      <formula>NOT(ISERROR(SEARCH("ivh",D35)))</formula>
    </cfRule>
    <cfRule type="containsText" dxfId="6223" priority="731" operator="containsText" text="ivh">
      <formula>NOT(ISERROR(SEARCH("ivh",D35)))</formula>
    </cfRule>
    <cfRule type="containsText" dxfId="6222" priority="732" operator="containsText" text="volume">
      <formula>NOT(ISERROR(SEARCH("volume",D35)))</formula>
    </cfRule>
    <cfRule type="containsText" dxfId="6221" priority="733" operator="containsText" text="infratent">
      <formula>NOT(ISERROR(SEARCH("infratent",D35)))</formula>
    </cfRule>
    <cfRule type="containsText" dxfId="6220" priority="734" operator="containsText" text="location">
      <formula>NOT(ISERROR(SEARCH("location",D35)))</formula>
    </cfRule>
    <cfRule type="containsText" dxfId="6219" priority="735" operator="containsText" text="gcs">
      <formula>NOT(ISERROR(SEARCH("gcs",D35)))</formula>
    </cfRule>
    <cfRule type="containsText" dxfId="6218" priority="736" operator="containsText" text="NIHS">
      <formula>NOT(ISERROR(SEARCH("NIHS",D35)))</formula>
    </cfRule>
    <cfRule type="containsText" dxfId="6217" priority="737" operator="containsText" text="age">
      <formula>NOT(ISERROR(SEARCH("age",D35)))</formula>
    </cfRule>
  </conditionalFormatting>
  <conditionalFormatting sqref="F36">
    <cfRule type="containsText" dxfId="6216" priority="722" operator="containsText" text="death">
      <formula>NOT(ISERROR(SEARCH("death",F36)))</formula>
    </cfRule>
    <cfRule type="containsText" dxfId="6215" priority="723" operator="containsText" text="functional">
      <formula>NOT(ISERROR(SEARCH("functional",F36)))</formula>
    </cfRule>
    <cfRule type="containsText" dxfId="6214" priority="724" operator="containsText" text="mRS">
      <formula>NOT(ISERROR(SEARCH("mRS",F36)))</formula>
    </cfRule>
    <cfRule type="containsText" dxfId="6213" priority="725" operator="containsText" text="mortality">
      <formula>NOT(ISERROR(SEARCH("mortality",F36)))</formula>
    </cfRule>
  </conditionalFormatting>
  <conditionalFormatting sqref="D36">
    <cfRule type="containsText" dxfId="6212" priority="710" operator="containsText" text="anticoag">
      <formula>NOT(ISERROR(SEARCH("anticoag",D36)))</formula>
    </cfRule>
    <cfRule type="containsText" dxfId="6211" priority="711" operator="containsText" text="couma">
      <formula>NOT(ISERROR(SEARCH("couma",D36)))</formula>
    </cfRule>
    <cfRule type="containsText" dxfId="6210" priority="712" operator="containsText" text="anticoag">
      <formula>NOT(ISERROR(SEARCH("anticoag",D36)))</formula>
    </cfRule>
    <cfRule type="containsText" dxfId="6209" priority="713" operator="containsText" text="warfarin">
      <formula>NOT(ISERROR(SEARCH("warfarin",D36)))</formula>
    </cfRule>
    <cfRule type="containsText" dxfId="6208" priority="714" operator="containsText" text="ivh">
      <formula>NOT(ISERROR(SEARCH("ivh",D36)))</formula>
    </cfRule>
    <cfRule type="containsText" dxfId="6207" priority="715" operator="containsText" text="ivh">
      <formula>NOT(ISERROR(SEARCH("ivh",D36)))</formula>
    </cfRule>
    <cfRule type="containsText" dxfId="6206" priority="716" operator="containsText" text="volume">
      <formula>NOT(ISERROR(SEARCH("volume",D36)))</formula>
    </cfRule>
    <cfRule type="containsText" dxfId="6205" priority="717" operator="containsText" text="infratent">
      <formula>NOT(ISERROR(SEARCH("infratent",D36)))</formula>
    </cfRule>
    <cfRule type="containsText" dxfId="6204" priority="718" operator="containsText" text="location">
      <formula>NOT(ISERROR(SEARCH("location",D36)))</formula>
    </cfRule>
    <cfRule type="containsText" dxfId="6203" priority="719" operator="containsText" text="gcs">
      <formula>NOT(ISERROR(SEARCH("gcs",D36)))</formula>
    </cfRule>
    <cfRule type="containsText" dxfId="6202" priority="720" operator="containsText" text="NIHS">
      <formula>NOT(ISERROR(SEARCH("NIHS",D36)))</formula>
    </cfRule>
    <cfRule type="containsText" dxfId="6201" priority="721" operator="containsText" text="age">
      <formula>NOT(ISERROR(SEARCH("age",D36)))</formula>
    </cfRule>
  </conditionalFormatting>
  <conditionalFormatting sqref="F37">
    <cfRule type="containsText" dxfId="6200" priority="706" operator="containsText" text="death">
      <formula>NOT(ISERROR(SEARCH("death",F37)))</formula>
    </cfRule>
    <cfRule type="containsText" dxfId="6199" priority="707" operator="containsText" text="functional">
      <formula>NOT(ISERROR(SEARCH("functional",F37)))</formula>
    </cfRule>
    <cfRule type="containsText" dxfId="6198" priority="708" operator="containsText" text="mRS">
      <formula>NOT(ISERROR(SEARCH("mRS",F37)))</formula>
    </cfRule>
    <cfRule type="containsText" dxfId="6197" priority="709" operator="containsText" text="mortality">
      <formula>NOT(ISERROR(SEARCH("mortality",F37)))</formula>
    </cfRule>
  </conditionalFormatting>
  <conditionalFormatting sqref="D37">
    <cfRule type="containsText" dxfId="6196" priority="694" operator="containsText" text="anticoag">
      <formula>NOT(ISERROR(SEARCH("anticoag",D37)))</formula>
    </cfRule>
    <cfRule type="containsText" dxfId="6195" priority="695" operator="containsText" text="couma">
      <formula>NOT(ISERROR(SEARCH("couma",D37)))</formula>
    </cfRule>
    <cfRule type="containsText" dxfId="6194" priority="696" operator="containsText" text="anticoag">
      <formula>NOT(ISERROR(SEARCH("anticoag",D37)))</formula>
    </cfRule>
    <cfRule type="containsText" dxfId="6193" priority="697" operator="containsText" text="warfarin">
      <formula>NOT(ISERROR(SEARCH("warfarin",D37)))</formula>
    </cfRule>
    <cfRule type="containsText" dxfId="6192" priority="698" operator="containsText" text="ivh">
      <formula>NOT(ISERROR(SEARCH("ivh",D37)))</formula>
    </cfRule>
    <cfRule type="containsText" dxfId="6191" priority="699" operator="containsText" text="ivh">
      <formula>NOT(ISERROR(SEARCH("ivh",D37)))</formula>
    </cfRule>
    <cfRule type="containsText" dxfId="6190" priority="700" operator="containsText" text="volume">
      <formula>NOT(ISERROR(SEARCH("volume",D37)))</formula>
    </cfRule>
    <cfRule type="containsText" dxfId="6189" priority="701" operator="containsText" text="infratent">
      <formula>NOT(ISERROR(SEARCH("infratent",D37)))</formula>
    </cfRule>
    <cfRule type="containsText" dxfId="6188" priority="702" operator="containsText" text="location">
      <formula>NOT(ISERROR(SEARCH("location",D37)))</formula>
    </cfRule>
    <cfRule type="containsText" dxfId="6187" priority="703" operator="containsText" text="gcs">
      <formula>NOT(ISERROR(SEARCH("gcs",D37)))</formula>
    </cfRule>
    <cfRule type="containsText" dxfId="6186" priority="704" operator="containsText" text="NIHS">
      <formula>NOT(ISERROR(SEARCH("NIHS",D37)))</formula>
    </cfRule>
    <cfRule type="containsText" dxfId="6185" priority="705" operator="containsText" text="age">
      <formula>NOT(ISERROR(SEARCH("age",D37)))</formula>
    </cfRule>
  </conditionalFormatting>
  <conditionalFormatting sqref="F38">
    <cfRule type="containsText" dxfId="6184" priority="690" operator="containsText" text="death">
      <formula>NOT(ISERROR(SEARCH("death",F38)))</formula>
    </cfRule>
    <cfRule type="containsText" dxfId="6183" priority="691" operator="containsText" text="functional">
      <formula>NOT(ISERROR(SEARCH("functional",F38)))</formula>
    </cfRule>
    <cfRule type="containsText" dxfId="6182" priority="692" operator="containsText" text="mRS">
      <formula>NOT(ISERROR(SEARCH("mRS",F38)))</formula>
    </cfRule>
    <cfRule type="containsText" dxfId="6181" priority="693" operator="containsText" text="mortality">
      <formula>NOT(ISERROR(SEARCH("mortality",F38)))</formula>
    </cfRule>
  </conditionalFormatting>
  <conditionalFormatting sqref="D38">
    <cfRule type="containsText" dxfId="6180" priority="678" operator="containsText" text="anticoag">
      <formula>NOT(ISERROR(SEARCH("anticoag",D38)))</formula>
    </cfRule>
    <cfRule type="containsText" dxfId="6179" priority="679" operator="containsText" text="couma">
      <formula>NOT(ISERROR(SEARCH("couma",D38)))</formula>
    </cfRule>
    <cfRule type="containsText" dxfId="6178" priority="680" operator="containsText" text="anticoag">
      <formula>NOT(ISERROR(SEARCH("anticoag",D38)))</formula>
    </cfRule>
    <cfRule type="containsText" dxfId="6177" priority="681" operator="containsText" text="warfarin">
      <formula>NOT(ISERROR(SEARCH("warfarin",D38)))</formula>
    </cfRule>
    <cfRule type="containsText" dxfId="6176" priority="682" operator="containsText" text="ivh">
      <formula>NOT(ISERROR(SEARCH("ivh",D38)))</formula>
    </cfRule>
    <cfRule type="containsText" dxfId="6175" priority="683" operator="containsText" text="ivh">
      <formula>NOT(ISERROR(SEARCH("ivh",D38)))</formula>
    </cfRule>
    <cfRule type="containsText" dxfId="6174" priority="684" operator="containsText" text="volume">
      <formula>NOT(ISERROR(SEARCH("volume",D38)))</formula>
    </cfRule>
    <cfRule type="containsText" dxfId="6173" priority="685" operator="containsText" text="infratent">
      <formula>NOT(ISERROR(SEARCH("infratent",D38)))</formula>
    </cfRule>
    <cfRule type="containsText" dxfId="6172" priority="686" operator="containsText" text="location">
      <formula>NOT(ISERROR(SEARCH("location",D38)))</formula>
    </cfRule>
    <cfRule type="containsText" dxfId="6171" priority="687" operator="containsText" text="gcs">
      <formula>NOT(ISERROR(SEARCH("gcs",D38)))</formula>
    </cfRule>
    <cfRule type="containsText" dxfId="6170" priority="688" operator="containsText" text="NIHS">
      <formula>NOT(ISERROR(SEARCH("NIHS",D38)))</formula>
    </cfRule>
    <cfRule type="containsText" dxfId="6169" priority="689" operator="containsText" text="age">
      <formula>NOT(ISERROR(SEARCH("age",D38)))</formula>
    </cfRule>
  </conditionalFormatting>
  <conditionalFormatting sqref="F39">
    <cfRule type="containsText" dxfId="6168" priority="674" operator="containsText" text="death">
      <formula>NOT(ISERROR(SEARCH("death",F39)))</formula>
    </cfRule>
    <cfRule type="containsText" dxfId="6167" priority="675" operator="containsText" text="functional">
      <formula>NOT(ISERROR(SEARCH("functional",F39)))</formula>
    </cfRule>
    <cfRule type="containsText" dxfId="6166" priority="676" operator="containsText" text="mRS">
      <formula>NOT(ISERROR(SEARCH("mRS",F39)))</formula>
    </cfRule>
    <cfRule type="containsText" dxfId="6165" priority="677" operator="containsText" text="mortality">
      <formula>NOT(ISERROR(SEARCH("mortality",F39)))</formula>
    </cfRule>
  </conditionalFormatting>
  <conditionalFormatting sqref="D39">
    <cfRule type="containsText" dxfId="6164" priority="662" operator="containsText" text="anticoag">
      <formula>NOT(ISERROR(SEARCH("anticoag",D39)))</formula>
    </cfRule>
    <cfRule type="containsText" dxfId="6163" priority="663" operator="containsText" text="couma">
      <formula>NOT(ISERROR(SEARCH("couma",D39)))</formula>
    </cfRule>
    <cfRule type="containsText" dxfId="6162" priority="664" operator="containsText" text="anticoag">
      <formula>NOT(ISERROR(SEARCH("anticoag",D39)))</formula>
    </cfRule>
    <cfRule type="containsText" dxfId="6161" priority="665" operator="containsText" text="warfarin">
      <formula>NOT(ISERROR(SEARCH("warfarin",D39)))</formula>
    </cfRule>
    <cfRule type="containsText" dxfId="6160" priority="666" operator="containsText" text="ivh">
      <formula>NOT(ISERROR(SEARCH("ivh",D39)))</formula>
    </cfRule>
    <cfRule type="containsText" dxfId="6159" priority="667" operator="containsText" text="ivh">
      <formula>NOT(ISERROR(SEARCH("ivh",D39)))</formula>
    </cfRule>
    <cfRule type="containsText" dxfId="6158" priority="668" operator="containsText" text="volume">
      <formula>NOT(ISERROR(SEARCH("volume",D39)))</formula>
    </cfRule>
    <cfRule type="containsText" dxfId="6157" priority="669" operator="containsText" text="infratent">
      <formula>NOT(ISERROR(SEARCH("infratent",D39)))</formula>
    </cfRule>
    <cfRule type="containsText" dxfId="6156" priority="670" operator="containsText" text="location">
      <formula>NOT(ISERROR(SEARCH("location",D39)))</formula>
    </cfRule>
    <cfRule type="containsText" dxfId="6155" priority="671" operator="containsText" text="gcs">
      <formula>NOT(ISERROR(SEARCH("gcs",D39)))</formula>
    </cfRule>
    <cfRule type="containsText" dxfId="6154" priority="672" operator="containsText" text="NIHS">
      <formula>NOT(ISERROR(SEARCH("NIHS",D39)))</formula>
    </cfRule>
    <cfRule type="containsText" dxfId="6153" priority="673" operator="containsText" text="age">
      <formula>NOT(ISERROR(SEARCH("age",D39)))</formula>
    </cfRule>
  </conditionalFormatting>
  <conditionalFormatting sqref="F40">
    <cfRule type="containsText" dxfId="6152" priority="658" operator="containsText" text="death">
      <formula>NOT(ISERROR(SEARCH("death",F40)))</formula>
    </cfRule>
    <cfRule type="containsText" dxfId="6151" priority="659" operator="containsText" text="functional">
      <formula>NOT(ISERROR(SEARCH("functional",F40)))</formula>
    </cfRule>
    <cfRule type="containsText" dxfId="6150" priority="660" operator="containsText" text="mRS">
      <formula>NOT(ISERROR(SEARCH("mRS",F40)))</formula>
    </cfRule>
    <cfRule type="containsText" dxfId="6149" priority="661" operator="containsText" text="mortality">
      <formula>NOT(ISERROR(SEARCH("mortality",F40)))</formula>
    </cfRule>
  </conditionalFormatting>
  <conditionalFormatting sqref="D40">
    <cfRule type="containsText" dxfId="6148" priority="646" operator="containsText" text="anticoag">
      <formula>NOT(ISERROR(SEARCH("anticoag",D40)))</formula>
    </cfRule>
    <cfRule type="containsText" dxfId="6147" priority="647" operator="containsText" text="couma">
      <formula>NOT(ISERROR(SEARCH("couma",D40)))</formula>
    </cfRule>
    <cfRule type="containsText" dxfId="6146" priority="648" operator="containsText" text="anticoag">
      <formula>NOT(ISERROR(SEARCH("anticoag",D40)))</formula>
    </cfRule>
    <cfRule type="containsText" dxfId="6145" priority="649" operator="containsText" text="warfarin">
      <formula>NOT(ISERROR(SEARCH("warfarin",D40)))</formula>
    </cfRule>
    <cfRule type="containsText" dxfId="6144" priority="650" operator="containsText" text="ivh">
      <formula>NOT(ISERROR(SEARCH("ivh",D40)))</formula>
    </cfRule>
    <cfRule type="containsText" dxfId="6143" priority="651" operator="containsText" text="ivh">
      <formula>NOT(ISERROR(SEARCH("ivh",D40)))</formula>
    </cfRule>
    <cfRule type="containsText" dxfId="6142" priority="652" operator="containsText" text="volume">
      <formula>NOT(ISERROR(SEARCH("volume",D40)))</formula>
    </cfRule>
    <cfRule type="containsText" dxfId="6141" priority="653" operator="containsText" text="infratent">
      <formula>NOT(ISERROR(SEARCH("infratent",D40)))</formula>
    </cfRule>
    <cfRule type="containsText" dxfId="6140" priority="654" operator="containsText" text="location">
      <formula>NOT(ISERROR(SEARCH("location",D40)))</formula>
    </cfRule>
    <cfRule type="containsText" dxfId="6139" priority="655" operator="containsText" text="gcs">
      <formula>NOT(ISERROR(SEARCH("gcs",D40)))</formula>
    </cfRule>
    <cfRule type="containsText" dxfId="6138" priority="656" operator="containsText" text="NIHS">
      <formula>NOT(ISERROR(SEARCH("NIHS",D40)))</formula>
    </cfRule>
    <cfRule type="containsText" dxfId="6137" priority="657" operator="containsText" text="age">
      <formula>NOT(ISERROR(SEARCH("age",D40)))</formula>
    </cfRule>
  </conditionalFormatting>
  <conditionalFormatting sqref="F41">
    <cfRule type="containsText" dxfId="6136" priority="642" operator="containsText" text="death">
      <formula>NOT(ISERROR(SEARCH("death",F41)))</formula>
    </cfRule>
    <cfRule type="containsText" dxfId="6135" priority="643" operator="containsText" text="functional">
      <formula>NOT(ISERROR(SEARCH("functional",F41)))</formula>
    </cfRule>
    <cfRule type="containsText" dxfId="6134" priority="644" operator="containsText" text="mRS">
      <formula>NOT(ISERROR(SEARCH("mRS",F41)))</formula>
    </cfRule>
    <cfRule type="containsText" dxfId="6133" priority="645" operator="containsText" text="mortality">
      <formula>NOT(ISERROR(SEARCH("mortality",F41)))</formula>
    </cfRule>
  </conditionalFormatting>
  <conditionalFormatting sqref="D41">
    <cfRule type="containsText" dxfId="6132" priority="630" operator="containsText" text="anticoag">
      <formula>NOT(ISERROR(SEARCH("anticoag",D41)))</formula>
    </cfRule>
    <cfRule type="containsText" dxfId="6131" priority="631" operator="containsText" text="couma">
      <formula>NOT(ISERROR(SEARCH("couma",D41)))</formula>
    </cfRule>
    <cfRule type="containsText" dxfId="6130" priority="632" operator="containsText" text="anticoag">
      <formula>NOT(ISERROR(SEARCH("anticoag",D41)))</formula>
    </cfRule>
    <cfRule type="containsText" dxfId="6129" priority="633" operator="containsText" text="warfarin">
      <formula>NOT(ISERROR(SEARCH("warfarin",D41)))</formula>
    </cfRule>
    <cfRule type="containsText" dxfId="6128" priority="634" operator="containsText" text="ivh">
      <formula>NOT(ISERROR(SEARCH("ivh",D41)))</formula>
    </cfRule>
    <cfRule type="containsText" dxfId="6127" priority="635" operator="containsText" text="ivh">
      <formula>NOT(ISERROR(SEARCH("ivh",D41)))</formula>
    </cfRule>
    <cfRule type="containsText" dxfId="6126" priority="636" operator="containsText" text="volume">
      <formula>NOT(ISERROR(SEARCH("volume",D41)))</formula>
    </cfRule>
    <cfRule type="containsText" dxfId="6125" priority="637" operator="containsText" text="infratent">
      <formula>NOT(ISERROR(SEARCH("infratent",D41)))</formula>
    </cfRule>
    <cfRule type="containsText" dxfId="6124" priority="638" operator="containsText" text="location">
      <formula>NOT(ISERROR(SEARCH("location",D41)))</formula>
    </cfRule>
    <cfRule type="containsText" dxfId="6123" priority="639" operator="containsText" text="gcs">
      <formula>NOT(ISERROR(SEARCH("gcs",D41)))</formula>
    </cfRule>
    <cfRule type="containsText" dxfId="6122" priority="640" operator="containsText" text="NIHS">
      <formula>NOT(ISERROR(SEARCH("NIHS",D41)))</formula>
    </cfRule>
    <cfRule type="containsText" dxfId="6121" priority="641" operator="containsText" text="age">
      <formula>NOT(ISERROR(SEARCH("age",D41)))</formula>
    </cfRule>
  </conditionalFormatting>
  <conditionalFormatting sqref="F42">
    <cfRule type="containsText" dxfId="6120" priority="626" operator="containsText" text="death">
      <formula>NOT(ISERROR(SEARCH("death",F42)))</formula>
    </cfRule>
    <cfRule type="containsText" dxfId="6119" priority="627" operator="containsText" text="functional">
      <formula>NOT(ISERROR(SEARCH("functional",F42)))</formula>
    </cfRule>
    <cfRule type="containsText" dxfId="6118" priority="628" operator="containsText" text="mRS">
      <formula>NOT(ISERROR(SEARCH("mRS",F42)))</formula>
    </cfRule>
    <cfRule type="containsText" dxfId="6117" priority="629" operator="containsText" text="mortality">
      <formula>NOT(ISERROR(SEARCH("mortality",F42)))</formula>
    </cfRule>
  </conditionalFormatting>
  <conditionalFormatting sqref="D42">
    <cfRule type="containsText" dxfId="6116" priority="614" operator="containsText" text="anticoag">
      <formula>NOT(ISERROR(SEARCH("anticoag",D42)))</formula>
    </cfRule>
    <cfRule type="containsText" dxfId="6115" priority="615" operator="containsText" text="couma">
      <formula>NOT(ISERROR(SEARCH("couma",D42)))</formula>
    </cfRule>
    <cfRule type="containsText" dxfId="6114" priority="616" operator="containsText" text="anticoag">
      <formula>NOT(ISERROR(SEARCH("anticoag",D42)))</formula>
    </cfRule>
    <cfRule type="containsText" dxfId="6113" priority="617" operator="containsText" text="warfarin">
      <formula>NOT(ISERROR(SEARCH("warfarin",D42)))</formula>
    </cfRule>
    <cfRule type="containsText" dxfId="6112" priority="618" operator="containsText" text="ivh">
      <formula>NOT(ISERROR(SEARCH("ivh",D42)))</formula>
    </cfRule>
    <cfRule type="containsText" dxfId="6111" priority="619" operator="containsText" text="ivh">
      <formula>NOT(ISERROR(SEARCH("ivh",D42)))</formula>
    </cfRule>
    <cfRule type="containsText" dxfId="6110" priority="620" operator="containsText" text="volume">
      <formula>NOT(ISERROR(SEARCH("volume",D42)))</formula>
    </cfRule>
    <cfRule type="containsText" dxfId="6109" priority="621" operator="containsText" text="infratent">
      <formula>NOT(ISERROR(SEARCH("infratent",D42)))</formula>
    </cfRule>
    <cfRule type="containsText" dxfId="6108" priority="622" operator="containsText" text="location">
      <formula>NOT(ISERROR(SEARCH("location",D42)))</formula>
    </cfRule>
    <cfRule type="containsText" dxfId="6107" priority="623" operator="containsText" text="gcs">
      <formula>NOT(ISERROR(SEARCH("gcs",D42)))</formula>
    </cfRule>
    <cfRule type="containsText" dxfId="6106" priority="624" operator="containsText" text="NIHS">
      <formula>NOT(ISERROR(SEARCH("NIHS",D42)))</formula>
    </cfRule>
    <cfRule type="containsText" dxfId="6105" priority="625" operator="containsText" text="age">
      <formula>NOT(ISERROR(SEARCH("age",D42)))</formula>
    </cfRule>
  </conditionalFormatting>
  <conditionalFormatting sqref="F43">
    <cfRule type="containsText" dxfId="6104" priority="610" operator="containsText" text="death">
      <formula>NOT(ISERROR(SEARCH("death",F43)))</formula>
    </cfRule>
    <cfRule type="containsText" dxfId="6103" priority="611" operator="containsText" text="functional">
      <formula>NOT(ISERROR(SEARCH("functional",F43)))</formula>
    </cfRule>
    <cfRule type="containsText" dxfId="6102" priority="612" operator="containsText" text="mRS">
      <formula>NOT(ISERROR(SEARCH("mRS",F43)))</formula>
    </cfRule>
    <cfRule type="containsText" dxfId="6101" priority="613" operator="containsText" text="mortality">
      <formula>NOT(ISERROR(SEARCH("mortality",F43)))</formula>
    </cfRule>
  </conditionalFormatting>
  <conditionalFormatting sqref="D43">
    <cfRule type="containsText" dxfId="6100" priority="598" operator="containsText" text="anticoag">
      <formula>NOT(ISERROR(SEARCH("anticoag",D43)))</formula>
    </cfRule>
    <cfRule type="containsText" dxfId="6099" priority="599" operator="containsText" text="couma">
      <formula>NOT(ISERROR(SEARCH("couma",D43)))</formula>
    </cfRule>
    <cfRule type="containsText" dxfId="6098" priority="600" operator="containsText" text="anticoag">
      <formula>NOT(ISERROR(SEARCH("anticoag",D43)))</formula>
    </cfRule>
    <cfRule type="containsText" dxfId="6097" priority="601" operator="containsText" text="warfarin">
      <formula>NOT(ISERROR(SEARCH("warfarin",D43)))</formula>
    </cfRule>
    <cfRule type="containsText" dxfId="6096" priority="602" operator="containsText" text="ivh">
      <formula>NOT(ISERROR(SEARCH("ivh",D43)))</formula>
    </cfRule>
    <cfRule type="containsText" dxfId="6095" priority="603" operator="containsText" text="ivh">
      <formula>NOT(ISERROR(SEARCH("ivh",D43)))</formula>
    </cfRule>
    <cfRule type="containsText" dxfId="6094" priority="604" operator="containsText" text="volume">
      <formula>NOT(ISERROR(SEARCH("volume",D43)))</formula>
    </cfRule>
    <cfRule type="containsText" dxfId="6093" priority="605" operator="containsText" text="infratent">
      <formula>NOT(ISERROR(SEARCH("infratent",D43)))</formula>
    </cfRule>
    <cfRule type="containsText" dxfId="6092" priority="606" operator="containsText" text="location">
      <formula>NOT(ISERROR(SEARCH("location",D43)))</formula>
    </cfRule>
    <cfRule type="containsText" dxfId="6091" priority="607" operator="containsText" text="gcs">
      <formula>NOT(ISERROR(SEARCH("gcs",D43)))</formula>
    </cfRule>
    <cfRule type="containsText" dxfId="6090" priority="608" operator="containsText" text="NIHS">
      <formula>NOT(ISERROR(SEARCH("NIHS",D43)))</formula>
    </cfRule>
    <cfRule type="containsText" dxfId="6089" priority="609" operator="containsText" text="age">
      <formula>NOT(ISERROR(SEARCH("age",D43)))</formula>
    </cfRule>
  </conditionalFormatting>
  <conditionalFormatting sqref="F44">
    <cfRule type="containsText" dxfId="6088" priority="594" operator="containsText" text="death">
      <formula>NOT(ISERROR(SEARCH("death",F44)))</formula>
    </cfRule>
    <cfRule type="containsText" dxfId="6087" priority="595" operator="containsText" text="functional">
      <formula>NOT(ISERROR(SEARCH("functional",F44)))</formula>
    </cfRule>
    <cfRule type="containsText" dxfId="6086" priority="596" operator="containsText" text="mRS">
      <formula>NOT(ISERROR(SEARCH("mRS",F44)))</formula>
    </cfRule>
    <cfRule type="containsText" dxfId="6085" priority="597" operator="containsText" text="mortality">
      <formula>NOT(ISERROR(SEARCH("mortality",F44)))</formula>
    </cfRule>
  </conditionalFormatting>
  <conditionalFormatting sqref="D44">
    <cfRule type="containsText" dxfId="6084" priority="582" operator="containsText" text="anticoag">
      <formula>NOT(ISERROR(SEARCH("anticoag",D44)))</formula>
    </cfRule>
    <cfRule type="containsText" dxfId="6083" priority="583" operator="containsText" text="couma">
      <formula>NOT(ISERROR(SEARCH("couma",D44)))</formula>
    </cfRule>
    <cfRule type="containsText" dxfId="6082" priority="584" operator="containsText" text="anticoag">
      <formula>NOT(ISERROR(SEARCH("anticoag",D44)))</formula>
    </cfRule>
    <cfRule type="containsText" dxfId="6081" priority="585" operator="containsText" text="warfarin">
      <formula>NOT(ISERROR(SEARCH("warfarin",D44)))</formula>
    </cfRule>
    <cfRule type="containsText" dxfId="6080" priority="586" operator="containsText" text="ivh">
      <formula>NOT(ISERROR(SEARCH("ivh",D44)))</formula>
    </cfRule>
    <cfRule type="containsText" dxfId="6079" priority="587" operator="containsText" text="ivh">
      <formula>NOT(ISERROR(SEARCH("ivh",D44)))</formula>
    </cfRule>
    <cfRule type="containsText" dxfId="6078" priority="588" operator="containsText" text="volume">
      <formula>NOT(ISERROR(SEARCH("volume",D44)))</formula>
    </cfRule>
    <cfRule type="containsText" dxfId="6077" priority="589" operator="containsText" text="infratent">
      <formula>NOT(ISERROR(SEARCH("infratent",D44)))</formula>
    </cfRule>
    <cfRule type="containsText" dxfId="6076" priority="590" operator="containsText" text="location">
      <formula>NOT(ISERROR(SEARCH("location",D44)))</formula>
    </cfRule>
    <cfRule type="containsText" dxfId="6075" priority="591" operator="containsText" text="gcs">
      <formula>NOT(ISERROR(SEARCH("gcs",D44)))</formula>
    </cfRule>
    <cfRule type="containsText" dxfId="6074" priority="592" operator="containsText" text="NIHS">
      <formula>NOT(ISERROR(SEARCH("NIHS",D44)))</formula>
    </cfRule>
    <cfRule type="containsText" dxfId="6073" priority="593" operator="containsText" text="age">
      <formula>NOT(ISERROR(SEARCH("age",D44)))</formula>
    </cfRule>
  </conditionalFormatting>
  <conditionalFormatting sqref="F45">
    <cfRule type="containsText" dxfId="6072" priority="578" operator="containsText" text="death">
      <formula>NOT(ISERROR(SEARCH("death",F45)))</formula>
    </cfRule>
    <cfRule type="containsText" dxfId="6071" priority="579" operator="containsText" text="functional">
      <formula>NOT(ISERROR(SEARCH("functional",F45)))</formula>
    </cfRule>
    <cfRule type="containsText" dxfId="6070" priority="580" operator="containsText" text="mRS">
      <formula>NOT(ISERROR(SEARCH("mRS",F45)))</formula>
    </cfRule>
    <cfRule type="containsText" dxfId="6069" priority="581" operator="containsText" text="mortality">
      <formula>NOT(ISERROR(SEARCH("mortality",F45)))</formula>
    </cfRule>
  </conditionalFormatting>
  <conditionalFormatting sqref="D45">
    <cfRule type="containsText" dxfId="6068" priority="566" operator="containsText" text="anticoag">
      <formula>NOT(ISERROR(SEARCH("anticoag",D45)))</formula>
    </cfRule>
    <cfRule type="containsText" dxfId="6067" priority="567" operator="containsText" text="couma">
      <formula>NOT(ISERROR(SEARCH("couma",D45)))</formula>
    </cfRule>
    <cfRule type="containsText" dxfId="6066" priority="568" operator="containsText" text="anticoag">
      <formula>NOT(ISERROR(SEARCH("anticoag",D45)))</formula>
    </cfRule>
    <cfRule type="containsText" dxfId="6065" priority="569" operator="containsText" text="warfarin">
      <formula>NOT(ISERROR(SEARCH("warfarin",D45)))</formula>
    </cfRule>
    <cfRule type="containsText" dxfId="6064" priority="570" operator="containsText" text="ivh">
      <formula>NOT(ISERROR(SEARCH("ivh",D45)))</formula>
    </cfRule>
    <cfRule type="containsText" dxfId="6063" priority="571" operator="containsText" text="ivh">
      <formula>NOT(ISERROR(SEARCH("ivh",D45)))</formula>
    </cfRule>
    <cfRule type="containsText" dxfId="6062" priority="572" operator="containsText" text="volume">
      <formula>NOT(ISERROR(SEARCH("volume",D45)))</formula>
    </cfRule>
    <cfRule type="containsText" dxfId="6061" priority="573" operator="containsText" text="infratent">
      <formula>NOT(ISERROR(SEARCH("infratent",D45)))</formula>
    </cfRule>
    <cfRule type="containsText" dxfId="6060" priority="574" operator="containsText" text="location">
      <formula>NOT(ISERROR(SEARCH("location",D45)))</formula>
    </cfRule>
    <cfRule type="containsText" dxfId="6059" priority="575" operator="containsText" text="gcs">
      <formula>NOT(ISERROR(SEARCH("gcs",D45)))</formula>
    </cfRule>
    <cfRule type="containsText" dxfId="6058" priority="576" operator="containsText" text="NIHS">
      <formula>NOT(ISERROR(SEARCH("NIHS",D45)))</formula>
    </cfRule>
    <cfRule type="containsText" dxfId="6057" priority="577" operator="containsText" text="age">
      <formula>NOT(ISERROR(SEARCH("age",D45)))</formula>
    </cfRule>
  </conditionalFormatting>
  <conditionalFormatting sqref="F46">
    <cfRule type="containsText" dxfId="6056" priority="562" operator="containsText" text="death">
      <formula>NOT(ISERROR(SEARCH("death",F46)))</formula>
    </cfRule>
    <cfRule type="containsText" dxfId="6055" priority="563" operator="containsText" text="functional">
      <formula>NOT(ISERROR(SEARCH("functional",F46)))</formula>
    </cfRule>
    <cfRule type="containsText" dxfId="6054" priority="564" operator="containsText" text="mRS">
      <formula>NOT(ISERROR(SEARCH("mRS",F46)))</formula>
    </cfRule>
    <cfRule type="containsText" dxfId="6053" priority="565" operator="containsText" text="mortality">
      <formula>NOT(ISERROR(SEARCH("mortality",F46)))</formula>
    </cfRule>
  </conditionalFormatting>
  <conditionalFormatting sqref="D46">
    <cfRule type="containsText" dxfId="6052" priority="550" operator="containsText" text="anticoag">
      <formula>NOT(ISERROR(SEARCH("anticoag",D46)))</formula>
    </cfRule>
    <cfRule type="containsText" dxfId="6051" priority="551" operator="containsText" text="couma">
      <formula>NOT(ISERROR(SEARCH("couma",D46)))</formula>
    </cfRule>
    <cfRule type="containsText" dxfId="6050" priority="552" operator="containsText" text="anticoag">
      <formula>NOT(ISERROR(SEARCH("anticoag",D46)))</formula>
    </cfRule>
    <cfRule type="containsText" dxfId="6049" priority="553" operator="containsText" text="warfarin">
      <formula>NOT(ISERROR(SEARCH("warfarin",D46)))</formula>
    </cfRule>
    <cfRule type="containsText" dxfId="6048" priority="554" operator="containsText" text="ivh">
      <formula>NOT(ISERROR(SEARCH("ivh",D46)))</formula>
    </cfRule>
    <cfRule type="containsText" dxfId="6047" priority="555" operator="containsText" text="ivh">
      <formula>NOT(ISERROR(SEARCH("ivh",D46)))</formula>
    </cfRule>
    <cfRule type="containsText" dxfId="6046" priority="556" operator="containsText" text="volume">
      <formula>NOT(ISERROR(SEARCH("volume",D46)))</formula>
    </cfRule>
    <cfRule type="containsText" dxfId="6045" priority="557" operator="containsText" text="infratent">
      <formula>NOT(ISERROR(SEARCH("infratent",D46)))</formula>
    </cfRule>
    <cfRule type="containsText" dxfId="6044" priority="558" operator="containsText" text="location">
      <formula>NOT(ISERROR(SEARCH("location",D46)))</formula>
    </cfRule>
    <cfRule type="containsText" dxfId="6043" priority="559" operator="containsText" text="gcs">
      <formula>NOT(ISERROR(SEARCH("gcs",D46)))</formula>
    </cfRule>
    <cfRule type="containsText" dxfId="6042" priority="560" operator="containsText" text="NIHS">
      <formula>NOT(ISERROR(SEARCH("NIHS",D46)))</formula>
    </cfRule>
    <cfRule type="containsText" dxfId="6041" priority="561" operator="containsText" text="age">
      <formula>NOT(ISERROR(SEARCH("age",D46)))</formula>
    </cfRule>
  </conditionalFormatting>
  <conditionalFormatting sqref="F47">
    <cfRule type="containsText" dxfId="6040" priority="546" operator="containsText" text="death">
      <formula>NOT(ISERROR(SEARCH("death",F47)))</formula>
    </cfRule>
    <cfRule type="containsText" dxfId="6039" priority="547" operator="containsText" text="functional">
      <formula>NOT(ISERROR(SEARCH("functional",F47)))</formula>
    </cfRule>
    <cfRule type="containsText" dxfId="6038" priority="548" operator="containsText" text="mRS">
      <formula>NOT(ISERROR(SEARCH("mRS",F47)))</formula>
    </cfRule>
    <cfRule type="containsText" dxfId="6037" priority="549" operator="containsText" text="mortality">
      <formula>NOT(ISERROR(SEARCH("mortality",F47)))</formula>
    </cfRule>
  </conditionalFormatting>
  <conditionalFormatting sqref="D47">
    <cfRule type="containsText" dxfId="6036" priority="534" operator="containsText" text="anticoag">
      <formula>NOT(ISERROR(SEARCH("anticoag",D47)))</formula>
    </cfRule>
    <cfRule type="containsText" dxfId="6035" priority="535" operator="containsText" text="couma">
      <formula>NOT(ISERROR(SEARCH("couma",D47)))</formula>
    </cfRule>
    <cfRule type="containsText" dxfId="6034" priority="536" operator="containsText" text="anticoag">
      <formula>NOT(ISERROR(SEARCH("anticoag",D47)))</formula>
    </cfRule>
    <cfRule type="containsText" dxfId="6033" priority="537" operator="containsText" text="warfarin">
      <formula>NOT(ISERROR(SEARCH("warfarin",D47)))</formula>
    </cfRule>
    <cfRule type="containsText" dxfId="6032" priority="538" operator="containsText" text="ivh">
      <formula>NOT(ISERROR(SEARCH("ivh",D47)))</formula>
    </cfRule>
    <cfRule type="containsText" dxfId="6031" priority="539" operator="containsText" text="ivh">
      <formula>NOT(ISERROR(SEARCH("ivh",D47)))</formula>
    </cfRule>
    <cfRule type="containsText" dxfId="6030" priority="540" operator="containsText" text="volume">
      <formula>NOT(ISERROR(SEARCH("volume",D47)))</formula>
    </cfRule>
    <cfRule type="containsText" dxfId="6029" priority="541" operator="containsText" text="infratent">
      <formula>NOT(ISERROR(SEARCH("infratent",D47)))</formula>
    </cfRule>
    <cfRule type="containsText" dxfId="6028" priority="542" operator="containsText" text="location">
      <formula>NOT(ISERROR(SEARCH("location",D47)))</formula>
    </cfRule>
    <cfRule type="containsText" dxfId="6027" priority="543" operator="containsText" text="gcs">
      <formula>NOT(ISERROR(SEARCH("gcs",D47)))</formula>
    </cfRule>
    <cfRule type="containsText" dxfId="6026" priority="544" operator="containsText" text="NIHS">
      <formula>NOT(ISERROR(SEARCH("NIHS",D47)))</formula>
    </cfRule>
    <cfRule type="containsText" dxfId="6025" priority="545" operator="containsText" text="age">
      <formula>NOT(ISERROR(SEARCH("age",D47)))</formula>
    </cfRule>
  </conditionalFormatting>
  <conditionalFormatting sqref="F48">
    <cfRule type="containsText" dxfId="6024" priority="530" operator="containsText" text="death">
      <formula>NOT(ISERROR(SEARCH("death",F48)))</formula>
    </cfRule>
    <cfRule type="containsText" dxfId="6023" priority="531" operator="containsText" text="functional">
      <formula>NOT(ISERROR(SEARCH("functional",F48)))</formula>
    </cfRule>
    <cfRule type="containsText" dxfId="6022" priority="532" operator="containsText" text="mRS">
      <formula>NOT(ISERROR(SEARCH("mRS",F48)))</formula>
    </cfRule>
    <cfRule type="containsText" dxfId="6021" priority="533" operator="containsText" text="mortality">
      <formula>NOT(ISERROR(SEARCH("mortality",F48)))</formula>
    </cfRule>
  </conditionalFormatting>
  <conditionalFormatting sqref="D48">
    <cfRule type="containsText" dxfId="6020" priority="518" operator="containsText" text="anticoag">
      <formula>NOT(ISERROR(SEARCH("anticoag",D48)))</formula>
    </cfRule>
    <cfRule type="containsText" dxfId="6019" priority="519" operator="containsText" text="couma">
      <formula>NOT(ISERROR(SEARCH("couma",D48)))</formula>
    </cfRule>
    <cfRule type="containsText" dxfId="6018" priority="520" operator="containsText" text="anticoag">
      <formula>NOT(ISERROR(SEARCH("anticoag",D48)))</formula>
    </cfRule>
    <cfRule type="containsText" dxfId="6017" priority="521" operator="containsText" text="warfarin">
      <formula>NOT(ISERROR(SEARCH("warfarin",D48)))</formula>
    </cfRule>
    <cfRule type="containsText" dxfId="6016" priority="522" operator="containsText" text="ivh">
      <formula>NOT(ISERROR(SEARCH("ivh",D48)))</formula>
    </cfRule>
    <cfRule type="containsText" dxfId="6015" priority="523" operator="containsText" text="ivh">
      <formula>NOT(ISERROR(SEARCH("ivh",D48)))</formula>
    </cfRule>
    <cfRule type="containsText" dxfId="6014" priority="524" operator="containsText" text="volume">
      <formula>NOT(ISERROR(SEARCH("volume",D48)))</formula>
    </cfRule>
    <cfRule type="containsText" dxfId="6013" priority="525" operator="containsText" text="infratent">
      <formula>NOT(ISERROR(SEARCH("infratent",D48)))</formula>
    </cfRule>
    <cfRule type="containsText" dxfId="6012" priority="526" operator="containsText" text="location">
      <formula>NOT(ISERROR(SEARCH("location",D48)))</formula>
    </cfRule>
    <cfRule type="containsText" dxfId="6011" priority="527" operator="containsText" text="gcs">
      <formula>NOT(ISERROR(SEARCH("gcs",D48)))</formula>
    </cfRule>
    <cfRule type="containsText" dxfId="6010" priority="528" operator="containsText" text="NIHS">
      <formula>NOT(ISERROR(SEARCH("NIHS",D48)))</formula>
    </cfRule>
    <cfRule type="containsText" dxfId="6009" priority="529" operator="containsText" text="age">
      <formula>NOT(ISERROR(SEARCH("age",D48)))</formula>
    </cfRule>
  </conditionalFormatting>
  <conditionalFormatting sqref="F49">
    <cfRule type="containsText" dxfId="6008" priority="514" operator="containsText" text="death">
      <formula>NOT(ISERROR(SEARCH("death",F49)))</formula>
    </cfRule>
    <cfRule type="containsText" dxfId="6007" priority="515" operator="containsText" text="functional">
      <formula>NOT(ISERROR(SEARCH("functional",F49)))</formula>
    </cfRule>
    <cfRule type="containsText" dxfId="6006" priority="516" operator="containsText" text="mRS">
      <formula>NOT(ISERROR(SEARCH("mRS",F49)))</formula>
    </cfRule>
    <cfRule type="containsText" dxfId="6005" priority="517" operator="containsText" text="mortality">
      <formula>NOT(ISERROR(SEARCH("mortality",F49)))</formula>
    </cfRule>
  </conditionalFormatting>
  <conditionalFormatting sqref="D49">
    <cfRule type="containsText" dxfId="6004" priority="502" operator="containsText" text="anticoag">
      <formula>NOT(ISERROR(SEARCH("anticoag",D49)))</formula>
    </cfRule>
    <cfRule type="containsText" dxfId="6003" priority="503" operator="containsText" text="couma">
      <formula>NOT(ISERROR(SEARCH("couma",D49)))</formula>
    </cfRule>
    <cfRule type="containsText" dxfId="6002" priority="504" operator="containsText" text="anticoag">
      <formula>NOT(ISERROR(SEARCH("anticoag",D49)))</formula>
    </cfRule>
    <cfRule type="containsText" dxfId="6001" priority="505" operator="containsText" text="warfarin">
      <formula>NOT(ISERROR(SEARCH("warfarin",D49)))</formula>
    </cfRule>
    <cfRule type="containsText" dxfId="6000" priority="506" operator="containsText" text="ivh">
      <formula>NOT(ISERROR(SEARCH("ivh",D49)))</formula>
    </cfRule>
    <cfRule type="containsText" dxfId="5999" priority="507" operator="containsText" text="ivh">
      <formula>NOT(ISERROR(SEARCH("ivh",D49)))</formula>
    </cfRule>
    <cfRule type="containsText" dxfId="5998" priority="508" operator="containsText" text="volume">
      <formula>NOT(ISERROR(SEARCH("volume",D49)))</formula>
    </cfRule>
    <cfRule type="containsText" dxfId="5997" priority="509" operator="containsText" text="infratent">
      <formula>NOT(ISERROR(SEARCH("infratent",D49)))</formula>
    </cfRule>
    <cfRule type="containsText" dxfId="5996" priority="510" operator="containsText" text="location">
      <formula>NOT(ISERROR(SEARCH("location",D49)))</formula>
    </cfRule>
    <cfRule type="containsText" dxfId="5995" priority="511" operator="containsText" text="gcs">
      <formula>NOT(ISERROR(SEARCH("gcs",D49)))</formula>
    </cfRule>
    <cfRule type="containsText" dxfId="5994" priority="512" operator="containsText" text="NIHS">
      <formula>NOT(ISERROR(SEARCH("NIHS",D49)))</formula>
    </cfRule>
    <cfRule type="containsText" dxfId="5993" priority="513" operator="containsText" text="age">
      <formula>NOT(ISERROR(SEARCH("age",D49)))</formula>
    </cfRule>
  </conditionalFormatting>
  <conditionalFormatting sqref="F50">
    <cfRule type="containsText" dxfId="5992" priority="498" operator="containsText" text="death">
      <formula>NOT(ISERROR(SEARCH("death",F50)))</formula>
    </cfRule>
    <cfRule type="containsText" dxfId="5991" priority="499" operator="containsText" text="functional">
      <formula>NOT(ISERROR(SEARCH("functional",F50)))</formula>
    </cfRule>
    <cfRule type="containsText" dxfId="5990" priority="500" operator="containsText" text="mRS">
      <formula>NOT(ISERROR(SEARCH("mRS",F50)))</formula>
    </cfRule>
    <cfRule type="containsText" dxfId="5989" priority="501" operator="containsText" text="mortality">
      <formula>NOT(ISERROR(SEARCH("mortality",F50)))</formula>
    </cfRule>
  </conditionalFormatting>
  <conditionalFormatting sqref="D50">
    <cfRule type="containsText" dxfId="5988" priority="486" operator="containsText" text="anticoag">
      <formula>NOT(ISERROR(SEARCH("anticoag",D50)))</formula>
    </cfRule>
    <cfRule type="containsText" dxfId="5987" priority="487" operator="containsText" text="couma">
      <formula>NOT(ISERROR(SEARCH("couma",D50)))</formula>
    </cfRule>
    <cfRule type="containsText" dxfId="5986" priority="488" operator="containsText" text="anticoag">
      <formula>NOT(ISERROR(SEARCH("anticoag",D50)))</formula>
    </cfRule>
    <cfRule type="containsText" dxfId="5985" priority="489" operator="containsText" text="warfarin">
      <formula>NOT(ISERROR(SEARCH("warfarin",D50)))</formula>
    </cfRule>
    <cfRule type="containsText" dxfId="5984" priority="490" operator="containsText" text="ivh">
      <formula>NOT(ISERROR(SEARCH("ivh",D50)))</formula>
    </cfRule>
    <cfRule type="containsText" dxfId="5983" priority="491" operator="containsText" text="ivh">
      <formula>NOT(ISERROR(SEARCH("ivh",D50)))</formula>
    </cfRule>
    <cfRule type="containsText" dxfId="5982" priority="492" operator="containsText" text="volume">
      <formula>NOT(ISERROR(SEARCH("volume",D50)))</formula>
    </cfRule>
    <cfRule type="containsText" dxfId="5981" priority="493" operator="containsText" text="infratent">
      <formula>NOT(ISERROR(SEARCH("infratent",D50)))</formula>
    </cfRule>
    <cfRule type="containsText" dxfId="5980" priority="494" operator="containsText" text="location">
      <formula>NOT(ISERROR(SEARCH("location",D50)))</formula>
    </cfRule>
    <cfRule type="containsText" dxfId="5979" priority="495" operator="containsText" text="gcs">
      <formula>NOT(ISERROR(SEARCH("gcs",D50)))</formula>
    </cfRule>
    <cfRule type="containsText" dxfId="5978" priority="496" operator="containsText" text="NIHS">
      <formula>NOT(ISERROR(SEARCH("NIHS",D50)))</formula>
    </cfRule>
    <cfRule type="containsText" dxfId="5977" priority="497" operator="containsText" text="age">
      <formula>NOT(ISERROR(SEARCH("age",D50)))</formula>
    </cfRule>
  </conditionalFormatting>
  <conditionalFormatting sqref="D51">
    <cfRule type="containsText" dxfId="5976" priority="474" operator="containsText" text="anticoag">
      <formula>NOT(ISERROR(SEARCH("anticoag",D51)))</formula>
    </cfRule>
    <cfRule type="containsText" dxfId="5975" priority="475" operator="containsText" text="couma">
      <formula>NOT(ISERROR(SEARCH("couma",D51)))</formula>
    </cfRule>
    <cfRule type="containsText" dxfId="5974" priority="476" operator="containsText" text="anticoag">
      <formula>NOT(ISERROR(SEARCH("anticoag",D51)))</formula>
    </cfRule>
    <cfRule type="containsText" dxfId="5973" priority="477" operator="containsText" text="warfarin">
      <formula>NOT(ISERROR(SEARCH("warfarin",D51)))</formula>
    </cfRule>
    <cfRule type="containsText" dxfId="5972" priority="478" operator="containsText" text="ivh">
      <formula>NOT(ISERROR(SEARCH("ivh",D51)))</formula>
    </cfRule>
    <cfRule type="containsText" dxfId="5971" priority="479" operator="containsText" text="ivh">
      <formula>NOT(ISERROR(SEARCH("ivh",D51)))</formula>
    </cfRule>
    <cfRule type="containsText" dxfId="5970" priority="480" operator="containsText" text="volume">
      <formula>NOT(ISERROR(SEARCH("volume",D51)))</formula>
    </cfRule>
    <cfRule type="containsText" dxfId="5969" priority="481" operator="containsText" text="infratent">
      <formula>NOT(ISERROR(SEARCH("infratent",D51)))</formula>
    </cfRule>
    <cfRule type="containsText" dxfId="5968" priority="482" operator="containsText" text="location">
      <formula>NOT(ISERROR(SEARCH("location",D51)))</formula>
    </cfRule>
    <cfRule type="containsText" dxfId="5967" priority="483" operator="containsText" text="gcs">
      <formula>NOT(ISERROR(SEARCH("gcs",D51)))</formula>
    </cfRule>
    <cfRule type="containsText" dxfId="5966" priority="484" operator="containsText" text="NIHS">
      <formula>NOT(ISERROR(SEARCH("NIHS",D51)))</formula>
    </cfRule>
    <cfRule type="containsText" dxfId="5965" priority="485" operator="containsText" text="age">
      <formula>NOT(ISERROR(SEARCH("age",D51)))</formula>
    </cfRule>
  </conditionalFormatting>
  <conditionalFormatting sqref="F51">
    <cfRule type="containsText" dxfId="5964" priority="470" operator="containsText" text="death">
      <formula>NOT(ISERROR(SEARCH("death",F51)))</formula>
    </cfRule>
    <cfRule type="containsText" dxfId="5963" priority="471" operator="containsText" text="functional">
      <formula>NOT(ISERROR(SEARCH("functional",F51)))</formula>
    </cfRule>
    <cfRule type="containsText" dxfId="5962" priority="472" operator="containsText" text="mRS">
      <formula>NOT(ISERROR(SEARCH("mRS",F51)))</formula>
    </cfRule>
    <cfRule type="containsText" dxfId="5961" priority="473" operator="containsText" text="mortality">
      <formula>NOT(ISERROR(SEARCH("mortality",F51)))</formula>
    </cfRule>
  </conditionalFormatting>
  <conditionalFormatting sqref="D52">
    <cfRule type="containsText" dxfId="5960" priority="458" operator="containsText" text="anticoag">
      <formula>NOT(ISERROR(SEARCH("anticoag",D52)))</formula>
    </cfRule>
    <cfRule type="containsText" dxfId="5959" priority="459" operator="containsText" text="couma">
      <formula>NOT(ISERROR(SEARCH("couma",D52)))</formula>
    </cfRule>
    <cfRule type="containsText" dxfId="5958" priority="460" operator="containsText" text="anticoag">
      <formula>NOT(ISERROR(SEARCH("anticoag",D52)))</formula>
    </cfRule>
    <cfRule type="containsText" dxfId="5957" priority="461" operator="containsText" text="warfarin">
      <formula>NOT(ISERROR(SEARCH("warfarin",D52)))</formula>
    </cfRule>
    <cfRule type="containsText" dxfId="5956" priority="462" operator="containsText" text="ivh">
      <formula>NOT(ISERROR(SEARCH("ivh",D52)))</formula>
    </cfRule>
    <cfRule type="containsText" dxfId="5955" priority="463" operator="containsText" text="ivh">
      <formula>NOT(ISERROR(SEARCH("ivh",D52)))</formula>
    </cfRule>
    <cfRule type="containsText" dxfId="5954" priority="464" operator="containsText" text="volume">
      <formula>NOT(ISERROR(SEARCH("volume",D52)))</formula>
    </cfRule>
    <cfRule type="containsText" dxfId="5953" priority="465" operator="containsText" text="infratent">
      <formula>NOT(ISERROR(SEARCH("infratent",D52)))</formula>
    </cfRule>
    <cfRule type="containsText" dxfId="5952" priority="466" operator="containsText" text="location">
      <formula>NOT(ISERROR(SEARCH("location",D52)))</formula>
    </cfRule>
    <cfRule type="containsText" dxfId="5951" priority="467" operator="containsText" text="gcs">
      <formula>NOT(ISERROR(SEARCH("gcs",D52)))</formula>
    </cfRule>
    <cfRule type="containsText" dxfId="5950" priority="468" operator="containsText" text="NIHS">
      <formula>NOT(ISERROR(SEARCH("NIHS",D52)))</formula>
    </cfRule>
    <cfRule type="containsText" dxfId="5949" priority="469" operator="containsText" text="age">
      <formula>NOT(ISERROR(SEARCH("age",D52)))</formula>
    </cfRule>
  </conditionalFormatting>
  <conditionalFormatting sqref="F52">
    <cfRule type="containsText" dxfId="5948" priority="454" operator="containsText" text="death">
      <formula>NOT(ISERROR(SEARCH("death",F52)))</formula>
    </cfRule>
    <cfRule type="containsText" dxfId="5947" priority="455" operator="containsText" text="functional">
      <formula>NOT(ISERROR(SEARCH("functional",F52)))</formula>
    </cfRule>
    <cfRule type="containsText" dxfId="5946" priority="456" operator="containsText" text="mRS">
      <formula>NOT(ISERROR(SEARCH("mRS",F52)))</formula>
    </cfRule>
    <cfRule type="containsText" dxfId="5945" priority="457" operator="containsText" text="mortality">
      <formula>NOT(ISERROR(SEARCH("mortality",F52)))</formula>
    </cfRule>
  </conditionalFormatting>
  <conditionalFormatting sqref="F53">
    <cfRule type="containsText" dxfId="5944" priority="450" operator="containsText" text="death">
      <formula>NOT(ISERROR(SEARCH("death",F53)))</formula>
    </cfRule>
    <cfRule type="containsText" dxfId="5943" priority="451" operator="containsText" text="functional">
      <formula>NOT(ISERROR(SEARCH("functional",F53)))</formula>
    </cfRule>
    <cfRule type="containsText" dxfId="5942" priority="452" operator="containsText" text="mRS">
      <formula>NOT(ISERROR(SEARCH("mRS",F53)))</formula>
    </cfRule>
    <cfRule type="containsText" dxfId="5941" priority="453" operator="containsText" text="mortality">
      <formula>NOT(ISERROR(SEARCH("mortality",F53)))</formula>
    </cfRule>
  </conditionalFormatting>
  <conditionalFormatting sqref="D53">
    <cfRule type="containsText" dxfId="5940" priority="438" operator="containsText" text="anticoag">
      <formula>NOT(ISERROR(SEARCH("anticoag",D53)))</formula>
    </cfRule>
    <cfRule type="containsText" dxfId="5939" priority="439" operator="containsText" text="couma">
      <formula>NOT(ISERROR(SEARCH("couma",D53)))</formula>
    </cfRule>
    <cfRule type="containsText" dxfId="5938" priority="440" operator="containsText" text="anticoag">
      <formula>NOT(ISERROR(SEARCH("anticoag",D53)))</formula>
    </cfRule>
    <cfRule type="containsText" dxfId="5937" priority="441" operator="containsText" text="warfarin">
      <formula>NOT(ISERROR(SEARCH("warfarin",D53)))</formula>
    </cfRule>
    <cfRule type="containsText" dxfId="5936" priority="442" operator="containsText" text="ivh">
      <formula>NOT(ISERROR(SEARCH("ivh",D53)))</formula>
    </cfRule>
    <cfRule type="containsText" dxfId="5935" priority="443" operator="containsText" text="ivh">
      <formula>NOT(ISERROR(SEARCH("ivh",D53)))</formula>
    </cfRule>
    <cfRule type="containsText" dxfId="5934" priority="444" operator="containsText" text="volume">
      <formula>NOT(ISERROR(SEARCH("volume",D53)))</formula>
    </cfRule>
    <cfRule type="containsText" dxfId="5933" priority="445" operator="containsText" text="infratent">
      <formula>NOT(ISERROR(SEARCH("infratent",D53)))</formula>
    </cfRule>
    <cfRule type="containsText" dxfId="5932" priority="446" operator="containsText" text="location">
      <formula>NOT(ISERROR(SEARCH("location",D53)))</formula>
    </cfRule>
    <cfRule type="containsText" dxfId="5931" priority="447" operator="containsText" text="gcs">
      <formula>NOT(ISERROR(SEARCH("gcs",D53)))</formula>
    </cfRule>
    <cfRule type="containsText" dxfId="5930" priority="448" operator="containsText" text="NIHS">
      <formula>NOT(ISERROR(SEARCH("NIHS",D53)))</formula>
    </cfRule>
    <cfRule type="containsText" dxfId="5929" priority="449" operator="containsText" text="age">
      <formula>NOT(ISERROR(SEARCH("age",D53)))</formula>
    </cfRule>
  </conditionalFormatting>
  <conditionalFormatting sqref="F54">
    <cfRule type="containsText" dxfId="5928" priority="434" operator="containsText" text="death">
      <formula>NOT(ISERROR(SEARCH("death",F54)))</formula>
    </cfRule>
    <cfRule type="containsText" dxfId="5927" priority="435" operator="containsText" text="functional">
      <formula>NOT(ISERROR(SEARCH("functional",F54)))</formula>
    </cfRule>
    <cfRule type="containsText" dxfId="5926" priority="436" operator="containsText" text="mRS">
      <formula>NOT(ISERROR(SEARCH("mRS",F54)))</formula>
    </cfRule>
    <cfRule type="containsText" dxfId="5925" priority="437" operator="containsText" text="mortality">
      <formula>NOT(ISERROR(SEARCH("mortality",F54)))</formula>
    </cfRule>
  </conditionalFormatting>
  <conditionalFormatting sqref="D54">
    <cfRule type="containsText" dxfId="5924" priority="422" operator="containsText" text="anticoag">
      <formula>NOT(ISERROR(SEARCH("anticoag",D54)))</formula>
    </cfRule>
    <cfRule type="containsText" dxfId="5923" priority="423" operator="containsText" text="couma">
      <formula>NOT(ISERROR(SEARCH("couma",D54)))</formula>
    </cfRule>
    <cfRule type="containsText" dxfId="5922" priority="424" operator="containsText" text="anticoag">
      <formula>NOT(ISERROR(SEARCH("anticoag",D54)))</formula>
    </cfRule>
    <cfRule type="containsText" dxfId="5921" priority="425" operator="containsText" text="warfarin">
      <formula>NOT(ISERROR(SEARCH("warfarin",D54)))</formula>
    </cfRule>
    <cfRule type="containsText" dxfId="5920" priority="426" operator="containsText" text="ivh">
      <formula>NOT(ISERROR(SEARCH("ivh",D54)))</formula>
    </cfRule>
    <cfRule type="containsText" dxfId="5919" priority="427" operator="containsText" text="ivh">
      <formula>NOT(ISERROR(SEARCH("ivh",D54)))</formula>
    </cfRule>
    <cfRule type="containsText" dxfId="5918" priority="428" operator="containsText" text="volume">
      <formula>NOT(ISERROR(SEARCH("volume",D54)))</formula>
    </cfRule>
    <cfRule type="containsText" dxfId="5917" priority="429" operator="containsText" text="infratent">
      <formula>NOT(ISERROR(SEARCH("infratent",D54)))</formula>
    </cfRule>
    <cfRule type="containsText" dxfId="5916" priority="430" operator="containsText" text="location">
      <formula>NOT(ISERROR(SEARCH("location",D54)))</formula>
    </cfRule>
    <cfRule type="containsText" dxfId="5915" priority="431" operator="containsText" text="gcs">
      <formula>NOT(ISERROR(SEARCH("gcs",D54)))</formula>
    </cfRule>
    <cfRule type="containsText" dxfId="5914" priority="432" operator="containsText" text="NIHS">
      <formula>NOT(ISERROR(SEARCH("NIHS",D54)))</formula>
    </cfRule>
    <cfRule type="containsText" dxfId="5913" priority="433" operator="containsText" text="age">
      <formula>NOT(ISERROR(SEARCH("age",D54)))</formula>
    </cfRule>
  </conditionalFormatting>
  <conditionalFormatting sqref="F55">
    <cfRule type="containsText" dxfId="5912" priority="418" operator="containsText" text="death">
      <formula>NOT(ISERROR(SEARCH("death",F55)))</formula>
    </cfRule>
    <cfRule type="containsText" dxfId="5911" priority="419" operator="containsText" text="functional">
      <formula>NOT(ISERROR(SEARCH("functional",F55)))</formula>
    </cfRule>
    <cfRule type="containsText" dxfId="5910" priority="420" operator="containsText" text="mRS">
      <formula>NOT(ISERROR(SEARCH("mRS",F55)))</formula>
    </cfRule>
    <cfRule type="containsText" dxfId="5909" priority="421" operator="containsText" text="mortality">
      <formula>NOT(ISERROR(SEARCH("mortality",F55)))</formula>
    </cfRule>
  </conditionalFormatting>
  <conditionalFormatting sqref="D55">
    <cfRule type="containsText" dxfId="5908" priority="406" operator="containsText" text="anticoag">
      <formula>NOT(ISERROR(SEARCH("anticoag",D55)))</formula>
    </cfRule>
    <cfRule type="containsText" dxfId="5907" priority="407" operator="containsText" text="couma">
      <formula>NOT(ISERROR(SEARCH("couma",D55)))</formula>
    </cfRule>
    <cfRule type="containsText" dxfId="5906" priority="408" operator="containsText" text="anticoag">
      <formula>NOT(ISERROR(SEARCH("anticoag",D55)))</formula>
    </cfRule>
    <cfRule type="containsText" dxfId="5905" priority="409" operator="containsText" text="warfarin">
      <formula>NOT(ISERROR(SEARCH("warfarin",D55)))</formula>
    </cfRule>
    <cfRule type="containsText" dxfId="5904" priority="410" operator="containsText" text="ivh">
      <formula>NOT(ISERROR(SEARCH("ivh",D55)))</formula>
    </cfRule>
    <cfRule type="containsText" dxfId="5903" priority="411" operator="containsText" text="ivh">
      <formula>NOT(ISERROR(SEARCH("ivh",D55)))</formula>
    </cfRule>
    <cfRule type="containsText" dxfId="5902" priority="412" operator="containsText" text="volume">
      <formula>NOT(ISERROR(SEARCH("volume",D55)))</formula>
    </cfRule>
    <cfRule type="containsText" dxfId="5901" priority="413" operator="containsText" text="infratent">
      <formula>NOT(ISERROR(SEARCH("infratent",D55)))</formula>
    </cfRule>
    <cfRule type="containsText" dxfId="5900" priority="414" operator="containsText" text="location">
      <formula>NOT(ISERROR(SEARCH("location",D55)))</formula>
    </cfRule>
    <cfRule type="containsText" dxfId="5899" priority="415" operator="containsText" text="gcs">
      <formula>NOT(ISERROR(SEARCH("gcs",D55)))</formula>
    </cfRule>
    <cfRule type="containsText" dxfId="5898" priority="416" operator="containsText" text="NIHS">
      <formula>NOT(ISERROR(SEARCH("NIHS",D55)))</formula>
    </cfRule>
    <cfRule type="containsText" dxfId="5897" priority="417" operator="containsText" text="age">
      <formula>NOT(ISERROR(SEARCH("age",D55)))</formula>
    </cfRule>
  </conditionalFormatting>
  <conditionalFormatting sqref="F56">
    <cfRule type="containsText" dxfId="5896" priority="402" operator="containsText" text="death">
      <formula>NOT(ISERROR(SEARCH("death",F56)))</formula>
    </cfRule>
    <cfRule type="containsText" dxfId="5895" priority="403" operator="containsText" text="functional">
      <formula>NOT(ISERROR(SEARCH("functional",F56)))</formula>
    </cfRule>
    <cfRule type="containsText" dxfId="5894" priority="404" operator="containsText" text="mRS">
      <formula>NOT(ISERROR(SEARCH("mRS",F56)))</formula>
    </cfRule>
    <cfRule type="containsText" dxfId="5893" priority="405" operator="containsText" text="mortality">
      <formula>NOT(ISERROR(SEARCH("mortality",F56)))</formula>
    </cfRule>
  </conditionalFormatting>
  <conditionalFormatting sqref="D56">
    <cfRule type="containsText" dxfId="5892" priority="390" operator="containsText" text="anticoag">
      <formula>NOT(ISERROR(SEARCH("anticoag",D56)))</formula>
    </cfRule>
    <cfRule type="containsText" dxfId="5891" priority="391" operator="containsText" text="couma">
      <formula>NOT(ISERROR(SEARCH("couma",D56)))</formula>
    </cfRule>
    <cfRule type="containsText" dxfId="5890" priority="392" operator="containsText" text="anticoag">
      <formula>NOT(ISERROR(SEARCH("anticoag",D56)))</formula>
    </cfRule>
    <cfRule type="containsText" dxfId="5889" priority="393" operator="containsText" text="warfarin">
      <formula>NOT(ISERROR(SEARCH("warfarin",D56)))</formula>
    </cfRule>
    <cfRule type="containsText" dxfId="5888" priority="394" operator="containsText" text="ivh">
      <formula>NOT(ISERROR(SEARCH("ivh",D56)))</formula>
    </cfRule>
    <cfRule type="containsText" dxfId="5887" priority="395" operator="containsText" text="ivh">
      <formula>NOT(ISERROR(SEARCH("ivh",D56)))</formula>
    </cfRule>
    <cfRule type="containsText" dxfId="5886" priority="396" operator="containsText" text="volume">
      <formula>NOT(ISERROR(SEARCH("volume",D56)))</formula>
    </cfRule>
    <cfRule type="containsText" dxfId="5885" priority="397" operator="containsText" text="infratent">
      <formula>NOT(ISERROR(SEARCH("infratent",D56)))</formula>
    </cfRule>
    <cfRule type="containsText" dxfId="5884" priority="398" operator="containsText" text="location">
      <formula>NOT(ISERROR(SEARCH("location",D56)))</formula>
    </cfRule>
    <cfRule type="containsText" dxfId="5883" priority="399" operator="containsText" text="gcs">
      <formula>NOT(ISERROR(SEARCH("gcs",D56)))</formula>
    </cfRule>
    <cfRule type="containsText" dxfId="5882" priority="400" operator="containsText" text="NIHS">
      <formula>NOT(ISERROR(SEARCH("NIHS",D56)))</formula>
    </cfRule>
    <cfRule type="containsText" dxfId="5881" priority="401" operator="containsText" text="age">
      <formula>NOT(ISERROR(SEARCH("age",D56)))</formula>
    </cfRule>
  </conditionalFormatting>
  <conditionalFormatting sqref="F57">
    <cfRule type="containsText" dxfId="5880" priority="386" operator="containsText" text="death">
      <formula>NOT(ISERROR(SEARCH("death",F57)))</formula>
    </cfRule>
    <cfRule type="containsText" dxfId="5879" priority="387" operator="containsText" text="functional">
      <formula>NOT(ISERROR(SEARCH("functional",F57)))</formula>
    </cfRule>
    <cfRule type="containsText" dxfId="5878" priority="388" operator="containsText" text="mRS">
      <formula>NOT(ISERROR(SEARCH("mRS",F57)))</formula>
    </cfRule>
    <cfRule type="containsText" dxfId="5877" priority="389" operator="containsText" text="mortality">
      <formula>NOT(ISERROR(SEARCH("mortality",F57)))</formula>
    </cfRule>
  </conditionalFormatting>
  <conditionalFormatting sqref="D57">
    <cfRule type="containsText" dxfId="5876" priority="374" operator="containsText" text="anticoag">
      <formula>NOT(ISERROR(SEARCH("anticoag",D57)))</formula>
    </cfRule>
    <cfRule type="containsText" dxfId="5875" priority="375" operator="containsText" text="couma">
      <formula>NOT(ISERROR(SEARCH("couma",D57)))</formula>
    </cfRule>
    <cfRule type="containsText" dxfId="5874" priority="376" operator="containsText" text="anticoag">
      <formula>NOT(ISERROR(SEARCH("anticoag",D57)))</formula>
    </cfRule>
    <cfRule type="containsText" dxfId="5873" priority="377" operator="containsText" text="warfarin">
      <formula>NOT(ISERROR(SEARCH("warfarin",D57)))</formula>
    </cfRule>
    <cfRule type="containsText" dxfId="5872" priority="378" operator="containsText" text="ivh">
      <formula>NOT(ISERROR(SEARCH("ivh",D57)))</formula>
    </cfRule>
    <cfRule type="containsText" dxfId="5871" priority="379" operator="containsText" text="ivh">
      <formula>NOT(ISERROR(SEARCH("ivh",D57)))</formula>
    </cfRule>
    <cfRule type="containsText" dxfId="5870" priority="380" operator="containsText" text="volume">
      <formula>NOT(ISERROR(SEARCH("volume",D57)))</formula>
    </cfRule>
    <cfRule type="containsText" dxfId="5869" priority="381" operator="containsText" text="infratent">
      <formula>NOT(ISERROR(SEARCH("infratent",D57)))</formula>
    </cfRule>
    <cfRule type="containsText" dxfId="5868" priority="382" operator="containsText" text="location">
      <formula>NOT(ISERROR(SEARCH("location",D57)))</formula>
    </cfRule>
    <cfRule type="containsText" dxfId="5867" priority="383" operator="containsText" text="gcs">
      <formula>NOT(ISERROR(SEARCH("gcs",D57)))</formula>
    </cfRule>
    <cfRule type="containsText" dxfId="5866" priority="384" operator="containsText" text="NIHS">
      <formula>NOT(ISERROR(SEARCH("NIHS",D57)))</formula>
    </cfRule>
    <cfRule type="containsText" dxfId="5865" priority="385" operator="containsText" text="age">
      <formula>NOT(ISERROR(SEARCH("age",D57)))</formula>
    </cfRule>
  </conditionalFormatting>
  <conditionalFormatting sqref="F58">
    <cfRule type="containsText" dxfId="5864" priority="370" operator="containsText" text="death">
      <formula>NOT(ISERROR(SEARCH("death",F58)))</formula>
    </cfRule>
    <cfRule type="containsText" dxfId="5863" priority="371" operator="containsText" text="functional">
      <formula>NOT(ISERROR(SEARCH("functional",F58)))</formula>
    </cfRule>
    <cfRule type="containsText" dxfId="5862" priority="372" operator="containsText" text="mRS">
      <formula>NOT(ISERROR(SEARCH("mRS",F58)))</formula>
    </cfRule>
    <cfRule type="containsText" dxfId="5861" priority="373" operator="containsText" text="mortality">
      <formula>NOT(ISERROR(SEARCH("mortality",F58)))</formula>
    </cfRule>
  </conditionalFormatting>
  <conditionalFormatting sqref="D58">
    <cfRule type="containsText" dxfId="5860" priority="358" operator="containsText" text="anticoag">
      <formula>NOT(ISERROR(SEARCH("anticoag",D58)))</formula>
    </cfRule>
    <cfRule type="containsText" dxfId="5859" priority="359" operator="containsText" text="couma">
      <formula>NOT(ISERROR(SEARCH("couma",D58)))</formula>
    </cfRule>
    <cfRule type="containsText" dxfId="5858" priority="360" operator="containsText" text="anticoag">
      <formula>NOT(ISERROR(SEARCH("anticoag",D58)))</formula>
    </cfRule>
    <cfRule type="containsText" dxfId="5857" priority="361" operator="containsText" text="warfarin">
      <formula>NOT(ISERROR(SEARCH("warfarin",D58)))</formula>
    </cfRule>
    <cfRule type="containsText" dxfId="5856" priority="362" operator="containsText" text="ivh">
      <formula>NOT(ISERROR(SEARCH("ivh",D58)))</formula>
    </cfRule>
    <cfRule type="containsText" dxfId="5855" priority="363" operator="containsText" text="ivh">
      <formula>NOT(ISERROR(SEARCH("ivh",D58)))</formula>
    </cfRule>
    <cfRule type="containsText" dxfId="5854" priority="364" operator="containsText" text="volume">
      <formula>NOT(ISERROR(SEARCH("volume",D58)))</formula>
    </cfRule>
    <cfRule type="containsText" dxfId="5853" priority="365" operator="containsText" text="infratent">
      <formula>NOT(ISERROR(SEARCH("infratent",D58)))</formula>
    </cfRule>
    <cfRule type="containsText" dxfId="5852" priority="366" operator="containsText" text="location">
      <formula>NOT(ISERROR(SEARCH("location",D58)))</formula>
    </cfRule>
    <cfRule type="containsText" dxfId="5851" priority="367" operator="containsText" text="gcs">
      <formula>NOT(ISERROR(SEARCH("gcs",D58)))</formula>
    </cfRule>
    <cfRule type="containsText" dxfId="5850" priority="368" operator="containsText" text="NIHS">
      <formula>NOT(ISERROR(SEARCH("NIHS",D58)))</formula>
    </cfRule>
    <cfRule type="containsText" dxfId="5849" priority="369" operator="containsText" text="age">
      <formula>NOT(ISERROR(SEARCH("age",D58)))</formula>
    </cfRule>
  </conditionalFormatting>
  <conditionalFormatting sqref="F59">
    <cfRule type="containsText" dxfId="5848" priority="354" operator="containsText" text="death">
      <formula>NOT(ISERROR(SEARCH("death",F59)))</formula>
    </cfRule>
    <cfRule type="containsText" dxfId="5847" priority="355" operator="containsText" text="functional">
      <formula>NOT(ISERROR(SEARCH("functional",F59)))</formula>
    </cfRule>
    <cfRule type="containsText" dxfId="5846" priority="356" operator="containsText" text="mRS">
      <formula>NOT(ISERROR(SEARCH("mRS",F59)))</formula>
    </cfRule>
    <cfRule type="containsText" dxfId="5845" priority="357" operator="containsText" text="mortality">
      <formula>NOT(ISERROR(SEARCH("mortality",F59)))</formula>
    </cfRule>
  </conditionalFormatting>
  <conditionalFormatting sqref="D59">
    <cfRule type="containsText" dxfId="5844" priority="342" operator="containsText" text="anticoag">
      <formula>NOT(ISERROR(SEARCH("anticoag",D59)))</formula>
    </cfRule>
    <cfRule type="containsText" dxfId="5843" priority="343" operator="containsText" text="couma">
      <formula>NOT(ISERROR(SEARCH("couma",D59)))</formula>
    </cfRule>
    <cfRule type="containsText" dxfId="5842" priority="344" operator="containsText" text="anticoag">
      <formula>NOT(ISERROR(SEARCH("anticoag",D59)))</formula>
    </cfRule>
    <cfRule type="containsText" dxfId="5841" priority="345" operator="containsText" text="warfarin">
      <formula>NOT(ISERROR(SEARCH("warfarin",D59)))</formula>
    </cfRule>
    <cfRule type="containsText" dxfId="5840" priority="346" operator="containsText" text="ivh">
      <formula>NOT(ISERROR(SEARCH("ivh",D59)))</formula>
    </cfRule>
    <cfRule type="containsText" dxfId="5839" priority="347" operator="containsText" text="ivh">
      <formula>NOT(ISERROR(SEARCH("ivh",D59)))</formula>
    </cfRule>
    <cfRule type="containsText" dxfId="5838" priority="348" operator="containsText" text="volume">
      <formula>NOT(ISERROR(SEARCH("volume",D59)))</formula>
    </cfRule>
    <cfRule type="containsText" dxfId="5837" priority="349" operator="containsText" text="infratent">
      <formula>NOT(ISERROR(SEARCH("infratent",D59)))</formula>
    </cfRule>
    <cfRule type="containsText" dxfId="5836" priority="350" operator="containsText" text="location">
      <formula>NOT(ISERROR(SEARCH("location",D59)))</formula>
    </cfRule>
    <cfRule type="containsText" dxfId="5835" priority="351" operator="containsText" text="gcs">
      <formula>NOT(ISERROR(SEARCH("gcs",D59)))</formula>
    </cfRule>
    <cfRule type="containsText" dxfId="5834" priority="352" operator="containsText" text="NIHS">
      <formula>NOT(ISERROR(SEARCH("NIHS",D59)))</formula>
    </cfRule>
    <cfRule type="containsText" dxfId="5833" priority="353" operator="containsText" text="age">
      <formula>NOT(ISERROR(SEARCH("age",D59)))</formula>
    </cfRule>
  </conditionalFormatting>
  <conditionalFormatting sqref="F60">
    <cfRule type="containsText" dxfId="5832" priority="338" operator="containsText" text="death">
      <formula>NOT(ISERROR(SEARCH("death",F60)))</formula>
    </cfRule>
    <cfRule type="containsText" dxfId="5831" priority="339" operator="containsText" text="functional">
      <formula>NOT(ISERROR(SEARCH("functional",F60)))</formula>
    </cfRule>
    <cfRule type="containsText" dxfId="5830" priority="340" operator="containsText" text="mRS">
      <formula>NOT(ISERROR(SEARCH("mRS",F60)))</formula>
    </cfRule>
    <cfRule type="containsText" dxfId="5829" priority="341" operator="containsText" text="mortality">
      <formula>NOT(ISERROR(SEARCH("mortality",F60)))</formula>
    </cfRule>
  </conditionalFormatting>
  <conditionalFormatting sqref="D60">
    <cfRule type="containsText" dxfId="5828" priority="326" operator="containsText" text="anticoag">
      <formula>NOT(ISERROR(SEARCH("anticoag",D60)))</formula>
    </cfRule>
    <cfRule type="containsText" dxfId="5827" priority="327" operator="containsText" text="couma">
      <formula>NOT(ISERROR(SEARCH("couma",D60)))</formula>
    </cfRule>
    <cfRule type="containsText" dxfId="5826" priority="328" operator="containsText" text="anticoag">
      <formula>NOT(ISERROR(SEARCH("anticoag",D60)))</formula>
    </cfRule>
    <cfRule type="containsText" dxfId="5825" priority="329" operator="containsText" text="warfarin">
      <formula>NOT(ISERROR(SEARCH("warfarin",D60)))</formula>
    </cfRule>
    <cfRule type="containsText" dxfId="5824" priority="330" operator="containsText" text="ivh">
      <formula>NOT(ISERROR(SEARCH("ivh",D60)))</formula>
    </cfRule>
    <cfRule type="containsText" dxfId="5823" priority="331" operator="containsText" text="ivh">
      <formula>NOT(ISERROR(SEARCH("ivh",D60)))</formula>
    </cfRule>
    <cfRule type="containsText" dxfId="5822" priority="332" operator="containsText" text="volume">
      <formula>NOT(ISERROR(SEARCH("volume",D60)))</formula>
    </cfRule>
    <cfRule type="containsText" dxfId="5821" priority="333" operator="containsText" text="infratent">
      <formula>NOT(ISERROR(SEARCH("infratent",D60)))</formula>
    </cfRule>
    <cfRule type="containsText" dxfId="5820" priority="334" operator="containsText" text="location">
      <formula>NOT(ISERROR(SEARCH("location",D60)))</formula>
    </cfRule>
    <cfRule type="containsText" dxfId="5819" priority="335" operator="containsText" text="gcs">
      <formula>NOT(ISERROR(SEARCH("gcs",D60)))</formula>
    </cfRule>
    <cfRule type="containsText" dxfId="5818" priority="336" operator="containsText" text="NIHS">
      <formula>NOT(ISERROR(SEARCH("NIHS",D60)))</formula>
    </cfRule>
    <cfRule type="containsText" dxfId="5817" priority="337" operator="containsText" text="age">
      <formula>NOT(ISERROR(SEARCH("age",D60)))</formula>
    </cfRule>
  </conditionalFormatting>
  <conditionalFormatting sqref="F61">
    <cfRule type="containsText" dxfId="5816" priority="322" operator="containsText" text="death">
      <formula>NOT(ISERROR(SEARCH("death",F61)))</formula>
    </cfRule>
    <cfRule type="containsText" dxfId="5815" priority="323" operator="containsText" text="functional">
      <formula>NOT(ISERROR(SEARCH("functional",F61)))</formula>
    </cfRule>
    <cfRule type="containsText" dxfId="5814" priority="324" operator="containsText" text="mRS">
      <formula>NOT(ISERROR(SEARCH("mRS",F61)))</formula>
    </cfRule>
    <cfRule type="containsText" dxfId="5813" priority="325" operator="containsText" text="mortality">
      <formula>NOT(ISERROR(SEARCH("mortality",F61)))</formula>
    </cfRule>
  </conditionalFormatting>
  <conditionalFormatting sqref="D61">
    <cfRule type="containsText" dxfId="5812" priority="310" operator="containsText" text="anticoag">
      <formula>NOT(ISERROR(SEARCH("anticoag",D61)))</formula>
    </cfRule>
    <cfRule type="containsText" dxfId="5811" priority="311" operator="containsText" text="couma">
      <formula>NOT(ISERROR(SEARCH("couma",D61)))</formula>
    </cfRule>
    <cfRule type="containsText" dxfId="5810" priority="312" operator="containsText" text="anticoag">
      <formula>NOT(ISERROR(SEARCH("anticoag",D61)))</formula>
    </cfRule>
    <cfRule type="containsText" dxfId="5809" priority="313" operator="containsText" text="warfarin">
      <formula>NOT(ISERROR(SEARCH("warfarin",D61)))</formula>
    </cfRule>
    <cfRule type="containsText" dxfId="5808" priority="314" operator="containsText" text="ivh">
      <formula>NOT(ISERROR(SEARCH("ivh",D61)))</formula>
    </cfRule>
    <cfRule type="containsText" dxfId="5807" priority="315" operator="containsText" text="ivh">
      <formula>NOT(ISERROR(SEARCH("ivh",D61)))</formula>
    </cfRule>
    <cfRule type="containsText" dxfId="5806" priority="316" operator="containsText" text="volume">
      <formula>NOT(ISERROR(SEARCH("volume",D61)))</formula>
    </cfRule>
    <cfRule type="containsText" dxfId="5805" priority="317" operator="containsText" text="infratent">
      <formula>NOT(ISERROR(SEARCH("infratent",D61)))</formula>
    </cfRule>
    <cfRule type="containsText" dxfId="5804" priority="318" operator="containsText" text="location">
      <formula>NOT(ISERROR(SEARCH("location",D61)))</formula>
    </cfRule>
    <cfRule type="containsText" dxfId="5803" priority="319" operator="containsText" text="gcs">
      <formula>NOT(ISERROR(SEARCH("gcs",D61)))</formula>
    </cfRule>
    <cfRule type="containsText" dxfId="5802" priority="320" operator="containsText" text="NIHS">
      <formula>NOT(ISERROR(SEARCH("NIHS",D61)))</formula>
    </cfRule>
    <cfRule type="containsText" dxfId="5801" priority="321" operator="containsText" text="age">
      <formula>NOT(ISERROR(SEARCH("age",D61)))</formula>
    </cfRule>
  </conditionalFormatting>
  <conditionalFormatting sqref="D62">
    <cfRule type="containsText" dxfId="5800" priority="298" operator="containsText" text="anticoag">
      <formula>NOT(ISERROR(SEARCH("anticoag",D62)))</formula>
    </cfRule>
    <cfRule type="containsText" dxfId="5799" priority="299" operator="containsText" text="couma">
      <formula>NOT(ISERROR(SEARCH("couma",D62)))</formula>
    </cfRule>
    <cfRule type="containsText" dxfId="5798" priority="300" operator="containsText" text="anticoag">
      <formula>NOT(ISERROR(SEARCH("anticoag",D62)))</formula>
    </cfRule>
    <cfRule type="containsText" dxfId="5797" priority="301" operator="containsText" text="warfarin">
      <formula>NOT(ISERROR(SEARCH("warfarin",D62)))</formula>
    </cfRule>
    <cfRule type="containsText" dxfId="5796" priority="302" operator="containsText" text="ivh">
      <formula>NOT(ISERROR(SEARCH("ivh",D62)))</formula>
    </cfRule>
    <cfRule type="containsText" dxfId="5795" priority="303" operator="containsText" text="ivh">
      <formula>NOT(ISERROR(SEARCH("ivh",D62)))</formula>
    </cfRule>
    <cfRule type="containsText" dxfId="5794" priority="304" operator="containsText" text="volume">
      <formula>NOT(ISERROR(SEARCH("volume",D62)))</formula>
    </cfRule>
    <cfRule type="containsText" dxfId="5793" priority="305" operator="containsText" text="infratent">
      <formula>NOT(ISERROR(SEARCH("infratent",D62)))</formula>
    </cfRule>
    <cfRule type="containsText" dxfId="5792" priority="306" operator="containsText" text="location">
      <formula>NOT(ISERROR(SEARCH("location",D62)))</formula>
    </cfRule>
    <cfRule type="containsText" dxfId="5791" priority="307" operator="containsText" text="gcs">
      <formula>NOT(ISERROR(SEARCH("gcs",D62)))</formula>
    </cfRule>
    <cfRule type="containsText" dxfId="5790" priority="308" operator="containsText" text="NIHS">
      <formula>NOT(ISERROR(SEARCH("NIHS",D62)))</formula>
    </cfRule>
    <cfRule type="containsText" dxfId="5789" priority="309" operator="containsText" text="age">
      <formula>NOT(ISERROR(SEARCH("age",D62)))</formula>
    </cfRule>
  </conditionalFormatting>
  <conditionalFormatting sqref="F62">
    <cfRule type="containsText" dxfId="5788" priority="294" operator="containsText" text="death">
      <formula>NOT(ISERROR(SEARCH("death",F62)))</formula>
    </cfRule>
    <cfRule type="containsText" dxfId="5787" priority="295" operator="containsText" text="functional">
      <formula>NOT(ISERROR(SEARCH("functional",F62)))</formula>
    </cfRule>
    <cfRule type="containsText" dxfId="5786" priority="296" operator="containsText" text="mRS">
      <formula>NOT(ISERROR(SEARCH("mRS",F62)))</formula>
    </cfRule>
    <cfRule type="containsText" dxfId="5785" priority="297" operator="containsText" text="mortality">
      <formula>NOT(ISERROR(SEARCH("mortality",F62)))</formula>
    </cfRule>
  </conditionalFormatting>
  <conditionalFormatting sqref="F63">
    <cfRule type="containsText" dxfId="5784" priority="290" operator="containsText" text="death">
      <formula>NOT(ISERROR(SEARCH("death",F63)))</formula>
    </cfRule>
    <cfRule type="containsText" dxfId="5783" priority="291" operator="containsText" text="functional">
      <formula>NOT(ISERROR(SEARCH("functional",F63)))</formula>
    </cfRule>
    <cfRule type="containsText" dxfId="5782" priority="292" operator="containsText" text="mRS">
      <formula>NOT(ISERROR(SEARCH("mRS",F63)))</formula>
    </cfRule>
    <cfRule type="containsText" dxfId="5781" priority="293" operator="containsText" text="mortality">
      <formula>NOT(ISERROR(SEARCH("mortality",F63)))</formula>
    </cfRule>
  </conditionalFormatting>
  <conditionalFormatting sqref="D63">
    <cfRule type="containsText" dxfId="5780" priority="278" operator="containsText" text="anticoag">
      <formula>NOT(ISERROR(SEARCH("anticoag",D63)))</formula>
    </cfRule>
    <cfRule type="containsText" dxfId="5779" priority="279" operator="containsText" text="couma">
      <formula>NOT(ISERROR(SEARCH("couma",D63)))</formula>
    </cfRule>
    <cfRule type="containsText" dxfId="5778" priority="280" operator="containsText" text="anticoag">
      <formula>NOT(ISERROR(SEARCH("anticoag",D63)))</formula>
    </cfRule>
    <cfRule type="containsText" dxfId="5777" priority="281" operator="containsText" text="warfarin">
      <formula>NOT(ISERROR(SEARCH("warfarin",D63)))</formula>
    </cfRule>
    <cfRule type="containsText" dxfId="5776" priority="282" operator="containsText" text="ivh">
      <formula>NOT(ISERROR(SEARCH("ivh",D63)))</formula>
    </cfRule>
    <cfRule type="containsText" dxfId="5775" priority="283" operator="containsText" text="ivh">
      <formula>NOT(ISERROR(SEARCH("ivh",D63)))</formula>
    </cfRule>
    <cfRule type="containsText" dxfId="5774" priority="284" operator="containsText" text="volume">
      <formula>NOT(ISERROR(SEARCH("volume",D63)))</formula>
    </cfRule>
    <cfRule type="containsText" dxfId="5773" priority="285" operator="containsText" text="infratent">
      <formula>NOT(ISERROR(SEARCH("infratent",D63)))</formula>
    </cfRule>
    <cfRule type="containsText" dxfId="5772" priority="286" operator="containsText" text="location">
      <formula>NOT(ISERROR(SEARCH("location",D63)))</formula>
    </cfRule>
    <cfRule type="containsText" dxfId="5771" priority="287" operator="containsText" text="gcs">
      <formula>NOT(ISERROR(SEARCH("gcs",D63)))</formula>
    </cfRule>
    <cfRule type="containsText" dxfId="5770" priority="288" operator="containsText" text="NIHS">
      <formula>NOT(ISERROR(SEARCH("NIHS",D63)))</formula>
    </cfRule>
    <cfRule type="containsText" dxfId="5769" priority="289" operator="containsText" text="age">
      <formula>NOT(ISERROR(SEARCH("age",D63)))</formula>
    </cfRule>
  </conditionalFormatting>
  <conditionalFormatting sqref="F64">
    <cfRule type="containsText" dxfId="5768" priority="274" operator="containsText" text="death">
      <formula>NOT(ISERROR(SEARCH("death",F64)))</formula>
    </cfRule>
    <cfRule type="containsText" dxfId="5767" priority="275" operator="containsText" text="functional">
      <formula>NOT(ISERROR(SEARCH("functional",F64)))</formula>
    </cfRule>
    <cfRule type="containsText" dxfId="5766" priority="276" operator="containsText" text="mRS">
      <formula>NOT(ISERROR(SEARCH("mRS",F64)))</formula>
    </cfRule>
    <cfRule type="containsText" dxfId="5765" priority="277" operator="containsText" text="mortality">
      <formula>NOT(ISERROR(SEARCH("mortality",F64)))</formula>
    </cfRule>
  </conditionalFormatting>
  <conditionalFormatting sqref="D64">
    <cfRule type="containsText" dxfId="5764" priority="262" operator="containsText" text="anticoag">
      <formula>NOT(ISERROR(SEARCH("anticoag",D64)))</formula>
    </cfRule>
    <cfRule type="containsText" dxfId="5763" priority="263" operator="containsText" text="couma">
      <formula>NOT(ISERROR(SEARCH("couma",D64)))</formula>
    </cfRule>
    <cfRule type="containsText" dxfId="5762" priority="264" operator="containsText" text="anticoag">
      <formula>NOT(ISERROR(SEARCH("anticoag",D64)))</formula>
    </cfRule>
    <cfRule type="containsText" dxfId="5761" priority="265" operator="containsText" text="warfarin">
      <formula>NOT(ISERROR(SEARCH("warfarin",D64)))</formula>
    </cfRule>
    <cfRule type="containsText" dxfId="5760" priority="266" operator="containsText" text="ivh">
      <formula>NOT(ISERROR(SEARCH("ivh",D64)))</formula>
    </cfRule>
    <cfRule type="containsText" dxfId="5759" priority="267" operator="containsText" text="ivh">
      <formula>NOT(ISERROR(SEARCH("ivh",D64)))</formula>
    </cfRule>
    <cfRule type="containsText" dxfId="5758" priority="268" operator="containsText" text="volume">
      <formula>NOT(ISERROR(SEARCH("volume",D64)))</formula>
    </cfRule>
    <cfRule type="containsText" dxfId="5757" priority="269" operator="containsText" text="infratent">
      <formula>NOT(ISERROR(SEARCH("infratent",D64)))</formula>
    </cfRule>
    <cfRule type="containsText" dxfId="5756" priority="270" operator="containsText" text="location">
      <formula>NOT(ISERROR(SEARCH("location",D64)))</formula>
    </cfRule>
    <cfRule type="containsText" dxfId="5755" priority="271" operator="containsText" text="gcs">
      <formula>NOT(ISERROR(SEARCH("gcs",D64)))</formula>
    </cfRule>
    <cfRule type="containsText" dxfId="5754" priority="272" operator="containsText" text="NIHS">
      <formula>NOT(ISERROR(SEARCH("NIHS",D64)))</formula>
    </cfRule>
    <cfRule type="containsText" dxfId="5753" priority="273" operator="containsText" text="age">
      <formula>NOT(ISERROR(SEARCH("age",D64)))</formula>
    </cfRule>
  </conditionalFormatting>
  <conditionalFormatting sqref="F65">
    <cfRule type="containsText" dxfId="5752" priority="258" operator="containsText" text="death">
      <formula>NOT(ISERROR(SEARCH("death",F65)))</formula>
    </cfRule>
    <cfRule type="containsText" dxfId="5751" priority="259" operator="containsText" text="functional">
      <formula>NOT(ISERROR(SEARCH("functional",F65)))</formula>
    </cfRule>
    <cfRule type="containsText" dxfId="5750" priority="260" operator="containsText" text="mRS">
      <formula>NOT(ISERROR(SEARCH("mRS",F65)))</formula>
    </cfRule>
    <cfRule type="containsText" dxfId="5749" priority="261" operator="containsText" text="mortality">
      <formula>NOT(ISERROR(SEARCH("mortality",F65)))</formula>
    </cfRule>
  </conditionalFormatting>
  <conditionalFormatting sqref="D65">
    <cfRule type="containsText" dxfId="5748" priority="246" operator="containsText" text="anticoag">
      <formula>NOT(ISERROR(SEARCH("anticoag",D65)))</formula>
    </cfRule>
    <cfRule type="containsText" dxfId="5747" priority="247" operator="containsText" text="couma">
      <formula>NOT(ISERROR(SEARCH("couma",D65)))</formula>
    </cfRule>
    <cfRule type="containsText" dxfId="5746" priority="248" operator="containsText" text="anticoag">
      <formula>NOT(ISERROR(SEARCH("anticoag",D65)))</formula>
    </cfRule>
    <cfRule type="containsText" dxfId="5745" priority="249" operator="containsText" text="warfarin">
      <formula>NOT(ISERROR(SEARCH("warfarin",D65)))</formula>
    </cfRule>
    <cfRule type="containsText" dxfId="5744" priority="250" operator="containsText" text="ivh">
      <formula>NOT(ISERROR(SEARCH("ivh",D65)))</formula>
    </cfRule>
    <cfRule type="containsText" dxfId="5743" priority="251" operator="containsText" text="ivh">
      <formula>NOT(ISERROR(SEARCH("ivh",D65)))</formula>
    </cfRule>
    <cfRule type="containsText" dxfId="5742" priority="252" operator="containsText" text="volume">
      <formula>NOT(ISERROR(SEARCH("volume",D65)))</formula>
    </cfRule>
    <cfRule type="containsText" dxfId="5741" priority="253" operator="containsText" text="infratent">
      <formula>NOT(ISERROR(SEARCH("infratent",D65)))</formula>
    </cfRule>
    <cfRule type="containsText" dxfId="5740" priority="254" operator="containsText" text="location">
      <formula>NOT(ISERROR(SEARCH("location",D65)))</formula>
    </cfRule>
    <cfRule type="containsText" dxfId="5739" priority="255" operator="containsText" text="gcs">
      <formula>NOT(ISERROR(SEARCH("gcs",D65)))</formula>
    </cfRule>
    <cfRule type="containsText" dxfId="5738" priority="256" operator="containsText" text="NIHS">
      <formula>NOT(ISERROR(SEARCH("NIHS",D65)))</formula>
    </cfRule>
    <cfRule type="containsText" dxfId="5737" priority="257" operator="containsText" text="age">
      <formula>NOT(ISERROR(SEARCH("age",D65)))</formula>
    </cfRule>
  </conditionalFormatting>
  <conditionalFormatting sqref="F66">
    <cfRule type="containsText" dxfId="5736" priority="242" operator="containsText" text="death">
      <formula>NOT(ISERROR(SEARCH("death",F66)))</formula>
    </cfRule>
    <cfRule type="containsText" dxfId="5735" priority="243" operator="containsText" text="functional">
      <formula>NOT(ISERROR(SEARCH("functional",F66)))</formula>
    </cfRule>
    <cfRule type="containsText" dxfId="5734" priority="244" operator="containsText" text="mRS">
      <formula>NOT(ISERROR(SEARCH("mRS",F66)))</formula>
    </cfRule>
    <cfRule type="containsText" dxfId="5733" priority="245" operator="containsText" text="mortality">
      <formula>NOT(ISERROR(SEARCH("mortality",F66)))</formula>
    </cfRule>
  </conditionalFormatting>
  <conditionalFormatting sqref="D66">
    <cfRule type="containsText" dxfId="5732" priority="230" operator="containsText" text="anticoag">
      <formula>NOT(ISERROR(SEARCH("anticoag",D66)))</formula>
    </cfRule>
    <cfRule type="containsText" dxfId="5731" priority="231" operator="containsText" text="couma">
      <formula>NOT(ISERROR(SEARCH("couma",D66)))</formula>
    </cfRule>
    <cfRule type="containsText" dxfId="5730" priority="232" operator="containsText" text="anticoag">
      <formula>NOT(ISERROR(SEARCH("anticoag",D66)))</formula>
    </cfRule>
    <cfRule type="containsText" dxfId="5729" priority="233" operator="containsText" text="warfarin">
      <formula>NOT(ISERROR(SEARCH("warfarin",D66)))</formula>
    </cfRule>
    <cfRule type="containsText" dxfId="5728" priority="234" operator="containsText" text="ivh">
      <formula>NOT(ISERROR(SEARCH("ivh",D66)))</formula>
    </cfRule>
    <cfRule type="containsText" dxfId="5727" priority="235" operator="containsText" text="ivh">
      <formula>NOT(ISERROR(SEARCH("ivh",D66)))</formula>
    </cfRule>
    <cfRule type="containsText" dxfId="5726" priority="236" operator="containsText" text="volume">
      <formula>NOT(ISERROR(SEARCH("volume",D66)))</formula>
    </cfRule>
    <cfRule type="containsText" dxfId="5725" priority="237" operator="containsText" text="infratent">
      <formula>NOT(ISERROR(SEARCH("infratent",D66)))</formula>
    </cfRule>
    <cfRule type="containsText" dxfId="5724" priority="238" operator="containsText" text="location">
      <formula>NOT(ISERROR(SEARCH("location",D66)))</formula>
    </cfRule>
    <cfRule type="containsText" dxfId="5723" priority="239" operator="containsText" text="gcs">
      <formula>NOT(ISERROR(SEARCH("gcs",D66)))</formula>
    </cfRule>
    <cfRule type="containsText" dxfId="5722" priority="240" operator="containsText" text="NIHS">
      <formula>NOT(ISERROR(SEARCH("NIHS",D66)))</formula>
    </cfRule>
    <cfRule type="containsText" dxfId="5721" priority="241" operator="containsText" text="age">
      <formula>NOT(ISERROR(SEARCH("age",D66)))</formula>
    </cfRule>
  </conditionalFormatting>
  <conditionalFormatting sqref="F67">
    <cfRule type="containsText" dxfId="5720" priority="226" operator="containsText" text="death">
      <formula>NOT(ISERROR(SEARCH("death",F67)))</formula>
    </cfRule>
    <cfRule type="containsText" dxfId="5719" priority="227" operator="containsText" text="functional">
      <formula>NOT(ISERROR(SEARCH("functional",F67)))</formula>
    </cfRule>
    <cfRule type="containsText" dxfId="5718" priority="228" operator="containsText" text="mRS">
      <formula>NOT(ISERROR(SEARCH("mRS",F67)))</formula>
    </cfRule>
    <cfRule type="containsText" dxfId="5717" priority="229" operator="containsText" text="mortality">
      <formula>NOT(ISERROR(SEARCH("mortality",F67)))</formula>
    </cfRule>
  </conditionalFormatting>
  <conditionalFormatting sqref="D67">
    <cfRule type="containsText" dxfId="5716" priority="214" operator="containsText" text="anticoag">
      <formula>NOT(ISERROR(SEARCH("anticoag",D67)))</formula>
    </cfRule>
    <cfRule type="containsText" dxfId="5715" priority="215" operator="containsText" text="couma">
      <formula>NOT(ISERROR(SEARCH("couma",D67)))</formula>
    </cfRule>
    <cfRule type="containsText" dxfId="5714" priority="216" operator="containsText" text="anticoag">
      <formula>NOT(ISERROR(SEARCH("anticoag",D67)))</formula>
    </cfRule>
    <cfRule type="containsText" dxfId="5713" priority="217" operator="containsText" text="warfarin">
      <formula>NOT(ISERROR(SEARCH("warfarin",D67)))</formula>
    </cfRule>
    <cfRule type="containsText" dxfId="5712" priority="218" operator="containsText" text="ivh">
      <formula>NOT(ISERROR(SEARCH("ivh",D67)))</formula>
    </cfRule>
    <cfRule type="containsText" dxfId="5711" priority="219" operator="containsText" text="ivh">
      <formula>NOT(ISERROR(SEARCH("ivh",D67)))</formula>
    </cfRule>
    <cfRule type="containsText" dxfId="5710" priority="220" operator="containsText" text="volume">
      <formula>NOT(ISERROR(SEARCH("volume",D67)))</formula>
    </cfRule>
    <cfRule type="containsText" dxfId="5709" priority="221" operator="containsText" text="infratent">
      <formula>NOT(ISERROR(SEARCH("infratent",D67)))</formula>
    </cfRule>
    <cfRule type="containsText" dxfId="5708" priority="222" operator="containsText" text="location">
      <formula>NOT(ISERROR(SEARCH("location",D67)))</formula>
    </cfRule>
    <cfRule type="containsText" dxfId="5707" priority="223" operator="containsText" text="gcs">
      <formula>NOT(ISERROR(SEARCH("gcs",D67)))</formula>
    </cfRule>
    <cfRule type="containsText" dxfId="5706" priority="224" operator="containsText" text="NIHS">
      <formula>NOT(ISERROR(SEARCH("NIHS",D67)))</formula>
    </cfRule>
    <cfRule type="containsText" dxfId="5705" priority="225" operator="containsText" text="age">
      <formula>NOT(ISERROR(SEARCH("age",D67)))</formula>
    </cfRule>
  </conditionalFormatting>
  <conditionalFormatting sqref="F68">
    <cfRule type="containsText" dxfId="5704" priority="210" operator="containsText" text="death">
      <formula>NOT(ISERROR(SEARCH("death",F68)))</formula>
    </cfRule>
    <cfRule type="containsText" dxfId="5703" priority="211" operator="containsText" text="functional">
      <formula>NOT(ISERROR(SEARCH("functional",F68)))</formula>
    </cfRule>
    <cfRule type="containsText" dxfId="5702" priority="212" operator="containsText" text="mRS">
      <formula>NOT(ISERROR(SEARCH("mRS",F68)))</formula>
    </cfRule>
    <cfRule type="containsText" dxfId="5701" priority="213" operator="containsText" text="mortality">
      <formula>NOT(ISERROR(SEARCH("mortality",F68)))</formula>
    </cfRule>
  </conditionalFormatting>
  <conditionalFormatting sqref="D68">
    <cfRule type="containsText" dxfId="5700" priority="198" operator="containsText" text="anticoag">
      <formula>NOT(ISERROR(SEARCH("anticoag",D68)))</formula>
    </cfRule>
    <cfRule type="containsText" dxfId="5699" priority="199" operator="containsText" text="couma">
      <formula>NOT(ISERROR(SEARCH("couma",D68)))</formula>
    </cfRule>
    <cfRule type="containsText" dxfId="5698" priority="200" operator="containsText" text="anticoag">
      <formula>NOT(ISERROR(SEARCH("anticoag",D68)))</formula>
    </cfRule>
    <cfRule type="containsText" dxfId="5697" priority="201" operator="containsText" text="warfarin">
      <formula>NOT(ISERROR(SEARCH("warfarin",D68)))</formula>
    </cfRule>
    <cfRule type="containsText" dxfId="5696" priority="202" operator="containsText" text="ivh">
      <formula>NOT(ISERROR(SEARCH("ivh",D68)))</formula>
    </cfRule>
    <cfRule type="containsText" dxfId="5695" priority="203" operator="containsText" text="ivh">
      <formula>NOT(ISERROR(SEARCH("ivh",D68)))</formula>
    </cfRule>
    <cfRule type="containsText" dxfId="5694" priority="204" operator="containsText" text="volume">
      <formula>NOT(ISERROR(SEARCH("volume",D68)))</formula>
    </cfRule>
    <cfRule type="containsText" dxfId="5693" priority="205" operator="containsText" text="infratent">
      <formula>NOT(ISERROR(SEARCH("infratent",D68)))</formula>
    </cfRule>
    <cfRule type="containsText" dxfId="5692" priority="206" operator="containsText" text="location">
      <formula>NOT(ISERROR(SEARCH("location",D68)))</formula>
    </cfRule>
    <cfRule type="containsText" dxfId="5691" priority="207" operator="containsText" text="gcs">
      <formula>NOT(ISERROR(SEARCH("gcs",D68)))</formula>
    </cfRule>
    <cfRule type="containsText" dxfId="5690" priority="208" operator="containsText" text="NIHS">
      <formula>NOT(ISERROR(SEARCH("NIHS",D68)))</formula>
    </cfRule>
    <cfRule type="containsText" dxfId="5689" priority="209" operator="containsText" text="age">
      <formula>NOT(ISERROR(SEARCH("age",D68)))</formula>
    </cfRule>
  </conditionalFormatting>
  <conditionalFormatting sqref="F69">
    <cfRule type="containsText" dxfId="5688" priority="194" operator="containsText" text="death">
      <formula>NOT(ISERROR(SEARCH("death",F69)))</formula>
    </cfRule>
    <cfRule type="containsText" dxfId="5687" priority="195" operator="containsText" text="functional">
      <formula>NOT(ISERROR(SEARCH("functional",F69)))</formula>
    </cfRule>
    <cfRule type="containsText" dxfId="5686" priority="196" operator="containsText" text="mRS">
      <formula>NOT(ISERROR(SEARCH("mRS",F69)))</formula>
    </cfRule>
    <cfRule type="containsText" dxfId="5685" priority="197" operator="containsText" text="mortality">
      <formula>NOT(ISERROR(SEARCH("mortality",F69)))</formula>
    </cfRule>
  </conditionalFormatting>
  <conditionalFormatting sqref="D69">
    <cfRule type="containsText" dxfId="5684" priority="182" operator="containsText" text="anticoag">
      <formula>NOT(ISERROR(SEARCH("anticoag",D69)))</formula>
    </cfRule>
    <cfRule type="containsText" dxfId="5683" priority="183" operator="containsText" text="couma">
      <formula>NOT(ISERROR(SEARCH("couma",D69)))</formula>
    </cfRule>
    <cfRule type="containsText" dxfId="5682" priority="184" operator="containsText" text="anticoag">
      <formula>NOT(ISERROR(SEARCH("anticoag",D69)))</formula>
    </cfRule>
    <cfRule type="containsText" dxfId="5681" priority="185" operator="containsText" text="warfarin">
      <formula>NOT(ISERROR(SEARCH("warfarin",D69)))</formula>
    </cfRule>
    <cfRule type="containsText" dxfId="5680" priority="186" operator="containsText" text="ivh">
      <formula>NOT(ISERROR(SEARCH("ivh",D69)))</formula>
    </cfRule>
    <cfRule type="containsText" dxfId="5679" priority="187" operator="containsText" text="ivh">
      <formula>NOT(ISERROR(SEARCH("ivh",D69)))</formula>
    </cfRule>
    <cfRule type="containsText" dxfId="5678" priority="188" operator="containsText" text="volume">
      <formula>NOT(ISERROR(SEARCH("volume",D69)))</formula>
    </cfRule>
    <cfRule type="containsText" dxfId="5677" priority="189" operator="containsText" text="infratent">
      <formula>NOT(ISERROR(SEARCH("infratent",D69)))</formula>
    </cfRule>
    <cfRule type="containsText" dxfId="5676" priority="190" operator="containsText" text="location">
      <formula>NOT(ISERROR(SEARCH("location",D69)))</formula>
    </cfRule>
    <cfRule type="containsText" dxfId="5675" priority="191" operator="containsText" text="gcs">
      <formula>NOT(ISERROR(SEARCH("gcs",D69)))</formula>
    </cfRule>
    <cfRule type="containsText" dxfId="5674" priority="192" operator="containsText" text="NIHS">
      <formula>NOT(ISERROR(SEARCH("NIHS",D69)))</formula>
    </cfRule>
    <cfRule type="containsText" dxfId="5673" priority="193" operator="containsText" text="age">
      <formula>NOT(ISERROR(SEARCH("age",D69)))</formula>
    </cfRule>
  </conditionalFormatting>
  <conditionalFormatting sqref="F70">
    <cfRule type="containsText" dxfId="5672" priority="178" operator="containsText" text="death">
      <formula>NOT(ISERROR(SEARCH("death",F70)))</formula>
    </cfRule>
    <cfRule type="containsText" dxfId="5671" priority="179" operator="containsText" text="functional">
      <formula>NOT(ISERROR(SEARCH("functional",F70)))</formula>
    </cfRule>
    <cfRule type="containsText" dxfId="5670" priority="180" operator="containsText" text="mRS">
      <formula>NOT(ISERROR(SEARCH("mRS",F70)))</formula>
    </cfRule>
    <cfRule type="containsText" dxfId="5669" priority="181" operator="containsText" text="mortality">
      <formula>NOT(ISERROR(SEARCH("mortality",F70)))</formula>
    </cfRule>
  </conditionalFormatting>
  <conditionalFormatting sqref="D70">
    <cfRule type="containsText" dxfId="5668" priority="166" operator="containsText" text="anticoag">
      <formula>NOT(ISERROR(SEARCH("anticoag",D70)))</formula>
    </cfRule>
    <cfRule type="containsText" dxfId="5667" priority="167" operator="containsText" text="couma">
      <formula>NOT(ISERROR(SEARCH("couma",D70)))</formula>
    </cfRule>
    <cfRule type="containsText" dxfId="5666" priority="168" operator="containsText" text="anticoag">
      <formula>NOT(ISERROR(SEARCH("anticoag",D70)))</formula>
    </cfRule>
    <cfRule type="containsText" dxfId="5665" priority="169" operator="containsText" text="warfarin">
      <formula>NOT(ISERROR(SEARCH("warfarin",D70)))</formula>
    </cfRule>
    <cfRule type="containsText" dxfId="5664" priority="170" operator="containsText" text="ivh">
      <formula>NOT(ISERROR(SEARCH("ivh",D70)))</formula>
    </cfRule>
    <cfRule type="containsText" dxfId="5663" priority="171" operator="containsText" text="ivh">
      <formula>NOT(ISERROR(SEARCH("ivh",D70)))</formula>
    </cfRule>
    <cfRule type="containsText" dxfId="5662" priority="172" operator="containsText" text="volume">
      <formula>NOT(ISERROR(SEARCH("volume",D70)))</formula>
    </cfRule>
    <cfRule type="containsText" dxfId="5661" priority="173" operator="containsText" text="infratent">
      <formula>NOT(ISERROR(SEARCH("infratent",D70)))</formula>
    </cfRule>
    <cfRule type="containsText" dxfId="5660" priority="174" operator="containsText" text="location">
      <formula>NOT(ISERROR(SEARCH("location",D70)))</formula>
    </cfRule>
    <cfRule type="containsText" dxfId="5659" priority="175" operator="containsText" text="gcs">
      <formula>NOT(ISERROR(SEARCH("gcs",D70)))</formula>
    </cfRule>
    <cfRule type="containsText" dxfId="5658" priority="176" operator="containsText" text="NIHS">
      <formula>NOT(ISERROR(SEARCH("NIHS",D70)))</formula>
    </cfRule>
    <cfRule type="containsText" dxfId="5657" priority="177" operator="containsText" text="age">
      <formula>NOT(ISERROR(SEARCH("age",D70)))</formula>
    </cfRule>
  </conditionalFormatting>
  <conditionalFormatting sqref="F71">
    <cfRule type="containsText" dxfId="5656" priority="162" operator="containsText" text="death">
      <formula>NOT(ISERROR(SEARCH("death",F71)))</formula>
    </cfRule>
    <cfRule type="containsText" dxfId="5655" priority="163" operator="containsText" text="functional">
      <formula>NOT(ISERROR(SEARCH("functional",F71)))</formula>
    </cfRule>
    <cfRule type="containsText" dxfId="5654" priority="164" operator="containsText" text="mRS">
      <formula>NOT(ISERROR(SEARCH("mRS",F71)))</formula>
    </cfRule>
    <cfRule type="containsText" dxfId="5653" priority="165" operator="containsText" text="mortality">
      <formula>NOT(ISERROR(SEARCH("mortality",F71)))</formula>
    </cfRule>
  </conditionalFormatting>
  <conditionalFormatting sqref="D71">
    <cfRule type="containsText" dxfId="5652" priority="150" operator="containsText" text="anticoag">
      <formula>NOT(ISERROR(SEARCH("anticoag",D71)))</formula>
    </cfRule>
    <cfRule type="containsText" dxfId="5651" priority="151" operator="containsText" text="couma">
      <formula>NOT(ISERROR(SEARCH("couma",D71)))</formula>
    </cfRule>
    <cfRule type="containsText" dxfId="5650" priority="152" operator="containsText" text="anticoag">
      <formula>NOT(ISERROR(SEARCH("anticoag",D71)))</formula>
    </cfRule>
    <cfRule type="containsText" dxfId="5649" priority="153" operator="containsText" text="warfarin">
      <formula>NOT(ISERROR(SEARCH("warfarin",D71)))</formula>
    </cfRule>
    <cfRule type="containsText" dxfId="5648" priority="154" operator="containsText" text="ivh">
      <formula>NOT(ISERROR(SEARCH("ivh",D71)))</formula>
    </cfRule>
    <cfRule type="containsText" dxfId="5647" priority="155" operator="containsText" text="ivh">
      <formula>NOT(ISERROR(SEARCH("ivh",D71)))</formula>
    </cfRule>
    <cfRule type="containsText" dxfId="5646" priority="156" operator="containsText" text="volume">
      <formula>NOT(ISERROR(SEARCH("volume",D71)))</formula>
    </cfRule>
    <cfRule type="containsText" dxfId="5645" priority="157" operator="containsText" text="infratent">
      <formula>NOT(ISERROR(SEARCH("infratent",D71)))</formula>
    </cfRule>
    <cfRule type="containsText" dxfId="5644" priority="158" operator="containsText" text="location">
      <formula>NOT(ISERROR(SEARCH("location",D71)))</formula>
    </cfRule>
    <cfRule type="containsText" dxfId="5643" priority="159" operator="containsText" text="gcs">
      <formula>NOT(ISERROR(SEARCH("gcs",D71)))</formula>
    </cfRule>
    <cfRule type="containsText" dxfId="5642" priority="160" operator="containsText" text="NIHS">
      <formula>NOT(ISERROR(SEARCH("NIHS",D71)))</formula>
    </cfRule>
    <cfRule type="containsText" dxfId="5641" priority="161" operator="containsText" text="age">
      <formula>NOT(ISERROR(SEARCH("age",D71)))</formula>
    </cfRule>
  </conditionalFormatting>
  <conditionalFormatting sqref="F72">
    <cfRule type="containsText" dxfId="5640" priority="146" operator="containsText" text="death">
      <formula>NOT(ISERROR(SEARCH("death",F72)))</formula>
    </cfRule>
    <cfRule type="containsText" dxfId="5639" priority="147" operator="containsText" text="functional">
      <formula>NOT(ISERROR(SEARCH("functional",F72)))</formula>
    </cfRule>
    <cfRule type="containsText" dxfId="5638" priority="148" operator="containsText" text="mRS">
      <formula>NOT(ISERROR(SEARCH("mRS",F72)))</formula>
    </cfRule>
    <cfRule type="containsText" dxfId="5637" priority="149" operator="containsText" text="mortality">
      <formula>NOT(ISERROR(SEARCH("mortality",F72)))</formula>
    </cfRule>
  </conditionalFormatting>
  <conditionalFormatting sqref="D72">
    <cfRule type="containsText" dxfId="5636" priority="134" operator="containsText" text="anticoag">
      <formula>NOT(ISERROR(SEARCH("anticoag",D72)))</formula>
    </cfRule>
    <cfRule type="containsText" dxfId="5635" priority="135" operator="containsText" text="couma">
      <formula>NOT(ISERROR(SEARCH("couma",D72)))</formula>
    </cfRule>
    <cfRule type="containsText" dxfId="5634" priority="136" operator="containsText" text="anticoag">
      <formula>NOT(ISERROR(SEARCH("anticoag",D72)))</formula>
    </cfRule>
    <cfRule type="containsText" dxfId="5633" priority="137" operator="containsText" text="warfarin">
      <formula>NOT(ISERROR(SEARCH("warfarin",D72)))</formula>
    </cfRule>
    <cfRule type="containsText" dxfId="5632" priority="138" operator="containsText" text="ivh">
      <formula>NOT(ISERROR(SEARCH("ivh",D72)))</formula>
    </cfRule>
    <cfRule type="containsText" dxfId="5631" priority="139" operator="containsText" text="ivh">
      <formula>NOT(ISERROR(SEARCH("ivh",D72)))</formula>
    </cfRule>
    <cfRule type="containsText" dxfId="5630" priority="140" operator="containsText" text="volume">
      <formula>NOT(ISERROR(SEARCH("volume",D72)))</formula>
    </cfRule>
    <cfRule type="containsText" dxfId="5629" priority="141" operator="containsText" text="infratent">
      <formula>NOT(ISERROR(SEARCH("infratent",D72)))</formula>
    </cfRule>
    <cfRule type="containsText" dxfId="5628" priority="142" operator="containsText" text="location">
      <formula>NOT(ISERROR(SEARCH("location",D72)))</formula>
    </cfRule>
    <cfRule type="containsText" dxfId="5627" priority="143" operator="containsText" text="gcs">
      <formula>NOT(ISERROR(SEARCH("gcs",D72)))</formula>
    </cfRule>
    <cfRule type="containsText" dxfId="5626" priority="144" operator="containsText" text="NIHS">
      <formula>NOT(ISERROR(SEARCH("NIHS",D72)))</formula>
    </cfRule>
    <cfRule type="containsText" dxfId="5625" priority="145" operator="containsText" text="age">
      <formula>NOT(ISERROR(SEARCH("age",D72)))</formula>
    </cfRule>
  </conditionalFormatting>
  <conditionalFormatting sqref="F73">
    <cfRule type="containsText" dxfId="5624" priority="130" operator="containsText" text="death">
      <formula>NOT(ISERROR(SEARCH("death",F73)))</formula>
    </cfRule>
    <cfRule type="containsText" dxfId="5623" priority="131" operator="containsText" text="functional">
      <formula>NOT(ISERROR(SEARCH("functional",F73)))</formula>
    </cfRule>
    <cfRule type="containsText" dxfId="5622" priority="132" operator="containsText" text="mRS">
      <formula>NOT(ISERROR(SEARCH("mRS",F73)))</formula>
    </cfRule>
    <cfRule type="containsText" dxfId="5621" priority="133" operator="containsText" text="mortality">
      <formula>NOT(ISERROR(SEARCH("mortality",F73)))</formula>
    </cfRule>
  </conditionalFormatting>
  <conditionalFormatting sqref="D73">
    <cfRule type="containsText" dxfId="5620" priority="118" operator="containsText" text="anticoag">
      <formula>NOT(ISERROR(SEARCH("anticoag",D73)))</formula>
    </cfRule>
    <cfRule type="containsText" dxfId="5619" priority="119" operator="containsText" text="couma">
      <formula>NOT(ISERROR(SEARCH("couma",D73)))</formula>
    </cfRule>
    <cfRule type="containsText" dxfId="5618" priority="120" operator="containsText" text="anticoag">
      <formula>NOT(ISERROR(SEARCH("anticoag",D73)))</formula>
    </cfRule>
    <cfRule type="containsText" dxfId="5617" priority="121" operator="containsText" text="warfarin">
      <formula>NOT(ISERROR(SEARCH("warfarin",D73)))</formula>
    </cfRule>
    <cfRule type="containsText" dxfId="5616" priority="122" operator="containsText" text="ivh">
      <formula>NOT(ISERROR(SEARCH("ivh",D73)))</formula>
    </cfRule>
    <cfRule type="containsText" dxfId="5615" priority="123" operator="containsText" text="ivh">
      <formula>NOT(ISERROR(SEARCH("ivh",D73)))</formula>
    </cfRule>
    <cfRule type="containsText" dxfId="5614" priority="124" operator="containsText" text="volume">
      <formula>NOT(ISERROR(SEARCH("volume",D73)))</formula>
    </cfRule>
    <cfRule type="containsText" dxfId="5613" priority="125" operator="containsText" text="infratent">
      <formula>NOT(ISERROR(SEARCH("infratent",D73)))</formula>
    </cfRule>
    <cfRule type="containsText" dxfId="5612" priority="126" operator="containsText" text="location">
      <formula>NOT(ISERROR(SEARCH("location",D73)))</formula>
    </cfRule>
    <cfRule type="containsText" dxfId="5611" priority="127" operator="containsText" text="gcs">
      <formula>NOT(ISERROR(SEARCH("gcs",D73)))</formula>
    </cfRule>
    <cfRule type="containsText" dxfId="5610" priority="128" operator="containsText" text="NIHS">
      <formula>NOT(ISERROR(SEARCH("NIHS",D73)))</formula>
    </cfRule>
    <cfRule type="containsText" dxfId="5609" priority="129" operator="containsText" text="age">
      <formula>NOT(ISERROR(SEARCH("age",D73)))</formula>
    </cfRule>
  </conditionalFormatting>
  <conditionalFormatting sqref="F74">
    <cfRule type="containsText" dxfId="5608" priority="114" operator="containsText" text="death">
      <formula>NOT(ISERROR(SEARCH("death",F74)))</formula>
    </cfRule>
    <cfRule type="containsText" dxfId="5607" priority="115" operator="containsText" text="functional">
      <formula>NOT(ISERROR(SEARCH("functional",F74)))</formula>
    </cfRule>
    <cfRule type="containsText" dxfId="5606" priority="116" operator="containsText" text="mRS">
      <formula>NOT(ISERROR(SEARCH("mRS",F74)))</formula>
    </cfRule>
    <cfRule type="containsText" dxfId="5605" priority="117" operator="containsText" text="mortality">
      <formula>NOT(ISERROR(SEARCH("mortality",F74)))</formula>
    </cfRule>
  </conditionalFormatting>
  <conditionalFormatting sqref="D74">
    <cfRule type="containsText" dxfId="5604" priority="102" operator="containsText" text="anticoag">
      <formula>NOT(ISERROR(SEARCH("anticoag",D74)))</formula>
    </cfRule>
    <cfRule type="containsText" dxfId="5603" priority="103" operator="containsText" text="couma">
      <formula>NOT(ISERROR(SEARCH("couma",D74)))</formula>
    </cfRule>
    <cfRule type="containsText" dxfId="5602" priority="104" operator="containsText" text="anticoag">
      <formula>NOT(ISERROR(SEARCH("anticoag",D74)))</formula>
    </cfRule>
    <cfRule type="containsText" dxfId="5601" priority="105" operator="containsText" text="warfarin">
      <formula>NOT(ISERROR(SEARCH("warfarin",D74)))</formula>
    </cfRule>
    <cfRule type="containsText" dxfId="5600" priority="106" operator="containsText" text="ivh">
      <formula>NOT(ISERROR(SEARCH("ivh",D74)))</formula>
    </cfRule>
    <cfRule type="containsText" dxfId="5599" priority="107" operator="containsText" text="ivh">
      <formula>NOT(ISERROR(SEARCH("ivh",D74)))</formula>
    </cfRule>
    <cfRule type="containsText" dxfId="5598" priority="108" operator="containsText" text="volume">
      <formula>NOT(ISERROR(SEARCH("volume",D74)))</formula>
    </cfRule>
    <cfRule type="containsText" dxfId="5597" priority="109" operator="containsText" text="infratent">
      <formula>NOT(ISERROR(SEARCH("infratent",D74)))</formula>
    </cfRule>
    <cfRule type="containsText" dxfId="5596" priority="110" operator="containsText" text="location">
      <formula>NOT(ISERROR(SEARCH("location",D74)))</formula>
    </cfRule>
    <cfRule type="containsText" dxfId="5595" priority="111" operator="containsText" text="gcs">
      <formula>NOT(ISERROR(SEARCH("gcs",D74)))</formula>
    </cfRule>
    <cfRule type="containsText" dxfId="5594" priority="112" operator="containsText" text="NIHS">
      <formula>NOT(ISERROR(SEARCH("NIHS",D74)))</formula>
    </cfRule>
    <cfRule type="containsText" dxfId="5593" priority="113" operator="containsText" text="age">
      <formula>NOT(ISERROR(SEARCH("age",D74)))</formula>
    </cfRule>
  </conditionalFormatting>
  <conditionalFormatting sqref="F75">
    <cfRule type="containsText" dxfId="5592" priority="98" operator="containsText" text="death">
      <formula>NOT(ISERROR(SEARCH("death",F75)))</formula>
    </cfRule>
    <cfRule type="containsText" dxfId="5591" priority="99" operator="containsText" text="functional">
      <formula>NOT(ISERROR(SEARCH("functional",F75)))</formula>
    </cfRule>
    <cfRule type="containsText" dxfId="5590" priority="100" operator="containsText" text="mRS">
      <formula>NOT(ISERROR(SEARCH("mRS",F75)))</formula>
    </cfRule>
    <cfRule type="containsText" dxfId="5589" priority="101" operator="containsText" text="mortality">
      <formula>NOT(ISERROR(SEARCH("mortality",F75)))</formula>
    </cfRule>
  </conditionalFormatting>
  <conditionalFormatting sqref="D75">
    <cfRule type="containsText" dxfId="5588" priority="86" operator="containsText" text="anticoag">
      <formula>NOT(ISERROR(SEARCH("anticoag",D75)))</formula>
    </cfRule>
    <cfRule type="containsText" dxfId="5587" priority="87" operator="containsText" text="couma">
      <formula>NOT(ISERROR(SEARCH("couma",D75)))</formula>
    </cfRule>
    <cfRule type="containsText" dxfId="5586" priority="88" operator="containsText" text="anticoag">
      <formula>NOT(ISERROR(SEARCH("anticoag",D75)))</formula>
    </cfRule>
    <cfRule type="containsText" dxfId="5585" priority="89" operator="containsText" text="warfarin">
      <formula>NOT(ISERROR(SEARCH("warfarin",D75)))</formula>
    </cfRule>
    <cfRule type="containsText" dxfId="5584" priority="90" operator="containsText" text="ivh">
      <formula>NOT(ISERROR(SEARCH("ivh",D75)))</formula>
    </cfRule>
    <cfRule type="containsText" dxfId="5583" priority="91" operator="containsText" text="ivh">
      <formula>NOT(ISERROR(SEARCH("ivh",D75)))</formula>
    </cfRule>
    <cfRule type="containsText" dxfId="5582" priority="92" operator="containsText" text="volume">
      <formula>NOT(ISERROR(SEARCH("volume",D75)))</formula>
    </cfRule>
    <cfRule type="containsText" dxfId="5581" priority="93" operator="containsText" text="infratent">
      <formula>NOT(ISERROR(SEARCH("infratent",D75)))</formula>
    </cfRule>
    <cfRule type="containsText" dxfId="5580" priority="94" operator="containsText" text="location">
      <formula>NOT(ISERROR(SEARCH("location",D75)))</formula>
    </cfRule>
    <cfRule type="containsText" dxfId="5579" priority="95" operator="containsText" text="gcs">
      <formula>NOT(ISERROR(SEARCH("gcs",D75)))</formula>
    </cfRule>
    <cfRule type="containsText" dxfId="5578" priority="96" operator="containsText" text="NIHS">
      <formula>NOT(ISERROR(SEARCH("NIHS",D75)))</formula>
    </cfRule>
    <cfRule type="containsText" dxfId="5577" priority="97" operator="containsText" text="age">
      <formula>NOT(ISERROR(SEARCH("age",D75)))</formula>
    </cfRule>
  </conditionalFormatting>
  <conditionalFormatting sqref="F76">
    <cfRule type="containsText" dxfId="5576" priority="82" operator="containsText" text="death">
      <formula>NOT(ISERROR(SEARCH("death",F76)))</formula>
    </cfRule>
    <cfRule type="containsText" dxfId="5575" priority="83" operator="containsText" text="functional">
      <formula>NOT(ISERROR(SEARCH("functional",F76)))</formula>
    </cfRule>
    <cfRule type="containsText" dxfId="5574" priority="84" operator="containsText" text="mRS">
      <formula>NOT(ISERROR(SEARCH("mRS",F76)))</formula>
    </cfRule>
    <cfRule type="containsText" dxfId="5573" priority="85" operator="containsText" text="mortality">
      <formula>NOT(ISERROR(SEARCH("mortality",F76)))</formula>
    </cfRule>
  </conditionalFormatting>
  <conditionalFormatting sqref="D76">
    <cfRule type="containsText" dxfId="5572" priority="70" operator="containsText" text="anticoag">
      <formula>NOT(ISERROR(SEARCH("anticoag",D76)))</formula>
    </cfRule>
    <cfRule type="containsText" dxfId="5571" priority="71" operator="containsText" text="couma">
      <formula>NOT(ISERROR(SEARCH("couma",D76)))</formula>
    </cfRule>
    <cfRule type="containsText" dxfId="5570" priority="72" operator="containsText" text="anticoag">
      <formula>NOT(ISERROR(SEARCH("anticoag",D76)))</formula>
    </cfRule>
    <cfRule type="containsText" dxfId="5569" priority="73" operator="containsText" text="warfarin">
      <formula>NOT(ISERROR(SEARCH("warfarin",D76)))</formula>
    </cfRule>
    <cfRule type="containsText" dxfId="5568" priority="74" operator="containsText" text="ivh">
      <formula>NOT(ISERROR(SEARCH("ivh",D76)))</formula>
    </cfRule>
    <cfRule type="containsText" dxfId="5567" priority="75" operator="containsText" text="ivh">
      <formula>NOT(ISERROR(SEARCH("ivh",D76)))</formula>
    </cfRule>
    <cfRule type="containsText" dxfId="5566" priority="76" operator="containsText" text="volume">
      <formula>NOT(ISERROR(SEARCH("volume",D76)))</formula>
    </cfRule>
    <cfRule type="containsText" dxfId="5565" priority="77" operator="containsText" text="infratent">
      <formula>NOT(ISERROR(SEARCH("infratent",D76)))</formula>
    </cfRule>
    <cfRule type="containsText" dxfId="5564" priority="78" operator="containsText" text="location">
      <formula>NOT(ISERROR(SEARCH("location",D76)))</formula>
    </cfRule>
    <cfRule type="containsText" dxfId="5563" priority="79" operator="containsText" text="gcs">
      <formula>NOT(ISERROR(SEARCH("gcs",D76)))</formula>
    </cfRule>
    <cfRule type="containsText" dxfId="5562" priority="80" operator="containsText" text="NIHS">
      <formula>NOT(ISERROR(SEARCH("NIHS",D76)))</formula>
    </cfRule>
    <cfRule type="containsText" dxfId="5561" priority="81" operator="containsText" text="age">
      <formula>NOT(ISERROR(SEARCH("age",D76)))</formula>
    </cfRule>
  </conditionalFormatting>
  <conditionalFormatting sqref="D77">
    <cfRule type="containsText" dxfId="5560" priority="58" operator="containsText" text="anticoag">
      <formula>NOT(ISERROR(SEARCH("anticoag",D77)))</formula>
    </cfRule>
    <cfRule type="containsText" dxfId="5559" priority="59" operator="containsText" text="couma">
      <formula>NOT(ISERROR(SEARCH("couma",D77)))</formula>
    </cfRule>
    <cfRule type="containsText" dxfId="5558" priority="60" operator="containsText" text="anticoag">
      <formula>NOT(ISERROR(SEARCH("anticoag",D77)))</formula>
    </cfRule>
    <cfRule type="containsText" dxfId="5557" priority="61" operator="containsText" text="warfarin">
      <formula>NOT(ISERROR(SEARCH("warfarin",D77)))</formula>
    </cfRule>
    <cfRule type="containsText" dxfId="5556" priority="62" operator="containsText" text="ivh">
      <formula>NOT(ISERROR(SEARCH("ivh",D77)))</formula>
    </cfRule>
    <cfRule type="containsText" dxfId="5555" priority="63" operator="containsText" text="ivh">
      <formula>NOT(ISERROR(SEARCH("ivh",D77)))</formula>
    </cfRule>
    <cfRule type="containsText" dxfId="5554" priority="64" operator="containsText" text="volume">
      <formula>NOT(ISERROR(SEARCH("volume",D77)))</formula>
    </cfRule>
    <cfRule type="containsText" dxfId="5553" priority="65" operator="containsText" text="infratent">
      <formula>NOT(ISERROR(SEARCH("infratent",D77)))</formula>
    </cfRule>
    <cfRule type="containsText" dxfId="5552" priority="66" operator="containsText" text="location">
      <formula>NOT(ISERROR(SEARCH("location",D77)))</formula>
    </cfRule>
    <cfRule type="containsText" dxfId="5551" priority="67" operator="containsText" text="gcs">
      <formula>NOT(ISERROR(SEARCH("gcs",D77)))</formula>
    </cfRule>
    <cfRule type="containsText" dxfId="5550" priority="68" operator="containsText" text="NIHS">
      <formula>NOT(ISERROR(SEARCH("NIHS",D77)))</formula>
    </cfRule>
    <cfRule type="containsText" dxfId="5549" priority="69" operator="containsText" text="age">
      <formula>NOT(ISERROR(SEARCH("age",D77)))</formula>
    </cfRule>
  </conditionalFormatting>
  <conditionalFormatting sqref="F78">
    <cfRule type="containsText" dxfId="5548" priority="54" operator="containsText" text="death">
      <formula>NOT(ISERROR(SEARCH("death",F78)))</formula>
    </cfRule>
    <cfRule type="containsText" dxfId="5547" priority="55" operator="containsText" text="functional">
      <formula>NOT(ISERROR(SEARCH("functional",F78)))</formula>
    </cfRule>
    <cfRule type="containsText" dxfId="5546" priority="56" operator="containsText" text="mRS">
      <formula>NOT(ISERROR(SEARCH("mRS",F78)))</formula>
    </cfRule>
    <cfRule type="containsText" dxfId="5545" priority="57" operator="containsText" text="mortality">
      <formula>NOT(ISERROR(SEARCH("mortality",F78)))</formula>
    </cfRule>
  </conditionalFormatting>
  <conditionalFormatting sqref="D78">
    <cfRule type="containsText" dxfId="5544" priority="42" operator="containsText" text="anticoag">
      <formula>NOT(ISERROR(SEARCH("anticoag",D78)))</formula>
    </cfRule>
    <cfRule type="containsText" dxfId="5543" priority="43" operator="containsText" text="couma">
      <formula>NOT(ISERROR(SEARCH("couma",D78)))</formula>
    </cfRule>
    <cfRule type="containsText" dxfId="5542" priority="44" operator="containsText" text="anticoag">
      <formula>NOT(ISERROR(SEARCH("anticoag",D78)))</formula>
    </cfRule>
    <cfRule type="containsText" dxfId="5541" priority="45" operator="containsText" text="warfarin">
      <formula>NOT(ISERROR(SEARCH("warfarin",D78)))</formula>
    </cfRule>
    <cfRule type="containsText" dxfId="5540" priority="46" operator="containsText" text="ivh">
      <formula>NOT(ISERROR(SEARCH("ivh",D78)))</formula>
    </cfRule>
    <cfRule type="containsText" dxfId="5539" priority="47" operator="containsText" text="ivh">
      <formula>NOT(ISERROR(SEARCH("ivh",D78)))</formula>
    </cfRule>
    <cfRule type="containsText" dxfId="5538" priority="48" operator="containsText" text="volume">
      <formula>NOT(ISERROR(SEARCH("volume",D78)))</formula>
    </cfRule>
    <cfRule type="containsText" dxfId="5537" priority="49" operator="containsText" text="infratent">
      <formula>NOT(ISERROR(SEARCH("infratent",D78)))</formula>
    </cfRule>
    <cfRule type="containsText" dxfId="5536" priority="50" operator="containsText" text="location">
      <formula>NOT(ISERROR(SEARCH("location",D78)))</formula>
    </cfRule>
    <cfRule type="containsText" dxfId="5535" priority="51" operator="containsText" text="gcs">
      <formula>NOT(ISERROR(SEARCH("gcs",D78)))</formula>
    </cfRule>
    <cfRule type="containsText" dxfId="5534" priority="52" operator="containsText" text="NIHS">
      <formula>NOT(ISERROR(SEARCH("NIHS",D78)))</formula>
    </cfRule>
    <cfRule type="containsText" dxfId="5533" priority="53" operator="containsText" text="age">
      <formula>NOT(ISERROR(SEARCH("age",D78)))</formula>
    </cfRule>
  </conditionalFormatting>
  <conditionalFormatting sqref="F4">
    <cfRule type="containsText" dxfId="5532" priority="39" operator="containsText" text="death">
      <formula>NOT(ISERROR(SEARCH("death",F4)))</formula>
    </cfRule>
    <cfRule type="containsText" dxfId="5531" priority="40" operator="containsText" text="M">
      <formula>NOT(ISERROR(SEARCH("M",F4)))</formula>
    </cfRule>
    <cfRule type="containsText" dxfId="5530" priority="41" operator="containsText" text="mortality">
      <formula>NOT(ISERROR(SEARCH("mortality",F4)))</formula>
    </cfRule>
  </conditionalFormatting>
  <conditionalFormatting sqref="F5">
    <cfRule type="containsText" dxfId="5529" priority="36" operator="containsText" text="death">
      <formula>NOT(ISERROR(SEARCH("death",F5)))</formula>
    </cfRule>
    <cfRule type="containsText" dxfId="5528" priority="37" operator="containsText" text="M">
      <formula>NOT(ISERROR(SEARCH("M",F5)))</formula>
    </cfRule>
    <cfRule type="containsText" dxfId="5527" priority="38" operator="containsText" text="mortality">
      <formula>NOT(ISERROR(SEARCH("mortality",F5)))</formula>
    </cfRule>
  </conditionalFormatting>
  <conditionalFormatting sqref="F6">
    <cfRule type="containsText" dxfId="5526" priority="33" operator="containsText" text="death">
      <formula>NOT(ISERROR(SEARCH("death",F6)))</formula>
    </cfRule>
    <cfRule type="containsText" dxfId="5525" priority="34" operator="containsText" text="M">
      <formula>NOT(ISERROR(SEARCH("M",F6)))</formula>
    </cfRule>
    <cfRule type="containsText" dxfId="5524" priority="35" operator="containsText" text="mortality">
      <formula>NOT(ISERROR(SEARCH("mortality",F6)))</formula>
    </cfRule>
  </conditionalFormatting>
  <conditionalFormatting sqref="G4">
    <cfRule type="containsText" dxfId="5523" priority="27" operator="containsText" text="death">
      <formula>NOT(ISERROR(SEARCH("death",G4)))</formula>
    </cfRule>
    <cfRule type="containsText" dxfId="5522" priority="28" operator="containsText" text="M">
      <formula>NOT(ISERROR(SEARCH("M",G4)))</formula>
    </cfRule>
    <cfRule type="containsText" dxfId="5521" priority="29" operator="containsText" text="mortality">
      <formula>NOT(ISERROR(SEARCH("mortality",G4)))</formula>
    </cfRule>
  </conditionalFormatting>
  <conditionalFormatting sqref="D8">
    <cfRule type="containsText" dxfId="5520" priority="5" operator="containsText" text="ivh">
      <formula>NOT(ISERROR(SEARCH("ivh",D8)))</formula>
    </cfRule>
    <cfRule type="containsText" dxfId="5519" priority="6" operator="containsText" text="infratent">
      <formula>NOT(ISERROR(SEARCH("infratent",D8)))</formula>
    </cfRule>
    <cfRule type="containsText" dxfId="5518" priority="7" operator="containsText" text="location">
      <formula>NOT(ISERROR(SEARCH("location",D8)))</formula>
    </cfRule>
    <cfRule type="containsText" dxfId="5517" priority="8" operator="containsText" text="GCS">
      <formula>NOT(ISERROR(SEARCH("GCS",D8)))</formula>
    </cfRule>
    <cfRule type="containsText" dxfId="5516" priority="9" operator="containsText" text="GCS">
      <formula>NOT(ISERROR(SEARCH("GCS",D8)))</formula>
    </cfRule>
    <cfRule type="containsText" dxfId="5515" priority="10" operator="containsText" text="GCS">
      <formula>NOT(ISERROR(SEARCH("GCS",D8)))</formula>
    </cfRule>
    <cfRule type="containsText" dxfId="5514" priority="11" operator="containsText" text="gcs">
      <formula>NOT(ISERROR(SEARCH("gcs",D8)))</formula>
    </cfRule>
    <cfRule type="containsText" dxfId="5513" priority="12" operator="containsText" text="gcs">
      <formula>NOT(ISERROR(SEARCH("gcs",D8)))</formula>
    </cfRule>
    <cfRule type="containsText" dxfId="5512" priority="13" operator="containsText" text="OAC">
      <formula>NOT(ISERROR(SEARCH("OAC",D8)))</formula>
    </cfRule>
    <cfRule type="containsText" dxfId="5511" priority="14" operator="containsText" text="location">
      <formula>NOT(ISERROR(SEARCH("location",D8)))</formula>
    </cfRule>
    <cfRule type="containsText" dxfId="5510" priority="15" operator="containsText" text="volume">
      <formula>NOT(ISERROR(SEARCH("volume",D8)))</formula>
    </cfRule>
    <cfRule type="containsText" dxfId="5509" priority="16" operator="containsText" text="ivh">
      <formula>NOT(ISERROR(SEARCH("ivh",D8)))</formula>
    </cfRule>
    <cfRule type="containsText" dxfId="5508" priority="17" operator="containsText" text="age">
      <formula>NOT(ISERROR(SEARCH("age",D8)))</formula>
    </cfRule>
    <cfRule type="containsText" dxfId="5507" priority="18" operator="containsText" text="volume">
      <formula>NOT(ISERROR(SEARCH("volume",D8)))</formula>
    </cfRule>
    <cfRule type="containsText" dxfId="5506" priority="19" operator="containsText" text="OAC">
      <formula>NOT(ISERROR(SEARCH("OAC",D8)))</formula>
    </cfRule>
    <cfRule type="containsText" dxfId="5505" priority="20" operator="containsText" text="OAC">
      <formula>NOT(ISERROR(SEARCH("OAC",D8)))</formula>
    </cfRule>
    <cfRule type="containsText" dxfId="5504" priority="21" operator="containsText" text="anticoag">
      <formula>NOT(ISERROR(SEARCH("anticoag",D8)))</formula>
    </cfRule>
    <cfRule type="containsText" dxfId="5503" priority="22" operator="containsText" text="IVH">
      <formula>NOT(ISERROR(SEARCH("IVH",D8)))</formula>
    </cfRule>
    <cfRule type="containsText" dxfId="5502" priority="23" operator="containsText" text="location">
      <formula>NOT(ISERROR(SEARCH("location",D8)))</formula>
    </cfRule>
    <cfRule type="containsText" dxfId="5501" priority="24" operator="containsText" text="ICH">
      <formula>NOT(ISERROR(SEARCH("ICH",D8)))</formula>
    </cfRule>
    <cfRule type="cellIs" dxfId="5500" priority="25" operator="equal">
      <formula>"ICH"</formula>
    </cfRule>
    <cfRule type="cellIs" dxfId="5499" priority="26" operator="equal">
      <formula>"age"</formula>
    </cfRule>
  </conditionalFormatting>
  <conditionalFormatting sqref="F8">
    <cfRule type="containsText" dxfId="5498" priority="1" operator="containsText" text="mRS">
      <formula>NOT(ISERROR(SEARCH("mRS",F8)))</formula>
    </cfRule>
    <cfRule type="containsText" dxfId="5497" priority="2" operator="containsText" text="death">
      <formula>NOT(ISERROR(SEARCH("death",F8)))</formula>
    </cfRule>
    <cfRule type="containsText" dxfId="5496" priority="3" operator="containsText" text="M">
      <formula>NOT(ISERROR(SEARCH("M",F8)))</formula>
    </cfRule>
    <cfRule type="containsText" dxfId="5495" priority="4" operator="containsText" text="mortality">
      <formula>NOT(ISERROR(SEARCH("mortality",F8)))</formula>
    </cfRule>
  </conditionalFormatting>
  <dataValidations count="1">
    <dataValidation type="list" allowBlank="1" showErrorMessage="1" sqref="J78 J10:J76 J2:J8" xr:uid="{268A91C3-4628-0A48-B17B-3894A0974593}">
      <formula1>"High,Moderate,Low"</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402A6-2FD7-4341-94F6-95FB19BDD156}">
  <dimension ref="A1:K69"/>
  <sheetViews>
    <sheetView topLeftCell="A13" workbookViewId="0">
      <selection activeCell="I15" sqref="I15"/>
    </sheetView>
  </sheetViews>
  <sheetFormatPr defaultColWidth="11.53515625" defaultRowHeight="15.5" x14ac:dyDescent="0.35"/>
  <cols>
    <col min="4" max="11" width="20.3046875" customWidth="1"/>
  </cols>
  <sheetData>
    <row r="1" spans="1:11" s="26" customFormat="1" ht="93" x14ac:dyDescent="0.35">
      <c r="A1" s="48" t="s">
        <v>0</v>
      </c>
      <c r="B1" s="24" t="s">
        <v>874</v>
      </c>
      <c r="C1" s="24" t="s">
        <v>875</v>
      </c>
      <c r="D1" s="25" t="s">
        <v>916</v>
      </c>
      <c r="E1" s="25" t="s">
        <v>1</v>
      </c>
      <c r="F1" s="24" t="s">
        <v>912</v>
      </c>
      <c r="G1" s="24" t="s">
        <v>2</v>
      </c>
      <c r="H1" s="24" t="s">
        <v>3</v>
      </c>
      <c r="I1" s="24" t="s">
        <v>4</v>
      </c>
      <c r="J1" s="24" t="s">
        <v>5</v>
      </c>
      <c r="K1" s="24" t="s">
        <v>6</v>
      </c>
    </row>
    <row r="2" spans="1:11" ht="124" x14ac:dyDescent="0.35">
      <c r="A2" s="160">
        <v>99</v>
      </c>
      <c r="B2" s="8" t="s">
        <v>879</v>
      </c>
      <c r="C2" s="8">
        <v>29767470</v>
      </c>
      <c r="D2" s="9" t="s">
        <v>14</v>
      </c>
      <c r="E2" s="9" t="s">
        <v>10</v>
      </c>
      <c r="F2" s="9" t="s">
        <v>1595</v>
      </c>
      <c r="G2" s="152">
        <v>268</v>
      </c>
      <c r="H2" s="153">
        <f>7/268</f>
        <v>2.6119402985074626E-2</v>
      </c>
      <c r="I2" s="9" t="s">
        <v>1670</v>
      </c>
      <c r="J2" s="144" t="s">
        <v>27</v>
      </c>
      <c r="K2" s="145" t="s">
        <v>1645</v>
      </c>
    </row>
    <row r="3" spans="1:11" ht="124" x14ac:dyDescent="0.35">
      <c r="A3" s="160">
        <v>99</v>
      </c>
      <c r="B3" s="8" t="s">
        <v>879</v>
      </c>
      <c r="C3" s="8">
        <v>29767470</v>
      </c>
      <c r="D3" s="9" t="s">
        <v>14</v>
      </c>
      <c r="E3" s="9" t="s">
        <v>10</v>
      </c>
      <c r="F3" s="9" t="s">
        <v>1596</v>
      </c>
      <c r="G3" s="152">
        <v>256</v>
      </c>
      <c r="H3" s="153">
        <f>19/256</f>
        <v>7.421875E-2</v>
      </c>
      <c r="I3" s="9" t="s">
        <v>1671</v>
      </c>
      <c r="J3" s="144" t="s">
        <v>27</v>
      </c>
      <c r="K3" s="145" t="s">
        <v>1645</v>
      </c>
    </row>
    <row r="4" spans="1:11" ht="108.5" x14ac:dyDescent="0.35">
      <c r="A4" s="160">
        <v>129</v>
      </c>
      <c r="B4" s="8" t="s">
        <v>878</v>
      </c>
      <c r="C4" s="8">
        <v>30579029</v>
      </c>
      <c r="D4" s="182" t="s">
        <v>19</v>
      </c>
      <c r="E4" s="181" t="s">
        <v>20</v>
      </c>
      <c r="F4" s="9" t="s">
        <v>7</v>
      </c>
      <c r="G4" s="155">
        <v>229</v>
      </c>
      <c r="H4" s="156">
        <f>45/229</f>
        <v>0.1965065502183406</v>
      </c>
      <c r="I4" s="9" t="s">
        <v>1661</v>
      </c>
      <c r="J4" s="144" t="s">
        <v>27</v>
      </c>
      <c r="K4" s="145" t="s">
        <v>1650</v>
      </c>
    </row>
    <row r="5" spans="1:11" ht="108.5" x14ac:dyDescent="0.35">
      <c r="A5" s="160">
        <v>129</v>
      </c>
      <c r="B5" s="8" t="s">
        <v>878</v>
      </c>
      <c r="C5" s="8">
        <v>30579029</v>
      </c>
      <c r="D5" s="182" t="s">
        <v>21</v>
      </c>
      <c r="E5" s="181" t="s">
        <v>10</v>
      </c>
      <c r="F5" s="9" t="s">
        <v>23</v>
      </c>
      <c r="G5" s="155">
        <v>229</v>
      </c>
      <c r="H5" s="156">
        <f>70/229</f>
        <v>0.3056768558951965</v>
      </c>
      <c r="I5" s="9" t="s">
        <v>1660</v>
      </c>
      <c r="J5" s="144" t="s">
        <v>27</v>
      </c>
      <c r="K5" s="145" t="s">
        <v>1650</v>
      </c>
    </row>
    <row r="6" spans="1:11" ht="108.5" x14ac:dyDescent="0.35">
      <c r="A6" s="160">
        <v>129</v>
      </c>
      <c r="B6" s="8" t="s">
        <v>878</v>
      </c>
      <c r="C6" s="8">
        <v>30579029</v>
      </c>
      <c r="D6" s="182" t="s">
        <v>21</v>
      </c>
      <c r="E6" s="181" t="s">
        <v>10</v>
      </c>
      <c r="F6" s="9" t="s">
        <v>25</v>
      </c>
      <c r="G6" s="152" t="s">
        <v>10</v>
      </c>
      <c r="H6" s="153" t="s">
        <v>10</v>
      </c>
      <c r="I6" s="64" t="s">
        <v>1658</v>
      </c>
      <c r="J6" s="144" t="s">
        <v>27</v>
      </c>
      <c r="K6" s="145" t="s">
        <v>1650</v>
      </c>
    </row>
    <row r="7" spans="1:11" ht="186" x14ac:dyDescent="0.35">
      <c r="A7" s="160">
        <v>217</v>
      </c>
      <c r="B7" s="8" t="s">
        <v>880</v>
      </c>
      <c r="C7" s="8">
        <v>29683540</v>
      </c>
      <c r="D7" s="9" t="s">
        <v>38</v>
      </c>
      <c r="E7" s="9" t="s">
        <v>10</v>
      </c>
      <c r="F7" s="9" t="s">
        <v>36</v>
      </c>
      <c r="G7" s="152">
        <v>334</v>
      </c>
      <c r="H7" s="159" t="s">
        <v>1680</v>
      </c>
      <c r="I7" s="9" t="s">
        <v>1685</v>
      </c>
      <c r="J7" s="144" t="s">
        <v>27</v>
      </c>
      <c r="K7" s="145" t="s">
        <v>1677</v>
      </c>
    </row>
    <row r="8" spans="1:11" ht="139.5" x14ac:dyDescent="0.35">
      <c r="A8" s="160">
        <v>294</v>
      </c>
      <c r="B8" s="8" t="s">
        <v>881</v>
      </c>
      <c r="C8" s="8">
        <v>30144620</v>
      </c>
      <c r="D8" s="9" t="s">
        <v>43</v>
      </c>
      <c r="E8" s="14">
        <f>70/322</f>
        <v>0.21739130434782608</v>
      </c>
      <c r="F8" s="9" t="s">
        <v>44</v>
      </c>
      <c r="G8" s="9">
        <v>322</v>
      </c>
      <c r="H8" s="11" t="s">
        <v>1694</v>
      </c>
      <c r="I8" s="9" t="s">
        <v>1700</v>
      </c>
      <c r="J8" s="23" t="s">
        <v>27</v>
      </c>
      <c r="K8" s="145" t="s">
        <v>1695</v>
      </c>
    </row>
    <row r="9" spans="1:11" ht="124" x14ac:dyDescent="0.35">
      <c r="A9" s="160">
        <v>299</v>
      </c>
      <c r="B9" s="8" t="s">
        <v>883</v>
      </c>
      <c r="C9" s="8">
        <v>29171121</v>
      </c>
      <c r="D9" s="9" t="s">
        <v>38</v>
      </c>
      <c r="E9" s="9" t="s">
        <v>10</v>
      </c>
      <c r="F9" s="9" t="s">
        <v>47</v>
      </c>
      <c r="G9" s="152">
        <v>347</v>
      </c>
      <c r="H9" s="158" t="s">
        <v>1688</v>
      </c>
      <c r="I9" s="168" t="s">
        <v>1692</v>
      </c>
      <c r="J9" s="144" t="s">
        <v>27</v>
      </c>
      <c r="K9" s="145" t="s">
        <v>1686</v>
      </c>
    </row>
    <row r="10" spans="1:11" ht="139.5" x14ac:dyDescent="0.35">
      <c r="A10" s="160">
        <v>353</v>
      </c>
      <c r="B10" s="8" t="s">
        <v>885</v>
      </c>
      <c r="C10" s="8">
        <v>30134784</v>
      </c>
      <c r="D10" s="9" t="s">
        <v>38</v>
      </c>
      <c r="E10" s="9" t="s">
        <v>53</v>
      </c>
      <c r="F10" s="9" t="s">
        <v>1708</v>
      </c>
      <c r="G10" s="152">
        <v>1187</v>
      </c>
      <c r="H10" s="158" t="s">
        <v>1709</v>
      </c>
      <c r="I10" s="9" t="s">
        <v>1710</v>
      </c>
      <c r="J10" s="144" t="s">
        <v>27</v>
      </c>
      <c r="K10" s="145" t="s">
        <v>1701</v>
      </c>
    </row>
    <row r="11" spans="1:11" ht="139.5" x14ac:dyDescent="0.35">
      <c r="A11" s="160">
        <v>353</v>
      </c>
      <c r="B11" s="8" t="s">
        <v>885</v>
      </c>
      <c r="C11" s="8">
        <v>30134784</v>
      </c>
      <c r="D11" s="9" t="s">
        <v>38</v>
      </c>
      <c r="E11" s="9" t="s">
        <v>1707</v>
      </c>
      <c r="F11" s="9" t="s">
        <v>54</v>
      </c>
      <c r="G11" s="152">
        <v>1039</v>
      </c>
      <c r="H11" s="158" t="s">
        <v>1704</v>
      </c>
      <c r="I11" s="9" t="s">
        <v>1706</v>
      </c>
      <c r="J11" s="144" t="s">
        <v>27</v>
      </c>
      <c r="K11" s="145" t="s">
        <v>1701</v>
      </c>
    </row>
    <row r="12" spans="1:11" ht="155" x14ac:dyDescent="0.35">
      <c r="A12" s="160">
        <v>427</v>
      </c>
      <c r="B12" s="8" t="s">
        <v>876</v>
      </c>
      <c r="C12" s="8">
        <v>29594812</v>
      </c>
      <c r="D12" s="9" t="s">
        <v>43</v>
      </c>
      <c r="E12" s="9" t="s">
        <v>65</v>
      </c>
      <c r="F12" s="9" t="s">
        <v>61</v>
      </c>
      <c r="G12" s="9">
        <v>181</v>
      </c>
      <c r="H12" s="14" t="s">
        <v>1770</v>
      </c>
      <c r="I12" s="9" t="s">
        <v>1773</v>
      </c>
      <c r="J12" s="23" t="s">
        <v>27</v>
      </c>
      <c r="K12" s="43" t="s">
        <v>1769</v>
      </c>
    </row>
    <row r="13" spans="1:11" ht="186" x14ac:dyDescent="0.35">
      <c r="A13" s="160">
        <v>745</v>
      </c>
      <c r="B13" s="8" t="s">
        <v>897</v>
      </c>
      <c r="C13" s="8">
        <v>29108406</v>
      </c>
      <c r="D13" s="9" t="s">
        <v>1791</v>
      </c>
      <c r="E13" s="9" t="s">
        <v>1793</v>
      </c>
      <c r="F13" s="9" t="s">
        <v>82</v>
      </c>
      <c r="G13" s="9">
        <v>102</v>
      </c>
      <c r="H13" s="12">
        <v>0.32</v>
      </c>
      <c r="I13" s="9" t="s">
        <v>1792</v>
      </c>
      <c r="J13" s="23" t="s">
        <v>27</v>
      </c>
      <c r="K13" s="43" t="s">
        <v>1778</v>
      </c>
    </row>
    <row r="14" spans="1:11" ht="263.5" x14ac:dyDescent="0.35">
      <c r="A14" s="160">
        <v>1338</v>
      </c>
      <c r="B14" s="8" t="s">
        <v>907</v>
      </c>
      <c r="C14" s="8">
        <v>26746184</v>
      </c>
      <c r="D14" s="9" t="s">
        <v>1796</v>
      </c>
      <c r="E14" s="200" t="s">
        <v>1797</v>
      </c>
      <c r="F14" s="9" t="s">
        <v>114</v>
      </c>
      <c r="G14" s="9">
        <v>1310</v>
      </c>
      <c r="H14" s="14">
        <f>59/344</f>
        <v>0.17151162790697674</v>
      </c>
      <c r="I14" s="9" t="s">
        <v>1795</v>
      </c>
      <c r="J14" s="23" t="s">
        <v>8</v>
      </c>
      <c r="K14" s="38" t="s">
        <v>1794</v>
      </c>
    </row>
    <row r="15" spans="1:11" ht="387.5" x14ac:dyDescent="0.35">
      <c r="A15" s="160">
        <v>1485</v>
      </c>
      <c r="B15" s="8" t="s">
        <v>909</v>
      </c>
      <c r="C15" s="8">
        <v>27680600</v>
      </c>
      <c r="D15" s="9" t="s">
        <v>115</v>
      </c>
      <c r="E15" s="14" t="s">
        <v>1759</v>
      </c>
      <c r="F15" s="9" t="s">
        <v>116</v>
      </c>
      <c r="G15" s="9">
        <v>228</v>
      </c>
      <c r="H15" s="11" t="s">
        <v>1754</v>
      </c>
      <c r="I15" s="9" t="s">
        <v>1758</v>
      </c>
      <c r="J15" s="23" t="s">
        <v>8</v>
      </c>
      <c r="K15" s="43" t="s">
        <v>1752</v>
      </c>
    </row>
    <row r="16" spans="1:11" x14ac:dyDescent="0.35">
      <c r="A16" s="184"/>
      <c r="B16" s="184"/>
      <c r="C16" s="184"/>
      <c r="D16" s="184"/>
      <c r="E16" s="184"/>
      <c r="F16" s="184"/>
      <c r="G16" s="184"/>
      <c r="H16" s="184"/>
      <c r="I16" s="184"/>
      <c r="J16" s="184"/>
      <c r="K16" s="184"/>
    </row>
    <row r="17" spans="1:11" ht="108.5" x14ac:dyDescent="0.35">
      <c r="A17" s="185">
        <v>1719</v>
      </c>
      <c r="B17" s="186" t="s">
        <v>1598</v>
      </c>
      <c r="C17" s="186">
        <v>27050549</v>
      </c>
      <c r="D17" s="64" t="s">
        <v>38</v>
      </c>
      <c r="E17" s="64" t="s">
        <v>163</v>
      </c>
      <c r="F17" s="64" t="s">
        <v>136</v>
      </c>
      <c r="G17" s="64">
        <v>1196</v>
      </c>
      <c r="H17" s="75"/>
      <c r="I17" s="64" t="s">
        <v>122</v>
      </c>
      <c r="J17" s="187" t="s">
        <v>27</v>
      </c>
      <c r="K17" s="64" t="s">
        <v>157</v>
      </c>
    </row>
    <row r="18" spans="1:11" ht="263.5" x14ac:dyDescent="0.35">
      <c r="A18" s="185">
        <v>1828</v>
      </c>
      <c r="B18" s="186" t="s">
        <v>1572</v>
      </c>
      <c r="C18" s="186">
        <v>26757167</v>
      </c>
      <c r="D18" s="64" t="s">
        <v>204</v>
      </c>
      <c r="E18" s="64" t="s">
        <v>205</v>
      </c>
      <c r="F18" s="64" t="s">
        <v>198</v>
      </c>
      <c r="G18" s="64">
        <v>139</v>
      </c>
      <c r="H18" s="75" t="s">
        <v>199</v>
      </c>
      <c r="I18" s="64" t="s">
        <v>200</v>
      </c>
      <c r="J18" s="187" t="s">
        <v>27</v>
      </c>
      <c r="K18" s="64" t="s">
        <v>201</v>
      </c>
    </row>
    <row r="19" spans="1:11" ht="62" x14ac:dyDescent="0.35">
      <c r="A19" s="189">
        <v>1906</v>
      </c>
      <c r="B19" s="190" t="s">
        <v>1601</v>
      </c>
      <c r="C19" s="190">
        <v>26500171</v>
      </c>
      <c r="D19" s="64" t="s">
        <v>38</v>
      </c>
      <c r="E19" s="64" t="s">
        <v>216</v>
      </c>
      <c r="F19" s="64" t="s">
        <v>213</v>
      </c>
      <c r="G19" s="64">
        <v>224</v>
      </c>
      <c r="H19" s="75">
        <v>26</v>
      </c>
      <c r="I19" s="64" t="s">
        <v>217</v>
      </c>
      <c r="J19" s="187" t="s">
        <v>27</v>
      </c>
      <c r="K19" s="64" t="s">
        <v>215</v>
      </c>
    </row>
    <row r="20" spans="1:11" ht="62" x14ac:dyDescent="0.35">
      <c r="A20" s="185">
        <v>2020</v>
      </c>
      <c r="B20" s="186" t="s">
        <v>1602</v>
      </c>
      <c r="C20" s="186">
        <v>26680035</v>
      </c>
      <c r="D20" s="64" t="s">
        <v>38</v>
      </c>
      <c r="E20" s="64" t="s">
        <v>237</v>
      </c>
      <c r="F20" s="64" t="s">
        <v>231</v>
      </c>
      <c r="G20" s="64">
        <v>140</v>
      </c>
      <c r="H20" s="75">
        <v>24</v>
      </c>
      <c r="I20" s="64" t="s">
        <v>177</v>
      </c>
      <c r="J20" s="187" t="s">
        <v>27</v>
      </c>
      <c r="K20" s="64" t="s">
        <v>233</v>
      </c>
    </row>
    <row r="21" spans="1:11" ht="108.5" x14ac:dyDescent="0.35">
      <c r="A21" s="185">
        <v>2156</v>
      </c>
      <c r="B21" s="186" t="s">
        <v>1603</v>
      </c>
      <c r="C21" s="186">
        <v>26243220</v>
      </c>
      <c r="D21" s="64" t="s">
        <v>38</v>
      </c>
      <c r="E21" s="64" t="s">
        <v>246</v>
      </c>
      <c r="F21" s="64" t="s">
        <v>110</v>
      </c>
      <c r="G21" s="64">
        <v>162</v>
      </c>
      <c r="H21" s="75" t="s">
        <v>239</v>
      </c>
      <c r="I21" s="64" t="s">
        <v>122</v>
      </c>
      <c r="J21" s="187" t="s">
        <v>8</v>
      </c>
      <c r="K21" s="64" t="s">
        <v>241</v>
      </c>
    </row>
    <row r="22" spans="1:11" ht="170.5" x14ac:dyDescent="0.35">
      <c r="A22" s="185">
        <v>2169</v>
      </c>
      <c r="B22" s="186" t="s">
        <v>1574</v>
      </c>
      <c r="C22" s="186">
        <v>26220872</v>
      </c>
      <c r="D22" s="64" t="s">
        <v>38</v>
      </c>
      <c r="E22" s="7"/>
      <c r="F22" s="64" t="s">
        <v>264</v>
      </c>
      <c r="G22" s="64"/>
      <c r="H22" s="75" t="s">
        <v>265</v>
      </c>
      <c r="I22" s="64" t="s">
        <v>269</v>
      </c>
      <c r="J22" s="187" t="s">
        <v>27</v>
      </c>
      <c r="K22" s="64" t="s">
        <v>253</v>
      </c>
    </row>
    <row r="23" spans="1:11" ht="186" x14ac:dyDescent="0.35">
      <c r="A23" s="166">
        <v>2297</v>
      </c>
      <c r="B23" s="167" t="s">
        <v>1605</v>
      </c>
      <c r="C23" s="167">
        <v>25900493</v>
      </c>
      <c r="D23" s="64" t="s">
        <v>204</v>
      </c>
      <c r="E23" s="64" t="s">
        <v>273</v>
      </c>
      <c r="F23" s="64" t="s">
        <v>285</v>
      </c>
      <c r="G23" s="64">
        <v>472</v>
      </c>
      <c r="H23" s="75"/>
      <c r="I23" s="64" t="s">
        <v>156</v>
      </c>
      <c r="J23" s="187" t="s">
        <v>27</v>
      </c>
      <c r="K23" s="64" t="s">
        <v>287</v>
      </c>
    </row>
    <row r="24" spans="1:11" ht="186" x14ac:dyDescent="0.35">
      <c r="A24" s="166">
        <v>2297</v>
      </c>
      <c r="B24" s="167" t="s">
        <v>1605</v>
      </c>
      <c r="C24" s="167">
        <v>25900493</v>
      </c>
      <c r="D24" s="64" t="s">
        <v>204</v>
      </c>
      <c r="E24" s="64"/>
      <c r="F24" s="64" t="s">
        <v>288</v>
      </c>
      <c r="G24" s="64"/>
      <c r="H24" s="75"/>
      <c r="I24" s="64" t="s">
        <v>156</v>
      </c>
      <c r="J24" s="187" t="s">
        <v>27</v>
      </c>
      <c r="K24" s="64" t="s">
        <v>287</v>
      </c>
    </row>
    <row r="25" spans="1:11" ht="279" x14ac:dyDescent="0.35">
      <c r="A25" s="185">
        <v>2322</v>
      </c>
      <c r="B25" s="186" t="s">
        <v>1576</v>
      </c>
      <c r="C25" s="186">
        <v>25850522</v>
      </c>
      <c r="D25" s="64" t="s">
        <v>204</v>
      </c>
      <c r="E25" s="64" t="s">
        <v>312</v>
      </c>
      <c r="F25" s="64" t="s">
        <v>307</v>
      </c>
      <c r="G25" s="64"/>
      <c r="H25" s="75"/>
      <c r="I25" s="64" t="s">
        <v>313</v>
      </c>
      <c r="J25" s="187" t="s">
        <v>27</v>
      </c>
      <c r="K25" s="64" t="s">
        <v>298</v>
      </c>
    </row>
    <row r="26" spans="1:11" ht="170.5" x14ac:dyDescent="0.35">
      <c r="A26" s="185">
        <v>2427</v>
      </c>
      <c r="B26" s="186" t="s">
        <v>1607</v>
      </c>
      <c r="C26" s="186">
        <v>25586833</v>
      </c>
      <c r="D26" s="64" t="s">
        <v>336</v>
      </c>
      <c r="E26" s="64" t="s">
        <v>337</v>
      </c>
      <c r="F26" s="64" t="s">
        <v>327</v>
      </c>
      <c r="G26" s="64">
        <v>128</v>
      </c>
      <c r="H26" s="75" t="s">
        <v>328</v>
      </c>
      <c r="I26" s="64" t="s">
        <v>338</v>
      </c>
      <c r="J26" s="187" t="s">
        <v>27</v>
      </c>
      <c r="K26" s="64" t="s">
        <v>330</v>
      </c>
    </row>
    <row r="27" spans="1:11" ht="124" x14ac:dyDescent="0.35">
      <c r="A27" s="166">
        <v>2430</v>
      </c>
      <c r="B27" s="167" t="s">
        <v>1608</v>
      </c>
      <c r="C27" s="167">
        <v>25580771</v>
      </c>
      <c r="D27" s="64" t="s">
        <v>38</v>
      </c>
      <c r="E27" s="64" t="s">
        <v>349</v>
      </c>
      <c r="F27" s="64" t="s">
        <v>341</v>
      </c>
      <c r="G27" s="64">
        <v>967</v>
      </c>
      <c r="H27" s="75" t="s">
        <v>342</v>
      </c>
      <c r="I27" s="64" t="s">
        <v>350</v>
      </c>
      <c r="J27" s="187" t="s">
        <v>8</v>
      </c>
      <c r="K27" s="64" t="s">
        <v>344</v>
      </c>
    </row>
    <row r="28" spans="1:11" ht="46.5" x14ac:dyDescent="0.35">
      <c r="A28" s="185">
        <v>2452</v>
      </c>
      <c r="B28" s="186" t="s">
        <v>1609</v>
      </c>
      <c r="C28" s="186">
        <v>25511617</v>
      </c>
      <c r="D28" s="64" t="s">
        <v>204</v>
      </c>
      <c r="E28" s="64"/>
      <c r="F28" s="64" t="s">
        <v>354</v>
      </c>
      <c r="G28" s="64"/>
      <c r="H28" s="75">
        <v>635</v>
      </c>
      <c r="I28" s="64" t="s">
        <v>156</v>
      </c>
      <c r="J28" s="187" t="s">
        <v>8</v>
      </c>
      <c r="K28" s="64" t="s">
        <v>353</v>
      </c>
    </row>
    <row r="29" spans="1:11" ht="46.5" x14ac:dyDescent="0.35">
      <c r="A29" s="185">
        <v>2452</v>
      </c>
      <c r="B29" s="186" t="s">
        <v>1609</v>
      </c>
      <c r="C29" s="186">
        <v>25511617</v>
      </c>
      <c r="D29" s="64" t="s">
        <v>204</v>
      </c>
      <c r="E29" s="64"/>
      <c r="F29" s="64" t="s">
        <v>210</v>
      </c>
      <c r="G29" s="64"/>
      <c r="H29" s="75">
        <v>716</v>
      </c>
      <c r="I29" s="64" t="s">
        <v>156</v>
      </c>
      <c r="J29" s="187" t="s">
        <v>8</v>
      </c>
      <c r="K29" s="64" t="s">
        <v>353</v>
      </c>
    </row>
    <row r="30" spans="1:11" ht="46.5" x14ac:dyDescent="0.35">
      <c r="A30" s="185">
        <v>2452</v>
      </c>
      <c r="B30" s="186" t="s">
        <v>1609</v>
      </c>
      <c r="C30" s="186">
        <v>25511617</v>
      </c>
      <c r="D30" s="64" t="s">
        <v>204</v>
      </c>
      <c r="E30" s="64"/>
      <c r="F30" s="64" t="s">
        <v>355</v>
      </c>
      <c r="G30" s="64"/>
      <c r="H30" s="75">
        <v>832</v>
      </c>
      <c r="I30" s="64" t="s">
        <v>156</v>
      </c>
      <c r="J30" s="187" t="s">
        <v>8</v>
      </c>
      <c r="K30" s="64" t="s">
        <v>353</v>
      </c>
    </row>
    <row r="31" spans="1:11" ht="93" x14ac:dyDescent="0.35">
      <c r="A31" s="185">
        <v>2456</v>
      </c>
      <c r="B31" s="186" t="s">
        <v>1610</v>
      </c>
      <c r="C31" s="186">
        <v>25499725</v>
      </c>
      <c r="D31" s="64" t="s">
        <v>38</v>
      </c>
      <c r="E31" s="64" t="s">
        <v>364</v>
      </c>
      <c r="F31" s="64" t="s">
        <v>357</v>
      </c>
      <c r="G31" s="64">
        <v>186</v>
      </c>
      <c r="H31" s="75"/>
      <c r="I31" s="64" t="s">
        <v>365</v>
      </c>
      <c r="J31" s="187" t="s">
        <v>27</v>
      </c>
      <c r="K31" s="64" t="s">
        <v>358</v>
      </c>
    </row>
    <row r="32" spans="1:11" ht="93" x14ac:dyDescent="0.35">
      <c r="A32" s="185">
        <v>2456</v>
      </c>
      <c r="B32" s="186" t="s">
        <v>1610</v>
      </c>
      <c r="C32" s="186">
        <v>25499725</v>
      </c>
      <c r="D32" s="64" t="s">
        <v>38</v>
      </c>
      <c r="E32" s="64"/>
      <c r="F32" s="64" t="s">
        <v>367</v>
      </c>
      <c r="G32" s="64"/>
      <c r="H32" s="75"/>
      <c r="I32" s="64" t="s">
        <v>369</v>
      </c>
      <c r="J32" s="187" t="s">
        <v>27</v>
      </c>
      <c r="K32" s="64" t="s">
        <v>358</v>
      </c>
    </row>
    <row r="33" spans="1:11" ht="77.5" x14ac:dyDescent="0.35">
      <c r="A33" s="185">
        <v>2749</v>
      </c>
      <c r="B33" s="186" t="s">
        <v>1613</v>
      </c>
      <c r="C33" s="186">
        <v>24947290</v>
      </c>
      <c r="D33" s="64" t="s">
        <v>204</v>
      </c>
      <c r="E33" s="64" t="s">
        <v>400</v>
      </c>
      <c r="F33" s="64" t="s">
        <v>393</v>
      </c>
      <c r="G33" s="64">
        <v>325</v>
      </c>
      <c r="H33" s="75"/>
      <c r="I33" s="64" t="s">
        <v>401</v>
      </c>
      <c r="J33" s="187" t="s">
        <v>27</v>
      </c>
      <c r="K33" s="64" t="s">
        <v>395</v>
      </c>
    </row>
    <row r="34" spans="1:11" ht="46.5" x14ac:dyDescent="0.35">
      <c r="A34" s="185">
        <v>2774</v>
      </c>
      <c r="B34" s="186" t="s">
        <v>1579</v>
      </c>
      <c r="C34" s="186">
        <v>24857761</v>
      </c>
      <c r="D34" s="64" t="s">
        <v>407</v>
      </c>
      <c r="E34" s="64"/>
      <c r="F34" s="64" t="s">
        <v>374</v>
      </c>
      <c r="G34" s="64">
        <v>121</v>
      </c>
      <c r="H34" s="75">
        <v>40</v>
      </c>
      <c r="I34" s="64" t="s">
        <v>122</v>
      </c>
      <c r="J34" s="187" t="s">
        <v>27</v>
      </c>
      <c r="K34" s="64" t="s">
        <v>405</v>
      </c>
    </row>
    <row r="35" spans="1:11" ht="46.5" x14ac:dyDescent="0.35">
      <c r="A35" s="185">
        <v>2798</v>
      </c>
      <c r="B35" s="186" t="s">
        <v>1614</v>
      </c>
      <c r="C35" s="186">
        <v>24784015</v>
      </c>
      <c r="D35" s="64" t="s">
        <v>204</v>
      </c>
      <c r="E35" s="64" t="s">
        <v>419</v>
      </c>
      <c r="F35" s="191" t="s">
        <v>410</v>
      </c>
      <c r="G35" s="64">
        <v>191</v>
      </c>
      <c r="H35" s="75">
        <v>61</v>
      </c>
      <c r="I35" s="64" t="s">
        <v>420</v>
      </c>
      <c r="J35" s="187" t="s">
        <v>26</v>
      </c>
      <c r="K35" s="64" t="s">
        <v>411</v>
      </c>
    </row>
    <row r="36" spans="1:11" ht="124" x14ac:dyDescent="0.35">
      <c r="A36" s="185">
        <v>2823</v>
      </c>
      <c r="B36" s="186" t="s">
        <v>1615</v>
      </c>
      <c r="C36" s="186">
        <v>24713532</v>
      </c>
      <c r="D36" s="64" t="s">
        <v>38</v>
      </c>
      <c r="E36" s="64" t="s">
        <v>426</v>
      </c>
      <c r="F36" s="64" t="s">
        <v>110</v>
      </c>
      <c r="G36" s="64">
        <v>464</v>
      </c>
      <c r="H36" s="75"/>
      <c r="I36" s="64" t="s">
        <v>427</v>
      </c>
      <c r="J36" s="187" t="s">
        <v>27</v>
      </c>
      <c r="K36" s="64" t="s">
        <v>423</v>
      </c>
    </row>
    <row r="37" spans="1:11" ht="46.5" x14ac:dyDescent="0.35">
      <c r="A37" s="185">
        <v>2848</v>
      </c>
      <c r="B37" s="186" t="s">
        <v>1581</v>
      </c>
      <c r="C37" s="186">
        <v>24630830</v>
      </c>
      <c r="D37" s="64" t="s">
        <v>204</v>
      </c>
      <c r="E37" s="64" t="s">
        <v>437</v>
      </c>
      <c r="F37" s="64" t="s">
        <v>430</v>
      </c>
      <c r="G37" s="64">
        <v>2513</v>
      </c>
      <c r="H37" s="75"/>
      <c r="I37" s="64" t="s">
        <v>438</v>
      </c>
      <c r="J37" s="187" t="s">
        <v>8</v>
      </c>
      <c r="K37" s="64" t="s">
        <v>431</v>
      </c>
    </row>
    <row r="38" spans="1:11" ht="46.5" x14ac:dyDescent="0.35">
      <c r="A38" s="185">
        <v>2848</v>
      </c>
      <c r="B38" s="186" t="s">
        <v>1581</v>
      </c>
      <c r="C38" s="186">
        <v>24630830</v>
      </c>
      <c r="D38" s="64" t="s">
        <v>204</v>
      </c>
      <c r="E38" s="64"/>
      <c r="F38" s="64" t="s">
        <v>440</v>
      </c>
      <c r="G38" s="64"/>
      <c r="H38" s="75"/>
      <c r="I38" s="64" t="s">
        <v>177</v>
      </c>
      <c r="J38" s="187" t="s">
        <v>8</v>
      </c>
      <c r="K38" s="64" t="s">
        <v>431</v>
      </c>
    </row>
    <row r="39" spans="1:11" ht="46.5" x14ac:dyDescent="0.35">
      <c r="A39" s="185">
        <v>2848</v>
      </c>
      <c r="B39" s="186" t="s">
        <v>1581</v>
      </c>
      <c r="C39" s="186">
        <v>24630830</v>
      </c>
      <c r="D39" s="64" t="s">
        <v>204</v>
      </c>
      <c r="E39" s="64"/>
      <c r="F39" s="64" t="s">
        <v>441</v>
      </c>
      <c r="G39" s="64"/>
      <c r="H39" s="75"/>
      <c r="I39" s="64" t="s">
        <v>122</v>
      </c>
      <c r="J39" s="187" t="s">
        <v>8</v>
      </c>
      <c r="K39" s="64" t="s">
        <v>431</v>
      </c>
    </row>
    <row r="40" spans="1:11" ht="46.5" x14ac:dyDescent="0.35">
      <c r="A40" s="185">
        <v>2848</v>
      </c>
      <c r="B40" s="186" t="s">
        <v>1581</v>
      </c>
      <c r="C40" s="186">
        <v>24630830</v>
      </c>
      <c r="D40" s="64" t="s">
        <v>204</v>
      </c>
      <c r="E40" s="64"/>
      <c r="F40" s="64" t="s">
        <v>443</v>
      </c>
      <c r="G40" s="64"/>
      <c r="H40" s="75"/>
      <c r="I40" s="64" t="s">
        <v>122</v>
      </c>
      <c r="J40" s="187" t="s">
        <v>8</v>
      </c>
      <c r="K40" s="64" t="s">
        <v>431</v>
      </c>
    </row>
    <row r="41" spans="1:11" ht="46.5" x14ac:dyDescent="0.35">
      <c r="A41" s="185">
        <v>2848</v>
      </c>
      <c r="B41" s="186" t="s">
        <v>1581</v>
      </c>
      <c r="C41" s="186">
        <v>24630830</v>
      </c>
      <c r="D41" s="64" t="s">
        <v>204</v>
      </c>
      <c r="E41" s="64"/>
      <c r="F41" s="64" t="s">
        <v>443</v>
      </c>
      <c r="G41" s="64"/>
      <c r="H41" s="75"/>
      <c r="I41" s="64" t="s">
        <v>122</v>
      </c>
      <c r="J41" s="187" t="s">
        <v>8</v>
      </c>
      <c r="K41" s="64" t="s">
        <v>431</v>
      </c>
    </row>
    <row r="42" spans="1:11" ht="186" x14ac:dyDescent="0.35">
      <c r="A42" s="185">
        <v>3102</v>
      </c>
      <c r="B42" s="186" t="s">
        <v>1617</v>
      </c>
      <c r="C42" s="186">
        <v>24345898</v>
      </c>
      <c r="D42" s="64" t="s">
        <v>38</v>
      </c>
      <c r="E42" s="64"/>
      <c r="F42" s="64" t="s">
        <v>484</v>
      </c>
      <c r="G42" s="64"/>
      <c r="H42" s="75"/>
      <c r="I42" s="64" t="s">
        <v>489</v>
      </c>
      <c r="J42" s="187" t="s">
        <v>8</v>
      </c>
      <c r="K42" s="64" t="s">
        <v>482</v>
      </c>
    </row>
    <row r="43" spans="1:11" ht="62" x14ac:dyDescent="0.35">
      <c r="A43" s="185">
        <v>3258</v>
      </c>
      <c r="B43" s="186" t="s">
        <v>1620</v>
      </c>
      <c r="C43" s="186">
        <v>23860142</v>
      </c>
      <c r="D43" s="64" t="s">
        <v>204</v>
      </c>
      <c r="E43" s="64" t="s">
        <v>534</v>
      </c>
      <c r="F43" s="64" t="s">
        <v>472</v>
      </c>
      <c r="G43" s="64">
        <v>214</v>
      </c>
      <c r="H43" s="75" t="s">
        <v>526</v>
      </c>
      <c r="I43" s="64" t="s">
        <v>535</v>
      </c>
      <c r="J43" s="187" t="s">
        <v>27</v>
      </c>
      <c r="K43" s="64" t="s">
        <v>527</v>
      </c>
    </row>
    <row r="44" spans="1:11" ht="124" x14ac:dyDescent="0.35">
      <c r="A44" s="185">
        <v>3281</v>
      </c>
      <c r="B44" s="186" t="s">
        <v>1585</v>
      </c>
      <c r="C44" s="186">
        <v>23812642</v>
      </c>
      <c r="D44" s="64" t="s">
        <v>38</v>
      </c>
      <c r="E44" s="64" t="s">
        <v>547</v>
      </c>
      <c r="F44" s="64" t="s">
        <v>537</v>
      </c>
      <c r="G44" s="64"/>
      <c r="H44" s="75"/>
      <c r="I44" s="64" t="s">
        <v>548</v>
      </c>
      <c r="J44" s="187" t="s">
        <v>27</v>
      </c>
      <c r="K44" s="64" t="s">
        <v>538</v>
      </c>
    </row>
    <row r="45" spans="1:11" ht="62" x14ac:dyDescent="0.35">
      <c r="A45" s="185">
        <v>3289</v>
      </c>
      <c r="B45" s="186" t="s">
        <v>1621</v>
      </c>
      <c r="C45" s="186">
        <v>23760210</v>
      </c>
      <c r="D45" s="64" t="s">
        <v>38</v>
      </c>
      <c r="E45" s="64" t="s">
        <v>563</v>
      </c>
      <c r="F45" s="64" t="s">
        <v>110</v>
      </c>
      <c r="G45" s="64">
        <v>964</v>
      </c>
      <c r="H45" s="75"/>
      <c r="I45" s="64" t="s">
        <v>564</v>
      </c>
      <c r="J45" s="187" t="s">
        <v>27</v>
      </c>
      <c r="K45" s="64" t="s">
        <v>555</v>
      </c>
    </row>
    <row r="46" spans="1:11" ht="62" x14ac:dyDescent="0.35">
      <c r="A46" s="185">
        <v>3289</v>
      </c>
      <c r="B46" s="186" t="s">
        <v>1621</v>
      </c>
      <c r="C46" s="186">
        <v>23760210</v>
      </c>
      <c r="D46" s="64" t="s">
        <v>38</v>
      </c>
      <c r="E46" s="64"/>
      <c r="F46" s="64" t="s">
        <v>393</v>
      </c>
      <c r="G46" s="64"/>
      <c r="H46" s="75"/>
      <c r="I46" s="64" t="s">
        <v>569</v>
      </c>
      <c r="J46" s="187" t="s">
        <v>27</v>
      </c>
      <c r="K46" s="64" t="s">
        <v>555</v>
      </c>
    </row>
    <row r="47" spans="1:11" ht="62" x14ac:dyDescent="0.35">
      <c r="A47" s="185">
        <v>3289</v>
      </c>
      <c r="B47" s="186" t="s">
        <v>1621</v>
      </c>
      <c r="C47" s="186">
        <v>23760210</v>
      </c>
      <c r="D47" s="64" t="s">
        <v>38</v>
      </c>
      <c r="E47" s="64"/>
      <c r="F47" s="64" t="s">
        <v>506</v>
      </c>
      <c r="G47" s="64"/>
      <c r="H47" s="75"/>
      <c r="I47" s="64" t="s">
        <v>573</v>
      </c>
      <c r="J47" s="187" t="s">
        <v>27</v>
      </c>
      <c r="K47" s="64" t="s">
        <v>555</v>
      </c>
    </row>
    <row r="48" spans="1:11" ht="77.5" x14ac:dyDescent="0.35">
      <c r="A48" s="185">
        <v>3309</v>
      </c>
      <c r="B48" s="186" t="s">
        <v>1622</v>
      </c>
      <c r="C48" s="186">
        <v>23715913</v>
      </c>
      <c r="D48" s="64" t="s">
        <v>204</v>
      </c>
      <c r="E48" s="64">
        <v>77</v>
      </c>
      <c r="F48" s="64" t="s">
        <v>537</v>
      </c>
      <c r="G48" s="64">
        <v>323</v>
      </c>
      <c r="H48" s="75"/>
      <c r="I48" s="64" t="s">
        <v>122</v>
      </c>
      <c r="J48" s="187" t="s">
        <v>27</v>
      </c>
      <c r="K48" s="64" t="s">
        <v>576</v>
      </c>
    </row>
    <row r="49" spans="1:11" ht="62" x14ac:dyDescent="0.35">
      <c r="A49" s="185">
        <v>3391</v>
      </c>
      <c r="B49" s="186" t="s">
        <v>1623</v>
      </c>
      <c r="C49" s="186">
        <v>23543380</v>
      </c>
      <c r="D49" s="64" t="s">
        <v>38</v>
      </c>
      <c r="E49" s="64" t="s">
        <v>584</v>
      </c>
      <c r="F49" s="64" t="s">
        <v>381</v>
      </c>
      <c r="G49" s="64">
        <v>120</v>
      </c>
      <c r="H49" s="75"/>
      <c r="I49" s="64" t="s">
        <v>585</v>
      </c>
      <c r="J49" s="187" t="s">
        <v>27</v>
      </c>
      <c r="K49" s="64" t="s">
        <v>581</v>
      </c>
    </row>
    <row r="50" spans="1:11" ht="62" x14ac:dyDescent="0.35">
      <c r="A50" s="185">
        <v>3391</v>
      </c>
      <c r="B50" s="186" t="s">
        <v>1623</v>
      </c>
      <c r="C50" s="186">
        <v>23543380</v>
      </c>
      <c r="D50" s="64" t="s">
        <v>38</v>
      </c>
      <c r="E50" s="64"/>
      <c r="F50" s="64" t="s">
        <v>393</v>
      </c>
      <c r="G50" s="64"/>
      <c r="H50" s="75"/>
      <c r="I50" s="64" t="s">
        <v>588</v>
      </c>
      <c r="J50" s="187" t="s">
        <v>27</v>
      </c>
      <c r="K50" s="64" t="s">
        <v>581</v>
      </c>
    </row>
    <row r="51" spans="1:11" ht="46.5" x14ac:dyDescent="0.35">
      <c r="A51" s="185">
        <v>3425</v>
      </c>
      <c r="B51" s="186" t="s">
        <v>1624</v>
      </c>
      <c r="C51" s="186">
        <v>23433781</v>
      </c>
      <c r="D51" s="64" t="s">
        <v>38</v>
      </c>
      <c r="E51" s="64" t="s">
        <v>611</v>
      </c>
      <c r="F51" s="64" t="s">
        <v>213</v>
      </c>
      <c r="G51" s="64">
        <v>134</v>
      </c>
      <c r="H51" s="75"/>
      <c r="I51" s="64" t="s">
        <v>612</v>
      </c>
      <c r="J51" s="187" t="s">
        <v>27</v>
      </c>
      <c r="K51" s="64" t="s">
        <v>604</v>
      </c>
    </row>
    <row r="52" spans="1:11" ht="46.5" x14ac:dyDescent="0.35">
      <c r="A52" s="185">
        <v>3425</v>
      </c>
      <c r="B52" s="186" t="s">
        <v>1624</v>
      </c>
      <c r="C52" s="186">
        <v>23433781</v>
      </c>
      <c r="D52" s="64" t="s">
        <v>38</v>
      </c>
      <c r="E52" s="64"/>
      <c r="F52" s="64" t="s">
        <v>613</v>
      </c>
      <c r="G52" s="64"/>
      <c r="H52" s="75"/>
      <c r="I52" s="64" t="s">
        <v>122</v>
      </c>
      <c r="J52" s="187" t="s">
        <v>27</v>
      </c>
      <c r="K52" s="64" t="s">
        <v>604</v>
      </c>
    </row>
    <row r="53" spans="1:11" ht="46.5" x14ac:dyDescent="0.35">
      <c r="A53" s="185">
        <v>3599</v>
      </c>
      <c r="B53" s="186" t="s">
        <v>1587</v>
      </c>
      <c r="C53" s="186">
        <v>22484068</v>
      </c>
      <c r="D53" s="64" t="s">
        <v>38</v>
      </c>
      <c r="E53" s="64" t="s">
        <v>651</v>
      </c>
      <c r="F53" s="64" t="s">
        <v>644</v>
      </c>
      <c r="G53" s="64">
        <v>1856</v>
      </c>
      <c r="H53" s="75"/>
      <c r="I53" s="64" t="s">
        <v>652</v>
      </c>
      <c r="J53" s="187" t="s">
        <v>8</v>
      </c>
      <c r="K53" s="64" t="s">
        <v>645</v>
      </c>
    </row>
    <row r="54" spans="1:11" ht="46.5" x14ac:dyDescent="0.35">
      <c r="A54" s="185">
        <v>3599</v>
      </c>
      <c r="B54" s="186" t="s">
        <v>1587</v>
      </c>
      <c r="C54" s="186">
        <v>22484068</v>
      </c>
      <c r="D54" s="64" t="s">
        <v>38</v>
      </c>
      <c r="E54" s="64"/>
      <c r="F54" s="64" t="s">
        <v>653</v>
      </c>
      <c r="G54" s="64"/>
      <c r="H54" s="75"/>
      <c r="I54" s="64" t="s">
        <v>657</v>
      </c>
      <c r="J54" s="187" t="s">
        <v>8</v>
      </c>
      <c r="K54" s="64" t="s">
        <v>645</v>
      </c>
    </row>
    <row r="55" spans="1:11" ht="93" x14ac:dyDescent="0.35">
      <c r="A55" s="185">
        <v>3755</v>
      </c>
      <c r="B55" s="186" t="s">
        <v>1629</v>
      </c>
      <c r="C55" s="186">
        <v>22858729</v>
      </c>
      <c r="D55" s="64" t="s">
        <v>38</v>
      </c>
      <c r="E55" s="64" t="s">
        <v>697</v>
      </c>
      <c r="F55" s="64" t="s">
        <v>393</v>
      </c>
      <c r="G55" s="64">
        <v>1013</v>
      </c>
      <c r="H55" s="75"/>
      <c r="I55" s="64" t="s">
        <v>698</v>
      </c>
      <c r="J55" s="187" t="s">
        <v>8</v>
      </c>
      <c r="K55" s="64" t="s">
        <v>689</v>
      </c>
    </row>
    <row r="56" spans="1:11" ht="46.5" x14ac:dyDescent="0.35">
      <c r="A56" s="185">
        <v>3757</v>
      </c>
      <c r="B56" s="186" t="s">
        <v>1630</v>
      </c>
      <c r="C56" s="186">
        <v>22855859</v>
      </c>
      <c r="D56" s="64" t="s">
        <v>38</v>
      </c>
      <c r="E56" s="64" t="s">
        <v>705</v>
      </c>
      <c r="F56" s="64" t="s">
        <v>213</v>
      </c>
      <c r="G56" s="64">
        <v>223</v>
      </c>
      <c r="H56" s="75"/>
      <c r="I56" s="64" t="s">
        <v>673</v>
      </c>
      <c r="J56" s="187" t="s">
        <v>27</v>
      </c>
      <c r="K56" s="64" t="s">
        <v>700</v>
      </c>
    </row>
    <row r="57" spans="1:11" ht="46.5" x14ac:dyDescent="0.35">
      <c r="A57" s="185">
        <v>3810</v>
      </c>
      <c r="B57" s="186" t="s">
        <v>1631</v>
      </c>
      <c r="C57" s="186">
        <v>22664363</v>
      </c>
      <c r="D57" s="64" t="s">
        <v>38</v>
      </c>
      <c r="E57" s="64" t="s">
        <v>723</v>
      </c>
      <c r="F57" s="64" t="s">
        <v>110</v>
      </c>
      <c r="G57" s="64">
        <v>101</v>
      </c>
      <c r="H57" s="75"/>
      <c r="I57" s="64" t="s">
        <v>122</v>
      </c>
      <c r="J57" s="187" t="s">
        <v>26</v>
      </c>
      <c r="K57" s="64" t="s">
        <v>718</v>
      </c>
    </row>
    <row r="58" spans="1:11" ht="124" x14ac:dyDescent="0.35">
      <c r="A58" s="185">
        <v>3815</v>
      </c>
      <c r="B58" s="186" t="s">
        <v>1590</v>
      </c>
      <c r="C58" s="186">
        <v>22632100</v>
      </c>
      <c r="D58" s="64" t="s">
        <v>38</v>
      </c>
      <c r="E58" s="64"/>
      <c r="F58" s="192" t="s">
        <v>725</v>
      </c>
      <c r="G58" s="64"/>
      <c r="H58" s="75"/>
      <c r="I58" s="64" t="s">
        <v>122</v>
      </c>
      <c r="J58" s="187" t="s">
        <v>27</v>
      </c>
      <c r="K58" s="64" t="s">
        <v>724</v>
      </c>
    </row>
    <row r="59" spans="1:11" ht="93" x14ac:dyDescent="0.35">
      <c r="A59" s="185">
        <v>3878</v>
      </c>
      <c r="B59" s="186" t="s">
        <v>1632</v>
      </c>
      <c r="C59" s="186">
        <v>22433160</v>
      </c>
      <c r="D59" s="64" t="s">
        <v>38</v>
      </c>
      <c r="E59" s="64" t="s">
        <v>740</v>
      </c>
      <c r="F59" s="192" t="s">
        <v>730</v>
      </c>
      <c r="G59" s="64">
        <v>134</v>
      </c>
      <c r="H59" s="75"/>
      <c r="I59" s="64" t="s">
        <v>122</v>
      </c>
      <c r="J59" s="187" t="s">
        <v>27</v>
      </c>
      <c r="K59" s="64" t="s">
        <v>732</v>
      </c>
    </row>
    <row r="60" spans="1:11" ht="93" x14ac:dyDescent="0.35">
      <c r="A60" s="185">
        <v>3905</v>
      </c>
      <c r="B60" s="186" t="s">
        <v>1633</v>
      </c>
      <c r="C60" s="186">
        <v>22327720</v>
      </c>
      <c r="D60" s="64" t="s">
        <v>38</v>
      </c>
      <c r="E60" s="64" t="s">
        <v>745</v>
      </c>
      <c r="F60" s="64" t="s">
        <v>136</v>
      </c>
      <c r="G60" s="64">
        <v>1381</v>
      </c>
      <c r="H60" s="75"/>
      <c r="I60" s="64" t="s">
        <v>673</v>
      </c>
      <c r="J60" s="187" t="s">
        <v>8</v>
      </c>
      <c r="K60" s="64" t="s">
        <v>741</v>
      </c>
    </row>
    <row r="61" spans="1:11" ht="46.5" x14ac:dyDescent="0.35">
      <c r="A61" s="185">
        <v>3979</v>
      </c>
      <c r="B61" s="186" t="s">
        <v>1634</v>
      </c>
      <c r="C61" s="186">
        <v>22018825</v>
      </c>
      <c r="D61" s="64" t="s">
        <v>38</v>
      </c>
      <c r="E61" s="64" t="s">
        <v>751</v>
      </c>
      <c r="F61" s="64" t="s">
        <v>746</v>
      </c>
      <c r="G61" s="64">
        <v>162</v>
      </c>
      <c r="H61" s="75"/>
      <c r="I61" s="64" t="s">
        <v>752</v>
      </c>
      <c r="J61" s="187" t="s">
        <v>26</v>
      </c>
      <c r="K61" s="64" t="s">
        <v>747</v>
      </c>
    </row>
    <row r="62" spans="1:11" ht="46.5" x14ac:dyDescent="0.35">
      <c r="A62" s="185">
        <v>4089</v>
      </c>
      <c r="B62" s="186" t="s">
        <v>1636</v>
      </c>
      <c r="C62" s="186">
        <v>21998314</v>
      </c>
      <c r="D62" s="64" t="s">
        <v>204</v>
      </c>
      <c r="E62" s="64"/>
      <c r="F62" s="64" t="s">
        <v>762</v>
      </c>
      <c r="G62" s="64"/>
      <c r="H62" s="75"/>
      <c r="I62" s="64" t="s">
        <v>122</v>
      </c>
      <c r="J62" s="187" t="s">
        <v>27</v>
      </c>
      <c r="K62" s="64" t="s">
        <v>760</v>
      </c>
    </row>
    <row r="63" spans="1:11" ht="46.5" x14ac:dyDescent="0.35">
      <c r="A63" s="185">
        <v>4142</v>
      </c>
      <c r="B63" s="186" t="s">
        <v>1636</v>
      </c>
      <c r="C63" s="186">
        <v>21799167</v>
      </c>
      <c r="D63" s="64" t="s">
        <v>204</v>
      </c>
      <c r="E63" s="64"/>
      <c r="F63" s="64" t="s">
        <v>769</v>
      </c>
      <c r="G63" s="64"/>
      <c r="H63" s="75"/>
      <c r="I63" s="64" t="s">
        <v>772</v>
      </c>
      <c r="J63" s="187" t="s">
        <v>27</v>
      </c>
      <c r="K63" s="64" t="s">
        <v>768</v>
      </c>
    </row>
    <row r="64" spans="1:11" ht="77.5" x14ac:dyDescent="0.35">
      <c r="A64" s="185">
        <v>4159</v>
      </c>
      <c r="B64" s="186" t="s">
        <v>1637</v>
      </c>
      <c r="C64" s="186">
        <v>21737803</v>
      </c>
      <c r="D64" s="64" t="s">
        <v>38</v>
      </c>
      <c r="E64" s="64" t="s">
        <v>775</v>
      </c>
      <c r="F64" s="64" t="s">
        <v>110</v>
      </c>
      <c r="G64" s="64">
        <v>219</v>
      </c>
      <c r="H64" s="75"/>
      <c r="I64" s="64" t="s">
        <v>122</v>
      </c>
      <c r="J64" s="187" t="s">
        <v>27</v>
      </c>
      <c r="K64" s="64" t="s">
        <v>773</v>
      </c>
    </row>
    <row r="65" spans="1:11" ht="46.5" x14ac:dyDescent="0.35">
      <c r="A65" s="189">
        <v>4168</v>
      </c>
      <c r="B65" s="190" t="s">
        <v>1638</v>
      </c>
      <c r="C65" s="190">
        <v>21725788</v>
      </c>
      <c r="D65" s="193" t="s">
        <v>38</v>
      </c>
      <c r="E65" s="193" t="s">
        <v>778</v>
      </c>
      <c r="F65" s="193" t="s">
        <v>509</v>
      </c>
      <c r="G65" s="193"/>
      <c r="H65" s="194"/>
      <c r="I65" s="193" t="s">
        <v>122</v>
      </c>
      <c r="J65" s="187" t="s">
        <v>26</v>
      </c>
      <c r="K65" s="64" t="s">
        <v>776</v>
      </c>
    </row>
    <row r="66" spans="1:11" ht="139.5" x14ac:dyDescent="0.35">
      <c r="A66" s="185">
        <v>4214</v>
      </c>
      <c r="B66" s="186" t="s">
        <v>1123</v>
      </c>
      <c r="C66" s="186">
        <v>21557804</v>
      </c>
      <c r="D66" s="64" t="s">
        <v>204</v>
      </c>
      <c r="E66" s="64"/>
      <c r="F66" s="64" t="s">
        <v>283</v>
      </c>
      <c r="G66" s="64"/>
      <c r="H66" s="75"/>
      <c r="I66" s="64" t="s">
        <v>793</v>
      </c>
      <c r="J66" s="187" t="s">
        <v>27</v>
      </c>
      <c r="K66" s="64" t="s">
        <v>784</v>
      </c>
    </row>
    <row r="67" spans="1:11" ht="62" x14ac:dyDescent="0.35">
      <c r="A67" s="185">
        <v>4273</v>
      </c>
      <c r="B67" s="186" t="s">
        <v>1640</v>
      </c>
      <c r="C67" s="186">
        <v>21372450</v>
      </c>
      <c r="D67" s="64" t="s">
        <v>38</v>
      </c>
      <c r="E67" s="64" t="s">
        <v>809</v>
      </c>
      <c r="F67" s="64" t="s">
        <v>802</v>
      </c>
      <c r="G67" s="64">
        <v>389</v>
      </c>
      <c r="H67" s="75"/>
      <c r="I67" s="64" t="s">
        <v>810</v>
      </c>
      <c r="J67" s="187" t="s">
        <v>26</v>
      </c>
      <c r="K67" s="64" t="s">
        <v>804</v>
      </c>
    </row>
    <row r="68" spans="1:11" ht="139.5" x14ac:dyDescent="0.35">
      <c r="A68" s="185">
        <v>4316</v>
      </c>
      <c r="B68" s="186" t="s">
        <v>1641</v>
      </c>
      <c r="C68" s="186">
        <v>21228300</v>
      </c>
      <c r="D68" s="64" t="s">
        <v>204</v>
      </c>
      <c r="E68" s="64" t="s">
        <v>815</v>
      </c>
      <c r="F68" s="64" t="s">
        <v>136</v>
      </c>
      <c r="G68" s="64">
        <v>1604</v>
      </c>
      <c r="H68" s="75"/>
      <c r="I68" s="64" t="s">
        <v>783</v>
      </c>
      <c r="J68" s="187" t="s">
        <v>8</v>
      </c>
      <c r="K68" s="64" t="s">
        <v>812</v>
      </c>
    </row>
    <row r="69" spans="1:11" ht="139.5" x14ac:dyDescent="0.35">
      <c r="A69" s="166">
        <v>4316</v>
      </c>
      <c r="B69" s="167" t="s">
        <v>1641</v>
      </c>
      <c r="C69" s="167">
        <v>21228300</v>
      </c>
      <c r="D69" s="64" t="s">
        <v>204</v>
      </c>
      <c r="E69" s="168"/>
      <c r="F69" s="197" t="s">
        <v>264</v>
      </c>
      <c r="G69" s="168"/>
      <c r="H69" s="170"/>
      <c r="I69" s="64" t="s">
        <v>783</v>
      </c>
      <c r="J69" s="171" t="s">
        <v>8</v>
      </c>
      <c r="K69" s="168" t="s">
        <v>812</v>
      </c>
    </row>
  </sheetData>
  <conditionalFormatting sqref="F2">
    <cfRule type="containsText" dxfId="5494" priority="1185" operator="containsText" text="death">
      <formula>NOT(ISERROR(SEARCH("death",F2)))</formula>
    </cfRule>
    <cfRule type="containsText" dxfId="5493" priority="1186" operator="containsText" text="M">
      <formula>NOT(ISERROR(SEARCH("M",F2)))</formula>
    </cfRule>
    <cfRule type="containsText" dxfId="5492" priority="1187" operator="containsText" text="mortality">
      <formula>NOT(ISERROR(SEARCH("mortality",F2)))</formula>
    </cfRule>
  </conditionalFormatting>
  <conditionalFormatting sqref="D2">
    <cfRule type="containsText" dxfId="5491" priority="1166" operator="containsText" text="GCS">
      <formula>NOT(ISERROR(SEARCH("GCS",D2)))</formula>
    </cfRule>
    <cfRule type="containsText" dxfId="5490" priority="1167" operator="containsText" text="GCS">
      <formula>NOT(ISERROR(SEARCH("GCS",D2)))</formula>
    </cfRule>
    <cfRule type="containsText" dxfId="5489" priority="1168" operator="containsText" text="GCS">
      <formula>NOT(ISERROR(SEARCH("GCS",D2)))</formula>
    </cfRule>
    <cfRule type="containsText" dxfId="5488" priority="1169" operator="containsText" text="gcs">
      <formula>NOT(ISERROR(SEARCH("gcs",D2)))</formula>
    </cfRule>
    <cfRule type="containsText" dxfId="5487" priority="1170" operator="containsText" text="gcs">
      <formula>NOT(ISERROR(SEARCH("gcs",D2)))</formula>
    </cfRule>
    <cfRule type="containsText" dxfId="5486" priority="1171" operator="containsText" text="OAC">
      <formula>NOT(ISERROR(SEARCH("OAC",D2)))</formula>
    </cfRule>
    <cfRule type="containsText" dxfId="5485" priority="1172" operator="containsText" text="location">
      <formula>NOT(ISERROR(SEARCH("location",D2)))</formula>
    </cfRule>
    <cfRule type="containsText" dxfId="5484" priority="1173" operator="containsText" text="volume">
      <formula>NOT(ISERROR(SEARCH("volume",D2)))</formula>
    </cfRule>
    <cfRule type="containsText" dxfId="5483" priority="1174" operator="containsText" text="ivh">
      <formula>NOT(ISERROR(SEARCH("ivh",D2)))</formula>
    </cfRule>
    <cfRule type="containsText" dxfId="5482" priority="1175" operator="containsText" text="age">
      <formula>NOT(ISERROR(SEARCH("age",D2)))</formula>
    </cfRule>
    <cfRule type="containsText" dxfId="5481" priority="1176" operator="containsText" text="volume">
      <formula>NOT(ISERROR(SEARCH("volume",D2)))</formula>
    </cfRule>
    <cfRule type="containsText" dxfId="5480" priority="1177" operator="containsText" text="OAC">
      <formula>NOT(ISERROR(SEARCH("OAC",D2)))</formula>
    </cfRule>
    <cfRule type="containsText" dxfId="5479" priority="1178" operator="containsText" text="OAC">
      <formula>NOT(ISERROR(SEARCH("OAC",D2)))</formula>
    </cfRule>
    <cfRule type="containsText" dxfId="5478" priority="1179" operator="containsText" text="anticoag">
      <formula>NOT(ISERROR(SEARCH("anticoag",D2)))</formula>
    </cfRule>
    <cfRule type="containsText" dxfId="5477" priority="1180" operator="containsText" text="IVH">
      <formula>NOT(ISERROR(SEARCH("IVH",D2)))</formula>
    </cfRule>
    <cfRule type="containsText" dxfId="5476" priority="1181" operator="containsText" text="location">
      <formula>NOT(ISERROR(SEARCH("location",D2)))</formula>
    </cfRule>
    <cfRule type="containsText" dxfId="5475" priority="1182" operator="containsText" text="ICH">
      <formula>NOT(ISERROR(SEARCH("ICH",D2)))</formula>
    </cfRule>
    <cfRule type="cellIs" dxfId="5474" priority="1183" operator="equal">
      <formula>"ICH"</formula>
    </cfRule>
    <cfRule type="cellIs" dxfId="5473" priority="1184" operator="equal">
      <formula>"age"</formula>
    </cfRule>
  </conditionalFormatting>
  <conditionalFormatting sqref="F3">
    <cfRule type="containsText" dxfId="5472" priority="1163" operator="containsText" text="death">
      <formula>NOT(ISERROR(SEARCH("death",F3)))</formula>
    </cfRule>
    <cfRule type="containsText" dxfId="5471" priority="1164" operator="containsText" text="M">
      <formula>NOT(ISERROR(SEARCH("M",F3)))</formula>
    </cfRule>
    <cfRule type="containsText" dxfId="5470" priority="1165" operator="containsText" text="mortality">
      <formula>NOT(ISERROR(SEARCH("mortality",F3)))</formula>
    </cfRule>
  </conditionalFormatting>
  <conditionalFormatting sqref="D3">
    <cfRule type="containsText" dxfId="5469" priority="1141" operator="containsText" text="ivh">
      <formula>NOT(ISERROR(SEARCH("ivh",D3)))</formula>
    </cfRule>
    <cfRule type="containsText" dxfId="5468" priority="1142" operator="containsText" text="infratent">
      <formula>NOT(ISERROR(SEARCH("infratent",D3)))</formula>
    </cfRule>
    <cfRule type="containsText" dxfId="5467" priority="1143" operator="containsText" text="location">
      <formula>NOT(ISERROR(SEARCH("location",D3)))</formula>
    </cfRule>
    <cfRule type="containsText" dxfId="5466" priority="1144" operator="containsText" text="GCS">
      <formula>NOT(ISERROR(SEARCH("GCS",D3)))</formula>
    </cfRule>
    <cfRule type="containsText" dxfId="5465" priority="1145" operator="containsText" text="GCS">
      <formula>NOT(ISERROR(SEARCH("GCS",D3)))</formula>
    </cfRule>
    <cfRule type="containsText" dxfId="5464" priority="1146" operator="containsText" text="GCS">
      <formula>NOT(ISERROR(SEARCH("GCS",D3)))</formula>
    </cfRule>
    <cfRule type="containsText" dxfId="5463" priority="1147" operator="containsText" text="gcs">
      <formula>NOT(ISERROR(SEARCH("gcs",D3)))</formula>
    </cfRule>
    <cfRule type="containsText" dxfId="5462" priority="1148" operator="containsText" text="gcs">
      <formula>NOT(ISERROR(SEARCH("gcs",D3)))</formula>
    </cfRule>
    <cfRule type="containsText" dxfId="5461" priority="1149" operator="containsText" text="OAC">
      <formula>NOT(ISERROR(SEARCH("OAC",D3)))</formula>
    </cfRule>
    <cfRule type="containsText" dxfId="5460" priority="1150" operator="containsText" text="location">
      <formula>NOT(ISERROR(SEARCH("location",D3)))</formula>
    </cfRule>
    <cfRule type="containsText" dxfId="5459" priority="1151" operator="containsText" text="volume">
      <formula>NOT(ISERROR(SEARCH("volume",D3)))</formula>
    </cfRule>
    <cfRule type="containsText" dxfId="5458" priority="1152" operator="containsText" text="ivh">
      <formula>NOT(ISERROR(SEARCH("ivh",D3)))</formula>
    </cfRule>
    <cfRule type="containsText" dxfId="5457" priority="1153" operator="containsText" text="age">
      <formula>NOT(ISERROR(SEARCH("age",D3)))</formula>
    </cfRule>
    <cfRule type="containsText" dxfId="5456" priority="1154" operator="containsText" text="volume">
      <formula>NOT(ISERROR(SEARCH("volume",D3)))</formula>
    </cfRule>
    <cfRule type="containsText" dxfId="5455" priority="1155" operator="containsText" text="OAC">
      <formula>NOT(ISERROR(SEARCH("OAC",D3)))</formula>
    </cfRule>
    <cfRule type="containsText" dxfId="5454" priority="1156" operator="containsText" text="OAC">
      <formula>NOT(ISERROR(SEARCH("OAC",D3)))</formula>
    </cfRule>
    <cfRule type="containsText" dxfId="5453" priority="1157" operator="containsText" text="anticoag">
      <formula>NOT(ISERROR(SEARCH("anticoag",D3)))</formula>
    </cfRule>
    <cfRule type="containsText" dxfId="5452" priority="1158" operator="containsText" text="IVH">
      <formula>NOT(ISERROR(SEARCH("IVH",D3)))</formula>
    </cfRule>
    <cfRule type="containsText" dxfId="5451" priority="1159" operator="containsText" text="location">
      <formula>NOT(ISERROR(SEARCH("location",D3)))</formula>
    </cfRule>
    <cfRule type="containsText" dxfId="5450" priority="1160" operator="containsText" text="ICH">
      <formula>NOT(ISERROR(SEARCH("ICH",D3)))</formula>
    </cfRule>
    <cfRule type="cellIs" dxfId="5449" priority="1161" operator="equal">
      <formula>"ICH"</formula>
    </cfRule>
    <cfRule type="cellIs" dxfId="5448" priority="1162" operator="equal">
      <formula>"age"</formula>
    </cfRule>
  </conditionalFormatting>
  <conditionalFormatting sqref="F4">
    <cfRule type="containsText" dxfId="5447" priority="1138" operator="containsText" text="death">
      <formula>NOT(ISERROR(SEARCH("death",F4)))</formula>
    </cfRule>
    <cfRule type="containsText" dxfId="5446" priority="1139" operator="containsText" text="M">
      <formula>NOT(ISERROR(SEARCH("M",F4)))</formula>
    </cfRule>
    <cfRule type="containsText" dxfId="5445" priority="1140" operator="containsText" text="mortality">
      <formula>NOT(ISERROR(SEARCH("mortality",F4)))</formula>
    </cfRule>
  </conditionalFormatting>
  <conditionalFormatting sqref="D4">
    <cfRule type="containsText" dxfId="5444" priority="1116" operator="containsText" text="ivh">
      <formula>NOT(ISERROR(SEARCH("ivh",D4)))</formula>
    </cfRule>
    <cfRule type="containsText" dxfId="5443" priority="1117" operator="containsText" text="infratent">
      <formula>NOT(ISERROR(SEARCH("infratent",D4)))</formula>
    </cfRule>
    <cfRule type="containsText" dxfId="5442" priority="1118" operator="containsText" text="location">
      <formula>NOT(ISERROR(SEARCH("location",D4)))</formula>
    </cfRule>
    <cfRule type="containsText" dxfId="5441" priority="1119" operator="containsText" text="GCS">
      <formula>NOT(ISERROR(SEARCH("GCS",D4)))</formula>
    </cfRule>
    <cfRule type="containsText" dxfId="5440" priority="1120" operator="containsText" text="GCS">
      <formula>NOT(ISERROR(SEARCH("GCS",D4)))</formula>
    </cfRule>
    <cfRule type="containsText" dxfId="5439" priority="1121" operator="containsText" text="GCS">
      <formula>NOT(ISERROR(SEARCH("GCS",D4)))</formula>
    </cfRule>
    <cfRule type="containsText" dxfId="5438" priority="1122" operator="containsText" text="gcs">
      <formula>NOT(ISERROR(SEARCH("gcs",D4)))</formula>
    </cfRule>
    <cfRule type="containsText" dxfId="5437" priority="1123" operator="containsText" text="gcs">
      <formula>NOT(ISERROR(SEARCH("gcs",D4)))</formula>
    </cfRule>
    <cfRule type="containsText" dxfId="5436" priority="1124" operator="containsText" text="OAC">
      <formula>NOT(ISERROR(SEARCH("OAC",D4)))</formula>
    </cfRule>
    <cfRule type="containsText" dxfId="5435" priority="1125" operator="containsText" text="location">
      <formula>NOT(ISERROR(SEARCH("location",D4)))</formula>
    </cfRule>
    <cfRule type="containsText" dxfId="5434" priority="1126" operator="containsText" text="volume">
      <formula>NOT(ISERROR(SEARCH("volume",D4)))</formula>
    </cfRule>
    <cfRule type="containsText" dxfId="5433" priority="1127" operator="containsText" text="ivh">
      <formula>NOT(ISERROR(SEARCH("ivh",D4)))</formula>
    </cfRule>
    <cfRule type="containsText" dxfId="5432" priority="1128" operator="containsText" text="age">
      <formula>NOT(ISERROR(SEARCH("age",D4)))</formula>
    </cfRule>
    <cfRule type="containsText" dxfId="5431" priority="1129" operator="containsText" text="volume">
      <formula>NOT(ISERROR(SEARCH("volume",D4)))</formula>
    </cfRule>
    <cfRule type="containsText" dxfId="5430" priority="1130" operator="containsText" text="OAC">
      <formula>NOT(ISERROR(SEARCH("OAC",D4)))</formula>
    </cfRule>
    <cfRule type="containsText" dxfId="5429" priority="1131" operator="containsText" text="OAC">
      <formula>NOT(ISERROR(SEARCH("OAC",D4)))</formula>
    </cfRule>
    <cfRule type="containsText" dxfId="5428" priority="1132" operator="containsText" text="anticoag">
      <formula>NOT(ISERROR(SEARCH("anticoag",D4)))</formula>
    </cfRule>
    <cfRule type="containsText" dxfId="5427" priority="1133" operator="containsText" text="IVH">
      <formula>NOT(ISERROR(SEARCH("IVH",D4)))</formula>
    </cfRule>
    <cfRule type="containsText" dxfId="5426" priority="1134" operator="containsText" text="location">
      <formula>NOT(ISERROR(SEARCH("location",D4)))</formula>
    </cfRule>
    <cfRule type="containsText" dxfId="5425" priority="1135" operator="containsText" text="ICH">
      <formula>NOT(ISERROR(SEARCH("ICH",D4)))</formula>
    </cfRule>
    <cfRule type="cellIs" dxfId="5424" priority="1136" operator="equal">
      <formula>"ICH"</formula>
    </cfRule>
    <cfRule type="cellIs" dxfId="5423" priority="1137" operator="equal">
      <formula>"age"</formula>
    </cfRule>
  </conditionalFormatting>
  <conditionalFormatting sqref="F7">
    <cfRule type="containsText" dxfId="5422" priority="1112" operator="containsText" text="mRS">
      <formula>NOT(ISERROR(SEARCH("mRS",F7)))</formula>
    </cfRule>
    <cfRule type="containsText" dxfId="5421" priority="1113" operator="containsText" text="death">
      <formula>NOT(ISERROR(SEARCH("death",F7)))</formula>
    </cfRule>
    <cfRule type="containsText" dxfId="5420" priority="1114" operator="containsText" text="M">
      <formula>NOT(ISERROR(SEARCH("M",F7)))</formula>
    </cfRule>
    <cfRule type="containsText" dxfId="5419" priority="1115" operator="containsText" text="mortality">
      <formula>NOT(ISERROR(SEARCH("mortality",F7)))</formula>
    </cfRule>
  </conditionalFormatting>
  <conditionalFormatting sqref="D7">
    <cfRule type="containsText" dxfId="5418" priority="1090" operator="containsText" text="ivh">
      <formula>NOT(ISERROR(SEARCH("ivh",D7)))</formula>
    </cfRule>
    <cfRule type="containsText" dxfId="5417" priority="1091" operator="containsText" text="infratent">
      <formula>NOT(ISERROR(SEARCH("infratent",D7)))</formula>
    </cfRule>
    <cfRule type="containsText" dxfId="5416" priority="1092" operator="containsText" text="location">
      <formula>NOT(ISERROR(SEARCH("location",D7)))</formula>
    </cfRule>
    <cfRule type="containsText" dxfId="5415" priority="1093" operator="containsText" text="GCS">
      <formula>NOT(ISERROR(SEARCH("GCS",D7)))</formula>
    </cfRule>
    <cfRule type="containsText" dxfId="5414" priority="1094" operator="containsText" text="GCS">
      <formula>NOT(ISERROR(SEARCH("GCS",D7)))</formula>
    </cfRule>
    <cfRule type="containsText" dxfId="5413" priority="1095" operator="containsText" text="GCS">
      <formula>NOT(ISERROR(SEARCH("GCS",D7)))</formula>
    </cfRule>
    <cfRule type="containsText" dxfId="5412" priority="1096" operator="containsText" text="gcs">
      <formula>NOT(ISERROR(SEARCH("gcs",D7)))</formula>
    </cfRule>
    <cfRule type="containsText" dxfId="5411" priority="1097" operator="containsText" text="gcs">
      <formula>NOT(ISERROR(SEARCH("gcs",D7)))</formula>
    </cfRule>
    <cfRule type="containsText" dxfId="5410" priority="1098" operator="containsText" text="OAC">
      <formula>NOT(ISERROR(SEARCH("OAC",D7)))</formula>
    </cfRule>
    <cfRule type="containsText" dxfId="5409" priority="1099" operator="containsText" text="location">
      <formula>NOT(ISERROR(SEARCH("location",D7)))</formula>
    </cfRule>
    <cfRule type="containsText" dxfId="5408" priority="1100" operator="containsText" text="volume">
      <formula>NOT(ISERROR(SEARCH("volume",D7)))</formula>
    </cfRule>
    <cfRule type="containsText" dxfId="5407" priority="1101" operator="containsText" text="ivh">
      <formula>NOT(ISERROR(SEARCH("ivh",D7)))</formula>
    </cfRule>
    <cfRule type="containsText" dxfId="5406" priority="1102" operator="containsText" text="age">
      <formula>NOT(ISERROR(SEARCH("age",D7)))</formula>
    </cfRule>
    <cfRule type="containsText" dxfId="5405" priority="1103" operator="containsText" text="volume">
      <formula>NOT(ISERROR(SEARCH("volume",D7)))</formula>
    </cfRule>
    <cfRule type="containsText" dxfId="5404" priority="1104" operator="containsText" text="OAC">
      <formula>NOT(ISERROR(SEARCH("OAC",D7)))</formula>
    </cfRule>
    <cfRule type="containsText" dxfId="5403" priority="1105" operator="containsText" text="OAC">
      <formula>NOT(ISERROR(SEARCH("OAC",D7)))</formula>
    </cfRule>
    <cfRule type="containsText" dxfId="5402" priority="1106" operator="containsText" text="anticoag">
      <formula>NOT(ISERROR(SEARCH("anticoag",D7)))</formula>
    </cfRule>
    <cfRule type="containsText" dxfId="5401" priority="1107" operator="containsText" text="IVH">
      <formula>NOT(ISERROR(SEARCH("IVH",D7)))</formula>
    </cfRule>
    <cfRule type="containsText" dxfId="5400" priority="1108" operator="containsText" text="location">
      <formula>NOT(ISERROR(SEARCH("location",D7)))</formula>
    </cfRule>
    <cfRule type="containsText" dxfId="5399" priority="1109" operator="containsText" text="ICH">
      <formula>NOT(ISERROR(SEARCH("ICH",D7)))</formula>
    </cfRule>
    <cfRule type="cellIs" dxfId="5398" priority="1110" operator="equal">
      <formula>"ICH"</formula>
    </cfRule>
    <cfRule type="cellIs" dxfId="5397" priority="1111" operator="equal">
      <formula>"age"</formula>
    </cfRule>
  </conditionalFormatting>
  <conditionalFormatting sqref="F8">
    <cfRule type="containsText" dxfId="5396" priority="1086" operator="containsText" text="mRS">
      <formula>NOT(ISERROR(SEARCH("mRS",F8)))</formula>
    </cfRule>
    <cfRule type="containsText" dxfId="5395" priority="1087" operator="containsText" text="death">
      <formula>NOT(ISERROR(SEARCH("death",F8)))</formula>
    </cfRule>
    <cfRule type="containsText" dxfId="5394" priority="1088" operator="containsText" text="M">
      <formula>NOT(ISERROR(SEARCH("M",F8)))</formula>
    </cfRule>
    <cfRule type="containsText" dxfId="5393" priority="1089" operator="containsText" text="mortality">
      <formula>NOT(ISERROR(SEARCH("mortality",F8)))</formula>
    </cfRule>
  </conditionalFormatting>
  <conditionalFormatting sqref="D8">
    <cfRule type="containsText" dxfId="5392" priority="1064" operator="containsText" text="ivh">
      <formula>NOT(ISERROR(SEARCH("ivh",D8)))</formula>
    </cfRule>
    <cfRule type="containsText" dxfId="5391" priority="1065" operator="containsText" text="infratent">
      <formula>NOT(ISERROR(SEARCH("infratent",D8)))</formula>
    </cfRule>
    <cfRule type="containsText" dxfId="5390" priority="1066" operator="containsText" text="location">
      <formula>NOT(ISERROR(SEARCH("location",D8)))</formula>
    </cfRule>
    <cfRule type="containsText" dxfId="5389" priority="1067" operator="containsText" text="GCS">
      <formula>NOT(ISERROR(SEARCH("GCS",D8)))</formula>
    </cfRule>
    <cfRule type="containsText" dxfId="5388" priority="1068" operator="containsText" text="GCS">
      <formula>NOT(ISERROR(SEARCH("GCS",D8)))</formula>
    </cfRule>
    <cfRule type="containsText" dxfId="5387" priority="1069" operator="containsText" text="GCS">
      <formula>NOT(ISERROR(SEARCH("GCS",D8)))</formula>
    </cfRule>
    <cfRule type="containsText" dxfId="5386" priority="1070" operator="containsText" text="gcs">
      <formula>NOT(ISERROR(SEARCH("gcs",D8)))</formula>
    </cfRule>
    <cfRule type="containsText" dxfId="5385" priority="1071" operator="containsText" text="gcs">
      <formula>NOT(ISERROR(SEARCH("gcs",D8)))</formula>
    </cfRule>
    <cfRule type="containsText" dxfId="5384" priority="1072" operator="containsText" text="OAC">
      <formula>NOT(ISERROR(SEARCH("OAC",D8)))</formula>
    </cfRule>
    <cfRule type="containsText" dxfId="5383" priority="1073" operator="containsText" text="location">
      <formula>NOT(ISERROR(SEARCH("location",D8)))</formula>
    </cfRule>
    <cfRule type="containsText" dxfId="5382" priority="1074" operator="containsText" text="volume">
      <formula>NOT(ISERROR(SEARCH("volume",D8)))</formula>
    </cfRule>
    <cfRule type="containsText" dxfId="5381" priority="1075" operator="containsText" text="ivh">
      <formula>NOT(ISERROR(SEARCH("ivh",D8)))</formula>
    </cfRule>
    <cfRule type="containsText" dxfId="5380" priority="1076" operator="containsText" text="age">
      <formula>NOT(ISERROR(SEARCH("age",D8)))</formula>
    </cfRule>
    <cfRule type="containsText" dxfId="5379" priority="1077" operator="containsText" text="volume">
      <formula>NOT(ISERROR(SEARCH("volume",D8)))</formula>
    </cfRule>
    <cfRule type="containsText" dxfId="5378" priority="1078" operator="containsText" text="OAC">
      <formula>NOT(ISERROR(SEARCH("OAC",D8)))</formula>
    </cfRule>
    <cfRule type="containsText" dxfId="5377" priority="1079" operator="containsText" text="OAC">
      <formula>NOT(ISERROR(SEARCH("OAC",D8)))</formula>
    </cfRule>
    <cfRule type="containsText" dxfId="5376" priority="1080" operator="containsText" text="anticoag">
      <formula>NOT(ISERROR(SEARCH("anticoag",D8)))</formula>
    </cfRule>
    <cfRule type="containsText" dxfId="5375" priority="1081" operator="containsText" text="IVH">
      <formula>NOT(ISERROR(SEARCH("IVH",D8)))</formula>
    </cfRule>
    <cfRule type="containsText" dxfId="5374" priority="1082" operator="containsText" text="location">
      <formula>NOT(ISERROR(SEARCH("location",D8)))</formula>
    </cfRule>
    <cfRule type="containsText" dxfId="5373" priority="1083" operator="containsText" text="ICH">
      <formula>NOT(ISERROR(SEARCH("ICH",D8)))</formula>
    </cfRule>
    <cfRule type="cellIs" dxfId="5372" priority="1084" operator="equal">
      <formula>"ICH"</formula>
    </cfRule>
    <cfRule type="cellIs" dxfId="5371" priority="1085" operator="equal">
      <formula>"age"</formula>
    </cfRule>
  </conditionalFormatting>
  <conditionalFormatting sqref="F9">
    <cfRule type="containsText" dxfId="5370" priority="1060" operator="containsText" text="mRS">
      <formula>NOT(ISERROR(SEARCH("mRS",F9)))</formula>
    </cfRule>
    <cfRule type="containsText" dxfId="5369" priority="1061" operator="containsText" text="death">
      <formula>NOT(ISERROR(SEARCH("death",F9)))</formula>
    </cfRule>
    <cfRule type="containsText" dxfId="5368" priority="1062" operator="containsText" text="M">
      <formula>NOT(ISERROR(SEARCH("M",F9)))</formula>
    </cfRule>
    <cfRule type="containsText" dxfId="5367" priority="1063" operator="containsText" text="mortality">
      <formula>NOT(ISERROR(SEARCH("mortality",F9)))</formula>
    </cfRule>
  </conditionalFormatting>
  <conditionalFormatting sqref="D9">
    <cfRule type="containsText" dxfId="5366" priority="1038" operator="containsText" text="ivh">
      <formula>NOT(ISERROR(SEARCH("ivh",D9)))</formula>
    </cfRule>
    <cfRule type="containsText" dxfId="5365" priority="1039" operator="containsText" text="infratent">
      <formula>NOT(ISERROR(SEARCH("infratent",D9)))</formula>
    </cfRule>
    <cfRule type="containsText" dxfId="5364" priority="1040" operator="containsText" text="location">
      <formula>NOT(ISERROR(SEARCH("location",D9)))</formula>
    </cfRule>
    <cfRule type="containsText" dxfId="5363" priority="1041" operator="containsText" text="GCS">
      <formula>NOT(ISERROR(SEARCH("GCS",D9)))</formula>
    </cfRule>
    <cfRule type="containsText" dxfId="5362" priority="1042" operator="containsText" text="GCS">
      <formula>NOT(ISERROR(SEARCH("GCS",D9)))</formula>
    </cfRule>
    <cfRule type="containsText" dxfId="5361" priority="1043" operator="containsText" text="GCS">
      <formula>NOT(ISERROR(SEARCH("GCS",D9)))</formula>
    </cfRule>
    <cfRule type="containsText" dxfId="5360" priority="1044" operator="containsText" text="gcs">
      <formula>NOT(ISERROR(SEARCH("gcs",D9)))</formula>
    </cfRule>
    <cfRule type="containsText" dxfId="5359" priority="1045" operator="containsText" text="gcs">
      <formula>NOT(ISERROR(SEARCH("gcs",D9)))</formula>
    </cfRule>
    <cfRule type="containsText" dxfId="5358" priority="1046" operator="containsText" text="OAC">
      <formula>NOT(ISERROR(SEARCH("OAC",D9)))</formula>
    </cfRule>
    <cfRule type="containsText" dxfId="5357" priority="1047" operator="containsText" text="location">
      <formula>NOT(ISERROR(SEARCH("location",D9)))</formula>
    </cfRule>
    <cfRule type="containsText" dxfId="5356" priority="1048" operator="containsText" text="volume">
      <formula>NOT(ISERROR(SEARCH("volume",D9)))</formula>
    </cfRule>
    <cfRule type="containsText" dxfId="5355" priority="1049" operator="containsText" text="ivh">
      <formula>NOT(ISERROR(SEARCH("ivh",D9)))</formula>
    </cfRule>
    <cfRule type="containsText" dxfId="5354" priority="1050" operator="containsText" text="age">
      <formula>NOT(ISERROR(SEARCH("age",D9)))</formula>
    </cfRule>
    <cfRule type="containsText" dxfId="5353" priority="1051" operator="containsText" text="volume">
      <formula>NOT(ISERROR(SEARCH("volume",D9)))</formula>
    </cfRule>
    <cfRule type="containsText" dxfId="5352" priority="1052" operator="containsText" text="OAC">
      <formula>NOT(ISERROR(SEARCH("OAC",D9)))</formula>
    </cfRule>
    <cfRule type="containsText" dxfId="5351" priority="1053" operator="containsText" text="OAC">
      <formula>NOT(ISERROR(SEARCH("OAC",D9)))</formula>
    </cfRule>
    <cfRule type="containsText" dxfId="5350" priority="1054" operator="containsText" text="anticoag">
      <formula>NOT(ISERROR(SEARCH("anticoag",D9)))</formula>
    </cfRule>
    <cfRule type="containsText" dxfId="5349" priority="1055" operator="containsText" text="IVH">
      <formula>NOT(ISERROR(SEARCH("IVH",D9)))</formula>
    </cfRule>
    <cfRule type="containsText" dxfId="5348" priority="1056" operator="containsText" text="location">
      <formula>NOT(ISERROR(SEARCH("location",D9)))</formula>
    </cfRule>
    <cfRule type="containsText" dxfId="5347" priority="1057" operator="containsText" text="ICH">
      <formula>NOT(ISERROR(SEARCH("ICH",D9)))</formula>
    </cfRule>
    <cfRule type="cellIs" dxfId="5346" priority="1058" operator="equal">
      <formula>"ICH"</formula>
    </cfRule>
    <cfRule type="cellIs" dxfId="5345" priority="1059" operator="equal">
      <formula>"age"</formula>
    </cfRule>
  </conditionalFormatting>
  <conditionalFormatting sqref="F10">
    <cfRule type="containsText" dxfId="5344" priority="1034" operator="containsText" text="mRS">
      <formula>NOT(ISERROR(SEARCH("mRS",F10)))</formula>
    </cfRule>
    <cfRule type="containsText" dxfId="5343" priority="1035" operator="containsText" text="death">
      <formula>NOT(ISERROR(SEARCH("death",F10)))</formula>
    </cfRule>
    <cfRule type="containsText" dxfId="5342" priority="1036" operator="containsText" text="M">
      <formula>NOT(ISERROR(SEARCH("M",F10)))</formula>
    </cfRule>
    <cfRule type="containsText" dxfId="5341" priority="1037" operator="containsText" text="mortality">
      <formula>NOT(ISERROR(SEARCH("mortality",F10)))</formula>
    </cfRule>
  </conditionalFormatting>
  <conditionalFormatting sqref="D10">
    <cfRule type="containsText" dxfId="5340" priority="1012" operator="containsText" text="ivh">
      <formula>NOT(ISERROR(SEARCH("ivh",D10)))</formula>
    </cfRule>
    <cfRule type="containsText" dxfId="5339" priority="1013" operator="containsText" text="infratent">
      <formula>NOT(ISERROR(SEARCH("infratent",D10)))</formula>
    </cfRule>
    <cfRule type="containsText" dxfId="5338" priority="1014" operator="containsText" text="location">
      <formula>NOT(ISERROR(SEARCH("location",D10)))</formula>
    </cfRule>
    <cfRule type="containsText" dxfId="5337" priority="1015" operator="containsText" text="GCS">
      <formula>NOT(ISERROR(SEARCH("GCS",D10)))</formula>
    </cfRule>
    <cfRule type="containsText" dxfId="5336" priority="1016" operator="containsText" text="GCS">
      <formula>NOT(ISERROR(SEARCH("GCS",D10)))</formula>
    </cfRule>
    <cfRule type="containsText" dxfId="5335" priority="1017" operator="containsText" text="GCS">
      <formula>NOT(ISERROR(SEARCH("GCS",D10)))</formula>
    </cfRule>
    <cfRule type="containsText" dxfId="5334" priority="1018" operator="containsText" text="gcs">
      <formula>NOT(ISERROR(SEARCH("gcs",D10)))</formula>
    </cfRule>
    <cfRule type="containsText" dxfId="5333" priority="1019" operator="containsText" text="gcs">
      <formula>NOT(ISERROR(SEARCH("gcs",D10)))</formula>
    </cfRule>
    <cfRule type="containsText" dxfId="5332" priority="1020" operator="containsText" text="OAC">
      <formula>NOT(ISERROR(SEARCH("OAC",D10)))</formula>
    </cfRule>
    <cfRule type="containsText" dxfId="5331" priority="1021" operator="containsText" text="location">
      <formula>NOT(ISERROR(SEARCH("location",D10)))</formula>
    </cfRule>
    <cfRule type="containsText" dxfId="5330" priority="1022" operator="containsText" text="volume">
      <formula>NOT(ISERROR(SEARCH("volume",D10)))</formula>
    </cfRule>
    <cfRule type="containsText" dxfId="5329" priority="1023" operator="containsText" text="ivh">
      <formula>NOT(ISERROR(SEARCH("ivh",D10)))</formula>
    </cfRule>
    <cfRule type="containsText" dxfId="5328" priority="1024" operator="containsText" text="age">
      <formula>NOT(ISERROR(SEARCH("age",D10)))</formula>
    </cfRule>
    <cfRule type="containsText" dxfId="5327" priority="1025" operator="containsText" text="volume">
      <formula>NOT(ISERROR(SEARCH("volume",D10)))</formula>
    </cfRule>
    <cfRule type="containsText" dxfId="5326" priority="1026" operator="containsText" text="OAC">
      <formula>NOT(ISERROR(SEARCH("OAC",D10)))</formula>
    </cfRule>
    <cfRule type="containsText" dxfId="5325" priority="1027" operator="containsText" text="OAC">
      <formula>NOT(ISERROR(SEARCH("OAC",D10)))</formula>
    </cfRule>
    <cfRule type="containsText" dxfId="5324" priority="1028" operator="containsText" text="anticoag">
      <formula>NOT(ISERROR(SEARCH("anticoag",D10)))</formula>
    </cfRule>
    <cfRule type="containsText" dxfId="5323" priority="1029" operator="containsText" text="IVH">
      <formula>NOT(ISERROR(SEARCH("IVH",D10)))</formula>
    </cfRule>
    <cfRule type="containsText" dxfId="5322" priority="1030" operator="containsText" text="location">
      <formula>NOT(ISERROR(SEARCH("location",D10)))</formula>
    </cfRule>
    <cfRule type="containsText" dxfId="5321" priority="1031" operator="containsText" text="ICH">
      <formula>NOT(ISERROR(SEARCH("ICH",D10)))</formula>
    </cfRule>
    <cfRule type="cellIs" dxfId="5320" priority="1032" operator="equal">
      <formula>"ICH"</formula>
    </cfRule>
    <cfRule type="cellIs" dxfId="5319" priority="1033" operator="equal">
      <formula>"age"</formula>
    </cfRule>
  </conditionalFormatting>
  <conditionalFormatting sqref="D11">
    <cfRule type="containsText" dxfId="5318" priority="990" operator="containsText" text="ivh">
      <formula>NOT(ISERROR(SEARCH("ivh",D11)))</formula>
    </cfRule>
    <cfRule type="containsText" dxfId="5317" priority="991" operator="containsText" text="infratent">
      <formula>NOT(ISERROR(SEARCH("infratent",D11)))</formula>
    </cfRule>
    <cfRule type="containsText" dxfId="5316" priority="992" operator="containsText" text="location">
      <formula>NOT(ISERROR(SEARCH("location",D11)))</formula>
    </cfRule>
    <cfRule type="containsText" dxfId="5315" priority="993" operator="containsText" text="GCS">
      <formula>NOT(ISERROR(SEARCH("GCS",D11)))</formula>
    </cfRule>
    <cfRule type="containsText" dxfId="5314" priority="994" operator="containsText" text="GCS">
      <formula>NOT(ISERROR(SEARCH("GCS",D11)))</formula>
    </cfRule>
    <cfRule type="containsText" dxfId="5313" priority="995" operator="containsText" text="GCS">
      <formula>NOT(ISERROR(SEARCH("GCS",D11)))</formula>
    </cfRule>
    <cfRule type="containsText" dxfId="5312" priority="996" operator="containsText" text="gcs">
      <formula>NOT(ISERROR(SEARCH("gcs",D11)))</formula>
    </cfRule>
    <cfRule type="containsText" dxfId="5311" priority="997" operator="containsText" text="gcs">
      <formula>NOT(ISERROR(SEARCH("gcs",D11)))</formula>
    </cfRule>
    <cfRule type="containsText" dxfId="5310" priority="998" operator="containsText" text="OAC">
      <formula>NOT(ISERROR(SEARCH("OAC",D11)))</formula>
    </cfRule>
    <cfRule type="containsText" dxfId="5309" priority="999" operator="containsText" text="location">
      <formula>NOT(ISERROR(SEARCH("location",D11)))</formula>
    </cfRule>
    <cfRule type="containsText" dxfId="5308" priority="1000" operator="containsText" text="volume">
      <formula>NOT(ISERROR(SEARCH("volume",D11)))</formula>
    </cfRule>
    <cfRule type="containsText" dxfId="5307" priority="1001" operator="containsText" text="ivh">
      <formula>NOT(ISERROR(SEARCH("ivh",D11)))</formula>
    </cfRule>
    <cfRule type="containsText" dxfId="5306" priority="1002" operator="containsText" text="age">
      <formula>NOT(ISERROR(SEARCH("age",D11)))</formula>
    </cfRule>
    <cfRule type="containsText" dxfId="5305" priority="1003" operator="containsText" text="volume">
      <formula>NOT(ISERROR(SEARCH("volume",D11)))</formula>
    </cfRule>
    <cfRule type="containsText" dxfId="5304" priority="1004" operator="containsText" text="OAC">
      <formula>NOT(ISERROR(SEARCH("OAC",D11)))</formula>
    </cfRule>
    <cfRule type="containsText" dxfId="5303" priority="1005" operator="containsText" text="OAC">
      <formula>NOT(ISERROR(SEARCH("OAC",D11)))</formula>
    </cfRule>
    <cfRule type="containsText" dxfId="5302" priority="1006" operator="containsText" text="anticoag">
      <formula>NOT(ISERROR(SEARCH("anticoag",D11)))</formula>
    </cfRule>
    <cfRule type="containsText" dxfId="5301" priority="1007" operator="containsText" text="IVH">
      <formula>NOT(ISERROR(SEARCH("IVH",D11)))</formula>
    </cfRule>
    <cfRule type="containsText" dxfId="5300" priority="1008" operator="containsText" text="location">
      <formula>NOT(ISERROR(SEARCH("location",D11)))</formula>
    </cfRule>
    <cfRule type="containsText" dxfId="5299" priority="1009" operator="containsText" text="ICH">
      <formula>NOT(ISERROR(SEARCH("ICH",D11)))</formula>
    </cfRule>
    <cfRule type="cellIs" dxfId="5298" priority="1010" operator="equal">
      <formula>"ICH"</formula>
    </cfRule>
    <cfRule type="cellIs" dxfId="5297" priority="1011" operator="equal">
      <formula>"age"</formula>
    </cfRule>
  </conditionalFormatting>
  <conditionalFormatting sqref="F11">
    <cfRule type="containsText" dxfId="5296" priority="986" operator="containsText" text="mRS">
      <formula>NOT(ISERROR(SEARCH("mRS",F11)))</formula>
    </cfRule>
    <cfRule type="containsText" dxfId="5295" priority="987" operator="containsText" text="death">
      <formula>NOT(ISERROR(SEARCH("death",F11)))</formula>
    </cfRule>
    <cfRule type="containsText" dxfId="5294" priority="988" operator="containsText" text="M">
      <formula>NOT(ISERROR(SEARCH("M",F11)))</formula>
    </cfRule>
    <cfRule type="containsText" dxfId="5293" priority="989" operator="containsText" text="mortality">
      <formula>NOT(ISERROR(SEARCH("mortality",F11)))</formula>
    </cfRule>
  </conditionalFormatting>
  <conditionalFormatting sqref="F12">
    <cfRule type="containsText" dxfId="5292" priority="982" operator="containsText" text="mRS">
      <formula>NOT(ISERROR(SEARCH("mRS",F12)))</formula>
    </cfRule>
    <cfRule type="containsText" dxfId="5291" priority="983" operator="containsText" text="death">
      <formula>NOT(ISERROR(SEARCH("death",F12)))</formula>
    </cfRule>
    <cfRule type="containsText" dxfId="5290" priority="984" operator="containsText" text="M">
      <formula>NOT(ISERROR(SEARCH("M",F12)))</formula>
    </cfRule>
    <cfRule type="containsText" dxfId="5289" priority="985" operator="containsText" text="mortality">
      <formula>NOT(ISERROR(SEARCH("mortality",F12)))</formula>
    </cfRule>
  </conditionalFormatting>
  <conditionalFormatting sqref="D12">
    <cfRule type="containsText" dxfId="5288" priority="960" operator="containsText" text="ivh">
      <formula>NOT(ISERROR(SEARCH("ivh",D12)))</formula>
    </cfRule>
    <cfRule type="containsText" dxfId="5287" priority="961" operator="containsText" text="infratent">
      <formula>NOT(ISERROR(SEARCH("infratent",D12)))</formula>
    </cfRule>
    <cfRule type="containsText" dxfId="5286" priority="962" operator="containsText" text="location">
      <formula>NOT(ISERROR(SEARCH("location",D12)))</formula>
    </cfRule>
    <cfRule type="containsText" dxfId="5285" priority="963" operator="containsText" text="GCS">
      <formula>NOT(ISERROR(SEARCH("GCS",D12)))</formula>
    </cfRule>
    <cfRule type="containsText" dxfId="5284" priority="964" operator="containsText" text="GCS">
      <formula>NOT(ISERROR(SEARCH("GCS",D12)))</formula>
    </cfRule>
    <cfRule type="containsText" dxfId="5283" priority="965" operator="containsText" text="GCS">
      <formula>NOT(ISERROR(SEARCH("GCS",D12)))</formula>
    </cfRule>
    <cfRule type="containsText" dxfId="5282" priority="966" operator="containsText" text="gcs">
      <formula>NOT(ISERROR(SEARCH("gcs",D12)))</formula>
    </cfRule>
    <cfRule type="containsText" dxfId="5281" priority="967" operator="containsText" text="gcs">
      <formula>NOT(ISERROR(SEARCH("gcs",D12)))</formula>
    </cfRule>
    <cfRule type="containsText" dxfId="5280" priority="968" operator="containsText" text="OAC">
      <formula>NOT(ISERROR(SEARCH("OAC",D12)))</formula>
    </cfRule>
    <cfRule type="containsText" dxfId="5279" priority="969" operator="containsText" text="location">
      <formula>NOT(ISERROR(SEARCH("location",D12)))</formula>
    </cfRule>
    <cfRule type="containsText" dxfId="5278" priority="970" operator="containsText" text="volume">
      <formula>NOT(ISERROR(SEARCH("volume",D12)))</formula>
    </cfRule>
    <cfRule type="containsText" dxfId="5277" priority="971" operator="containsText" text="ivh">
      <formula>NOT(ISERROR(SEARCH("ivh",D12)))</formula>
    </cfRule>
    <cfRule type="containsText" dxfId="5276" priority="972" operator="containsText" text="age">
      <formula>NOT(ISERROR(SEARCH("age",D12)))</formula>
    </cfRule>
    <cfRule type="containsText" dxfId="5275" priority="973" operator="containsText" text="volume">
      <formula>NOT(ISERROR(SEARCH("volume",D12)))</formula>
    </cfRule>
    <cfRule type="containsText" dxfId="5274" priority="974" operator="containsText" text="OAC">
      <formula>NOT(ISERROR(SEARCH("OAC",D12)))</formula>
    </cfRule>
    <cfRule type="containsText" dxfId="5273" priority="975" operator="containsText" text="OAC">
      <formula>NOT(ISERROR(SEARCH("OAC",D12)))</formula>
    </cfRule>
    <cfRule type="containsText" dxfId="5272" priority="976" operator="containsText" text="anticoag">
      <formula>NOT(ISERROR(SEARCH("anticoag",D12)))</formula>
    </cfRule>
    <cfRule type="containsText" dxfId="5271" priority="977" operator="containsText" text="IVH">
      <formula>NOT(ISERROR(SEARCH("IVH",D12)))</formula>
    </cfRule>
    <cfRule type="containsText" dxfId="5270" priority="978" operator="containsText" text="location">
      <formula>NOT(ISERROR(SEARCH("location",D12)))</formula>
    </cfRule>
    <cfRule type="containsText" dxfId="5269" priority="979" operator="containsText" text="ICH">
      <formula>NOT(ISERROR(SEARCH("ICH",D12)))</formula>
    </cfRule>
    <cfRule type="cellIs" dxfId="5268" priority="980" operator="equal">
      <formula>"ICH"</formula>
    </cfRule>
    <cfRule type="cellIs" dxfId="5267" priority="981" operator="equal">
      <formula>"age"</formula>
    </cfRule>
  </conditionalFormatting>
  <conditionalFormatting sqref="D14">
    <cfRule type="containsText" dxfId="5266" priority="938" operator="containsText" text="ivh">
      <formula>NOT(ISERROR(SEARCH("ivh",D14)))</formula>
    </cfRule>
    <cfRule type="containsText" dxfId="5265" priority="939" operator="containsText" text="infratent">
      <formula>NOT(ISERROR(SEARCH("infratent",D14)))</formula>
    </cfRule>
    <cfRule type="containsText" dxfId="5264" priority="940" operator="containsText" text="location">
      <formula>NOT(ISERROR(SEARCH("location",D14)))</formula>
    </cfRule>
    <cfRule type="containsText" dxfId="5263" priority="941" operator="containsText" text="GCS">
      <formula>NOT(ISERROR(SEARCH("GCS",D14)))</formula>
    </cfRule>
    <cfRule type="containsText" dxfId="5262" priority="942" operator="containsText" text="GCS">
      <formula>NOT(ISERROR(SEARCH("GCS",D14)))</formula>
    </cfRule>
    <cfRule type="containsText" dxfId="5261" priority="943" operator="containsText" text="GCS">
      <formula>NOT(ISERROR(SEARCH("GCS",D14)))</formula>
    </cfRule>
    <cfRule type="containsText" dxfId="5260" priority="944" operator="containsText" text="gcs">
      <formula>NOT(ISERROR(SEARCH("gcs",D14)))</formula>
    </cfRule>
    <cfRule type="containsText" dxfId="5259" priority="945" operator="containsText" text="gcs">
      <formula>NOT(ISERROR(SEARCH("gcs",D14)))</formula>
    </cfRule>
    <cfRule type="containsText" dxfId="5258" priority="946" operator="containsText" text="OAC">
      <formula>NOT(ISERROR(SEARCH("OAC",D14)))</formula>
    </cfRule>
    <cfRule type="containsText" dxfId="5257" priority="947" operator="containsText" text="location">
      <formula>NOT(ISERROR(SEARCH("location",D14)))</formula>
    </cfRule>
    <cfRule type="containsText" dxfId="5256" priority="948" operator="containsText" text="volume">
      <formula>NOT(ISERROR(SEARCH("volume",D14)))</formula>
    </cfRule>
    <cfRule type="containsText" dxfId="5255" priority="949" operator="containsText" text="ivh">
      <formula>NOT(ISERROR(SEARCH("ivh",D14)))</formula>
    </cfRule>
    <cfRule type="containsText" dxfId="5254" priority="950" operator="containsText" text="age">
      <formula>NOT(ISERROR(SEARCH("age",D14)))</formula>
    </cfRule>
    <cfRule type="containsText" dxfId="5253" priority="951" operator="containsText" text="volume">
      <formula>NOT(ISERROR(SEARCH("volume",D14)))</formula>
    </cfRule>
    <cfRule type="containsText" dxfId="5252" priority="952" operator="containsText" text="OAC">
      <formula>NOT(ISERROR(SEARCH("OAC",D14)))</formula>
    </cfRule>
    <cfRule type="containsText" dxfId="5251" priority="953" operator="containsText" text="OAC">
      <formula>NOT(ISERROR(SEARCH("OAC",D14)))</formula>
    </cfRule>
    <cfRule type="containsText" dxfId="5250" priority="954" operator="containsText" text="anticoag">
      <formula>NOT(ISERROR(SEARCH("anticoag",D14)))</formula>
    </cfRule>
    <cfRule type="containsText" dxfId="5249" priority="955" operator="containsText" text="IVH">
      <formula>NOT(ISERROR(SEARCH("IVH",D14)))</formula>
    </cfRule>
    <cfRule type="containsText" dxfId="5248" priority="956" operator="containsText" text="location">
      <formula>NOT(ISERROR(SEARCH("location",D14)))</formula>
    </cfRule>
    <cfRule type="containsText" dxfId="5247" priority="957" operator="containsText" text="ICH">
      <formula>NOT(ISERROR(SEARCH("ICH",D14)))</formula>
    </cfRule>
    <cfRule type="cellIs" dxfId="5246" priority="958" operator="equal">
      <formula>"ICH"</formula>
    </cfRule>
    <cfRule type="cellIs" dxfId="5245" priority="959" operator="equal">
      <formula>"age"</formula>
    </cfRule>
  </conditionalFormatting>
  <conditionalFormatting sqref="F14">
    <cfRule type="containsText" dxfId="5244" priority="934" operator="containsText" text="mRS">
      <formula>NOT(ISERROR(SEARCH("mRS",F14)))</formula>
    </cfRule>
    <cfRule type="containsText" dxfId="5243" priority="935" operator="containsText" text="death">
      <formula>NOT(ISERROR(SEARCH("death",F14)))</formula>
    </cfRule>
    <cfRule type="containsText" dxfId="5242" priority="936" operator="containsText" text="M">
      <formula>NOT(ISERROR(SEARCH("M",F14)))</formula>
    </cfRule>
    <cfRule type="containsText" dxfId="5241" priority="937" operator="containsText" text="mortality">
      <formula>NOT(ISERROR(SEARCH("mortality",F14)))</formula>
    </cfRule>
  </conditionalFormatting>
  <conditionalFormatting sqref="D15">
    <cfRule type="containsText" dxfId="5240" priority="912" operator="containsText" text="ivh">
      <formula>NOT(ISERROR(SEARCH("ivh",D15)))</formula>
    </cfRule>
    <cfRule type="containsText" dxfId="5239" priority="913" operator="containsText" text="infratent">
      <formula>NOT(ISERROR(SEARCH("infratent",D15)))</formula>
    </cfRule>
    <cfRule type="containsText" dxfId="5238" priority="914" operator="containsText" text="location">
      <formula>NOT(ISERROR(SEARCH("location",D15)))</formula>
    </cfRule>
    <cfRule type="containsText" dxfId="5237" priority="915" operator="containsText" text="GCS">
      <formula>NOT(ISERROR(SEARCH("GCS",D15)))</formula>
    </cfRule>
    <cfRule type="containsText" dxfId="5236" priority="916" operator="containsText" text="GCS">
      <formula>NOT(ISERROR(SEARCH("GCS",D15)))</formula>
    </cfRule>
    <cfRule type="containsText" dxfId="5235" priority="917" operator="containsText" text="GCS">
      <formula>NOT(ISERROR(SEARCH("GCS",D15)))</formula>
    </cfRule>
    <cfRule type="containsText" dxfId="5234" priority="918" operator="containsText" text="gcs">
      <formula>NOT(ISERROR(SEARCH("gcs",D15)))</formula>
    </cfRule>
    <cfRule type="containsText" dxfId="5233" priority="919" operator="containsText" text="gcs">
      <formula>NOT(ISERROR(SEARCH("gcs",D15)))</formula>
    </cfRule>
    <cfRule type="containsText" dxfId="5232" priority="920" operator="containsText" text="OAC">
      <formula>NOT(ISERROR(SEARCH("OAC",D15)))</formula>
    </cfRule>
    <cfRule type="containsText" dxfId="5231" priority="921" operator="containsText" text="location">
      <formula>NOT(ISERROR(SEARCH("location",D15)))</formula>
    </cfRule>
    <cfRule type="containsText" dxfId="5230" priority="922" operator="containsText" text="volume">
      <formula>NOT(ISERROR(SEARCH("volume",D15)))</formula>
    </cfRule>
    <cfRule type="containsText" dxfId="5229" priority="923" operator="containsText" text="ivh">
      <formula>NOT(ISERROR(SEARCH("ivh",D15)))</formula>
    </cfRule>
    <cfRule type="containsText" dxfId="5228" priority="924" operator="containsText" text="age">
      <formula>NOT(ISERROR(SEARCH("age",D15)))</formula>
    </cfRule>
    <cfRule type="containsText" dxfId="5227" priority="925" operator="containsText" text="volume">
      <formula>NOT(ISERROR(SEARCH("volume",D15)))</formula>
    </cfRule>
    <cfRule type="containsText" dxfId="5226" priority="926" operator="containsText" text="OAC">
      <formula>NOT(ISERROR(SEARCH("OAC",D15)))</formula>
    </cfRule>
    <cfRule type="containsText" dxfId="5225" priority="927" operator="containsText" text="OAC">
      <formula>NOT(ISERROR(SEARCH("OAC",D15)))</formula>
    </cfRule>
    <cfRule type="containsText" dxfId="5224" priority="928" operator="containsText" text="anticoag">
      <formula>NOT(ISERROR(SEARCH("anticoag",D15)))</formula>
    </cfRule>
    <cfRule type="containsText" dxfId="5223" priority="929" operator="containsText" text="IVH">
      <formula>NOT(ISERROR(SEARCH("IVH",D15)))</formula>
    </cfRule>
    <cfRule type="containsText" dxfId="5222" priority="930" operator="containsText" text="location">
      <formula>NOT(ISERROR(SEARCH("location",D15)))</formula>
    </cfRule>
    <cfRule type="containsText" dxfId="5221" priority="931" operator="containsText" text="ICH">
      <formula>NOT(ISERROR(SEARCH("ICH",D15)))</formula>
    </cfRule>
    <cfRule type="cellIs" dxfId="5220" priority="932" operator="equal">
      <formula>"ICH"</formula>
    </cfRule>
    <cfRule type="cellIs" dxfId="5219" priority="933" operator="equal">
      <formula>"age"</formula>
    </cfRule>
  </conditionalFormatting>
  <conditionalFormatting sqref="F15">
    <cfRule type="containsText" dxfId="5218" priority="908" operator="containsText" text="mRS">
      <formula>NOT(ISERROR(SEARCH("mRS",F15)))</formula>
    </cfRule>
    <cfRule type="containsText" dxfId="5217" priority="909" operator="containsText" text="death">
      <formula>NOT(ISERROR(SEARCH("death",F15)))</formula>
    </cfRule>
    <cfRule type="containsText" dxfId="5216" priority="910" operator="containsText" text="M">
      <formula>NOT(ISERROR(SEARCH("M",F15)))</formula>
    </cfRule>
    <cfRule type="containsText" dxfId="5215" priority="911" operator="containsText" text="mortality">
      <formula>NOT(ISERROR(SEARCH("mortality",F15)))</formula>
    </cfRule>
  </conditionalFormatting>
  <conditionalFormatting sqref="F17">
    <cfRule type="containsText" dxfId="5214" priority="904" operator="containsText" text="death">
      <formula>NOT(ISERROR(SEARCH("death",F17)))</formula>
    </cfRule>
    <cfRule type="containsText" dxfId="5213" priority="905" operator="containsText" text="functional">
      <formula>NOT(ISERROR(SEARCH("functional",F17)))</formula>
    </cfRule>
    <cfRule type="containsText" dxfId="5212" priority="906" operator="containsText" text="mRS">
      <formula>NOT(ISERROR(SEARCH("mRS",F17)))</formula>
    </cfRule>
    <cfRule type="containsText" dxfId="5211" priority="907" operator="containsText" text="mortality">
      <formula>NOT(ISERROR(SEARCH("mortality",F17)))</formula>
    </cfRule>
  </conditionalFormatting>
  <conditionalFormatting sqref="D17">
    <cfRule type="containsText" dxfId="5210" priority="892" operator="containsText" text="anticoag">
      <formula>NOT(ISERROR(SEARCH("anticoag",D17)))</formula>
    </cfRule>
    <cfRule type="containsText" dxfId="5209" priority="893" operator="containsText" text="couma">
      <formula>NOT(ISERROR(SEARCH("couma",D17)))</formula>
    </cfRule>
    <cfRule type="containsText" dxfId="5208" priority="894" operator="containsText" text="anticoag">
      <formula>NOT(ISERROR(SEARCH("anticoag",D17)))</formula>
    </cfRule>
    <cfRule type="containsText" dxfId="5207" priority="895" operator="containsText" text="warfarin">
      <formula>NOT(ISERROR(SEARCH("warfarin",D17)))</formula>
    </cfRule>
    <cfRule type="containsText" dxfId="5206" priority="896" operator="containsText" text="ivh">
      <formula>NOT(ISERROR(SEARCH("ivh",D17)))</formula>
    </cfRule>
    <cfRule type="containsText" dxfId="5205" priority="897" operator="containsText" text="ivh">
      <formula>NOT(ISERROR(SEARCH("ivh",D17)))</formula>
    </cfRule>
    <cfRule type="containsText" dxfId="5204" priority="898" operator="containsText" text="volume">
      <formula>NOT(ISERROR(SEARCH("volume",D17)))</formula>
    </cfRule>
    <cfRule type="containsText" dxfId="5203" priority="899" operator="containsText" text="infratent">
      <formula>NOT(ISERROR(SEARCH("infratent",D17)))</formula>
    </cfRule>
    <cfRule type="containsText" dxfId="5202" priority="900" operator="containsText" text="location">
      <formula>NOT(ISERROR(SEARCH("location",D17)))</formula>
    </cfRule>
    <cfRule type="containsText" dxfId="5201" priority="901" operator="containsText" text="gcs">
      <formula>NOT(ISERROR(SEARCH("gcs",D17)))</formula>
    </cfRule>
    <cfRule type="containsText" dxfId="5200" priority="902" operator="containsText" text="NIHS">
      <formula>NOT(ISERROR(SEARCH("NIHS",D17)))</formula>
    </cfRule>
    <cfRule type="containsText" dxfId="5199" priority="903" operator="containsText" text="age">
      <formula>NOT(ISERROR(SEARCH("age",D17)))</formula>
    </cfRule>
  </conditionalFormatting>
  <conditionalFormatting sqref="F18">
    <cfRule type="containsText" dxfId="5198" priority="888" operator="containsText" text="death">
      <formula>NOT(ISERROR(SEARCH("death",F18)))</formula>
    </cfRule>
    <cfRule type="containsText" dxfId="5197" priority="889" operator="containsText" text="functional">
      <formula>NOT(ISERROR(SEARCH("functional",F18)))</formula>
    </cfRule>
    <cfRule type="containsText" dxfId="5196" priority="890" operator="containsText" text="mRS">
      <formula>NOT(ISERROR(SEARCH("mRS",F18)))</formula>
    </cfRule>
    <cfRule type="containsText" dxfId="5195" priority="891" operator="containsText" text="mortality">
      <formula>NOT(ISERROR(SEARCH("mortality",F18)))</formula>
    </cfRule>
  </conditionalFormatting>
  <conditionalFormatting sqref="D18">
    <cfRule type="containsText" dxfId="5194" priority="876" operator="containsText" text="anticoag">
      <formula>NOT(ISERROR(SEARCH("anticoag",D18)))</formula>
    </cfRule>
    <cfRule type="containsText" dxfId="5193" priority="877" operator="containsText" text="couma">
      <formula>NOT(ISERROR(SEARCH("couma",D18)))</formula>
    </cfRule>
    <cfRule type="containsText" dxfId="5192" priority="878" operator="containsText" text="anticoag">
      <formula>NOT(ISERROR(SEARCH("anticoag",D18)))</formula>
    </cfRule>
    <cfRule type="containsText" dxfId="5191" priority="879" operator="containsText" text="warfarin">
      <formula>NOT(ISERROR(SEARCH("warfarin",D18)))</formula>
    </cfRule>
    <cfRule type="containsText" dxfId="5190" priority="880" operator="containsText" text="ivh">
      <formula>NOT(ISERROR(SEARCH("ivh",D18)))</formula>
    </cfRule>
    <cfRule type="containsText" dxfId="5189" priority="881" operator="containsText" text="ivh">
      <formula>NOT(ISERROR(SEARCH("ivh",D18)))</formula>
    </cfRule>
    <cfRule type="containsText" dxfId="5188" priority="882" operator="containsText" text="volume">
      <formula>NOT(ISERROR(SEARCH("volume",D18)))</formula>
    </cfRule>
    <cfRule type="containsText" dxfId="5187" priority="883" operator="containsText" text="infratent">
      <formula>NOT(ISERROR(SEARCH("infratent",D18)))</formula>
    </cfRule>
    <cfRule type="containsText" dxfId="5186" priority="884" operator="containsText" text="location">
      <formula>NOT(ISERROR(SEARCH("location",D18)))</formula>
    </cfRule>
    <cfRule type="containsText" dxfId="5185" priority="885" operator="containsText" text="gcs">
      <formula>NOT(ISERROR(SEARCH("gcs",D18)))</formula>
    </cfRule>
    <cfRule type="containsText" dxfId="5184" priority="886" operator="containsText" text="NIHS">
      <formula>NOT(ISERROR(SEARCH("NIHS",D18)))</formula>
    </cfRule>
    <cfRule type="containsText" dxfId="5183" priority="887" operator="containsText" text="age">
      <formula>NOT(ISERROR(SEARCH("age",D18)))</formula>
    </cfRule>
  </conditionalFormatting>
  <conditionalFormatting sqref="F19">
    <cfRule type="containsText" dxfId="5182" priority="872" operator="containsText" text="death">
      <formula>NOT(ISERROR(SEARCH("death",F19)))</formula>
    </cfRule>
    <cfRule type="containsText" dxfId="5181" priority="873" operator="containsText" text="functional">
      <formula>NOT(ISERROR(SEARCH("functional",F19)))</formula>
    </cfRule>
    <cfRule type="containsText" dxfId="5180" priority="874" operator="containsText" text="mRS">
      <formula>NOT(ISERROR(SEARCH("mRS",F19)))</formula>
    </cfRule>
    <cfRule type="containsText" dxfId="5179" priority="875" operator="containsText" text="mortality">
      <formula>NOT(ISERROR(SEARCH("mortality",F19)))</formula>
    </cfRule>
  </conditionalFormatting>
  <conditionalFormatting sqref="D19">
    <cfRule type="containsText" dxfId="5178" priority="860" operator="containsText" text="anticoag">
      <formula>NOT(ISERROR(SEARCH("anticoag",D19)))</formula>
    </cfRule>
    <cfRule type="containsText" dxfId="5177" priority="861" operator="containsText" text="couma">
      <formula>NOT(ISERROR(SEARCH("couma",D19)))</formula>
    </cfRule>
    <cfRule type="containsText" dxfId="5176" priority="862" operator="containsText" text="anticoag">
      <formula>NOT(ISERROR(SEARCH("anticoag",D19)))</formula>
    </cfRule>
    <cfRule type="containsText" dxfId="5175" priority="863" operator="containsText" text="warfarin">
      <formula>NOT(ISERROR(SEARCH("warfarin",D19)))</formula>
    </cfRule>
    <cfRule type="containsText" dxfId="5174" priority="864" operator="containsText" text="ivh">
      <formula>NOT(ISERROR(SEARCH("ivh",D19)))</formula>
    </cfRule>
    <cfRule type="containsText" dxfId="5173" priority="865" operator="containsText" text="ivh">
      <formula>NOT(ISERROR(SEARCH("ivh",D19)))</formula>
    </cfRule>
    <cfRule type="containsText" dxfId="5172" priority="866" operator="containsText" text="volume">
      <formula>NOT(ISERROR(SEARCH("volume",D19)))</formula>
    </cfRule>
    <cfRule type="containsText" dxfId="5171" priority="867" operator="containsText" text="infratent">
      <formula>NOT(ISERROR(SEARCH("infratent",D19)))</formula>
    </cfRule>
    <cfRule type="containsText" dxfId="5170" priority="868" operator="containsText" text="location">
      <formula>NOT(ISERROR(SEARCH("location",D19)))</formula>
    </cfRule>
    <cfRule type="containsText" dxfId="5169" priority="869" operator="containsText" text="gcs">
      <formula>NOT(ISERROR(SEARCH("gcs",D19)))</formula>
    </cfRule>
    <cfRule type="containsText" dxfId="5168" priority="870" operator="containsText" text="NIHS">
      <formula>NOT(ISERROR(SEARCH("NIHS",D19)))</formula>
    </cfRule>
    <cfRule type="containsText" dxfId="5167" priority="871" operator="containsText" text="age">
      <formula>NOT(ISERROR(SEARCH("age",D19)))</formula>
    </cfRule>
  </conditionalFormatting>
  <conditionalFormatting sqref="F20">
    <cfRule type="containsText" dxfId="5166" priority="856" operator="containsText" text="death">
      <formula>NOT(ISERROR(SEARCH("death",F20)))</formula>
    </cfRule>
    <cfRule type="containsText" dxfId="5165" priority="857" operator="containsText" text="functional">
      <formula>NOT(ISERROR(SEARCH("functional",F20)))</formula>
    </cfRule>
    <cfRule type="containsText" dxfId="5164" priority="858" operator="containsText" text="mRS">
      <formula>NOT(ISERROR(SEARCH("mRS",F20)))</formula>
    </cfRule>
    <cfRule type="containsText" dxfId="5163" priority="859" operator="containsText" text="mortality">
      <formula>NOT(ISERROR(SEARCH("mortality",F20)))</formula>
    </cfRule>
  </conditionalFormatting>
  <conditionalFormatting sqref="D20">
    <cfRule type="containsText" dxfId="5162" priority="844" operator="containsText" text="anticoag">
      <formula>NOT(ISERROR(SEARCH("anticoag",D20)))</formula>
    </cfRule>
    <cfRule type="containsText" dxfId="5161" priority="845" operator="containsText" text="couma">
      <formula>NOT(ISERROR(SEARCH("couma",D20)))</formula>
    </cfRule>
    <cfRule type="containsText" dxfId="5160" priority="846" operator="containsText" text="anticoag">
      <formula>NOT(ISERROR(SEARCH("anticoag",D20)))</formula>
    </cfRule>
    <cfRule type="containsText" dxfId="5159" priority="847" operator="containsText" text="warfarin">
      <formula>NOT(ISERROR(SEARCH("warfarin",D20)))</formula>
    </cfRule>
    <cfRule type="containsText" dxfId="5158" priority="848" operator="containsText" text="ivh">
      <formula>NOT(ISERROR(SEARCH("ivh",D20)))</formula>
    </cfRule>
    <cfRule type="containsText" dxfId="5157" priority="849" operator="containsText" text="ivh">
      <formula>NOT(ISERROR(SEARCH("ivh",D20)))</formula>
    </cfRule>
    <cfRule type="containsText" dxfId="5156" priority="850" operator="containsText" text="volume">
      <formula>NOT(ISERROR(SEARCH("volume",D20)))</formula>
    </cfRule>
    <cfRule type="containsText" dxfId="5155" priority="851" operator="containsText" text="infratent">
      <formula>NOT(ISERROR(SEARCH("infratent",D20)))</formula>
    </cfRule>
    <cfRule type="containsText" dxfId="5154" priority="852" operator="containsText" text="location">
      <formula>NOT(ISERROR(SEARCH("location",D20)))</formula>
    </cfRule>
    <cfRule type="containsText" dxfId="5153" priority="853" operator="containsText" text="gcs">
      <formula>NOT(ISERROR(SEARCH("gcs",D20)))</formula>
    </cfRule>
    <cfRule type="containsText" dxfId="5152" priority="854" operator="containsText" text="NIHS">
      <formula>NOT(ISERROR(SEARCH("NIHS",D20)))</formula>
    </cfRule>
    <cfRule type="containsText" dxfId="5151" priority="855" operator="containsText" text="age">
      <formula>NOT(ISERROR(SEARCH("age",D20)))</formula>
    </cfRule>
  </conditionalFormatting>
  <conditionalFormatting sqref="F21">
    <cfRule type="containsText" dxfId="5150" priority="840" operator="containsText" text="death">
      <formula>NOT(ISERROR(SEARCH("death",F21)))</formula>
    </cfRule>
    <cfRule type="containsText" dxfId="5149" priority="841" operator="containsText" text="functional">
      <formula>NOT(ISERROR(SEARCH("functional",F21)))</formula>
    </cfRule>
    <cfRule type="containsText" dxfId="5148" priority="842" operator="containsText" text="mRS">
      <formula>NOT(ISERROR(SEARCH("mRS",F21)))</formula>
    </cfRule>
    <cfRule type="containsText" dxfId="5147" priority="843" operator="containsText" text="mortality">
      <formula>NOT(ISERROR(SEARCH("mortality",F21)))</formula>
    </cfRule>
  </conditionalFormatting>
  <conditionalFormatting sqref="D21">
    <cfRule type="containsText" dxfId="5146" priority="828" operator="containsText" text="anticoag">
      <formula>NOT(ISERROR(SEARCH("anticoag",D21)))</formula>
    </cfRule>
    <cfRule type="containsText" dxfId="5145" priority="829" operator="containsText" text="couma">
      <formula>NOT(ISERROR(SEARCH("couma",D21)))</formula>
    </cfRule>
    <cfRule type="containsText" dxfId="5144" priority="830" operator="containsText" text="anticoag">
      <formula>NOT(ISERROR(SEARCH("anticoag",D21)))</formula>
    </cfRule>
    <cfRule type="containsText" dxfId="5143" priority="831" operator="containsText" text="warfarin">
      <formula>NOT(ISERROR(SEARCH("warfarin",D21)))</formula>
    </cfRule>
    <cfRule type="containsText" dxfId="5142" priority="832" operator="containsText" text="ivh">
      <formula>NOT(ISERROR(SEARCH("ivh",D21)))</formula>
    </cfRule>
    <cfRule type="containsText" dxfId="5141" priority="833" operator="containsText" text="ivh">
      <formula>NOT(ISERROR(SEARCH("ivh",D21)))</formula>
    </cfRule>
    <cfRule type="containsText" dxfId="5140" priority="834" operator="containsText" text="volume">
      <formula>NOT(ISERROR(SEARCH("volume",D21)))</formula>
    </cfRule>
    <cfRule type="containsText" dxfId="5139" priority="835" operator="containsText" text="infratent">
      <formula>NOT(ISERROR(SEARCH("infratent",D21)))</formula>
    </cfRule>
    <cfRule type="containsText" dxfId="5138" priority="836" operator="containsText" text="location">
      <formula>NOT(ISERROR(SEARCH("location",D21)))</formula>
    </cfRule>
    <cfRule type="containsText" dxfId="5137" priority="837" operator="containsText" text="gcs">
      <formula>NOT(ISERROR(SEARCH("gcs",D21)))</formula>
    </cfRule>
    <cfRule type="containsText" dxfId="5136" priority="838" operator="containsText" text="NIHS">
      <formula>NOT(ISERROR(SEARCH("NIHS",D21)))</formula>
    </cfRule>
    <cfRule type="containsText" dxfId="5135" priority="839" operator="containsText" text="age">
      <formula>NOT(ISERROR(SEARCH("age",D21)))</formula>
    </cfRule>
  </conditionalFormatting>
  <conditionalFormatting sqref="F22">
    <cfRule type="containsText" dxfId="5134" priority="824" operator="containsText" text="death">
      <formula>NOT(ISERROR(SEARCH("death",F22)))</formula>
    </cfRule>
    <cfRule type="containsText" dxfId="5133" priority="825" operator="containsText" text="functional">
      <formula>NOT(ISERROR(SEARCH("functional",F22)))</formula>
    </cfRule>
    <cfRule type="containsText" dxfId="5132" priority="826" operator="containsText" text="mRS">
      <formula>NOT(ISERROR(SEARCH("mRS",F22)))</formula>
    </cfRule>
    <cfRule type="containsText" dxfId="5131" priority="827" operator="containsText" text="mortality">
      <formula>NOT(ISERROR(SEARCH("mortality",F22)))</formula>
    </cfRule>
  </conditionalFormatting>
  <conditionalFormatting sqref="D22">
    <cfRule type="containsText" dxfId="5130" priority="812" operator="containsText" text="anticoag">
      <formula>NOT(ISERROR(SEARCH("anticoag",D22)))</formula>
    </cfRule>
    <cfRule type="containsText" dxfId="5129" priority="813" operator="containsText" text="couma">
      <formula>NOT(ISERROR(SEARCH("couma",D22)))</formula>
    </cfRule>
    <cfRule type="containsText" dxfId="5128" priority="814" operator="containsText" text="anticoag">
      <formula>NOT(ISERROR(SEARCH("anticoag",D22)))</formula>
    </cfRule>
    <cfRule type="containsText" dxfId="5127" priority="815" operator="containsText" text="warfarin">
      <formula>NOT(ISERROR(SEARCH("warfarin",D22)))</formula>
    </cfRule>
    <cfRule type="containsText" dxfId="5126" priority="816" operator="containsText" text="ivh">
      <formula>NOT(ISERROR(SEARCH("ivh",D22)))</formula>
    </cfRule>
    <cfRule type="containsText" dxfId="5125" priority="817" operator="containsText" text="ivh">
      <formula>NOT(ISERROR(SEARCH("ivh",D22)))</formula>
    </cfRule>
    <cfRule type="containsText" dxfId="5124" priority="818" operator="containsText" text="volume">
      <formula>NOT(ISERROR(SEARCH("volume",D22)))</formula>
    </cfRule>
    <cfRule type="containsText" dxfId="5123" priority="819" operator="containsText" text="infratent">
      <formula>NOT(ISERROR(SEARCH("infratent",D22)))</formula>
    </cfRule>
    <cfRule type="containsText" dxfId="5122" priority="820" operator="containsText" text="location">
      <formula>NOT(ISERROR(SEARCH("location",D22)))</formula>
    </cfRule>
    <cfRule type="containsText" dxfId="5121" priority="821" operator="containsText" text="gcs">
      <formula>NOT(ISERROR(SEARCH("gcs",D22)))</formula>
    </cfRule>
    <cfRule type="containsText" dxfId="5120" priority="822" operator="containsText" text="NIHS">
      <formula>NOT(ISERROR(SEARCH("NIHS",D22)))</formula>
    </cfRule>
    <cfRule type="containsText" dxfId="5119" priority="823" operator="containsText" text="age">
      <formula>NOT(ISERROR(SEARCH("age",D22)))</formula>
    </cfRule>
  </conditionalFormatting>
  <conditionalFormatting sqref="F23">
    <cfRule type="containsText" dxfId="5118" priority="808" operator="containsText" text="death">
      <formula>NOT(ISERROR(SEARCH("death",F23)))</formula>
    </cfRule>
    <cfRule type="containsText" dxfId="5117" priority="809" operator="containsText" text="functional">
      <formula>NOT(ISERROR(SEARCH("functional",F23)))</formula>
    </cfRule>
    <cfRule type="containsText" dxfId="5116" priority="810" operator="containsText" text="mRS">
      <formula>NOT(ISERROR(SEARCH("mRS",F23)))</formula>
    </cfRule>
    <cfRule type="containsText" dxfId="5115" priority="811" operator="containsText" text="mortality">
      <formula>NOT(ISERROR(SEARCH("mortality",F23)))</formula>
    </cfRule>
  </conditionalFormatting>
  <conditionalFormatting sqref="D23">
    <cfRule type="containsText" dxfId="5114" priority="796" operator="containsText" text="anticoag">
      <formula>NOT(ISERROR(SEARCH("anticoag",D23)))</formula>
    </cfRule>
    <cfRule type="containsText" dxfId="5113" priority="797" operator="containsText" text="couma">
      <formula>NOT(ISERROR(SEARCH("couma",D23)))</formula>
    </cfRule>
    <cfRule type="containsText" dxfId="5112" priority="798" operator="containsText" text="anticoag">
      <formula>NOT(ISERROR(SEARCH("anticoag",D23)))</formula>
    </cfRule>
    <cfRule type="containsText" dxfId="5111" priority="799" operator="containsText" text="warfarin">
      <formula>NOT(ISERROR(SEARCH("warfarin",D23)))</formula>
    </cfRule>
    <cfRule type="containsText" dxfId="5110" priority="800" operator="containsText" text="ivh">
      <formula>NOT(ISERROR(SEARCH("ivh",D23)))</formula>
    </cfRule>
    <cfRule type="containsText" dxfId="5109" priority="801" operator="containsText" text="ivh">
      <formula>NOT(ISERROR(SEARCH("ivh",D23)))</formula>
    </cfRule>
    <cfRule type="containsText" dxfId="5108" priority="802" operator="containsText" text="volume">
      <formula>NOT(ISERROR(SEARCH("volume",D23)))</formula>
    </cfRule>
    <cfRule type="containsText" dxfId="5107" priority="803" operator="containsText" text="infratent">
      <formula>NOT(ISERROR(SEARCH("infratent",D23)))</formula>
    </cfRule>
    <cfRule type="containsText" dxfId="5106" priority="804" operator="containsText" text="location">
      <formula>NOT(ISERROR(SEARCH("location",D23)))</formula>
    </cfRule>
    <cfRule type="containsText" dxfId="5105" priority="805" operator="containsText" text="gcs">
      <formula>NOT(ISERROR(SEARCH("gcs",D23)))</formula>
    </cfRule>
    <cfRule type="containsText" dxfId="5104" priority="806" operator="containsText" text="NIHS">
      <formula>NOT(ISERROR(SEARCH("NIHS",D23)))</formula>
    </cfRule>
    <cfRule type="containsText" dxfId="5103" priority="807" operator="containsText" text="age">
      <formula>NOT(ISERROR(SEARCH("age",D23)))</formula>
    </cfRule>
  </conditionalFormatting>
  <conditionalFormatting sqref="F24">
    <cfRule type="containsText" dxfId="5102" priority="792" operator="containsText" text="death">
      <formula>NOT(ISERROR(SEARCH("death",F24)))</formula>
    </cfRule>
    <cfRule type="containsText" dxfId="5101" priority="793" operator="containsText" text="functional">
      <formula>NOT(ISERROR(SEARCH("functional",F24)))</formula>
    </cfRule>
    <cfRule type="containsText" dxfId="5100" priority="794" operator="containsText" text="mRS">
      <formula>NOT(ISERROR(SEARCH("mRS",F24)))</formula>
    </cfRule>
    <cfRule type="containsText" dxfId="5099" priority="795" operator="containsText" text="mortality">
      <formula>NOT(ISERROR(SEARCH("mortality",F24)))</formula>
    </cfRule>
  </conditionalFormatting>
  <conditionalFormatting sqref="D24">
    <cfRule type="containsText" dxfId="5098" priority="780" operator="containsText" text="anticoag">
      <formula>NOT(ISERROR(SEARCH("anticoag",D24)))</formula>
    </cfRule>
    <cfRule type="containsText" dxfId="5097" priority="781" operator="containsText" text="couma">
      <formula>NOT(ISERROR(SEARCH("couma",D24)))</formula>
    </cfRule>
    <cfRule type="containsText" dxfId="5096" priority="782" operator="containsText" text="anticoag">
      <formula>NOT(ISERROR(SEARCH("anticoag",D24)))</formula>
    </cfRule>
    <cfRule type="containsText" dxfId="5095" priority="783" operator="containsText" text="warfarin">
      <formula>NOT(ISERROR(SEARCH("warfarin",D24)))</formula>
    </cfRule>
    <cfRule type="containsText" dxfId="5094" priority="784" operator="containsText" text="ivh">
      <formula>NOT(ISERROR(SEARCH("ivh",D24)))</formula>
    </cfRule>
    <cfRule type="containsText" dxfId="5093" priority="785" operator="containsText" text="ivh">
      <formula>NOT(ISERROR(SEARCH("ivh",D24)))</formula>
    </cfRule>
    <cfRule type="containsText" dxfId="5092" priority="786" operator="containsText" text="volume">
      <formula>NOT(ISERROR(SEARCH("volume",D24)))</formula>
    </cfRule>
    <cfRule type="containsText" dxfId="5091" priority="787" operator="containsText" text="infratent">
      <formula>NOT(ISERROR(SEARCH("infratent",D24)))</formula>
    </cfRule>
    <cfRule type="containsText" dxfId="5090" priority="788" operator="containsText" text="location">
      <formula>NOT(ISERROR(SEARCH("location",D24)))</formula>
    </cfRule>
    <cfRule type="containsText" dxfId="5089" priority="789" operator="containsText" text="gcs">
      <formula>NOT(ISERROR(SEARCH("gcs",D24)))</formula>
    </cfRule>
    <cfRule type="containsText" dxfId="5088" priority="790" operator="containsText" text="NIHS">
      <formula>NOT(ISERROR(SEARCH("NIHS",D24)))</formula>
    </cfRule>
    <cfRule type="containsText" dxfId="5087" priority="791" operator="containsText" text="age">
      <formula>NOT(ISERROR(SEARCH("age",D24)))</formula>
    </cfRule>
  </conditionalFormatting>
  <conditionalFormatting sqref="F25">
    <cfRule type="containsText" dxfId="5086" priority="776" operator="containsText" text="death">
      <formula>NOT(ISERROR(SEARCH("death",F25)))</formula>
    </cfRule>
    <cfRule type="containsText" dxfId="5085" priority="777" operator="containsText" text="functional">
      <formula>NOT(ISERROR(SEARCH("functional",F25)))</formula>
    </cfRule>
    <cfRule type="containsText" dxfId="5084" priority="778" operator="containsText" text="mRS">
      <formula>NOT(ISERROR(SEARCH("mRS",F25)))</formula>
    </cfRule>
    <cfRule type="containsText" dxfId="5083" priority="779" operator="containsText" text="mortality">
      <formula>NOT(ISERROR(SEARCH("mortality",F25)))</formula>
    </cfRule>
  </conditionalFormatting>
  <conditionalFormatting sqref="D25">
    <cfRule type="containsText" dxfId="5082" priority="764" operator="containsText" text="anticoag">
      <formula>NOT(ISERROR(SEARCH("anticoag",D25)))</formula>
    </cfRule>
    <cfRule type="containsText" dxfId="5081" priority="765" operator="containsText" text="couma">
      <formula>NOT(ISERROR(SEARCH("couma",D25)))</formula>
    </cfRule>
    <cfRule type="containsText" dxfId="5080" priority="766" operator="containsText" text="anticoag">
      <formula>NOT(ISERROR(SEARCH("anticoag",D25)))</formula>
    </cfRule>
    <cfRule type="containsText" dxfId="5079" priority="767" operator="containsText" text="warfarin">
      <formula>NOT(ISERROR(SEARCH("warfarin",D25)))</formula>
    </cfRule>
    <cfRule type="containsText" dxfId="5078" priority="768" operator="containsText" text="ivh">
      <formula>NOT(ISERROR(SEARCH("ivh",D25)))</formula>
    </cfRule>
    <cfRule type="containsText" dxfId="5077" priority="769" operator="containsText" text="ivh">
      <formula>NOT(ISERROR(SEARCH("ivh",D25)))</formula>
    </cfRule>
    <cfRule type="containsText" dxfId="5076" priority="770" operator="containsText" text="volume">
      <formula>NOT(ISERROR(SEARCH("volume",D25)))</formula>
    </cfRule>
    <cfRule type="containsText" dxfId="5075" priority="771" operator="containsText" text="infratent">
      <formula>NOT(ISERROR(SEARCH("infratent",D25)))</formula>
    </cfRule>
    <cfRule type="containsText" dxfId="5074" priority="772" operator="containsText" text="location">
      <formula>NOT(ISERROR(SEARCH("location",D25)))</formula>
    </cfRule>
    <cfRule type="containsText" dxfId="5073" priority="773" operator="containsText" text="gcs">
      <formula>NOT(ISERROR(SEARCH("gcs",D25)))</formula>
    </cfRule>
    <cfRule type="containsText" dxfId="5072" priority="774" operator="containsText" text="NIHS">
      <formula>NOT(ISERROR(SEARCH("NIHS",D25)))</formula>
    </cfRule>
    <cfRule type="containsText" dxfId="5071" priority="775" operator="containsText" text="age">
      <formula>NOT(ISERROR(SEARCH("age",D25)))</formula>
    </cfRule>
  </conditionalFormatting>
  <conditionalFormatting sqref="F26">
    <cfRule type="containsText" dxfId="5070" priority="760" operator="containsText" text="death">
      <formula>NOT(ISERROR(SEARCH("death",F26)))</formula>
    </cfRule>
    <cfRule type="containsText" dxfId="5069" priority="761" operator="containsText" text="functional">
      <formula>NOT(ISERROR(SEARCH("functional",F26)))</formula>
    </cfRule>
    <cfRule type="containsText" dxfId="5068" priority="762" operator="containsText" text="mRS">
      <formula>NOT(ISERROR(SEARCH("mRS",F26)))</formula>
    </cfRule>
    <cfRule type="containsText" dxfId="5067" priority="763" operator="containsText" text="mortality">
      <formula>NOT(ISERROR(SEARCH("mortality",F26)))</formula>
    </cfRule>
  </conditionalFormatting>
  <conditionalFormatting sqref="D26">
    <cfRule type="containsText" dxfId="5066" priority="748" operator="containsText" text="anticoag">
      <formula>NOT(ISERROR(SEARCH("anticoag",D26)))</formula>
    </cfRule>
    <cfRule type="containsText" dxfId="5065" priority="749" operator="containsText" text="couma">
      <formula>NOT(ISERROR(SEARCH("couma",D26)))</formula>
    </cfRule>
    <cfRule type="containsText" dxfId="5064" priority="750" operator="containsText" text="anticoag">
      <formula>NOT(ISERROR(SEARCH("anticoag",D26)))</formula>
    </cfRule>
    <cfRule type="containsText" dxfId="5063" priority="751" operator="containsText" text="warfarin">
      <formula>NOT(ISERROR(SEARCH("warfarin",D26)))</formula>
    </cfRule>
    <cfRule type="containsText" dxfId="5062" priority="752" operator="containsText" text="ivh">
      <formula>NOT(ISERROR(SEARCH("ivh",D26)))</formula>
    </cfRule>
    <cfRule type="containsText" dxfId="5061" priority="753" operator="containsText" text="ivh">
      <formula>NOT(ISERROR(SEARCH("ivh",D26)))</formula>
    </cfRule>
    <cfRule type="containsText" dxfId="5060" priority="754" operator="containsText" text="volume">
      <formula>NOT(ISERROR(SEARCH("volume",D26)))</formula>
    </cfRule>
    <cfRule type="containsText" dxfId="5059" priority="755" operator="containsText" text="infratent">
      <formula>NOT(ISERROR(SEARCH("infratent",D26)))</formula>
    </cfRule>
    <cfRule type="containsText" dxfId="5058" priority="756" operator="containsText" text="location">
      <formula>NOT(ISERROR(SEARCH("location",D26)))</formula>
    </cfRule>
    <cfRule type="containsText" dxfId="5057" priority="757" operator="containsText" text="gcs">
      <formula>NOT(ISERROR(SEARCH("gcs",D26)))</formula>
    </cfRule>
    <cfRule type="containsText" dxfId="5056" priority="758" operator="containsText" text="NIHS">
      <formula>NOT(ISERROR(SEARCH("NIHS",D26)))</formula>
    </cfRule>
    <cfRule type="containsText" dxfId="5055" priority="759" operator="containsText" text="age">
      <formula>NOT(ISERROR(SEARCH("age",D26)))</formula>
    </cfRule>
  </conditionalFormatting>
  <conditionalFormatting sqref="F27">
    <cfRule type="containsText" dxfId="5054" priority="744" operator="containsText" text="death">
      <formula>NOT(ISERROR(SEARCH("death",F27)))</formula>
    </cfRule>
    <cfRule type="containsText" dxfId="5053" priority="745" operator="containsText" text="functional">
      <formula>NOT(ISERROR(SEARCH("functional",F27)))</formula>
    </cfRule>
    <cfRule type="containsText" dxfId="5052" priority="746" operator="containsText" text="mRS">
      <formula>NOT(ISERROR(SEARCH("mRS",F27)))</formula>
    </cfRule>
    <cfRule type="containsText" dxfId="5051" priority="747" operator="containsText" text="mortality">
      <formula>NOT(ISERROR(SEARCH("mortality",F27)))</formula>
    </cfRule>
  </conditionalFormatting>
  <conditionalFormatting sqref="D27">
    <cfRule type="containsText" dxfId="5050" priority="732" operator="containsText" text="anticoag">
      <formula>NOT(ISERROR(SEARCH("anticoag",D27)))</formula>
    </cfRule>
    <cfRule type="containsText" dxfId="5049" priority="733" operator="containsText" text="couma">
      <formula>NOT(ISERROR(SEARCH("couma",D27)))</formula>
    </cfRule>
    <cfRule type="containsText" dxfId="5048" priority="734" operator="containsText" text="anticoag">
      <formula>NOT(ISERROR(SEARCH("anticoag",D27)))</formula>
    </cfRule>
    <cfRule type="containsText" dxfId="5047" priority="735" operator="containsText" text="warfarin">
      <formula>NOT(ISERROR(SEARCH("warfarin",D27)))</formula>
    </cfRule>
    <cfRule type="containsText" dxfId="5046" priority="736" operator="containsText" text="ivh">
      <formula>NOT(ISERROR(SEARCH("ivh",D27)))</formula>
    </cfRule>
    <cfRule type="containsText" dxfId="5045" priority="737" operator="containsText" text="ivh">
      <formula>NOT(ISERROR(SEARCH("ivh",D27)))</formula>
    </cfRule>
    <cfRule type="containsText" dxfId="5044" priority="738" operator="containsText" text="volume">
      <formula>NOT(ISERROR(SEARCH("volume",D27)))</formula>
    </cfRule>
    <cfRule type="containsText" dxfId="5043" priority="739" operator="containsText" text="infratent">
      <formula>NOT(ISERROR(SEARCH("infratent",D27)))</formula>
    </cfRule>
    <cfRule type="containsText" dxfId="5042" priority="740" operator="containsText" text="location">
      <formula>NOT(ISERROR(SEARCH("location",D27)))</formula>
    </cfRule>
    <cfRule type="containsText" dxfId="5041" priority="741" operator="containsText" text="gcs">
      <formula>NOT(ISERROR(SEARCH("gcs",D27)))</formula>
    </cfRule>
    <cfRule type="containsText" dxfId="5040" priority="742" operator="containsText" text="NIHS">
      <formula>NOT(ISERROR(SEARCH("NIHS",D27)))</formula>
    </cfRule>
    <cfRule type="containsText" dxfId="5039" priority="743" operator="containsText" text="age">
      <formula>NOT(ISERROR(SEARCH("age",D27)))</formula>
    </cfRule>
  </conditionalFormatting>
  <conditionalFormatting sqref="F28">
    <cfRule type="containsText" dxfId="5038" priority="728" operator="containsText" text="death">
      <formula>NOT(ISERROR(SEARCH("death",F28)))</formula>
    </cfRule>
    <cfRule type="containsText" dxfId="5037" priority="729" operator="containsText" text="functional">
      <formula>NOT(ISERROR(SEARCH("functional",F28)))</formula>
    </cfRule>
    <cfRule type="containsText" dxfId="5036" priority="730" operator="containsText" text="mRS">
      <formula>NOT(ISERROR(SEARCH("mRS",F28)))</formula>
    </cfRule>
    <cfRule type="containsText" dxfId="5035" priority="731" operator="containsText" text="mortality">
      <formula>NOT(ISERROR(SEARCH("mortality",F28)))</formula>
    </cfRule>
  </conditionalFormatting>
  <conditionalFormatting sqref="D28">
    <cfRule type="containsText" dxfId="5034" priority="716" operator="containsText" text="anticoag">
      <formula>NOT(ISERROR(SEARCH("anticoag",D28)))</formula>
    </cfRule>
    <cfRule type="containsText" dxfId="5033" priority="717" operator="containsText" text="couma">
      <formula>NOT(ISERROR(SEARCH("couma",D28)))</formula>
    </cfRule>
    <cfRule type="containsText" dxfId="5032" priority="718" operator="containsText" text="anticoag">
      <formula>NOT(ISERROR(SEARCH("anticoag",D28)))</formula>
    </cfRule>
    <cfRule type="containsText" dxfId="5031" priority="719" operator="containsText" text="warfarin">
      <formula>NOT(ISERROR(SEARCH("warfarin",D28)))</formula>
    </cfRule>
    <cfRule type="containsText" dxfId="5030" priority="720" operator="containsText" text="ivh">
      <formula>NOT(ISERROR(SEARCH("ivh",D28)))</formula>
    </cfRule>
    <cfRule type="containsText" dxfId="5029" priority="721" operator="containsText" text="ivh">
      <formula>NOT(ISERROR(SEARCH("ivh",D28)))</formula>
    </cfRule>
    <cfRule type="containsText" dxfId="5028" priority="722" operator="containsText" text="volume">
      <formula>NOT(ISERROR(SEARCH("volume",D28)))</formula>
    </cfRule>
    <cfRule type="containsText" dxfId="5027" priority="723" operator="containsText" text="infratent">
      <formula>NOT(ISERROR(SEARCH("infratent",D28)))</formula>
    </cfRule>
    <cfRule type="containsText" dxfId="5026" priority="724" operator="containsText" text="location">
      <formula>NOT(ISERROR(SEARCH("location",D28)))</formula>
    </cfRule>
    <cfRule type="containsText" dxfId="5025" priority="725" operator="containsText" text="gcs">
      <formula>NOT(ISERROR(SEARCH("gcs",D28)))</formula>
    </cfRule>
    <cfRule type="containsText" dxfId="5024" priority="726" operator="containsText" text="NIHS">
      <formula>NOT(ISERROR(SEARCH("NIHS",D28)))</formula>
    </cfRule>
    <cfRule type="containsText" dxfId="5023" priority="727" operator="containsText" text="age">
      <formula>NOT(ISERROR(SEARCH("age",D28)))</formula>
    </cfRule>
  </conditionalFormatting>
  <conditionalFormatting sqref="F29">
    <cfRule type="containsText" dxfId="5022" priority="712" operator="containsText" text="death">
      <formula>NOT(ISERROR(SEARCH("death",F29)))</formula>
    </cfRule>
    <cfRule type="containsText" dxfId="5021" priority="713" operator="containsText" text="functional">
      <formula>NOT(ISERROR(SEARCH("functional",F29)))</formula>
    </cfRule>
    <cfRule type="containsText" dxfId="5020" priority="714" operator="containsText" text="mRS">
      <formula>NOT(ISERROR(SEARCH("mRS",F29)))</formula>
    </cfRule>
    <cfRule type="containsText" dxfId="5019" priority="715" operator="containsText" text="mortality">
      <formula>NOT(ISERROR(SEARCH("mortality",F29)))</formula>
    </cfRule>
  </conditionalFormatting>
  <conditionalFormatting sqref="D29">
    <cfRule type="containsText" dxfId="5018" priority="700" operator="containsText" text="anticoag">
      <formula>NOT(ISERROR(SEARCH("anticoag",D29)))</formula>
    </cfRule>
    <cfRule type="containsText" dxfId="5017" priority="701" operator="containsText" text="couma">
      <formula>NOT(ISERROR(SEARCH("couma",D29)))</formula>
    </cfRule>
    <cfRule type="containsText" dxfId="5016" priority="702" operator="containsText" text="anticoag">
      <formula>NOT(ISERROR(SEARCH("anticoag",D29)))</formula>
    </cfRule>
    <cfRule type="containsText" dxfId="5015" priority="703" operator="containsText" text="warfarin">
      <formula>NOT(ISERROR(SEARCH("warfarin",D29)))</formula>
    </cfRule>
    <cfRule type="containsText" dxfId="5014" priority="704" operator="containsText" text="ivh">
      <formula>NOT(ISERROR(SEARCH("ivh",D29)))</formula>
    </cfRule>
    <cfRule type="containsText" dxfId="5013" priority="705" operator="containsText" text="ivh">
      <formula>NOT(ISERROR(SEARCH("ivh",D29)))</formula>
    </cfRule>
    <cfRule type="containsText" dxfId="5012" priority="706" operator="containsText" text="volume">
      <formula>NOT(ISERROR(SEARCH("volume",D29)))</formula>
    </cfRule>
    <cfRule type="containsText" dxfId="5011" priority="707" operator="containsText" text="infratent">
      <formula>NOT(ISERROR(SEARCH("infratent",D29)))</formula>
    </cfRule>
    <cfRule type="containsText" dxfId="5010" priority="708" operator="containsText" text="location">
      <formula>NOT(ISERROR(SEARCH("location",D29)))</formula>
    </cfRule>
    <cfRule type="containsText" dxfId="5009" priority="709" operator="containsText" text="gcs">
      <formula>NOT(ISERROR(SEARCH("gcs",D29)))</formula>
    </cfRule>
    <cfRule type="containsText" dxfId="5008" priority="710" operator="containsText" text="NIHS">
      <formula>NOT(ISERROR(SEARCH("NIHS",D29)))</formula>
    </cfRule>
    <cfRule type="containsText" dxfId="5007" priority="711" operator="containsText" text="age">
      <formula>NOT(ISERROR(SEARCH("age",D29)))</formula>
    </cfRule>
  </conditionalFormatting>
  <conditionalFormatting sqref="F30">
    <cfRule type="containsText" dxfId="5006" priority="696" operator="containsText" text="death">
      <formula>NOT(ISERROR(SEARCH("death",F30)))</formula>
    </cfRule>
    <cfRule type="containsText" dxfId="5005" priority="697" operator="containsText" text="functional">
      <formula>NOT(ISERROR(SEARCH("functional",F30)))</formula>
    </cfRule>
    <cfRule type="containsText" dxfId="5004" priority="698" operator="containsText" text="mRS">
      <formula>NOT(ISERROR(SEARCH("mRS",F30)))</formula>
    </cfRule>
    <cfRule type="containsText" dxfId="5003" priority="699" operator="containsText" text="mortality">
      <formula>NOT(ISERROR(SEARCH("mortality",F30)))</formula>
    </cfRule>
  </conditionalFormatting>
  <conditionalFormatting sqref="D30">
    <cfRule type="containsText" dxfId="5002" priority="684" operator="containsText" text="anticoag">
      <formula>NOT(ISERROR(SEARCH("anticoag",D30)))</formula>
    </cfRule>
    <cfRule type="containsText" dxfId="5001" priority="685" operator="containsText" text="couma">
      <formula>NOT(ISERROR(SEARCH("couma",D30)))</formula>
    </cfRule>
    <cfRule type="containsText" dxfId="5000" priority="686" operator="containsText" text="anticoag">
      <formula>NOT(ISERROR(SEARCH("anticoag",D30)))</formula>
    </cfRule>
    <cfRule type="containsText" dxfId="4999" priority="687" operator="containsText" text="warfarin">
      <formula>NOT(ISERROR(SEARCH("warfarin",D30)))</formula>
    </cfRule>
    <cfRule type="containsText" dxfId="4998" priority="688" operator="containsText" text="ivh">
      <formula>NOT(ISERROR(SEARCH("ivh",D30)))</formula>
    </cfRule>
    <cfRule type="containsText" dxfId="4997" priority="689" operator="containsText" text="ivh">
      <formula>NOT(ISERROR(SEARCH("ivh",D30)))</formula>
    </cfRule>
    <cfRule type="containsText" dxfId="4996" priority="690" operator="containsText" text="volume">
      <formula>NOT(ISERROR(SEARCH("volume",D30)))</formula>
    </cfRule>
    <cfRule type="containsText" dxfId="4995" priority="691" operator="containsText" text="infratent">
      <formula>NOT(ISERROR(SEARCH("infratent",D30)))</formula>
    </cfRule>
    <cfRule type="containsText" dxfId="4994" priority="692" operator="containsText" text="location">
      <formula>NOT(ISERROR(SEARCH("location",D30)))</formula>
    </cfRule>
    <cfRule type="containsText" dxfId="4993" priority="693" operator="containsText" text="gcs">
      <formula>NOT(ISERROR(SEARCH("gcs",D30)))</formula>
    </cfRule>
    <cfRule type="containsText" dxfId="4992" priority="694" operator="containsText" text="NIHS">
      <formula>NOT(ISERROR(SEARCH("NIHS",D30)))</formula>
    </cfRule>
    <cfRule type="containsText" dxfId="4991" priority="695" operator="containsText" text="age">
      <formula>NOT(ISERROR(SEARCH("age",D30)))</formula>
    </cfRule>
  </conditionalFormatting>
  <conditionalFormatting sqref="F31">
    <cfRule type="containsText" dxfId="4990" priority="680" operator="containsText" text="death">
      <formula>NOT(ISERROR(SEARCH("death",F31)))</formula>
    </cfRule>
    <cfRule type="containsText" dxfId="4989" priority="681" operator="containsText" text="functional">
      <formula>NOT(ISERROR(SEARCH("functional",F31)))</formula>
    </cfRule>
    <cfRule type="containsText" dxfId="4988" priority="682" operator="containsText" text="mRS">
      <formula>NOT(ISERROR(SEARCH("mRS",F31)))</formula>
    </cfRule>
    <cfRule type="containsText" dxfId="4987" priority="683" operator="containsText" text="mortality">
      <formula>NOT(ISERROR(SEARCH("mortality",F31)))</formula>
    </cfRule>
  </conditionalFormatting>
  <conditionalFormatting sqref="D31">
    <cfRule type="containsText" dxfId="4986" priority="668" operator="containsText" text="anticoag">
      <formula>NOT(ISERROR(SEARCH("anticoag",D31)))</formula>
    </cfRule>
    <cfRule type="containsText" dxfId="4985" priority="669" operator="containsText" text="couma">
      <formula>NOT(ISERROR(SEARCH("couma",D31)))</formula>
    </cfRule>
    <cfRule type="containsText" dxfId="4984" priority="670" operator="containsText" text="anticoag">
      <formula>NOT(ISERROR(SEARCH("anticoag",D31)))</formula>
    </cfRule>
    <cfRule type="containsText" dxfId="4983" priority="671" operator="containsText" text="warfarin">
      <formula>NOT(ISERROR(SEARCH("warfarin",D31)))</formula>
    </cfRule>
    <cfRule type="containsText" dxfId="4982" priority="672" operator="containsText" text="ivh">
      <formula>NOT(ISERROR(SEARCH("ivh",D31)))</formula>
    </cfRule>
    <cfRule type="containsText" dxfId="4981" priority="673" operator="containsText" text="ivh">
      <formula>NOT(ISERROR(SEARCH("ivh",D31)))</formula>
    </cfRule>
    <cfRule type="containsText" dxfId="4980" priority="674" operator="containsText" text="volume">
      <formula>NOT(ISERROR(SEARCH("volume",D31)))</formula>
    </cfRule>
    <cfRule type="containsText" dxfId="4979" priority="675" operator="containsText" text="infratent">
      <formula>NOT(ISERROR(SEARCH("infratent",D31)))</formula>
    </cfRule>
    <cfRule type="containsText" dxfId="4978" priority="676" operator="containsText" text="location">
      <formula>NOT(ISERROR(SEARCH("location",D31)))</formula>
    </cfRule>
    <cfRule type="containsText" dxfId="4977" priority="677" operator="containsText" text="gcs">
      <formula>NOT(ISERROR(SEARCH("gcs",D31)))</formula>
    </cfRule>
    <cfRule type="containsText" dxfId="4976" priority="678" operator="containsText" text="NIHS">
      <formula>NOT(ISERROR(SEARCH("NIHS",D31)))</formula>
    </cfRule>
    <cfRule type="containsText" dxfId="4975" priority="679" operator="containsText" text="age">
      <formula>NOT(ISERROR(SEARCH("age",D31)))</formula>
    </cfRule>
  </conditionalFormatting>
  <conditionalFormatting sqref="F32">
    <cfRule type="containsText" dxfId="4974" priority="664" operator="containsText" text="death">
      <formula>NOT(ISERROR(SEARCH("death",F32)))</formula>
    </cfRule>
    <cfRule type="containsText" dxfId="4973" priority="665" operator="containsText" text="functional">
      <formula>NOT(ISERROR(SEARCH("functional",F32)))</formula>
    </cfRule>
    <cfRule type="containsText" dxfId="4972" priority="666" operator="containsText" text="mRS">
      <formula>NOT(ISERROR(SEARCH("mRS",F32)))</formula>
    </cfRule>
    <cfRule type="containsText" dxfId="4971" priority="667" operator="containsText" text="mortality">
      <formula>NOT(ISERROR(SEARCH("mortality",F32)))</formula>
    </cfRule>
  </conditionalFormatting>
  <conditionalFormatting sqref="D32">
    <cfRule type="containsText" dxfId="4970" priority="652" operator="containsText" text="anticoag">
      <formula>NOT(ISERROR(SEARCH("anticoag",D32)))</formula>
    </cfRule>
    <cfRule type="containsText" dxfId="4969" priority="653" operator="containsText" text="couma">
      <formula>NOT(ISERROR(SEARCH("couma",D32)))</formula>
    </cfRule>
    <cfRule type="containsText" dxfId="4968" priority="654" operator="containsText" text="anticoag">
      <formula>NOT(ISERROR(SEARCH("anticoag",D32)))</formula>
    </cfRule>
    <cfRule type="containsText" dxfId="4967" priority="655" operator="containsText" text="warfarin">
      <formula>NOT(ISERROR(SEARCH("warfarin",D32)))</formula>
    </cfRule>
    <cfRule type="containsText" dxfId="4966" priority="656" operator="containsText" text="ivh">
      <formula>NOT(ISERROR(SEARCH("ivh",D32)))</formula>
    </cfRule>
    <cfRule type="containsText" dxfId="4965" priority="657" operator="containsText" text="ivh">
      <formula>NOT(ISERROR(SEARCH("ivh",D32)))</formula>
    </cfRule>
    <cfRule type="containsText" dxfId="4964" priority="658" operator="containsText" text="volume">
      <formula>NOT(ISERROR(SEARCH("volume",D32)))</formula>
    </cfRule>
    <cfRule type="containsText" dxfId="4963" priority="659" operator="containsText" text="infratent">
      <formula>NOT(ISERROR(SEARCH("infratent",D32)))</formula>
    </cfRule>
    <cfRule type="containsText" dxfId="4962" priority="660" operator="containsText" text="location">
      <formula>NOT(ISERROR(SEARCH("location",D32)))</formula>
    </cfRule>
    <cfRule type="containsText" dxfId="4961" priority="661" operator="containsText" text="gcs">
      <formula>NOT(ISERROR(SEARCH("gcs",D32)))</formula>
    </cfRule>
    <cfRule type="containsText" dxfId="4960" priority="662" operator="containsText" text="NIHS">
      <formula>NOT(ISERROR(SEARCH("NIHS",D32)))</formula>
    </cfRule>
    <cfRule type="containsText" dxfId="4959" priority="663" operator="containsText" text="age">
      <formula>NOT(ISERROR(SEARCH("age",D32)))</formula>
    </cfRule>
  </conditionalFormatting>
  <conditionalFormatting sqref="F33">
    <cfRule type="containsText" dxfId="4958" priority="648" operator="containsText" text="death">
      <formula>NOT(ISERROR(SEARCH("death",F33)))</formula>
    </cfRule>
    <cfRule type="containsText" dxfId="4957" priority="649" operator="containsText" text="functional">
      <formula>NOT(ISERROR(SEARCH("functional",F33)))</formula>
    </cfRule>
    <cfRule type="containsText" dxfId="4956" priority="650" operator="containsText" text="mRS">
      <formula>NOT(ISERROR(SEARCH("mRS",F33)))</formula>
    </cfRule>
    <cfRule type="containsText" dxfId="4955" priority="651" operator="containsText" text="mortality">
      <formula>NOT(ISERROR(SEARCH("mortality",F33)))</formula>
    </cfRule>
  </conditionalFormatting>
  <conditionalFormatting sqref="D33">
    <cfRule type="containsText" dxfId="4954" priority="636" operator="containsText" text="anticoag">
      <formula>NOT(ISERROR(SEARCH("anticoag",D33)))</formula>
    </cfRule>
    <cfRule type="containsText" dxfId="4953" priority="637" operator="containsText" text="couma">
      <formula>NOT(ISERROR(SEARCH("couma",D33)))</formula>
    </cfRule>
    <cfRule type="containsText" dxfId="4952" priority="638" operator="containsText" text="anticoag">
      <formula>NOT(ISERROR(SEARCH("anticoag",D33)))</formula>
    </cfRule>
    <cfRule type="containsText" dxfId="4951" priority="639" operator="containsText" text="warfarin">
      <formula>NOT(ISERROR(SEARCH("warfarin",D33)))</formula>
    </cfRule>
    <cfRule type="containsText" dxfId="4950" priority="640" operator="containsText" text="ivh">
      <formula>NOT(ISERROR(SEARCH("ivh",D33)))</formula>
    </cfRule>
    <cfRule type="containsText" dxfId="4949" priority="641" operator="containsText" text="ivh">
      <formula>NOT(ISERROR(SEARCH("ivh",D33)))</formula>
    </cfRule>
    <cfRule type="containsText" dxfId="4948" priority="642" operator="containsText" text="volume">
      <formula>NOT(ISERROR(SEARCH("volume",D33)))</formula>
    </cfRule>
    <cfRule type="containsText" dxfId="4947" priority="643" operator="containsText" text="infratent">
      <formula>NOT(ISERROR(SEARCH("infratent",D33)))</formula>
    </cfRule>
    <cfRule type="containsText" dxfId="4946" priority="644" operator="containsText" text="location">
      <formula>NOT(ISERROR(SEARCH("location",D33)))</formula>
    </cfRule>
    <cfRule type="containsText" dxfId="4945" priority="645" operator="containsText" text="gcs">
      <formula>NOT(ISERROR(SEARCH("gcs",D33)))</formula>
    </cfRule>
    <cfRule type="containsText" dxfId="4944" priority="646" operator="containsText" text="NIHS">
      <formula>NOT(ISERROR(SEARCH("NIHS",D33)))</formula>
    </cfRule>
    <cfRule type="containsText" dxfId="4943" priority="647" operator="containsText" text="age">
      <formula>NOT(ISERROR(SEARCH("age",D33)))</formula>
    </cfRule>
  </conditionalFormatting>
  <conditionalFormatting sqref="F34">
    <cfRule type="containsText" dxfId="4942" priority="632" operator="containsText" text="death">
      <formula>NOT(ISERROR(SEARCH("death",F34)))</formula>
    </cfRule>
    <cfRule type="containsText" dxfId="4941" priority="633" operator="containsText" text="functional">
      <formula>NOT(ISERROR(SEARCH("functional",F34)))</formula>
    </cfRule>
    <cfRule type="containsText" dxfId="4940" priority="634" operator="containsText" text="mRS">
      <formula>NOT(ISERROR(SEARCH("mRS",F34)))</formula>
    </cfRule>
    <cfRule type="containsText" dxfId="4939" priority="635" operator="containsText" text="mortality">
      <formula>NOT(ISERROR(SEARCH("mortality",F34)))</formula>
    </cfRule>
  </conditionalFormatting>
  <conditionalFormatting sqref="D34">
    <cfRule type="containsText" dxfId="4938" priority="620" operator="containsText" text="anticoag">
      <formula>NOT(ISERROR(SEARCH("anticoag",D34)))</formula>
    </cfRule>
    <cfRule type="containsText" dxfId="4937" priority="621" operator="containsText" text="couma">
      <formula>NOT(ISERROR(SEARCH("couma",D34)))</formula>
    </cfRule>
    <cfRule type="containsText" dxfId="4936" priority="622" operator="containsText" text="anticoag">
      <formula>NOT(ISERROR(SEARCH("anticoag",D34)))</formula>
    </cfRule>
    <cfRule type="containsText" dxfId="4935" priority="623" operator="containsText" text="warfarin">
      <formula>NOT(ISERROR(SEARCH("warfarin",D34)))</formula>
    </cfRule>
    <cfRule type="containsText" dxfId="4934" priority="624" operator="containsText" text="ivh">
      <formula>NOT(ISERROR(SEARCH("ivh",D34)))</formula>
    </cfRule>
    <cfRule type="containsText" dxfId="4933" priority="625" operator="containsText" text="ivh">
      <formula>NOT(ISERROR(SEARCH("ivh",D34)))</formula>
    </cfRule>
    <cfRule type="containsText" dxfId="4932" priority="626" operator="containsText" text="volume">
      <formula>NOT(ISERROR(SEARCH("volume",D34)))</formula>
    </cfRule>
    <cfRule type="containsText" dxfId="4931" priority="627" operator="containsText" text="infratent">
      <formula>NOT(ISERROR(SEARCH("infratent",D34)))</formula>
    </cfRule>
    <cfRule type="containsText" dxfId="4930" priority="628" operator="containsText" text="location">
      <formula>NOT(ISERROR(SEARCH("location",D34)))</formula>
    </cfRule>
    <cfRule type="containsText" dxfId="4929" priority="629" operator="containsText" text="gcs">
      <formula>NOT(ISERROR(SEARCH("gcs",D34)))</formula>
    </cfRule>
    <cfRule type="containsText" dxfId="4928" priority="630" operator="containsText" text="NIHS">
      <formula>NOT(ISERROR(SEARCH("NIHS",D34)))</formula>
    </cfRule>
    <cfRule type="containsText" dxfId="4927" priority="631" operator="containsText" text="age">
      <formula>NOT(ISERROR(SEARCH("age",D34)))</formula>
    </cfRule>
  </conditionalFormatting>
  <conditionalFormatting sqref="F35">
    <cfRule type="containsText" dxfId="4926" priority="616" operator="containsText" text="death">
      <formula>NOT(ISERROR(SEARCH("death",F35)))</formula>
    </cfRule>
    <cfRule type="containsText" dxfId="4925" priority="617" operator="containsText" text="functional">
      <formula>NOT(ISERROR(SEARCH("functional",F35)))</formula>
    </cfRule>
    <cfRule type="containsText" dxfId="4924" priority="618" operator="containsText" text="mRS">
      <formula>NOT(ISERROR(SEARCH("mRS",F35)))</formula>
    </cfRule>
    <cfRule type="containsText" dxfId="4923" priority="619" operator="containsText" text="mortality">
      <formula>NOT(ISERROR(SEARCH("mortality",F35)))</formula>
    </cfRule>
  </conditionalFormatting>
  <conditionalFormatting sqref="D35">
    <cfRule type="containsText" dxfId="4922" priority="604" operator="containsText" text="anticoag">
      <formula>NOT(ISERROR(SEARCH("anticoag",D35)))</formula>
    </cfRule>
    <cfRule type="containsText" dxfId="4921" priority="605" operator="containsText" text="couma">
      <formula>NOT(ISERROR(SEARCH("couma",D35)))</formula>
    </cfRule>
    <cfRule type="containsText" dxfId="4920" priority="606" operator="containsText" text="anticoag">
      <formula>NOT(ISERROR(SEARCH("anticoag",D35)))</formula>
    </cfRule>
    <cfRule type="containsText" dxfId="4919" priority="607" operator="containsText" text="warfarin">
      <formula>NOT(ISERROR(SEARCH("warfarin",D35)))</formula>
    </cfRule>
    <cfRule type="containsText" dxfId="4918" priority="608" operator="containsText" text="ivh">
      <formula>NOT(ISERROR(SEARCH("ivh",D35)))</formula>
    </cfRule>
    <cfRule type="containsText" dxfId="4917" priority="609" operator="containsText" text="ivh">
      <formula>NOT(ISERROR(SEARCH("ivh",D35)))</formula>
    </cfRule>
    <cfRule type="containsText" dxfId="4916" priority="610" operator="containsText" text="volume">
      <formula>NOT(ISERROR(SEARCH("volume",D35)))</formula>
    </cfRule>
    <cfRule type="containsText" dxfId="4915" priority="611" operator="containsText" text="infratent">
      <formula>NOT(ISERROR(SEARCH("infratent",D35)))</formula>
    </cfRule>
    <cfRule type="containsText" dxfId="4914" priority="612" operator="containsText" text="location">
      <formula>NOT(ISERROR(SEARCH("location",D35)))</formula>
    </cfRule>
    <cfRule type="containsText" dxfId="4913" priority="613" operator="containsText" text="gcs">
      <formula>NOT(ISERROR(SEARCH("gcs",D35)))</formula>
    </cfRule>
    <cfRule type="containsText" dxfId="4912" priority="614" operator="containsText" text="NIHS">
      <formula>NOT(ISERROR(SEARCH("NIHS",D35)))</formula>
    </cfRule>
    <cfRule type="containsText" dxfId="4911" priority="615" operator="containsText" text="age">
      <formula>NOT(ISERROR(SEARCH("age",D35)))</formula>
    </cfRule>
  </conditionalFormatting>
  <conditionalFormatting sqref="F36">
    <cfRule type="containsText" dxfId="4910" priority="600" operator="containsText" text="death">
      <formula>NOT(ISERROR(SEARCH("death",F36)))</formula>
    </cfRule>
    <cfRule type="containsText" dxfId="4909" priority="601" operator="containsText" text="functional">
      <formula>NOT(ISERROR(SEARCH("functional",F36)))</formula>
    </cfRule>
    <cfRule type="containsText" dxfId="4908" priority="602" operator="containsText" text="mRS">
      <formula>NOT(ISERROR(SEARCH("mRS",F36)))</formula>
    </cfRule>
    <cfRule type="containsText" dxfId="4907" priority="603" operator="containsText" text="mortality">
      <formula>NOT(ISERROR(SEARCH("mortality",F36)))</formula>
    </cfRule>
  </conditionalFormatting>
  <conditionalFormatting sqref="D36">
    <cfRule type="containsText" dxfId="4906" priority="588" operator="containsText" text="anticoag">
      <formula>NOT(ISERROR(SEARCH("anticoag",D36)))</formula>
    </cfRule>
    <cfRule type="containsText" dxfId="4905" priority="589" operator="containsText" text="couma">
      <formula>NOT(ISERROR(SEARCH("couma",D36)))</formula>
    </cfRule>
    <cfRule type="containsText" dxfId="4904" priority="590" operator="containsText" text="anticoag">
      <formula>NOT(ISERROR(SEARCH("anticoag",D36)))</formula>
    </cfRule>
    <cfRule type="containsText" dxfId="4903" priority="591" operator="containsText" text="warfarin">
      <formula>NOT(ISERROR(SEARCH("warfarin",D36)))</formula>
    </cfRule>
    <cfRule type="containsText" dxfId="4902" priority="592" operator="containsText" text="ivh">
      <formula>NOT(ISERROR(SEARCH("ivh",D36)))</formula>
    </cfRule>
    <cfRule type="containsText" dxfId="4901" priority="593" operator="containsText" text="ivh">
      <formula>NOT(ISERROR(SEARCH("ivh",D36)))</formula>
    </cfRule>
    <cfRule type="containsText" dxfId="4900" priority="594" operator="containsText" text="volume">
      <formula>NOT(ISERROR(SEARCH("volume",D36)))</formula>
    </cfRule>
    <cfRule type="containsText" dxfId="4899" priority="595" operator="containsText" text="infratent">
      <formula>NOT(ISERROR(SEARCH("infratent",D36)))</formula>
    </cfRule>
    <cfRule type="containsText" dxfId="4898" priority="596" operator="containsText" text="location">
      <formula>NOT(ISERROR(SEARCH("location",D36)))</formula>
    </cfRule>
    <cfRule type="containsText" dxfId="4897" priority="597" operator="containsText" text="gcs">
      <formula>NOT(ISERROR(SEARCH("gcs",D36)))</formula>
    </cfRule>
    <cfRule type="containsText" dxfId="4896" priority="598" operator="containsText" text="NIHS">
      <formula>NOT(ISERROR(SEARCH("NIHS",D36)))</formula>
    </cfRule>
    <cfRule type="containsText" dxfId="4895" priority="599" operator="containsText" text="age">
      <formula>NOT(ISERROR(SEARCH("age",D36)))</formula>
    </cfRule>
  </conditionalFormatting>
  <conditionalFormatting sqref="F37">
    <cfRule type="containsText" dxfId="4894" priority="584" operator="containsText" text="death">
      <formula>NOT(ISERROR(SEARCH("death",F37)))</formula>
    </cfRule>
    <cfRule type="containsText" dxfId="4893" priority="585" operator="containsText" text="functional">
      <formula>NOT(ISERROR(SEARCH("functional",F37)))</formula>
    </cfRule>
    <cfRule type="containsText" dxfId="4892" priority="586" operator="containsText" text="mRS">
      <formula>NOT(ISERROR(SEARCH("mRS",F37)))</formula>
    </cfRule>
    <cfRule type="containsText" dxfId="4891" priority="587" operator="containsText" text="mortality">
      <formula>NOT(ISERROR(SEARCH("mortality",F37)))</formula>
    </cfRule>
  </conditionalFormatting>
  <conditionalFormatting sqref="D37">
    <cfRule type="containsText" dxfId="4890" priority="572" operator="containsText" text="anticoag">
      <formula>NOT(ISERROR(SEARCH("anticoag",D37)))</formula>
    </cfRule>
    <cfRule type="containsText" dxfId="4889" priority="573" operator="containsText" text="couma">
      <formula>NOT(ISERROR(SEARCH("couma",D37)))</formula>
    </cfRule>
    <cfRule type="containsText" dxfId="4888" priority="574" operator="containsText" text="anticoag">
      <formula>NOT(ISERROR(SEARCH("anticoag",D37)))</formula>
    </cfRule>
    <cfRule type="containsText" dxfId="4887" priority="575" operator="containsText" text="warfarin">
      <formula>NOT(ISERROR(SEARCH("warfarin",D37)))</formula>
    </cfRule>
    <cfRule type="containsText" dxfId="4886" priority="576" operator="containsText" text="ivh">
      <formula>NOT(ISERROR(SEARCH("ivh",D37)))</formula>
    </cfRule>
    <cfRule type="containsText" dxfId="4885" priority="577" operator="containsText" text="ivh">
      <formula>NOT(ISERROR(SEARCH("ivh",D37)))</formula>
    </cfRule>
    <cfRule type="containsText" dxfId="4884" priority="578" operator="containsText" text="volume">
      <formula>NOT(ISERROR(SEARCH("volume",D37)))</formula>
    </cfRule>
    <cfRule type="containsText" dxfId="4883" priority="579" operator="containsText" text="infratent">
      <formula>NOT(ISERROR(SEARCH("infratent",D37)))</formula>
    </cfRule>
    <cfRule type="containsText" dxfId="4882" priority="580" operator="containsText" text="location">
      <formula>NOT(ISERROR(SEARCH("location",D37)))</formula>
    </cfRule>
    <cfRule type="containsText" dxfId="4881" priority="581" operator="containsText" text="gcs">
      <formula>NOT(ISERROR(SEARCH("gcs",D37)))</formula>
    </cfRule>
    <cfRule type="containsText" dxfId="4880" priority="582" operator="containsText" text="NIHS">
      <formula>NOT(ISERROR(SEARCH("NIHS",D37)))</formula>
    </cfRule>
    <cfRule type="containsText" dxfId="4879" priority="583" operator="containsText" text="age">
      <formula>NOT(ISERROR(SEARCH("age",D37)))</formula>
    </cfRule>
  </conditionalFormatting>
  <conditionalFormatting sqref="F38">
    <cfRule type="containsText" dxfId="4878" priority="568" operator="containsText" text="death">
      <formula>NOT(ISERROR(SEARCH("death",F38)))</formula>
    </cfRule>
    <cfRule type="containsText" dxfId="4877" priority="569" operator="containsText" text="functional">
      <formula>NOT(ISERROR(SEARCH("functional",F38)))</formula>
    </cfRule>
    <cfRule type="containsText" dxfId="4876" priority="570" operator="containsText" text="mRS">
      <formula>NOT(ISERROR(SEARCH("mRS",F38)))</formula>
    </cfRule>
    <cfRule type="containsText" dxfId="4875" priority="571" operator="containsText" text="mortality">
      <formula>NOT(ISERROR(SEARCH("mortality",F38)))</formula>
    </cfRule>
  </conditionalFormatting>
  <conditionalFormatting sqref="D38">
    <cfRule type="containsText" dxfId="4874" priority="556" operator="containsText" text="anticoag">
      <formula>NOT(ISERROR(SEARCH("anticoag",D38)))</formula>
    </cfRule>
    <cfRule type="containsText" dxfId="4873" priority="557" operator="containsText" text="couma">
      <formula>NOT(ISERROR(SEARCH("couma",D38)))</formula>
    </cfRule>
    <cfRule type="containsText" dxfId="4872" priority="558" operator="containsText" text="anticoag">
      <formula>NOT(ISERROR(SEARCH("anticoag",D38)))</formula>
    </cfRule>
    <cfRule type="containsText" dxfId="4871" priority="559" operator="containsText" text="warfarin">
      <formula>NOT(ISERROR(SEARCH("warfarin",D38)))</formula>
    </cfRule>
    <cfRule type="containsText" dxfId="4870" priority="560" operator="containsText" text="ivh">
      <formula>NOT(ISERROR(SEARCH("ivh",D38)))</formula>
    </cfRule>
    <cfRule type="containsText" dxfId="4869" priority="561" operator="containsText" text="ivh">
      <formula>NOT(ISERROR(SEARCH("ivh",D38)))</formula>
    </cfRule>
    <cfRule type="containsText" dxfId="4868" priority="562" operator="containsText" text="volume">
      <formula>NOT(ISERROR(SEARCH("volume",D38)))</formula>
    </cfRule>
    <cfRule type="containsText" dxfId="4867" priority="563" operator="containsText" text="infratent">
      <formula>NOT(ISERROR(SEARCH("infratent",D38)))</formula>
    </cfRule>
    <cfRule type="containsText" dxfId="4866" priority="564" operator="containsText" text="location">
      <formula>NOT(ISERROR(SEARCH("location",D38)))</formula>
    </cfRule>
    <cfRule type="containsText" dxfId="4865" priority="565" operator="containsText" text="gcs">
      <formula>NOT(ISERROR(SEARCH("gcs",D38)))</formula>
    </cfRule>
    <cfRule type="containsText" dxfId="4864" priority="566" operator="containsText" text="NIHS">
      <formula>NOT(ISERROR(SEARCH("NIHS",D38)))</formula>
    </cfRule>
    <cfRule type="containsText" dxfId="4863" priority="567" operator="containsText" text="age">
      <formula>NOT(ISERROR(SEARCH("age",D38)))</formula>
    </cfRule>
  </conditionalFormatting>
  <conditionalFormatting sqref="F39">
    <cfRule type="containsText" dxfId="4862" priority="552" operator="containsText" text="death">
      <formula>NOT(ISERROR(SEARCH("death",F39)))</formula>
    </cfRule>
    <cfRule type="containsText" dxfId="4861" priority="553" operator="containsText" text="functional">
      <formula>NOT(ISERROR(SEARCH("functional",F39)))</formula>
    </cfRule>
    <cfRule type="containsText" dxfId="4860" priority="554" operator="containsText" text="mRS">
      <formula>NOT(ISERROR(SEARCH("mRS",F39)))</formula>
    </cfRule>
    <cfRule type="containsText" dxfId="4859" priority="555" operator="containsText" text="mortality">
      <formula>NOT(ISERROR(SEARCH("mortality",F39)))</formula>
    </cfRule>
  </conditionalFormatting>
  <conditionalFormatting sqref="D39">
    <cfRule type="containsText" dxfId="4858" priority="540" operator="containsText" text="anticoag">
      <formula>NOT(ISERROR(SEARCH("anticoag",D39)))</formula>
    </cfRule>
    <cfRule type="containsText" dxfId="4857" priority="541" operator="containsText" text="couma">
      <formula>NOT(ISERROR(SEARCH("couma",D39)))</formula>
    </cfRule>
    <cfRule type="containsText" dxfId="4856" priority="542" operator="containsText" text="anticoag">
      <formula>NOT(ISERROR(SEARCH("anticoag",D39)))</formula>
    </cfRule>
    <cfRule type="containsText" dxfId="4855" priority="543" operator="containsText" text="warfarin">
      <formula>NOT(ISERROR(SEARCH("warfarin",D39)))</formula>
    </cfRule>
    <cfRule type="containsText" dxfId="4854" priority="544" operator="containsText" text="ivh">
      <formula>NOT(ISERROR(SEARCH("ivh",D39)))</formula>
    </cfRule>
    <cfRule type="containsText" dxfId="4853" priority="545" operator="containsText" text="ivh">
      <formula>NOT(ISERROR(SEARCH("ivh",D39)))</formula>
    </cfRule>
    <cfRule type="containsText" dxfId="4852" priority="546" operator="containsText" text="volume">
      <formula>NOT(ISERROR(SEARCH("volume",D39)))</formula>
    </cfRule>
    <cfRule type="containsText" dxfId="4851" priority="547" operator="containsText" text="infratent">
      <formula>NOT(ISERROR(SEARCH("infratent",D39)))</formula>
    </cfRule>
    <cfRule type="containsText" dxfId="4850" priority="548" operator="containsText" text="location">
      <formula>NOT(ISERROR(SEARCH("location",D39)))</formula>
    </cfRule>
    <cfRule type="containsText" dxfId="4849" priority="549" operator="containsText" text="gcs">
      <formula>NOT(ISERROR(SEARCH("gcs",D39)))</formula>
    </cfRule>
    <cfRule type="containsText" dxfId="4848" priority="550" operator="containsText" text="NIHS">
      <formula>NOT(ISERROR(SEARCH("NIHS",D39)))</formula>
    </cfRule>
    <cfRule type="containsText" dxfId="4847" priority="551" operator="containsText" text="age">
      <formula>NOT(ISERROR(SEARCH("age",D39)))</formula>
    </cfRule>
  </conditionalFormatting>
  <conditionalFormatting sqref="F40">
    <cfRule type="containsText" dxfId="4846" priority="536" operator="containsText" text="death">
      <formula>NOT(ISERROR(SEARCH("death",F40)))</formula>
    </cfRule>
    <cfRule type="containsText" dxfId="4845" priority="537" operator="containsText" text="functional">
      <formula>NOT(ISERROR(SEARCH("functional",F40)))</formula>
    </cfRule>
    <cfRule type="containsText" dxfId="4844" priority="538" operator="containsText" text="mRS">
      <formula>NOT(ISERROR(SEARCH("mRS",F40)))</formula>
    </cfRule>
    <cfRule type="containsText" dxfId="4843" priority="539" operator="containsText" text="mortality">
      <formula>NOT(ISERROR(SEARCH("mortality",F40)))</formula>
    </cfRule>
  </conditionalFormatting>
  <conditionalFormatting sqref="D40">
    <cfRule type="containsText" dxfId="4842" priority="524" operator="containsText" text="anticoag">
      <formula>NOT(ISERROR(SEARCH("anticoag",D40)))</formula>
    </cfRule>
    <cfRule type="containsText" dxfId="4841" priority="525" operator="containsText" text="couma">
      <formula>NOT(ISERROR(SEARCH("couma",D40)))</formula>
    </cfRule>
    <cfRule type="containsText" dxfId="4840" priority="526" operator="containsText" text="anticoag">
      <formula>NOT(ISERROR(SEARCH("anticoag",D40)))</formula>
    </cfRule>
    <cfRule type="containsText" dxfId="4839" priority="527" operator="containsText" text="warfarin">
      <formula>NOT(ISERROR(SEARCH("warfarin",D40)))</formula>
    </cfRule>
    <cfRule type="containsText" dxfId="4838" priority="528" operator="containsText" text="ivh">
      <formula>NOT(ISERROR(SEARCH("ivh",D40)))</formula>
    </cfRule>
    <cfRule type="containsText" dxfId="4837" priority="529" operator="containsText" text="ivh">
      <formula>NOT(ISERROR(SEARCH("ivh",D40)))</formula>
    </cfRule>
    <cfRule type="containsText" dxfId="4836" priority="530" operator="containsText" text="volume">
      <formula>NOT(ISERROR(SEARCH("volume",D40)))</formula>
    </cfRule>
    <cfRule type="containsText" dxfId="4835" priority="531" operator="containsText" text="infratent">
      <formula>NOT(ISERROR(SEARCH("infratent",D40)))</formula>
    </cfRule>
    <cfRule type="containsText" dxfId="4834" priority="532" operator="containsText" text="location">
      <formula>NOT(ISERROR(SEARCH("location",D40)))</formula>
    </cfRule>
    <cfRule type="containsText" dxfId="4833" priority="533" operator="containsText" text="gcs">
      <formula>NOT(ISERROR(SEARCH("gcs",D40)))</formula>
    </cfRule>
    <cfRule type="containsText" dxfId="4832" priority="534" operator="containsText" text="NIHS">
      <formula>NOT(ISERROR(SEARCH("NIHS",D40)))</formula>
    </cfRule>
    <cfRule type="containsText" dxfId="4831" priority="535" operator="containsText" text="age">
      <formula>NOT(ISERROR(SEARCH("age",D40)))</formula>
    </cfRule>
  </conditionalFormatting>
  <conditionalFormatting sqref="F41">
    <cfRule type="containsText" dxfId="4830" priority="520" operator="containsText" text="death">
      <formula>NOT(ISERROR(SEARCH("death",F41)))</formula>
    </cfRule>
    <cfRule type="containsText" dxfId="4829" priority="521" operator="containsText" text="functional">
      <formula>NOT(ISERROR(SEARCH("functional",F41)))</formula>
    </cfRule>
    <cfRule type="containsText" dxfId="4828" priority="522" operator="containsText" text="mRS">
      <formula>NOT(ISERROR(SEARCH("mRS",F41)))</formula>
    </cfRule>
    <cfRule type="containsText" dxfId="4827" priority="523" operator="containsText" text="mortality">
      <formula>NOT(ISERROR(SEARCH("mortality",F41)))</formula>
    </cfRule>
  </conditionalFormatting>
  <conditionalFormatting sqref="D41">
    <cfRule type="containsText" dxfId="4826" priority="508" operator="containsText" text="anticoag">
      <formula>NOT(ISERROR(SEARCH("anticoag",D41)))</formula>
    </cfRule>
    <cfRule type="containsText" dxfId="4825" priority="509" operator="containsText" text="couma">
      <formula>NOT(ISERROR(SEARCH("couma",D41)))</formula>
    </cfRule>
    <cfRule type="containsText" dxfId="4824" priority="510" operator="containsText" text="anticoag">
      <formula>NOT(ISERROR(SEARCH("anticoag",D41)))</formula>
    </cfRule>
    <cfRule type="containsText" dxfId="4823" priority="511" operator="containsText" text="warfarin">
      <formula>NOT(ISERROR(SEARCH("warfarin",D41)))</formula>
    </cfRule>
    <cfRule type="containsText" dxfId="4822" priority="512" operator="containsText" text="ivh">
      <formula>NOT(ISERROR(SEARCH("ivh",D41)))</formula>
    </cfRule>
    <cfRule type="containsText" dxfId="4821" priority="513" operator="containsText" text="ivh">
      <formula>NOT(ISERROR(SEARCH("ivh",D41)))</formula>
    </cfRule>
    <cfRule type="containsText" dxfId="4820" priority="514" operator="containsText" text="volume">
      <formula>NOT(ISERROR(SEARCH("volume",D41)))</formula>
    </cfRule>
    <cfRule type="containsText" dxfId="4819" priority="515" operator="containsText" text="infratent">
      <formula>NOT(ISERROR(SEARCH("infratent",D41)))</formula>
    </cfRule>
    <cfRule type="containsText" dxfId="4818" priority="516" operator="containsText" text="location">
      <formula>NOT(ISERROR(SEARCH("location",D41)))</formula>
    </cfRule>
    <cfRule type="containsText" dxfId="4817" priority="517" operator="containsText" text="gcs">
      <formula>NOT(ISERROR(SEARCH("gcs",D41)))</formula>
    </cfRule>
    <cfRule type="containsText" dxfId="4816" priority="518" operator="containsText" text="NIHS">
      <formula>NOT(ISERROR(SEARCH("NIHS",D41)))</formula>
    </cfRule>
    <cfRule type="containsText" dxfId="4815" priority="519" operator="containsText" text="age">
      <formula>NOT(ISERROR(SEARCH("age",D41)))</formula>
    </cfRule>
  </conditionalFormatting>
  <conditionalFormatting sqref="F42">
    <cfRule type="containsText" dxfId="4814" priority="504" operator="containsText" text="death">
      <formula>NOT(ISERROR(SEARCH("death",F42)))</formula>
    </cfRule>
    <cfRule type="containsText" dxfId="4813" priority="505" operator="containsText" text="functional">
      <formula>NOT(ISERROR(SEARCH("functional",F42)))</formula>
    </cfRule>
    <cfRule type="containsText" dxfId="4812" priority="506" operator="containsText" text="mRS">
      <formula>NOT(ISERROR(SEARCH("mRS",F42)))</formula>
    </cfRule>
    <cfRule type="containsText" dxfId="4811" priority="507" operator="containsText" text="mortality">
      <formula>NOT(ISERROR(SEARCH("mortality",F42)))</formula>
    </cfRule>
  </conditionalFormatting>
  <conditionalFormatting sqref="D42">
    <cfRule type="containsText" dxfId="4810" priority="492" operator="containsText" text="anticoag">
      <formula>NOT(ISERROR(SEARCH("anticoag",D42)))</formula>
    </cfRule>
    <cfRule type="containsText" dxfId="4809" priority="493" operator="containsText" text="couma">
      <formula>NOT(ISERROR(SEARCH("couma",D42)))</formula>
    </cfRule>
    <cfRule type="containsText" dxfId="4808" priority="494" operator="containsText" text="anticoag">
      <formula>NOT(ISERROR(SEARCH("anticoag",D42)))</formula>
    </cfRule>
    <cfRule type="containsText" dxfId="4807" priority="495" operator="containsText" text="warfarin">
      <formula>NOT(ISERROR(SEARCH("warfarin",D42)))</formula>
    </cfRule>
    <cfRule type="containsText" dxfId="4806" priority="496" operator="containsText" text="ivh">
      <formula>NOT(ISERROR(SEARCH("ivh",D42)))</formula>
    </cfRule>
    <cfRule type="containsText" dxfId="4805" priority="497" operator="containsText" text="ivh">
      <formula>NOT(ISERROR(SEARCH("ivh",D42)))</formula>
    </cfRule>
    <cfRule type="containsText" dxfId="4804" priority="498" operator="containsText" text="volume">
      <formula>NOT(ISERROR(SEARCH("volume",D42)))</formula>
    </cfRule>
    <cfRule type="containsText" dxfId="4803" priority="499" operator="containsText" text="infratent">
      <formula>NOT(ISERROR(SEARCH("infratent",D42)))</formula>
    </cfRule>
    <cfRule type="containsText" dxfId="4802" priority="500" operator="containsText" text="location">
      <formula>NOT(ISERROR(SEARCH("location",D42)))</formula>
    </cfRule>
    <cfRule type="containsText" dxfId="4801" priority="501" operator="containsText" text="gcs">
      <formula>NOT(ISERROR(SEARCH("gcs",D42)))</formula>
    </cfRule>
    <cfRule type="containsText" dxfId="4800" priority="502" operator="containsText" text="NIHS">
      <formula>NOT(ISERROR(SEARCH("NIHS",D42)))</formula>
    </cfRule>
    <cfRule type="containsText" dxfId="4799" priority="503" operator="containsText" text="age">
      <formula>NOT(ISERROR(SEARCH("age",D42)))</formula>
    </cfRule>
  </conditionalFormatting>
  <conditionalFormatting sqref="F43">
    <cfRule type="containsText" dxfId="4798" priority="488" operator="containsText" text="death">
      <formula>NOT(ISERROR(SEARCH("death",F43)))</formula>
    </cfRule>
    <cfRule type="containsText" dxfId="4797" priority="489" operator="containsText" text="functional">
      <formula>NOT(ISERROR(SEARCH("functional",F43)))</formula>
    </cfRule>
    <cfRule type="containsText" dxfId="4796" priority="490" operator="containsText" text="mRS">
      <formula>NOT(ISERROR(SEARCH("mRS",F43)))</formula>
    </cfRule>
    <cfRule type="containsText" dxfId="4795" priority="491" operator="containsText" text="mortality">
      <formula>NOT(ISERROR(SEARCH("mortality",F43)))</formula>
    </cfRule>
  </conditionalFormatting>
  <conditionalFormatting sqref="D43">
    <cfRule type="containsText" dxfId="4794" priority="476" operator="containsText" text="anticoag">
      <formula>NOT(ISERROR(SEARCH("anticoag",D43)))</formula>
    </cfRule>
    <cfRule type="containsText" dxfId="4793" priority="477" operator="containsText" text="couma">
      <formula>NOT(ISERROR(SEARCH("couma",D43)))</formula>
    </cfRule>
    <cfRule type="containsText" dxfId="4792" priority="478" operator="containsText" text="anticoag">
      <formula>NOT(ISERROR(SEARCH("anticoag",D43)))</formula>
    </cfRule>
    <cfRule type="containsText" dxfId="4791" priority="479" operator="containsText" text="warfarin">
      <formula>NOT(ISERROR(SEARCH("warfarin",D43)))</formula>
    </cfRule>
    <cfRule type="containsText" dxfId="4790" priority="480" operator="containsText" text="ivh">
      <formula>NOT(ISERROR(SEARCH("ivh",D43)))</formula>
    </cfRule>
    <cfRule type="containsText" dxfId="4789" priority="481" operator="containsText" text="ivh">
      <formula>NOT(ISERROR(SEARCH("ivh",D43)))</formula>
    </cfRule>
    <cfRule type="containsText" dxfId="4788" priority="482" operator="containsText" text="volume">
      <formula>NOT(ISERROR(SEARCH("volume",D43)))</formula>
    </cfRule>
    <cfRule type="containsText" dxfId="4787" priority="483" operator="containsText" text="infratent">
      <formula>NOT(ISERROR(SEARCH("infratent",D43)))</formula>
    </cfRule>
    <cfRule type="containsText" dxfId="4786" priority="484" operator="containsText" text="location">
      <formula>NOT(ISERROR(SEARCH("location",D43)))</formula>
    </cfRule>
    <cfRule type="containsText" dxfId="4785" priority="485" operator="containsText" text="gcs">
      <formula>NOT(ISERROR(SEARCH("gcs",D43)))</formula>
    </cfRule>
    <cfRule type="containsText" dxfId="4784" priority="486" operator="containsText" text="NIHS">
      <formula>NOT(ISERROR(SEARCH("NIHS",D43)))</formula>
    </cfRule>
    <cfRule type="containsText" dxfId="4783" priority="487" operator="containsText" text="age">
      <formula>NOT(ISERROR(SEARCH("age",D43)))</formula>
    </cfRule>
  </conditionalFormatting>
  <conditionalFormatting sqref="F44">
    <cfRule type="containsText" dxfId="4782" priority="472" operator="containsText" text="death">
      <formula>NOT(ISERROR(SEARCH("death",F44)))</formula>
    </cfRule>
    <cfRule type="containsText" dxfId="4781" priority="473" operator="containsText" text="functional">
      <formula>NOT(ISERROR(SEARCH("functional",F44)))</formula>
    </cfRule>
    <cfRule type="containsText" dxfId="4780" priority="474" operator="containsText" text="mRS">
      <formula>NOT(ISERROR(SEARCH("mRS",F44)))</formula>
    </cfRule>
    <cfRule type="containsText" dxfId="4779" priority="475" operator="containsText" text="mortality">
      <formula>NOT(ISERROR(SEARCH("mortality",F44)))</formula>
    </cfRule>
  </conditionalFormatting>
  <conditionalFormatting sqref="D44">
    <cfRule type="containsText" dxfId="4778" priority="460" operator="containsText" text="anticoag">
      <formula>NOT(ISERROR(SEARCH("anticoag",D44)))</formula>
    </cfRule>
    <cfRule type="containsText" dxfId="4777" priority="461" operator="containsText" text="couma">
      <formula>NOT(ISERROR(SEARCH("couma",D44)))</formula>
    </cfRule>
    <cfRule type="containsText" dxfId="4776" priority="462" operator="containsText" text="anticoag">
      <formula>NOT(ISERROR(SEARCH("anticoag",D44)))</formula>
    </cfRule>
    <cfRule type="containsText" dxfId="4775" priority="463" operator="containsText" text="warfarin">
      <formula>NOT(ISERROR(SEARCH("warfarin",D44)))</formula>
    </cfRule>
    <cfRule type="containsText" dxfId="4774" priority="464" operator="containsText" text="ivh">
      <formula>NOT(ISERROR(SEARCH("ivh",D44)))</formula>
    </cfRule>
    <cfRule type="containsText" dxfId="4773" priority="465" operator="containsText" text="ivh">
      <formula>NOT(ISERROR(SEARCH("ivh",D44)))</formula>
    </cfRule>
    <cfRule type="containsText" dxfId="4772" priority="466" operator="containsText" text="volume">
      <formula>NOT(ISERROR(SEARCH("volume",D44)))</formula>
    </cfRule>
    <cfRule type="containsText" dxfId="4771" priority="467" operator="containsText" text="infratent">
      <formula>NOT(ISERROR(SEARCH("infratent",D44)))</formula>
    </cfRule>
    <cfRule type="containsText" dxfId="4770" priority="468" operator="containsText" text="location">
      <formula>NOT(ISERROR(SEARCH("location",D44)))</formula>
    </cfRule>
    <cfRule type="containsText" dxfId="4769" priority="469" operator="containsText" text="gcs">
      <formula>NOT(ISERROR(SEARCH("gcs",D44)))</formula>
    </cfRule>
    <cfRule type="containsText" dxfId="4768" priority="470" operator="containsText" text="NIHS">
      <formula>NOT(ISERROR(SEARCH("NIHS",D44)))</formula>
    </cfRule>
    <cfRule type="containsText" dxfId="4767" priority="471" operator="containsText" text="age">
      <formula>NOT(ISERROR(SEARCH("age",D44)))</formula>
    </cfRule>
  </conditionalFormatting>
  <conditionalFormatting sqref="F45">
    <cfRule type="containsText" dxfId="4766" priority="456" operator="containsText" text="death">
      <formula>NOT(ISERROR(SEARCH("death",F45)))</formula>
    </cfRule>
    <cfRule type="containsText" dxfId="4765" priority="457" operator="containsText" text="functional">
      <formula>NOT(ISERROR(SEARCH("functional",F45)))</formula>
    </cfRule>
    <cfRule type="containsText" dxfId="4764" priority="458" operator="containsText" text="mRS">
      <formula>NOT(ISERROR(SEARCH("mRS",F45)))</formula>
    </cfRule>
    <cfRule type="containsText" dxfId="4763" priority="459" operator="containsText" text="mortality">
      <formula>NOT(ISERROR(SEARCH("mortality",F45)))</formula>
    </cfRule>
  </conditionalFormatting>
  <conditionalFormatting sqref="D45">
    <cfRule type="containsText" dxfId="4762" priority="444" operator="containsText" text="anticoag">
      <formula>NOT(ISERROR(SEARCH("anticoag",D45)))</formula>
    </cfRule>
    <cfRule type="containsText" dxfId="4761" priority="445" operator="containsText" text="couma">
      <formula>NOT(ISERROR(SEARCH("couma",D45)))</formula>
    </cfRule>
    <cfRule type="containsText" dxfId="4760" priority="446" operator="containsText" text="anticoag">
      <formula>NOT(ISERROR(SEARCH("anticoag",D45)))</formula>
    </cfRule>
    <cfRule type="containsText" dxfId="4759" priority="447" operator="containsText" text="warfarin">
      <formula>NOT(ISERROR(SEARCH("warfarin",D45)))</formula>
    </cfRule>
    <cfRule type="containsText" dxfId="4758" priority="448" operator="containsText" text="ivh">
      <formula>NOT(ISERROR(SEARCH("ivh",D45)))</formula>
    </cfRule>
    <cfRule type="containsText" dxfId="4757" priority="449" operator="containsText" text="ivh">
      <formula>NOT(ISERROR(SEARCH("ivh",D45)))</formula>
    </cfRule>
    <cfRule type="containsText" dxfId="4756" priority="450" operator="containsText" text="volume">
      <formula>NOT(ISERROR(SEARCH("volume",D45)))</formula>
    </cfRule>
    <cfRule type="containsText" dxfId="4755" priority="451" operator="containsText" text="infratent">
      <formula>NOT(ISERROR(SEARCH("infratent",D45)))</formula>
    </cfRule>
    <cfRule type="containsText" dxfId="4754" priority="452" operator="containsText" text="location">
      <formula>NOT(ISERROR(SEARCH("location",D45)))</formula>
    </cfRule>
    <cfRule type="containsText" dxfId="4753" priority="453" operator="containsText" text="gcs">
      <formula>NOT(ISERROR(SEARCH("gcs",D45)))</formula>
    </cfRule>
    <cfRule type="containsText" dxfId="4752" priority="454" operator="containsText" text="NIHS">
      <formula>NOT(ISERROR(SEARCH("NIHS",D45)))</formula>
    </cfRule>
    <cfRule type="containsText" dxfId="4751" priority="455" operator="containsText" text="age">
      <formula>NOT(ISERROR(SEARCH("age",D45)))</formula>
    </cfRule>
  </conditionalFormatting>
  <conditionalFormatting sqref="D46">
    <cfRule type="containsText" dxfId="4750" priority="432" operator="containsText" text="anticoag">
      <formula>NOT(ISERROR(SEARCH("anticoag",D46)))</formula>
    </cfRule>
    <cfRule type="containsText" dxfId="4749" priority="433" operator="containsText" text="couma">
      <formula>NOT(ISERROR(SEARCH("couma",D46)))</formula>
    </cfRule>
    <cfRule type="containsText" dxfId="4748" priority="434" operator="containsText" text="anticoag">
      <formula>NOT(ISERROR(SEARCH("anticoag",D46)))</formula>
    </cfRule>
    <cfRule type="containsText" dxfId="4747" priority="435" operator="containsText" text="warfarin">
      <formula>NOT(ISERROR(SEARCH("warfarin",D46)))</formula>
    </cfRule>
    <cfRule type="containsText" dxfId="4746" priority="436" operator="containsText" text="ivh">
      <formula>NOT(ISERROR(SEARCH("ivh",D46)))</formula>
    </cfRule>
    <cfRule type="containsText" dxfId="4745" priority="437" operator="containsText" text="ivh">
      <formula>NOT(ISERROR(SEARCH("ivh",D46)))</formula>
    </cfRule>
    <cfRule type="containsText" dxfId="4744" priority="438" operator="containsText" text="volume">
      <formula>NOT(ISERROR(SEARCH("volume",D46)))</formula>
    </cfRule>
    <cfRule type="containsText" dxfId="4743" priority="439" operator="containsText" text="infratent">
      <formula>NOT(ISERROR(SEARCH("infratent",D46)))</formula>
    </cfRule>
    <cfRule type="containsText" dxfId="4742" priority="440" operator="containsText" text="location">
      <formula>NOT(ISERROR(SEARCH("location",D46)))</formula>
    </cfRule>
    <cfRule type="containsText" dxfId="4741" priority="441" operator="containsText" text="gcs">
      <formula>NOT(ISERROR(SEARCH("gcs",D46)))</formula>
    </cfRule>
    <cfRule type="containsText" dxfId="4740" priority="442" operator="containsText" text="NIHS">
      <formula>NOT(ISERROR(SEARCH("NIHS",D46)))</formula>
    </cfRule>
    <cfRule type="containsText" dxfId="4739" priority="443" operator="containsText" text="age">
      <formula>NOT(ISERROR(SEARCH("age",D46)))</formula>
    </cfRule>
  </conditionalFormatting>
  <conditionalFormatting sqref="F46">
    <cfRule type="containsText" dxfId="4738" priority="428" operator="containsText" text="death">
      <formula>NOT(ISERROR(SEARCH("death",F46)))</formula>
    </cfRule>
    <cfRule type="containsText" dxfId="4737" priority="429" operator="containsText" text="functional">
      <formula>NOT(ISERROR(SEARCH("functional",F46)))</formula>
    </cfRule>
    <cfRule type="containsText" dxfId="4736" priority="430" operator="containsText" text="mRS">
      <formula>NOT(ISERROR(SEARCH("mRS",F46)))</formula>
    </cfRule>
    <cfRule type="containsText" dxfId="4735" priority="431" operator="containsText" text="mortality">
      <formula>NOT(ISERROR(SEARCH("mortality",F46)))</formula>
    </cfRule>
  </conditionalFormatting>
  <conditionalFormatting sqref="D47">
    <cfRule type="containsText" dxfId="4734" priority="416" operator="containsText" text="anticoag">
      <formula>NOT(ISERROR(SEARCH("anticoag",D47)))</formula>
    </cfRule>
    <cfRule type="containsText" dxfId="4733" priority="417" operator="containsText" text="couma">
      <formula>NOT(ISERROR(SEARCH("couma",D47)))</formula>
    </cfRule>
    <cfRule type="containsText" dxfId="4732" priority="418" operator="containsText" text="anticoag">
      <formula>NOT(ISERROR(SEARCH("anticoag",D47)))</formula>
    </cfRule>
    <cfRule type="containsText" dxfId="4731" priority="419" operator="containsText" text="warfarin">
      <formula>NOT(ISERROR(SEARCH("warfarin",D47)))</formula>
    </cfRule>
    <cfRule type="containsText" dxfId="4730" priority="420" operator="containsText" text="ivh">
      <formula>NOT(ISERROR(SEARCH("ivh",D47)))</formula>
    </cfRule>
    <cfRule type="containsText" dxfId="4729" priority="421" operator="containsText" text="ivh">
      <formula>NOT(ISERROR(SEARCH("ivh",D47)))</formula>
    </cfRule>
    <cfRule type="containsText" dxfId="4728" priority="422" operator="containsText" text="volume">
      <formula>NOT(ISERROR(SEARCH("volume",D47)))</formula>
    </cfRule>
    <cfRule type="containsText" dxfId="4727" priority="423" operator="containsText" text="infratent">
      <formula>NOT(ISERROR(SEARCH("infratent",D47)))</formula>
    </cfRule>
    <cfRule type="containsText" dxfId="4726" priority="424" operator="containsText" text="location">
      <formula>NOT(ISERROR(SEARCH("location",D47)))</formula>
    </cfRule>
    <cfRule type="containsText" dxfId="4725" priority="425" operator="containsText" text="gcs">
      <formula>NOT(ISERROR(SEARCH("gcs",D47)))</formula>
    </cfRule>
    <cfRule type="containsText" dxfId="4724" priority="426" operator="containsText" text="NIHS">
      <formula>NOT(ISERROR(SEARCH("NIHS",D47)))</formula>
    </cfRule>
    <cfRule type="containsText" dxfId="4723" priority="427" operator="containsText" text="age">
      <formula>NOT(ISERROR(SEARCH("age",D47)))</formula>
    </cfRule>
  </conditionalFormatting>
  <conditionalFormatting sqref="F47">
    <cfRule type="containsText" dxfId="4722" priority="412" operator="containsText" text="death">
      <formula>NOT(ISERROR(SEARCH("death",F47)))</formula>
    </cfRule>
    <cfRule type="containsText" dxfId="4721" priority="413" operator="containsText" text="functional">
      <formula>NOT(ISERROR(SEARCH("functional",F47)))</formula>
    </cfRule>
    <cfRule type="containsText" dxfId="4720" priority="414" operator="containsText" text="mRS">
      <formula>NOT(ISERROR(SEARCH("mRS",F47)))</formula>
    </cfRule>
    <cfRule type="containsText" dxfId="4719" priority="415" operator="containsText" text="mortality">
      <formula>NOT(ISERROR(SEARCH("mortality",F47)))</formula>
    </cfRule>
  </conditionalFormatting>
  <conditionalFormatting sqref="F48">
    <cfRule type="containsText" dxfId="4718" priority="408" operator="containsText" text="death">
      <formula>NOT(ISERROR(SEARCH("death",F48)))</formula>
    </cfRule>
    <cfRule type="containsText" dxfId="4717" priority="409" operator="containsText" text="functional">
      <formula>NOT(ISERROR(SEARCH("functional",F48)))</formula>
    </cfRule>
    <cfRule type="containsText" dxfId="4716" priority="410" operator="containsText" text="mRS">
      <formula>NOT(ISERROR(SEARCH("mRS",F48)))</formula>
    </cfRule>
    <cfRule type="containsText" dxfId="4715" priority="411" operator="containsText" text="mortality">
      <formula>NOT(ISERROR(SEARCH("mortality",F48)))</formula>
    </cfRule>
  </conditionalFormatting>
  <conditionalFormatting sqref="D48">
    <cfRule type="containsText" dxfId="4714" priority="396" operator="containsText" text="anticoag">
      <formula>NOT(ISERROR(SEARCH("anticoag",D48)))</formula>
    </cfRule>
    <cfRule type="containsText" dxfId="4713" priority="397" operator="containsText" text="couma">
      <formula>NOT(ISERROR(SEARCH("couma",D48)))</formula>
    </cfRule>
    <cfRule type="containsText" dxfId="4712" priority="398" operator="containsText" text="anticoag">
      <formula>NOT(ISERROR(SEARCH("anticoag",D48)))</formula>
    </cfRule>
    <cfRule type="containsText" dxfId="4711" priority="399" operator="containsText" text="warfarin">
      <formula>NOT(ISERROR(SEARCH("warfarin",D48)))</formula>
    </cfRule>
    <cfRule type="containsText" dxfId="4710" priority="400" operator="containsText" text="ivh">
      <formula>NOT(ISERROR(SEARCH("ivh",D48)))</formula>
    </cfRule>
    <cfRule type="containsText" dxfId="4709" priority="401" operator="containsText" text="ivh">
      <formula>NOT(ISERROR(SEARCH("ivh",D48)))</formula>
    </cfRule>
    <cfRule type="containsText" dxfId="4708" priority="402" operator="containsText" text="volume">
      <formula>NOT(ISERROR(SEARCH("volume",D48)))</formula>
    </cfRule>
    <cfRule type="containsText" dxfId="4707" priority="403" operator="containsText" text="infratent">
      <formula>NOT(ISERROR(SEARCH("infratent",D48)))</formula>
    </cfRule>
    <cfRule type="containsText" dxfId="4706" priority="404" operator="containsText" text="location">
      <formula>NOT(ISERROR(SEARCH("location",D48)))</formula>
    </cfRule>
    <cfRule type="containsText" dxfId="4705" priority="405" operator="containsText" text="gcs">
      <formula>NOT(ISERROR(SEARCH("gcs",D48)))</formula>
    </cfRule>
    <cfRule type="containsText" dxfId="4704" priority="406" operator="containsText" text="NIHS">
      <formula>NOT(ISERROR(SEARCH("NIHS",D48)))</formula>
    </cfRule>
    <cfRule type="containsText" dxfId="4703" priority="407" operator="containsText" text="age">
      <formula>NOT(ISERROR(SEARCH("age",D48)))</formula>
    </cfRule>
  </conditionalFormatting>
  <conditionalFormatting sqref="F49">
    <cfRule type="containsText" dxfId="4702" priority="392" operator="containsText" text="death">
      <formula>NOT(ISERROR(SEARCH("death",F49)))</formula>
    </cfRule>
    <cfRule type="containsText" dxfId="4701" priority="393" operator="containsText" text="functional">
      <formula>NOT(ISERROR(SEARCH("functional",F49)))</formula>
    </cfRule>
    <cfRule type="containsText" dxfId="4700" priority="394" operator="containsText" text="mRS">
      <formula>NOT(ISERROR(SEARCH("mRS",F49)))</formula>
    </cfRule>
    <cfRule type="containsText" dxfId="4699" priority="395" operator="containsText" text="mortality">
      <formula>NOT(ISERROR(SEARCH("mortality",F49)))</formula>
    </cfRule>
  </conditionalFormatting>
  <conditionalFormatting sqref="D49">
    <cfRule type="containsText" dxfId="4698" priority="380" operator="containsText" text="anticoag">
      <formula>NOT(ISERROR(SEARCH("anticoag",D49)))</formula>
    </cfRule>
    <cfRule type="containsText" dxfId="4697" priority="381" operator="containsText" text="couma">
      <formula>NOT(ISERROR(SEARCH("couma",D49)))</formula>
    </cfRule>
    <cfRule type="containsText" dxfId="4696" priority="382" operator="containsText" text="anticoag">
      <formula>NOT(ISERROR(SEARCH("anticoag",D49)))</formula>
    </cfRule>
    <cfRule type="containsText" dxfId="4695" priority="383" operator="containsText" text="warfarin">
      <formula>NOT(ISERROR(SEARCH("warfarin",D49)))</formula>
    </cfRule>
    <cfRule type="containsText" dxfId="4694" priority="384" operator="containsText" text="ivh">
      <formula>NOT(ISERROR(SEARCH("ivh",D49)))</formula>
    </cfRule>
    <cfRule type="containsText" dxfId="4693" priority="385" operator="containsText" text="ivh">
      <formula>NOT(ISERROR(SEARCH("ivh",D49)))</formula>
    </cfRule>
    <cfRule type="containsText" dxfId="4692" priority="386" operator="containsText" text="volume">
      <formula>NOT(ISERROR(SEARCH("volume",D49)))</formula>
    </cfRule>
    <cfRule type="containsText" dxfId="4691" priority="387" operator="containsText" text="infratent">
      <formula>NOT(ISERROR(SEARCH("infratent",D49)))</formula>
    </cfRule>
    <cfRule type="containsText" dxfId="4690" priority="388" operator="containsText" text="location">
      <formula>NOT(ISERROR(SEARCH("location",D49)))</formula>
    </cfRule>
    <cfRule type="containsText" dxfId="4689" priority="389" operator="containsText" text="gcs">
      <formula>NOT(ISERROR(SEARCH("gcs",D49)))</formula>
    </cfRule>
    <cfRule type="containsText" dxfId="4688" priority="390" operator="containsText" text="NIHS">
      <formula>NOT(ISERROR(SEARCH("NIHS",D49)))</formula>
    </cfRule>
    <cfRule type="containsText" dxfId="4687" priority="391" operator="containsText" text="age">
      <formula>NOT(ISERROR(SEARCH("age",D49)))</formula>
    </cfRule>
  </conditionalFormatting>
  <conditionalFormatting sqref="F50">
    <cfRule type="containsText" dxfId="4686" priority="376" operator="containsText" text="death">
      <formula>NOT(ISERROR(SEARCH("death",F50)))</formula>
    </cfRule>
    <cfRule type="containsText" dxfId="4685" priority="377" operator="containsText" text="functional">
      <formula>NOT(ISERROR(SEARCH("functional",F50)))</formula>
    </cfRule>
    <cfRule type="containsText" dxfId="4684" priority="378" operator="containsText" text="mRS">
      <formula>NOT(ISERROR(SEARCH("mRS",F50)))</formula>
    </cfRule>
    <cfRule type="containsText" dxfId="4683" priority="379" operator="containsText" text="mortality">
      <formula>NOT(ISERROR(SEARCH("mortality",F50)))</formula>
    </cfRule>
  </conditionalFormatting>
  <conditionalFormatting sqref="D50">
    <cfRule type="containsText" dxfId="4682" priority="364" operator="containsText" text="anticoag">
      <formula>NOT(ISERROR(SEARCH("anticoag",D50)))</formula>
    </cfRule>
    <cfRule type="containsText" dxfId="4681" priority="365" operator="containsText" text="couma">
      <formula>NOT(ISERROR(SEARCH("couma",D50)))</formula>
    </cfRule>
    <cfRule type="containsText" dxfId="4680" priority="366" operator="containsText" text="anticoag">
      <formula>NOT(ISERROR(SEARCH("anticoag",D50)))</formula>
    </cfRule>
    <cfRule type="containsText" dxfId="4679" priority="367" operator="containsText" text="warfarin">
      <formula>NOT(ISERROR(SEARCH("warfarin",D50)))</formula>
    </cfRule>
    <cfRule type="containsText" dxfId="4678" priority="368" operator="containsText" text="ivh">
      <formula>NOT(ISERROR(SEARCH("ivh",D50)))</formula>
    </cfRule>
    <cfRule type="containsText" dxfId="4677" priority="369" operator="containsText" text="ivh">
      <formula>NOT(ISERROR(SEARCH("ivh",D50)))</formula>
    </cfRule>
    <cfRule type="containsText" dxfId="4676" priority="370" operator="containsText" text="volume">
      <formula>NOT(ISERROR(SEARCH("volume",D50)))</formula>
    </cfRule>
    <cfRule type="containsText" dxfId="4675" priority="371" operator="containsText" text="infratent">
      <formula>NOT(ISERROR(SEARCH("infratent",D50)))</formula>
    </cfRule>
    <cfRule type="containsText" dxfId="4674" priority="372" operator="containsText" text="location">
      <formula>NOT(ISERROR(SEARCH("location",D50)))</formula>
    </cfRule>
    <cfRule type="containsText" dxfId="4673" priority="373" operator="containsText" text="gcs">
      <formula>NOT(ISERROR(SEARCH("gcs",D50)))</formula>
    </cfRule>
    <cfRule type="containsText" dxfId="4672" priority="374" operator="containsText" text="NIHS">
      <formula>NOT(ISERROR(SEARCH("NIHS",D50)))</formula>
    </cfRule>
    <cfRule type="containsText" dxfId="4671" priority="375" operator="containsText" text="age">
      <formula>NOT(ISERROR(SEARCH("age",D50)))</formula>
    </cfRule>
  </conditionalFormatting>
  <conditionalFormatting sqref="F51">
    <cfRule type="containsText" dxfId="4670" priority="360" operator="containsText" text="death">
      <formula>NOT(ISERROR(SEARCH("death",F51)))</formula>
    </cfRule>
    <cfRule type="containsText" dxfId="4669" priority="361" operator="containsText" text="functional">
      <formula>NOT(ISERROR(SEARCH("functional",F51)))</formula>
    </cfRule>
    <cfRule type="containsText" dxfId="4668" priority="362" operator="containsText" text="mRS">
      <formula>NOT(ISERROR(SEARCH("mRS",F51)))</formula>
    </cfRule>
    <cfRule type="containsText" dxfId="4667" priority="363" operator="containsText" text="mortality">
      <formula>NOT(ISERROR(SEARCH("mortality",F51)))</formula>
    </cfRule>
  </conditionalFormatting>
  <conditionalFormatting sqref="D51">
    <cfRule type="containsText" dxfId="4666" priority="348" operator="containsText" text="anticoag">
      <formula>NOT(ISERROR(SEARCH("anticoag",D51)))</formula>
    </cfRule>
    <cfRule type="containsText" dxfId="4665" priority="349" operator="containsText" text="couma">
      <formula>NOT(ISERROR(SEARCH("couma",D51)))</formula>
    </cfRule>
    <cfRule type="containsText" dxfId="4664" priority="350" operator="containsText" text="anticoag">
      <formula>NOT(ISERROR(SEARCH("anticoag",D51)))</formula>
    </cfRule>
    <cfRule type="containsText" dxfId="4663" priority="351" operator="containsText" text="warfarin">
      <formula>NOT(ISERROR(SEARCH("warfarin",D51)))</formula>
    </cfRule>
    <cfRule type="containsText" dxfId="4662" priority="352" operator="containsText" text="ivh">
      <formula>NOT(ISERROR(SEARCH("ivh",D51)))</formula>
    </cfRule>
    <cfRule type="containsText" dxfId="4661" priority="353" operator="containsText" text="ivh">
      <formula>NOT(ISERROR(SEARCH("ivh",D51)))</formula>
    </cfRule>
    <cfRule type="containsText" dxfId="4660" priority="354" operator="containsText" text="volume">
      <formula>NOT(ISERROR(SEARCH("volume",D51)))</formula>
    </cfRule>
    <cfRule type="containsText" dxfId="4659" priority="355" operator="containsText" text="infratent">
      <formula>NOT(ISERROR(SEARCH("infratent",D51)))</formula>
    </cfRule>
    <cfRule type="containsText" dxfId="4658" priority="356" operator="containsText" text="location">
      <formula>NOT(ISERROR(SEARCH("location",D51)))</formula>
    </cfRule>
    <cfRule type="containsText" dxfId="4657" priority="357" operator="containsText" text="gcs">
      <formula>NOT(ISERROR(SEARCH("gcs",D51)))</formula>
    </cfRule>
    <cfRule type="containsText" dxfId="4656" priority="358" operator="containsText" text="NIHS">
      <formula>NOT(ISERROR(SEARCH("NIHS",D51)))</formula>
    </cfRule>
    <cfRule type="containsText" dxfId="4655" priority="359" operator="containsText" text="age">
      <formula>NOT(ISERROR(SEARCH("age",D51)))</formula>
    </cfRule>
  </conditionalFormatting>
  <conditionalFormatting sqref="F52">
    <cfRule type="containsText" dxfId="4654" priority="344" operator="containsText" text="death">
      <formula>NOT(ISERROR(SEARCH("death",F52)))</formula>
    </cfRule>
    <cfRule type="containsText" dxfId="4653" priority="345" operator="containsText" text="functional">
      <formula>NOT(ISERROR(SEARCH("functional",F52)))</formula>
    </cfRule>
    <cfRule type="containsText" dxfId="4652" priority="346" operator="containsText" text="mRS">
      <formula>NOT(ISERROR(SEARCH("mRS",F52)))</formula>
    </cfRule>
    <cfRule type="containsText" dxfId="4651" priority="347" operator="containsText" text="mortality">
      <formula>NOT(ISERROR(SEARCH("mortality",F52)))</formula>
    </cfRule>
  </conditionalFormatting>
  <conditionalFormatting sqref="D52">
    <cfRule type="containsText" dxfId="4650" priority="332" operator="containsText" text="anticoag">
      <formula>NOT(ISERROR(SEARCH("anticoag",D52)))</formula>
    </cfRule>
    <cfRule type="containsText" dxfId="4649" priority="333" operator="containsText" text="couma">
      <formula>NOT(ISERROR(SEARCH("couma",D52)))</formula>
    </cfRule>
    <cfRule type="containsText" dxfId="4648" priority="334" operator="containsText" text="anticoag">
      <formula>NOT(ISERROR(SEARCH("anticoag",D52)))</formula>
    </cfRule>
    <cfRule type="containsText" dxfId="4647" priority="335" operator="containsText" text="warfarin">
      <formula>NOT(ISERROR(SEARCH("warfarin",D52)))</formula>
    </cfRule>
    <cfRule type="containsText" dxfId="4646" priority="336" operator="containsText" text="ivh">
      <formula>NOT(ISERROR(SEARCH("ivh",D52)))</formula>
    </cfRule>
    <cfRule type="containsText" dxfId="4645" priority="337" operator="containsText" text="ivh">
      <formula>NOT(ISERROR(SEARCH("ivh",D52)))</formula>
    </cfRule>
    <cfRule type="containsText" dxfId="4644" priority="338" operator="containsText" text="volume">
      <formula>NOT(ISERROR(SEARCH("volume",D52)))</formula>
    </cfRule>
    <cfRule type="containsText" dxfId="4643" priority="339" operator="containsText" text="infratent">
      <formula>NOT(ISERROR(SEARCH("infratent",D52)))</formula>
    </cfRule>
    <cfRule type="containsText" dxfId="4642" priority="340" operator="containsText" text="location">
      <formula>NOT(ISERROR(SEARCH("location",D52)))</formula>
    </cfRule>
    <cfRule type="containsText" dxfId="4641" priority="341" operator="containsText" text="gcs">
      <formula>NOT(ISERROR(SEARCH("gcs",D52)))</formula>
    </cfRule>
    <cfRule type="containsText" dxfId="4640" priority="342" operator="containsText" text="NIHS">
      <formula>NOT(ISERROR(SEARCH("NIHS",D52)))</formula>
    </cfRule>
    <cfRule type="containsText" dxfId="4639" priority="343" operator="containsText" text="age">
      <formula>NOT(ISERROR(SEARCH("age",D52)))</formula>
    </cfRule>
  </conditionalFormatting>
  <conditionalFormatting sqref="F53">
    <cfRule type="containsText" dxfId="4638" priority="328" operator="containsText" text="death">
      <formula>NOT(ISERROR(SEARCH("death",F53)))</formula>
    </cfRule>
    <cfRule type="containsText" dxfId="4637" priority="329" operator="containsText" text="functional">
      <formula>NOT(ISERROR(SEARCH("functional",F53)))</formula>
    </cfRule>
    <cfRule type="containsText" dxfId="4636" priority="330" operator="containsText" text="mRS">
      <formula>NOT(ISERROR(SEARCH("mRS",F53)))</formula>
    </cfRule>
    <cfRule type="containsText" dxfId="4635" priority="331" operator="containsText" text="mortality">
      <formula>NOT(ISERROR(SEARCH("mortality",F53)))</formula>
    </cfRule>
  </conditionalFormatting>
  <conditionalFormatting sqref="D53">
    <cfRule type="containsText" dxfId="4634" priority="316" operator="containsText" text="anticoag">
      <formula>NOT(ISERROR(SEARCH("anticoag",D53)))</formula>
    </cfRule>
    <cfRule type="containsText" dxfId="4633" priority="317" operator="containsText" text="couma">
      <formula>NOT(ISERROR(SEARCH("couma",D53)))</formula>
    </cfRule>
    <cfRule type="containsText" dxfId="4632" priority="318" operator="containsText" text="anticoag">
      <formula>NOT(ISERROR(SEARCH("anticoag",D53)))</formula>
    </cfRule>
    <cfRule type="containsText" dxfId="4631" priority="319" operator="containsText" text="warfarin">
      <formula>NOT(ISERROR(SEARCH("warfarin",D53)))</formula>
    </cfRule>
    <cfRule type="containsText" dxfId="4630" priority="320" operator="containsText" text="ivh">
      <formula>NOT(ISERROR(SEARCH("ivh",D53)))</formula>
    </cfRule>
    <cfRule type="containsText" dxfId="4629" priority="321" operator="containsText" text="ivh">
      <formula>NOT(ISERROR(SEARCH("ivh",D53)))</formula>
    </cfRule>
    <cfRule type="containsText" dxfId="4628" priority="322" operator="containsText" text="volume">
      <formula>NOT(ISERROR(SEARCH("volume",D53)))</formula>
    </cfRule>
    <cfRule type="containsText" dxfId="4627" priority="323" operator="containsText" text="infratent">
      <formula>NOT(ISERROR(SEARCH("infratent",D53)))</formula>
    </cfRule>
    <cfRule type="containsText" dxfId="4626" priority="324" operator="containsText" text="location">
      <formula>NOT(ISERROR(SEARCH("location",D53)))</formula>
    </cfRule>
    <cfRule type="containsText" dxfId="4625" priority="325" operator="containsText" text="gcs">
      <formula>NOT(ISERROR(SEARCH("gcs",D53)))</formula>
    </cfRule>
    <cfRule type="containsText" dxfId="4624" priority="326" operator="containsText" text="NIHS">
      <formula>NOT(ISERROR(SEARCH("NIHS",D53)))</formula>
    </cfRule>
    <cfRule type="containsText" dxfId="4623" priority="327" operator="containsText" text="age">
      <formula>NOT(ISERROR(SEARCH("age",D53)))</formula>
    </cfRule>
  </conditionalFormatting>
  <conditionalFormatting sqref="F54">
    <cfRule type="containsText" dxfId="4622" priority="312" operator="containsText" text="death">
      <formula>NOT(ISERROR(SEARCH("death",F54)))</formula>
    </cfRule>
    <cfRule type="containsText" dxfId="4621" priority="313" operator="containsText" text="functional">
      <formula>NOT(ISERROR(SEARCH("functional",F54)))</formula>
    </cfRule>
    <cfRule type="containsText" dxfId="4620" priority="314" operator="containsText" text="mRS">
      <formula>NOT(ISERROR(SEARCH("mRS",F54)))</formula>
    </cfRule>
    <cfRule type="containsText" dxfId="4619" priority="315" operator="containsText" text="mortality">
      <formula>NOT(ISERROR(SEARCH("mortality",F54)))</formula>
    </cfRule>
  </conditionalFormatting>
  <conditionalFormatting sqref="D54">
    <cfRule type="containsText" dxfId="4618" priority="300" operator="containsText" text="anticoag">
      <formula>NOT(ISERROR(SEARCH("anticoag",D54)))</formula>
    </cfRule>
    <cfRule type="containsText" dxfId="4617" priority="301" operator="containsText" text="couma">
      <formula>NOT(ISERROR(SEARCH("couma",D54)))</formula>
    </cfRule>
    <cfRule type="containsText" dxfId="4616" priority="302" operator="containsText" text="anticoag">
      <formula>NOT(ISERROR(SEARCH("anticoag",D54)))</formula>
    </cfRule>
    <cfRule type="containsText" dxfId="4615" priority="303" operator="containsText" text="warfarin">
      <formula>NOT(ISERROR(SEARCH("warfarin",D54)))</formula>
    </cfRule>
    <cfRule type="containsText" dxfId="4614" priority="304" operator="containsText" text="ivh">
      <formula>NOT(ISERROR(SEARCH("ivh",D54)))</formula>
    </cfRule>
    <cfRule type="containsText" dxfId="4613" priority="305" operator="containsText" text="ivh">
      <formula>NOT(ISERROR(SEARCH("ivh",D54)))</formula>
    </cfRule>
    <cfRule type="containsText" dxfId="4612" priority="306" operator="containsText" text="volume">
      <formula>NOT(ISERROR(SEARCH("volume",D54)))</formula>
    </cfRule>
    <cfRule type="containsText" dxfId="4611" priority="307" operator="containsText" text="infratent">
      <formula>NOT(ISERROR(SEARCH("infratent",D54)))</formula>
    </cfRule>
    <cfRule type="containsText" dxfId="4610" priority="308" operator="containsText" text="location">
      <formula>NOT(ISERROR(SEARCH("location",D54)))</formula>
    </cfRule>
    <cfRule type="containsText" dxfId="4609" priority="309" operator="containsText" text="gcs">
      <formula>NOT(ISERROR(SEARCH("gcs",D54)))</formula>
    </cfRule>
    <cfRule type="containsText" dxfId="4608" priority="310" operator="containsText" text="NIHS">
      <formula>NOT(ISERROR(SEARCH("NIHS",D54)))</formula>
    </cfRule>
    <cfRule type="containsText" dxfId="4607" priority="311" operator="containsText" text="age">
      <formula>NOT(ISERROR(SEARCH("age",D54)))</formula>
    </cfRule>
  </conditionalFormatting>
  <conditionalFormatting sqref="F55">
    <cfRule type="containsText" dxfId="4606" priority="296" operator="containsText" text="death">
      <formula>NOT(ISERROR(SEARCH("death",F55)))</formula>
    </cfRule>
    <cfRule type="containsText" dxfId="4605" priority="297" operator="containsText" text="functional">
      <formula>NOT(ISERROR(SEARCH("functional",F55)))</formula>
    </cfRule>
    <cfRule type="containsText" dxfId="4604" priority="298" operator="containsText" text="mRS">
      <formula>NOT(ISERROR(SEARCH("mRS",F55)))</formula>
    </cfRule>
    <cfRule type="containsText" dxfId="4603" priority="299" operator="containsText" text="mortality">
      <formula>NOT(ISERROR(SEARCH("mortality",F55)))</formula>
    </cfRule>
  </conditionalFormatting>
  <conditionalFormatting sqref="D55">
    <cfRule type="containsText" dxfId="4602" priority="284" operator="containsText" text="anticoag">
      <formula>NOT(ISERROR(SEARCH("anticoag",D55)))</formula>
    </cfRule>
    <cfRule type="containsText" dxfId="4601" priority="285" operator="containsText" text="couma">
      <formula>NOT(ISERROR(SEARCH("couma",D55)))</formula>
    </cfRule>
    <cfRule type="containsText" dxfId="4600" priority="286" operator="containsText" text="anticoag">
      <formula>NOT(ISERROR(SEARCH("anticoag",D55)))</formula>
    </cfRule>
    <cfRule type="containsText" dxfId="4599" priority="287" operator="containsText" text="warfarin">
      <formula>NOT(ISERROR(SEARCH("warfarin",D55)))</formula>
    </cfRule>
    <cfRule type="containsText" dxfId="4598" priority="288" operator="containsText" text="ivh">
      <formula>NOT(ISERROR(SEARCH("ivh",D55)))</formula>
    </cfRule>
    <cfRule type="containsText" dxfId="4597" priority="289" operator="containsText" text="ivh">
      <formula>NOT(ISERROR(SEARCH("ivh",D55)))</formula>
    </cfRule>
    <cfRule type="containsText" dxfId="4596" priority="290" operator="containsText" text="volume">
      <formula>NOT(ISERROR(SEARCH("volume",D55)))</formula>
    </cfRule>
    <cfRule type="containsText" dxfId="4595" priority="291" operator="containsText" text="infratent">
      <formula>NOT(ISERROR(SEARCH("infratent",D55)))</formula>
    </cfRule>
    <cfRule type="containsText" dxfId="4594" priority="292" operator="containsText" text="location">
      <formula>NOT(ISERROR(SEARCH("location",D55)))</formula>
    </cfRule>
    <cfRule type="containsText" dxfId="4593" priority="293" operator="containsText" text="gcs">
      <formula>NOT(ISERROR(SEARCH("gcs",D55)))</formula>
    </cfRule>
    <cfRule type="containsText" dxfId="4592" priority="294" operator="containsText" text="NIHS">
      <formula>NOT(ISERROR(SEARCH("NIHS",D55)))</formula>
    </cfRule>
    <cfRule type="containsText" dxfId="4591" priority="295" operator="containsText" text="age">
      <formula>NOT(ISERROR(SEARCH("age",D55)))</formula>
    </cfRule>
  </conditionalFormatting>
  <conditionalFormatting sqref="F56">
    <cfRule type="containsText" dxfId="4590" priority="280" operator="containsText" text="death">
      <formula>NOT(ISERROR(SEARCH("death",F56)))</formula>
    </cfRule>
    <cfRule type="containsText" dxfId="4589" priority="281" operator="containsText" text="functional">
      <formula>NOT(ISERROR(SEARCH("functional",F56)))</formula>
    </cfRule>
    <cfRule type="containsText" dxfId="4588" priority="282" operator="containsText" text="mRS">
      <formula>NOT(ISERROR(SEARCH("mRS",F56)))</formula>
    </cfRule>
    <cfRule type="containsText" dxfId="4587" priority="283" operator="containsText" text="mortality">
      <formula>NOT(ISERROR(SEARCH("mortality",F56)))</formula>
    </cfRule>
  </conditionalFormatting>
  <conditionalFormatting sqref="D56">
    <cfRule type="containsText" dxfId="4586" priority="268" operator="containsText" text="anticoag">
      <formula>NOT(ISERROR(SEARCH("anticoag",D56)))</formula>
    </cfRule>
    <cfRule type="containsText" dxfId="4585" priority="269" operator="containsText" text="couma">
      <formula>NOT(ISERROR(SEARCH("couma",D56)))</formula>
    </cfRule>
    <cfRule type="containsText" dxfId="4584" priority="270" operator="containsText" text="anticoag">
      <formula>NOT(ISERROR(SEARCH("anticoag",D56)))</formula>
    </cfRule>
    <cfRule type="containsText" dxfId="4583" priority="271" operator="containsText" text="warfarin">
      <formula>NOT(ISERROR(SEARCH("warfarin",D56)))</formula>
    </cfRule>
    <cfRule type="containsText" dxfId="4582" priority="272" operator="containsText" text="ivh">
      <formula>NOT(ISERROR(SEARCH("ivh",D56)))</formula>
    </cfRule>
    <cfRule type="containsText" dxfId="4581" priority="273" operator="containsText" text="ivh">
      <formula>NOT(ISERROR(SEARCH("ivh",D56)))</formula>
    </cfRule>
    <cfRule type="containsText" dxfId="4580" priority="274" operator="containsText" text="volume">
      <formula>NOT(ISERROR(SEARCH("volume",D56)))</formula>
    </cfRule>
    <cfRule type="containsText" dxfId="4579" priority="275" operator="containsText" text="infratent">
      <formula>NOT(ISERROR(SEARCH("infratent",D56)))</formula>
    </cfRule>
    <cfRule type="containsText" dxfId="4578" priority="276" operator="containsText" text="location">
      <formula>NOT(ISERROR(SEARCH("location",D56)))</formula>
    </cfRule>
    <cfRule type="containsText" dxfId="4577" priority="277" operator="containsText" text="gcs">
      <formula>NOT(ISERROR(SEARCH("gcs",D56)))</formula>
    </cfRule>
    <cfRule type="containsText" dxfId="4576" priority="278" operator="containsText" text="NIHS">
      <formula>NOT(ISERROR(SEARCH("NIHS",D56)))</formula>
    </cfRule>
    <cfRule type="containsText" dxfId="4575" priority="279" operator="containsText" text="age">
      <formula>NOT(ISERROR(SEARCH("age",D56)))</formula>
    </cfRule>
  </conditionalFormatting>
  <conditionalFormatting sqref="F57">
    <cfRule type="containsText" dxfId="4574" priority="264" operator="containsText" text="death">
      <formula>NOT(ISERROR(SEARCH("death",F57)))</formula>
    </cfRule>
    <cfRule type="containsText" dxfId="4573" priority="265" operator="containsText" text="functional">
      <formula>NOT(ISERROR(SEARCH("functional",F57)))</formula>
    </cfRule>
    <cfRule type="containsText" dxfId="4572" priority="266" operator="containsText" text="mRS">
      <formula>NOT(ISERROR(SEARCH("mRS",F57)))</formula>
    </cfRule>
    <cfRule type="containsText" dxfId="4571" priority="267" operator="containsText" text="mortality">
      <formula>NOT(ISERROR(SEARCH("mortality",F57)))</formula>
    </cfRule>
  </conditionalFormatting>
  <conditionalFormatting sqref="D57">
    <cfRule type="containsText" dxfId="4570" priority="252" operator="containsText" text="anticoag">
      <formula>NOT(ISERROR(SEARCH("anticoag",D57)))</formula>
    </cfRule>
    <cfRule type="containsText" dxfId="4569" priority="253" operator="containsText" text="couma">
      <formula>NOT(ISERROR(SEARCH("couma",D57)))</formula>
    </cfRule>
    <cfRule type="containsText" dxfId="4568" priority="254" operator="containsText" text="anticoag">
      <formula>NOT(ISERROR(SEARCH("anticoag",D57)))</formula>
    </cfRule>
    <cfRule type="containsText" dxfId="4567" priority="255" operator="containsText" text="warfarin">
      <formula>NOT(ISERROR(SEARCH("warfarin",D57)))</formula>
    </cfRule>
    <cfRule type="containsText" dxfId="4566" priority="256" operator="containsText" text="ivh">
      <formula>NOT(ISERROR(SEARCH("ivh",D57)))</formula>
    </cfRule>
    <cfRule type="containsText" dxfId="4565" priority="257" operator="containsText" text="ivh">
      <formula>NOT(ISERROR(SEARCH("ivh",D57)))</formula>
    </cfRule>
    <cfRule type="containsText" dxfId="4564" priority="258" operator="containsText" text="volume">
      <formula>NOT(ISERROR(SEARCH("volume",D57)))</formula>
    </cfRule>
    <cfRule type="containsText" dxfId="4563" priority="259" operator="containsText" text="infratent">
      <formula>NOT(ISERROR(SEARCH("infratent",D57)))</formula>
    </cfRule>
    <cfRule type="containsText" dxfId="4562" priority="260" operator="containsText" text="location">
      <formula>NOT(ISERROR(SEARCH("location",D57)))</formula>
    </cfRule>
    <cfRule type="containsText" dxfId="4561" priority="261" operator="containsText" text="gcs">
      <formula>NOT(ISERROR(SEARCH("gcs",D57)))</formula>
    </cfRule>
    <cfRule type="containsText" dxfId="4560" priority="262" operator="containsText" text="NIHS">
      <formula>NOT(ISERROR(SEARCH("NIHS",D57)))</formula>
    </cfRule>
    <cfRule type="containsText" dxfId="4559" priority="263" operator="containsText" text="age">
      <formula>NOT(ISERROR(SEARCH("age",D57)))</formula>
    </cfRule>
  </conditionalFormatting>
  <conditionalFormatting sqref="F58">
    <cfRule type="containsText" dxfId="4558" priority="248" operator="containsText" text="death">
      <formula>NOT(ISERROR(SEARCH("death",F58)))</formula>
    </cfRule>
    <cfRule type="containsText" dxfId="4557" priority="249" operator="containsText" text="functional">
      <formula>NOT(ISERROR(SEARCH("functional",F58)))</formula>
    </cfRule>
    <cfRule type="containsText" dxfId="4556" priority="250" operator="containsText" text="mRS">
      <formula>NOT(ISERROR(SEARCH("mRS",F58)))</formula>
    </cfRule>
    <cfRule type="containsText" dxfId="4555" priority="251" operator="containsText" text="mortality">
      <formula>NOT(ISERROR(SEARCH("mortality",F58)))</formula>
    </cfRule>
  </conditionalFormatting>
  <conditionalFormatting sqref="D58">
    <cfRule type="containsText" dxfId="4554" priority="236" operator="containsText" text="anticoag">
      <formula>NOT(ISERROR(SEARCH("anticoag",D58)))</formula>
    </cfRule>
    <cfRule type="containsText" dxfId="4553" priority="237" operator="containsText" text="couma">
      <formula>NOT(ISERROR(SEARCH("couma",D58)))</formula>
    </cfRule>
    <cfRule type="containsText" dxfId="4552" priority="238" operator="containsText" text="anticoag">
      <formula>NOT(ISERROR(SEARCH("anticoag",D58)))</formula>
    </cfRule>
    <cfRule type="containsText" dxfId="4551" priority="239" operator="containsText" text="warfarin">
      <formula>NOT(ISERROR(SEARCH("warfarin",D58)))</formula>
    </cfRule>
    <cfRule type="containsText" dxfId="4550" priority="240" operator="containsText" text="ivh">
      <formula>NOT(ISERROR(SEARCH("ivh",D58)))</formula>
    </cfRule>
    <cfRule type="containsText" dxfId="4549" priority="241" operator="containsText" text="ivh">
      <formula>NOT(ISERROR(SEARCH("ivh",D58)))</formula>
    </cfRule>
    <cfRule type="containsText" dxfId="4548" priority="242" operator="containsText" text="volume">
      <formula>NOT(ISERROR(SEARCH("volume",D58)))</formula>
    </cfRule>
    <cfRule type="containsText" dxfId="4547" priority="243" operator="containsText" text="infratent">
      <formula>NOT(ISERROR(SEARCH("infratent",D58)))</formula>
    </cfRule>
    <cfRule type="containsText" dxfId="4546" priority="244" operator="containsText" text="location">
      <formula>NOT(ISERROR(SEARCH("location",D58)))</formula>
    </cfRule>
    <cfRule type="containsText" dxfId="4545" priority="245" operator="containsText" text="gcs">
      <formula>NOT(ISERROR(SEARCH("gcs",D58)))</formula>
    </cfRule>
    <cfRule type="containsText" dxfId="4544" priority="246" operator="containsText" text="NIHS">
      <formula>NOT(ISERROR(SEARCH("NIHS",D58)))</formula>
    </cfRule>
    <cfRule type="containsText" dxfId="4543" priority="247" operator="containsText" text="age">
      <formula>NOT(ISERROR(SEARCH("age",D58)))</formula>
    </cfRule>
  </conditionalFormatting>
  <conditionalFormatting sqref="F59">
    <cfRule type="containsText" dxfId="4542" priority="232" operator="containsText" text="death">
      <formula>NOT(ISERROR(SEARCH("death",F59)))</formula>
    </cfRule>
    <cfRule type="containsText" dxfId="4541" priority="233" operator="containsText" text="functional">
      <formula>NOT(ISERROR(SEARCH("functional",F59)))</formula>
    </cfRule>
    <cfRule type="containsText" dxfId="4540" priority="234" operator="containsText" text="mRS">
      <formula>NOT(ISERROR(SEARCH("mRS",F59)))</formula>
    </cfRule>
    <cfRule type="containsText" dxfId="4539" priority="235" operator="containsText" text="mortality">
      <formula>NOT(ISERROR(SEARCH("mortality",F59)))</formula>
    </cfRule>
  </conditionalFormatting>
  <conditionalFormatting sqref="D59">
    <cfRule type="containsText" dxfId="4538" priority="220" operator="containsText" text="anticoag">
      <formula>NOT(ISERROR(SEARCH("anticoag",D59)))</formula>
    </cfRule>
    <cfRule type="containsText" dxfId="4537" priority="221" operator="containsText" text="couma">
      <formula>NOT(ISERROR(SEARCH("couma",D59)))</formula>
    </cfRule>
    <cfRule type="containsText" dxfId="4536" priority="222" operator="containsText" text="anticoag">
      <formula>NOT(ISERROR(SEARCH("anticoag",D59)))</formula>
    </cfRule>
    <cfRule type="containsText" dxfId="4535" priority="223" operator="containsText" text="warfarin">
      <formula>NOT(ISERROR(SEARCH("warfarin",D59)))</formula>
    </cfRule>
    <cfRule type="containsText" dxfId="4534" priority="224" operator="containsText" text="ivh">
      <formula>NOT(ISERROR(SEARCH("ivh",D59)))</formula>
    </cfRule>
    <cfRule type="containsText" dxfId="4533" priority="225" operator="containsText" text="ivh">
      <formula>NOT(ISERROR(SEARCH("ivh",D59)))</formula>
    </cfRule>
    <cfRule type="containsText" dxfId="4532" priority="226" operator="containsText" text="volume">
      <formula>NOT(ISERROR(SEARCH("volume",D59)))</formula>
    </cfRule>
    <cfRule type="containsText" dxfId="4531" priority="227" operator="containsText" text="infratent">
      <formula>NOT(ISERROR(SEARCH("infratent",D59)))</formula>
    </cfRule>
    <cfRule type="containsText" dxfId="4530" priority="228" operator="containsText" text="location">
      <formula>NOT(ISERROR(SEARCH("location",D59)))</formula>
    </cfRule>
    <cfRule type="containsText" dxfId="4529" priority="229" operator="containsText" text="gcs">
      <formula>NOT(ISERROR(SEARCH("gcs",D59)))</formula>
    </cfRule>
    <cfRule type="containsText" dxfId="4528" priority="230" operator="containsText" text="NIHS">
      <formula>NOT(ISERROR(SEARCH("NIHS",D59)))</formula>
    </cfRule>
    <cfRule type="containsText" dxfId="4527" priority="231" operator="containsText" text="age">
      <formula>NOT(ISERROR(SEARCH("age",D59)))</formula>
    </cfRule>
  </conditionalFormatting>
  <conditionalFormatting sqref="F60">
    <cfRule type="containsText" dxfId="4526" priority="216" operator="containsText" text="death">
      <formula>NOT(ISERROR(SEARCH("death",F60)))</formula>
    </cfRule>
    <cfRule type="containsText" dxfId="4525" priority="217" operator="containsText" text="functional">
      <formula>NOT(ISERROR(SEARCH("functional",F60)))</formula>
    </cfRule>
    <cfRule type="containsText" dxfId="4524" priority="218" operator="containsText" text="mRS">
      <formula>NOT(ISERROR(SEARCH("mRS",F60)))</formula>
    </cfRule>
    <cfRule type="containsText" dxfId="4523" priority="219" operator="containsText" text="mortality">
      <formula>NOT(ISERROR(SEARCH("mortality",F60)))</formula>
    </cfRule>
  </conditionalFormatting>
  <conditionalFormatting sqref="D60">
    <cfRule type="containsText" dxfId="4522" priority="204" operator="containsText" text="anticoag">
      <formula>NOT(ISERROR(SEARCH("anticoag",D60)))</formula>
    </cfRule>
    <cfRule type="containsText" dxfId="4521" priority="205" operator="containsText" text="couma">
      <formula>NOT(ISERROR(SEARCH("couma",D60)))</formula>
    </cfRule>
    <cfRule type="containsText" dxfId="4520" priority="206" operator="containsText" text="anticoag">
      <formula>NOT(ISERROR(SEARCH("anticoag",D60)))</formula>
    </cfRule>
    <cfRule type="containsText" dxfId="4519" priority="207" operator="containsText" text="warfarin">
      <formula>NOT(ISERROR(SEARCH("warfarin",D60)))</formula>
    </cfRule>
    <cfRule type="containsText" dxfId="4518" priority="208" operator="containsText" text="ivh">
      <formula>NOT(ISERROR(SEARCH("ivh",D60)))</formula>
    </cfRule>
    <cfRule type="containsText" dxfId="4517" priority="209" operator="containsText" text="ivh">
      <formula>NOT(ISERROR(SEARCH("ivh",D60)))</formula>
    </cfRule>
    <cfRule type="containsText" dxfId="4516" priority="210" operator="containsText" text="volume">
      <formula>NOT(ISERROR(SEARCH("volume",D60)))</formula>
    </cfRule>
    <cfRule type="containsText" dxfId="4515" priority="211" operator="containsText" text="infratent">
      <formula>NOT(ISERROR(SEARCH("infratent",D60)))</formula>
    </cfRule>
    <cfRule type="containsText" dxfId="4514" priority="212" operator="containsText" text="location">
      <formula>NOT(ISERROR(SEARCH("location",D60)))</formula>
    </cfRule>
    <cfRule type="containsText" dxfId="4513" priority="213" operator="containsText" text="gcs">
      <formula>NOT(ISERROR(SEARCH("gcs",D60)))</formula>
    </cfRule>
    <cfRule type="containsText" dxfId="4512" priority="214" operator="containsText" text="NIHS">
      <formula>NOT(ISERROR(SEARCH("NIHS",D60)))</formula>
    </cfRule>
    <cfRule type="containsText" dxfId="4511" priority="215" operator="containsText" text="age">
      <formula>NOT(ISERROR(SEARCH("age",D60)))</formula>
    </cfRule>
  </conditionalFormatting>
  <conditionalFormatting sqref="F61">
    <cfRule type="containsText" dxfId="4510" priority="200" operator="containsText" text="death">
      <formula>NOT(ISERROR(SEARCH("death",F61)))</formula>
    </cfRule>
    <cfRule type="containsText" dxfId="4509" priority="201" operator="containsText" text="functional">
      <formula>NOT(ISERROR(SEARCH("functional",F61)))</formula>
    </cfRule>
    <cfRule type="containsText" dxfId="4508" priority="202" operator="containsText" text="mRS">
      <formula>NOT(ISERROR(SEARCH("mRS",F61)))</formula>
    </cfRule>
    <cfRule type="containsText" dxfId="4507" priority="203" operator="containsText" text="mortality">
      <formula>NOT(ISERROR(SEARCH("mortality",F61)))</formula>
    </cfRule>
  </conditionalFormatting>
  <conditionalFormatting sqref="D61">
    <cfRule type="containsText" dxfId="4506" priority="188" operator="containsText" text="anticoag">
      <formula>NOT(ISERROR(SEARCH("anticoag",D61)))</formula>
    </cfRule>
    <cfRule type="containsText" dxfId="4505" priority="189" operator="containsText" text="couma">
      <formula>NOT(ISERROR(SEARCH("couma",D61)))</formula>
    </cfRule>
    <cfRule type="containsText" dxfId="4504" priority="190" operator="containsText" text="anticoag">
      <formula>NOT(ISERROR(SEARCH("anticoag",D61)))</formula>
    </cfRule>
    <cfRule type="containsText" dxfId="4503" priority="191" operator="containsText" text="warfarin">
      <formula>NOT(ISERROR(SEARCH("warfarin",D61)))</formula>
    </cfRule>
    <cfRule type="containsText" dxfId="4502" priority="192" operator="containsText" text="ivh">
      <formula>NOT(ISERROR(SEARCH("ivh",D61)))</formula>
    </cfRule>
    <cfRule type="containsText" dxfId="4501" priority="193" operator="containsText" text="ivh">
      <formula>NOT(ISERROR(SEARCH("ivh",D61)))</formula>
    </cfRule>
    <cfRule type="containsText" dxfId="4500" priority="194" operator="containsText" text="volume">
      <formula>NOT(ISERROR(SEARCH("volume",D61)))</formula>
    </cfRule>
    <cfRule type="containsText" dxfId="4499" priority="195" operator="containsText" text="infratent">
      <formula>NOT(ISERROR(SEARCH("infratent",D61)))</formula>
    </cfRule>
    <cfRule type="containsText" dxfId="4498" priority="196" operator="containsText" text="location">
      <formula>NOT(ISERROR(SEARCH("location",D61)))</formula>
    </cfRule>
    <cfRule type="containsText" dxfId="4497" priority="197" operator="containsText" text="gcs">
      <formula>NOT(ISERROR(SEARCH("gcs",D61)))</formula>
    </cfRule>
    <cfRule type="containsText" dxfId="4496" priority="198" operator="containsText" text="NIHS">
      <formula>NOT(ISERROR(SEARCH("NIHS",D61)))</formula>
    </cfRule>
    <cfRule type="containsText" dxfId="4495" priority="199" operator="containsText" text="age">
      <formula>NOT(ISERROR(SEARCH("age",D61)))</formula>
    </cfRule>
  </conditionalFormatting>
  <conditionalFormatting sqref="F62">
    <cfRule type="containsText" dxfId="4494" priority="184" operator="containsText" text="death">
      <formula>NOT(ISERROR(SEARCH("death",F62)))</formula>
    </cfRule>
    <cfRule type="containsText" dxfId="4493" priority="185" operator="containsText" text="functional">
      <formula>NOT(ISERROR(SEARCH("functional",F62)))</formula>
    </cfRule>
    <cfRule type="containsText" dxfId="4492" priority="186" operator="containsText" text="mRS">
      <formula>NOT(ISERROR(SEARCH("mRS",F62)))</formula>
    </cfRule>
    <cfRule type="containsText" dxfId="4491" priority="187" operator="containsText" text="mortality">
      <formula>NOT(ISERROR(SEARCH("mortality",F62)))</formula>
    </cfRule>
  </conditionalFormatting>
  <conditionalFormatting sqref="D62">
    <cfRule type="containsText" dxfId="4490" priority="172" operator="containsText" text="anticoag">
      <formula>NOT(ISERROR(SEARCH("anticoag",D62)))</formula>
    </cfRule>
    <cfRule type="containsText" dxfId="4489" priority="173" operator="containsText" text="couma">
      <formula>NOT(ISERROR(SEARCH("couma",D62)))</formula>
    </cfRule>
    <cfRule type="containsText" dxfId="4488" priority="174" operator="containsText" text="anticoag">
      <formula>NOT(ISERROR(SEARCH("anticoag",D62)))</formula>
    </cfRule>
    <cfRule type="containsText" dxfId="4487" priority="175" operator="containsText" text="warfarin">
      <formula>NOT(ISERROR(SEARCH("warfarin",D62)))</formula>
    </cfRule>
    <cfRule type="containsText" dxfId="4486" priority="176" operator="containsText" text="ivh">
      <formula>NOT(ISERROR(SEARCH("ivh",D62)))</formula>
    </cfRule>
    <cfRule type="containsText" dxfId="4485" priority="177" operator="containsText" text="ivh">
      <formula>NOT(ISERROR(SEARCH("ivh",D62)))</formula>
    </cfRule>
    <cfRule type="containsText" dxfId="4484" priority="178" operator="containsText" text="volume">
      <formula>NOT(ISERROR(SEARCH("volume",D62)))</formula>
    </cfRule>
    <cfRule type="containsText" dxfId="4483" priority="179" operator="containsText" text="infratent">
      <formula>NOT(ISERROR(SEARCH("infratent",D62)))</formula>
    </cfRule>
    <cfRule type="containsText" dxfId="4482" priority="180" operator="containsText" text="location">
      <formula>NOT(ISERROR(SEARCH("location",D62)))</formula>
    </cfRule>
    <cfRule type="containsText" dxfId="4481" priority="181" operator="containsText" text="gcs">
      <formula>NOT(ISERROR(SEARCH("gcs",D62)))</formula>
    </cfRule>
    <cfRule type="containsText" dxfId="4480" priority="182" operator="containsText" text="NIHS">
      <formula>NOT(ISERROR(SEARCH("NIHS",D62)))</formula>
    </cfRule>
    <cfRule type="containsText" dxfId="4479" priority="183" operator="containsText" text="age">
      <formula>NOT(ISERROR(SEARCH("age",D62)))</formula>
    </cfRule>
  </conditionalFormatting>
  <conditionalFormatting sqref="F63">
    <cfRule type="containsText" dxfId="4478" priority="168" operator="containsText" text="death">
      <formula>NOT(ISERROR(SEARCH("death",F63)))</formula>
    </cfRule>
    <cfRule type="containsText" dxfId="4477" priority="169" operator="containsText" text="functional">
      <formula>NOT(ISERROR(SEARCH("functional",F63)))</formula>
    </cfRule>
    <cfRule type="containsText" dxfId="4476" priority="170" operator="containsText" text="mRS">
      <formula>NOT(ISERROR(SEARCH("mRS",F63)))</formula>
    </cfRule>
    <cfRule type="containsText" dxfId="4475" priority="171" operator="containsText" text="mortality">
      <formula>NOT(ISERROR(SEARCH("mortality",F63)))</formula>
    </cfRule>
  </conditionalFormatting>
  <conditionalFormatting sqref="D63">
    <cfRule type="containsText" dxfId="4474" priority="156" operator="containsText" text="anticoag">
      <formula>NOT(ISERROR(SEARCH("anticoag",D63)))</formula>
    </cfRule>
    <cfRule type="containsText" dxfId="4473" priority="157" operator="containsText" text="couma">
      <formula>NOT(ISERROR(SEARCH("couma",D63)))</formula>
    </cfRule>
    <cfRule type="containsText" dxfId="4472" priority="158" operator="containsText" text="anticoag">
      <formula>NOT(ISERROR(SEARCH("anticoag",D63)))</formula>
    </cfRule>
    <cfRule type="containsText" dxfId="4471" priority="159" operator="containsText" text="warfarin">
      <formula>NOT(ISERROR(SEARCH("warfarin",D63)))</formula>
    </cfRule>
    <cfRule type="containsText" dxfId="4470" priority="160" operator="containsText" text="ivh">
      <formula>NOT(ISERROR(SEARCH("ivh",D63)))</formula>
    </cfRule>
    <cfRule type="containsText" dxfId="4469" priority="161" operator="containsText" text="ivh">
      <formula>NOT(ISERROR(SEARCH("ivh",D63)))</formula>
    </cfRule>
    <cfRule type="containsText" dxfId="4468" priority="162" operator="containsText" text="volume">
      <formula>NOT(ISERROR(SEARCH("volume",D63)))</formula>
    </cfRule>
    <cfRule type="containsText" dxfId="4467" priority="163" operator="containsText" text="infratent">
      <formula>NOT(ISERROR(SEARCH("infratent",D63)))</formula>
    </cfRule>
    <cfRule type="containsText" dxfId="4466" priority="164" operator="containsText" text="location">
      <formula>NOT(ISERROR(SEARCH("location",D63)))</formula>
    </cfRule>
    <cfRule type="containsText" dxfId="4465" priority="165" operator="containsText" text="gcs">
      <formula>NOT(ISERROR(SEARCH("gcs",D63)))</formula>
    </cfRule>
    <cfRule type="containsText" dxfId="4464" priority="166" operator="containsText" text="NIHS">
      <formula>NOT(ISERROR(SEARCH("NIHS",D63)))</formula>
    </cfRule>
    <cfRule type="containsText" dxfId="4463" priority="167" operator="containsText" text="age">
      <formula>NOT(ISERROR(SEARCH("age",D63)))</formula>
    </cfRule>
  </conditionalFormatting>
  <conditionalFormatting sqref="F64">
    <cfRule type="containsText" dxfId="4462" priority="152" operator="containsText" text="death">
      <formula>NOT(ISERROR(SEARCH("death",F64)))</formula>
    </cfRule>
    <cfRule type="containsText" dxfId="4461" priority="153" operator="containsText" text="functional">
      <formula>NOT(ISERROR(SEARCH("functional",F64)))</formula>
    </cfRule>
    <cfRule type="containsText" dxfId="4460" priority="154" operator="containsText" text="mRS">
      <formula>NOT(ISERROR(SEARCH("mRS",F64)))</formula>
    </cfRule>
    <cfRule type="containsText" dxfId="4459" priority="155" operator="containsText" text="mortality">
      <formula>NOT(ISERROR(SEARCH("mortality",F64)))</formula>
    </cfRule>
  </conditionalFormatting>
  <conditionalFormatting sqref="D64">
    <cfRule type="containsText" dxfId="4458" priority="140" operator="containsText" text="anticoag">
      <formula>NOT(ISERROR(SEARCH("anticoag",D64)))</formula>
    </cfRule>
    <cfRule type="containsText" dxfId="4457" priority="141" operator="containsText" text="couma">
      <formula>NOT(ISERROR(SEARCH("couma",D64)))</formula>
    </cfRule>
    <cfRule type="containsText" dxfId="4456" priority="142" operator="containsText" text="anticoag">
      <formula>NOT(ISERROR(SEARCH("anticoag",D64)))</formula>
    </cfRule>
    <cfRule type="containsText" dxfId="4455" priority="143" operator="containsText" text="warfarin">
      <formula>NOT(ISERROR(SEARCH("warfarin",D64)))</formula>
    </cfRule>
    <cfRule type="containsText" dxfId="4454" priority="144" operator="containsText" text="ivh">
      <formula>NOT(ISERROR(SEARCH("ivh",D64)))</formula>
    </cfRule>
    <cfRule type="containsText" dxfId="4453" priority="145" operator="containsText" text="ivh">
      <formula>NOT(ISERROR(SEARCH("ivh",D64)))</formula>
    </cfRule>
    <cfRule type="containsText" dxfId="4452" priority="146" operator="containsText" text="volume">
      <formula>NOT(ISERROR(SEARCH("volume",D64)))</formula>
    </cfRule>
    <cfRule type="containsText" dxfId="4451" priority="147" operator="containsText" text="infratent">
      <formula>NOT(ISERROR(SEARCH("infratent",D64)))</formula>
    </cfRule>
    <cfRule type="containsText" dxfId="4450" priority="148" operator="containsText" text="location">
      <formula>NOT(ISERROR(SEARCH("location",D64)))</formula>
    </cfRule>
    <cfRule type="containsText" dxfId="4449" priority="149" operator="containsText" text="gcs">
      <formula>NOT(ISERROR(SEARCH("gcs",D64)))</formula>
    </cfRule>
    <cfRule type="containsText" dxfId="4448" priority="150" operator="containsText" text="NIHS">
      <formula>NOT(ISERROR(SEARCH("NIHS",D64)))</formula>
    </cfRule>
    <cfRule type="containsText" dxfId="4447" priority="151" operator="containsText" text="age">
      <formula>NOT(ISERROR(SEARCH("age",D64)))</formula>
    </cfRule>
  </conditionalFormatting>
  <conditionalFormatting sqref="F65">
    <cfRule type="containsText" dxfId="4446" priority="136" operator="containsText" text="death">
      <formula>NOT(ISERROR(SEARCH("death",F65)))</formula>
    </cfRule>
    <cfRule type="containsText" dxfId="4445" priority="137" operator="containsText" text="functional">
      <formula>NOT(ISERROR(SEARCH("functional",F65)))</formula>
    </cfRule>
    <cfRule type="containsText" dxfId="4444" priority="138" operator="containsText" text="mRS">
      <formula>NOT(ISERROR(SEARCH("mRS",F65)))</formula>
    </cfRule>
    <cfRule type="containsText" dxfId="4443" priority="139" operator="containsText" text="mortality">
      <formula>NOT(ISERROR(SEARCH("mortality",F65)))</formula>
    </cfRule>
  </conditionalFormatting>
  <conditionalFormatting sqref="D65">
    <cfRule type="containsText" dxfId="4442" priority="124" operator="containsText" text="anticoag">
      <formula>NOT(ISERROR(SEARCH("anticoag",D65)))</formula>
    </cfRule>
    <cfRule type="containsText" dxfId="4441" priority="125" operator="containsText" text="couma">
      <formula>NOT(ISERROR(SEARCH("couma",D65)))</formula>
    </cfRule>
    <cfRule type="containsText" dxfId="4440" priority="126" operator="containsText" text="anticoag">
      <formula>NOT(ISERROR(SEARCH("anticoag",D65)))</formula>
    </cfRule>
    <cfRule type="containsText" dxfId="4439" priority="127" operator="containsText" text="warfarin">
      <formula>NOT(ISERROR(SEARCH("warfarin",D65)))</formula>
    </cfRule>
    <cfRule type="containsText" dxfId="4438" priority="128" operator="containsText" text="ivh">
      <formula>NOT(ISERROR(SEARCH("ivh",D65)))</formula>
    </cfRule>
    <cfRule type="containsText" dxfId="4437" priority="129" operator="containsText" text="ivh">
      <formula>NOT(ISERROR(SEARCH("ivh",D65)))</formula>
    </cfRule>
    <cfRule type="containsText" dxfId="4436" priority="130" operator="containsText" text="volume">
      <formula>NOT(ISERROR(SEARCH("volume",D65)))</formula>
    </cfRule>
    <cfRule type="containsText" dxfId="4435" priority="131" operator="containsText" text="infratent">
      <formula>NOT(ISERROR(SEARCH("infratent",D65)))</formula>
    </cfRule>
    <cfRule type="containsText" dxfId="4434" priority="132" operator="containsText" text="location">
      <formula>NOT(ISERROR(SEARCH("location",D65)))</formula>
    </cfRule>
    <cfRule type="containsText" dxfId="4433" priority="133" operator="containsText" text="gcs">
      <formula>NOT(ISERROR(SEARCH("gcs",D65)))</formula>
    </cfRule>
    <cfRule type="containsText" dxfId="4432" priority="134" operator="containsText" text="NIHS">
      <formula>NOT(ISERROR(SEARCH("NIHS",D65)))</formula>
    </cfRule>
    <cfRule type="containsText" dxfId="4431" priority="135" operator="containsText" text="age">
      <formula>NOT(ISERROR(SEARCH("age",D65)))</formula>
    </cfRule>
  </conditionalFormatting>
  <conditionalFormatting sqref="F66">
    <cfRule type="containsText" dxfId="4430" priority="120" operator="containsText" text="death">
      <formula>NOT(ISERROR(SEARCH("death",F66)))</formula>
    </cfRule>
    <cfRule type="containsText" dxfId="4429" priority="121" operator="containsText" text="functional">
      <formula>NOT(ISERROR(SEARCH("functional",F66)))</formula>
    </cfRule>
    <cfRule type="containsText" dxfId="4428" priority="122" operator="containsText" text="mRS">
      <formula>NOT(ISERROR(SEARCH("mRS",F66)))</formula>
    </cfRule>
    <cfRule type="containsText" dxfId="4427" priority="123" operator="containsText" text="mortality">
      <formula>NOT(ISERROR(SEARCH("mortality",F66)))</formula>
    </cfRule>
  </conditionalFormatting>
  <conditionalFormatting sqref="D66">
    <cfRule type="containsText" dxfId="4426" priority="108" operator="containsText" text="anticoag">
      <formula>NOT(ISERROR(SEARCH("anticoag",D66)))</formula>
    </cfRule>
    <cfRule type="containsText" dxfId="4425" priority="109" operator="containsText" text="couma">
      <formula>NOT(ISERROR(SEARCH("couma",D66)))</formula>
    </cfRule>
    <cfRule type="containsText" dxfId="4424" priority="110" operator="containsText" text="anticoag">
      <formula>NOT(ISERROR(SEARCH("anticoag",D66)))</formula>
    </cfRule>
    <cfRule type="containsText" dxfId="4423" priority="111" operator="containsText" text="warfarin">
      <formula>NOT(ISERROR(SEARCH("warfarin",D66)))</formula>
    </cfRule>
    <cfRule type="containsText" dxfId="4422" priority="112" operator="containsText" text="ivh">
      <formula>NOT(ISERROR(SEARCH("ivh",D66)))</formula>
    </cfRule>
    <cfRule type="containsText" dxfId="4421" priority="113" operator="containsText" text="ivh">
      <formula>NOT(ISERROR(SEARCH("ivh",D66)))</formula>
    </cfRule>
    <cfRule type="containsText" dxfId="4420" priority="114" operator="containsText" text="volume">
      <formula>NOT(ISERROR(SEARCH("volume",D66)))</formula>
    </cfRule>
    <cfRule type="containsText" dxfId="4419" priority="115" operator="containsText" text="infratent">
      <formula>NOT(ISERROR(SEARCH("infratent",D66)))</formula>
    </cfRule>
    <cfRule type="containsText" dxfId="4418" priority="116" operator="containsText" text="location">
      <formula>NOT(ISERROR(SEARCH("location",D66)))</formula>
    </cfRule>
    <cfRule type="containsText" dxfId="4417" priority="117" operator="containsText" text="gcs">
      <formula>NOT(ISERROR(SEARCH("gcs",D66)))</formula>
    </cfRule>
    <cfRule type="containsText" dxfId="4416" priority="118" operator="containsText" text="NIHS">
      <formula>NOT(ISERROR(SEARCH("NIHS",D66)))</formula>
    </cfRule>
    <cfRule type="containsText" dxfId="4415" priority="119" operator="containsText" text="age">
      <formula>NOT(ISERROR(SEARCH("age",D66)))</formula>
    </cfRule>
  </conditionalFormatting>
  <conditionalFormatting sqref="F67">
    <cfRule type="containsText" dxfId="4414" priority="104" operator="containsText" text="death">
      <formula>NOT(ISERROR(SEARCH("death",F67)))</formula>
    </cfRule>
    <cfRule type="containsText" dxfId="4413" priority="105" operator="containsText" text="functional">
      <formula>NOT(ISERROR(SEARCH("functional",F67)))</formula>
    </cfRule>
    <cfRule type="containsText" dxfId="4412" priority="106" operator="containsText" text="mRS">
      <formula>NOT(ISERROR(SEARCH("mRS",F67)))</formula>
    </cfRule>
    <cfRule type="containsText" dxfId="4411" priority="107" operator="containsText" text="mortality">
      <formula>NOT(ISERROR(SEARCH("mortality",F67)))</formula>
    </cfRule>
  </conditionalFormatting>
  <conditionalFormatting sqref="D67">
    <cfRule type="containsText" dxfId="4410" priority="92" operator="containsText" text="anticoag">
      <formula>NOT(ISERROR(SEARCH("anticoag",D67)))</formula>
    </cfRule>
    <cfRule type="containsText" dxfId="4409" priority="93" operator="containsText" text="couma">
      <formula>NOT(ISERROR(SEARCH("couma",D67)))</formula>
    </cfRule>
    <cfRule type="containsText" dxfId="4408" priority="94" operator="containsText" text="anticoag">
      <formula>NOT(ISERROR(SEARCH("anticoag",D67)))</formula>
    </cfRule>
    <cfRule type="containsText" dxfId="4407" priority="95" operator="containsText" text="warfarin">
      <formula>NOT(ISERROR(SEARCH("warfarin",D67)))</formula>
    </cfRule>
    <cfRule type="containsText" dxfId="4406" priority="96" operator="containsText" text="ivh">
      <formula>NOT(ISERROR(SEARCH("ivh",D67)))</formula>
    </cfRule>
    <cfRule type="containsText" dxfId="4405" priority="97" operator="containsText" text="ivh">
      <formula>NOT(ISERROR(SEARCH("ivh",D67)))</formula>
    </cfRule>
    <cfRule type="containsText" dxfId="4404" priority="98" operator="containsText" text="volume">
      <formula>NOT(ISERROR(SEARCH("volume",D67)))</formula>
    </cfRule>
    <cfRule type="containsText" dxfId="4403" priority="99" operator="containsText" text="infratent">
      <formula>NOT(ISERROR(SEARCH("infratent",D67)))</formula>
    </cfRule>
    <cfRule type="containsText" dxfId="4402" priority="100" operator="containsText" text="location">
      <formula>NOT(ISERROR(SEARCH("location",D67)))</formula>
    </cfRule>
    <cfRule type="containsText" dxfId="4401" priority="101" operator="containsText" text="gcs">
      <formula>NOT(ISERROR(SEARCH("gcs",D67)))</formula>
    </cfRule>
    <cfRule type="containsText" dxfId="4400" priority="102" operator="containsText" text="NIHS">
      <formula>NOT(ISERROR(SEARCH("NIHS",D67)))</formula>
    </cfRule>
    <cfRule type="containsText" dxfId="4399" priority="103" operator="containsText" text="age">
      <formula>NOT(ISERROR(SEARCH("age",D67)))</formula>
    </cfRule>
  </conditionalFormatting>
  <conditionalFormatting sqref="F68">
    <cfRule type="containsText" dxfId="4398" priority="88" operator="containsText" text="death">
      <formula>NOT(ISERROR(SEARCH("death",F68)))</formula>
    </cfRule>
    <cfRule type="containsText" dxfId="4397" priority="89" operator="containsText" text="functional">
      <formula>NOT(ISERROR(SEARCH("functional",F68)))</formula>
    </cfRule>
    <cfRule type="containsText" dxfId="4396" priority="90" operator="containsText" text="mRS">
      <formula>NOT(ISERROR(SEARCH("mRS",F68)))</formula>
    </cfRule>
    <cfRule type="containsText" dxfId="4395" priority="91" operator="containsText" text="mortality">
      <formula>NOT(ISERROR(SEARCH("mortality",F68)))</formula>
    </cfRule>
  </conditionalFormatting>
  <conditionalFormatting sqref="D68">
    <cfRule type="containsText" dxfId="4394" priority="76" operator="containsText" text="anticoag">
      <formula>NOT(ISERROR(SEARCH("anticoag",D68)))</formula>
    </cfRule>
    <cfRule type="containsText" dxfId="4393" priority="77" operator="containsText" text="couma">
      <formula>NOT(ISERROR(SEARCH("couma",D68)))</formula>
    </cfRule>
    <cfRule type="containsText" dxfId="4392" priority="78" operator="containsText" text="anticoag">
      <formula>NOT(ISERROR(SEARCH("anticoag",D68)))</formula>
    </cfRule>
    <cfRule type="containsText" dxfId="4391" priority="79" operator="containsText" text="warfarin">
      <formula>NOT(ISERROR(SEARCH("warfarin",D68)))</formula>
    </cfRule>
    <cfRule type="containsText" dxfId="4390" priority="80" operator="containsText" text="ivh">
      <formula>NOT(ISERROR(SEARCH("ivh",D68)))</formula>
    </cfRule>
    <cfRule type="containsText" dxfId="4389" priority="81" operator="containsText" text="ivh">
      <formula>NOT(ISERROR(SEARCH("ivh",D68)))</formula>
    </cfRule>
    <cfRule type="containsText" dxfId="4388" priority="82" operator="containsText" text="volume">
      <formula>NOT(ISERROR(SEARCH("volume",D68)))</formula>
    </cfRule>
    <cfRule type="containsText" dxfId="4387" priority="83" operator="containsText" text="infratent">
      <formula>NOT(ISERROR(SEARCH("infratent",D68)))</formula>
    </cfRule>
    <cfRule type="containsText" dxfId="4386" priority="84" operator="containsText" text="location">
      <formula>NOT(ISERROR(SEARCH("location",D68)))</formula>
    </cfRule>
    <cfRule type="containsText" dxfId="4385" priority="85" operator="containsText" text="gcs">
      <formula>NOT(ISERROR(SEARCH("gcs",D68)))</formula>
    </cfRule>
    <cfRule type="containsText" dxfId="4384" priority="86" operator="containsText" text="NIHS">
      <formula>NOT(ISERROR(SEARCH("NIHS",D68)))</formula>
    </cfRule>
    <cfRule type="containsText" dxfId="4383" priority="87" operator="containsText" text="age">
      <formula>NOT(ISERROR(SEARCH("age",D68)))</formula>
    </cfRule>
  </conditionalFormatting>
  <conditionalFormatting sqref="D69">
    <cfRule type="containsText" dxfId="4382" priority="64" operator="containsText" text="anticoag">
      <formula>NOT(ISERROR(SEARCH("anticoag",D69)))</formula>
    </cfRule>
    <cfRule type="containsText" dxfId="4381" priority="65" operator="containsText" text="couma">
      <formula>NOT(ISERROR(SEARCH("couma",D69)))</formula>
    </cfRule>
    <cfRule type="containsText" dxfId="4380" priority="66" operator="containsText" text="anticoag">
      <formula>NOT(ISERROR(SEARCH("anticoag",D69)))</formula>
    </cfRule>
    <cfRule type="containsText" dxfId="4379" priority="67" operator="containsText" text="warfarin">
      <formula>NOT(ISERROR(SEARCH("warfarin",D69)))</formula>
    </cfRule>
    <cfRule type="containsText" dxfId="4378" priority="68" operator="containsText" text="ivh">
      <formula>NOT(ISERROR(SEARCH("ivh",D69)))</formula>
    </cfRule>
    <cfRule type="containsText" dxfId="4377" priority="69" operator="containsText" text="ivh">
      <formula>NOT(ISERROR(SEARCH("ivh",D69)))</formula>
    </cfRule>
    <cfRule type="containsText" dxfId="4376" priority="70" operator="containsText" text="volume">
      <formula>NOT(ISERROR(SEARCH("volume",D69)))</formula>
    </cfRule>
    <cfRule type="containsText" dxfId="4375" priority="71" operator="containsText" text="infratent">
      <formula>NOT(ISERROR(SEARCH("infratent",D69)))</formula>
    </cfRule>
    <cfRule type="containsText" dxfId="4374" priority="72" operator="containsText" text="location">
      <formula>NOT(ISERROR(SEARCH("location",D69)))</formula>
    </cfRule>
    <cfRule type="containsText" dxfId="4373" priority="73" operator="containsText" text="gcs">
      <formula>NOT(ISERROR(SEARCH("gcs",D69)))</formula>
    </cfRule>
    <cfRule type="containsText" dxfId="4372" priority="74" operator="containsText" text="NIHS">
      <formula>NOT(ISERROR(SEARCH("NIHS",D69)))</formula>
    </cfRule>
    <cfRule type="containsText" dxfId="4371" priority="75" operator="containsText" text="age">
      <formula>NOT(ISERROR(SEARCH("age",D69)))</formula>
    </cfRule>
  </conditionalFormatting>
  <conditionalFormatting sqref="D5:D6">
    <cfRule type="containsText" dxfId="4370" priority="42" operator="containsText" text="ivh">
      <formula>NOT(ISERROR(SEARCH("ivh",D5)))</formula>
    </cfRule>
    <cfRule type="containsText" dxfId="4369" priority="43" operator="containsText" text="infratent">
      <formula>NOT(ISERROR(SEARCH("infratent",D5)))</formula>
    </cfRule>
    <cfRule type="containsText" dxfId="4368" priority="44" operator="containsText" text="location">
      <formula>NOT(ISERROR(SEARCH("location",D5)))</formula>
    </cfRule>
    <cfRule type="containsText" dxfId="4367" priority="45" operator="containsText" text="GCS">
      <formula>NOT(ISERROR(SEARCH("GCS",D5)))</formula>
    </cfRule>
    <cfRule type="containsText" dxfId="4366" priority="46" operator="containsText" text="GCS">
      <formula>NOT(ISERROR(SEARCH("GCS",D5)))</formula>
    </cfRule>
    <cfRule type="containsText" dxfId="4365" priority="47" operator="containsText" text="GCS">
      <formula>NOT(ISERROR(SEARCH("GCS",D5)))</formula>
    </cfRule>
    <cfRule type="containsText" dxfId="4364" priority="48" operator="containsText" text="gcs">
      <formula>NOT(ISERROR(SEARCH("gcs",D5)))</formula>
    </cfRule>
    <cfRule type="containsText" dxfId="4363" priority="49" operator="containsText" text="gcs">
      <formula>NOT(ISERROR(SEARCH("gcs",D5)))</formula>
    </cfRule>
    <cfRule type="containsText" dxfId="4362" priority="50" operator="containsText" text="OAC">
      <formula>NOT(ISERROR(SEARCH("OAC",D5)))</formula>
    </cfRule>
    <cfRule type="containsText" dxfId="4361" priority="51" operator="containsText" text="location">
      <formula>NOT(ISERROR(SEARCH("location",D5)))</formula>
    </cfRule>
    <cfRule type="containsText" dxfId="4360" priority="52" operator="containsText" text="volume">
      <formula>NOT(ISERROR(SEARCH("volume",D5)))</formula>
    </cfRule>
    <cfRule type="containsText" dxfId="4359" priority="53" operator="containsText" text="ivh">
      <formula>NOT(ISERROR(SEARCH("ivh",D5)))</formula>
    </cfRule>
    <cfRule type="containsText" dxfId="4358" priority="54" operator="containsText" text="age">
      <formula>NOT(ISERROR(SEARCH("age",D5)))</formula>
    </cfRule>
    <cfRule type="containsText" dxfId="4357" priority="55" operator="containsText" text="volume">
      <formula>NOT(ISERROR(SEARCH("volume",D5)))</formula>
    </cfRule>
    <cfRule type="containsText" dxfId="4356" priority="56" operator="containsText" text="OAC">
      <formula>NOT(ISERROR(SEARCH("OAC",D5)))</formula>
    </cfRule>
    <cfRule type="containsText" dxfId="4355" priority="57" operator="containsText" text="OAC">
      <formula>NOT(ISERROR(SEARCH("OAC",D5)))</formula>
    </cfRule>
    <cfRule type="containsText" dxfId="4354" priority="58" operator="containsText" text="anticoag">
      <formula>NOT(ISERROR(SEARCH("anticoag",D5)))</formula>
    </cfRule>
    <cfRule type="containsText" dxfId="4353" priority="59" operator="containsText" text="IVH">
      <formula>NOT(ISERROR(SEARCH("IVH",D5)))</formula>
    </cfRule>
    <cfRule type="containsText" dxfId="4352" priority="60" operator="containsText" text="location">
      <formula>NOT(ISERROR(SEARCH("location",D5)))</formula>
    </cfRule>
    <cfRule type="containsText" dxfId="4351" priority="61" operator="containsText" text="ICH">
      <formula>NOT(ISERROR(SEARCH("ICH",D5)))</formula>
    </cfRule>
    <cfRule type="cellIs" dxfId="4350" priority="62" operator="equal">
      <formula>"ICH"</formula>
    </cfRule>
    <cfRule type="cellIs" dxfId="4349" priority="63" operator="equal">
      <formula>"age"</formula>
    </cfRule>
  </conditionalFormatting>
  <conditionalFormatting sqref="F5">
    <cfRule type="containsText" dxfId="4348" priority="39" operator="containsText" text="death">
      <formula>NOT(ISERROR(SEARCH("death",F5)))</formula>
    </cfRule>
    <cfRule type="containsText" dxfId="4347" priority="40" operator="containsText" text="M">
      <formula>NOT(ISERROR(SEARCH("M",F5)))</formula>
    </cfRule>
    <cfRule type="containsText" dxfId="4346" priority="41" operator="containsText" text="mortality">
      <formula>NOT(ISERROR(SEARCH("mortality",F5)))</formula>
    </cfRule>
  </conditionalFormatting>
  <conditionalFormatting sqref="F6">
    <cfRule type="containsText" dxfId="4345" priority="36" operator="containsText" text="death">
      <formula>NOT(ISERROR(SEARCH("death",F6)))</formula>
    </cfRule>
    <cfRule type="containsText" dxfId="4344" priority="37" operator="containsText" text="M">
      <formula>NOT(ISERROR(SEARCH("M",F6)))</formula>
    </cfRule>
    <cfRule type="containsText" dxfId="4343" priority="38" operator="containsText" text="mortality">
      <formula>NOT(ISERROR(SEARCH("mortality",F6)))</formula>
    </cfRule>
  </conditionalFormatting>
  <conditionalFormatting sqref="G4">
    <cfRule type="containsText" dxfId="4342" priority="27" operator="containsText" text="death">
      <formula>NOT(ISERROR(SEARCH("death",G4)))</formula>
    </cfRule>
    <cfRule type="containsText" dxfId="4341" priority="28" operator="containsText" text="M">
      <formula>NOT(ISERROR(SEARCH("M",G4)))</formula>
    </cfRule>
    <cfRule type="containsText" dxfId="4340" priority="29" operator="containsText" text="mortality">
      <formula>NOT(ISERROR(SEARCH("mortality",G4)))</formula>
    </cfRule>
  </conditionalFormatting>
  <conditionalFormatting sqref="D13">
    <cfRule type="containsText" dxfId="4339" priority="5" operator="containsText" text="ivh">
      <formula>NOT(ISERROR(SEARCH("ivh",D13)))</formula>
    </cfRule>
    <cfRule type="containsText" dxfId="4338" priority="6" operator="containsText" text="infratent">
      <formula>NOT(ISERROR(SEARCH("infratent",D13)))</formula>
    </cfRule>
    <cfRule type="containsText" dxfId="4337" priority="7" operator="containsText" text="location">
      <formula>NOT(ISERROR(SEARCH("location",D13)))</formula>
    </cfRule>
    <cfRule type="containsText" dxfId="4336" priority="8" operator="containsText" text="GCS">
      <formula>NOT(ISERROR(SEARCH("GCS",D13)))</formula>
    </cfRule>
    <cfRule type="containsText" dxfId="4335" priority="9" operator="containsText" text="GCS">
      <formula>NOT(ISERROR(SEARCH("GCS",D13)))</formula>
    </cfRule>
    <cfRule type="containsText" dxfId="4334" priority="10" operator="containsText" text="GCS">
      <formula>NOT(ISERROR(SEARCH("GCS",D13)))</formula>
    </cfRule>
    <cfRule type="containsText" dxfId="4333" priority="11" operator="containsText" text="gcs">
      <formula>NOT(ISERROR(SEARCH("gcs",D13)))</formula>
    </cfRule>
    <cfRule type="containsText" dxfId="4332" priority="12" operator="containsText" text="gcs">
      <formula>NOT(ISERROR(SEARCH("gcs",D13)))</formula>
    </cfRule>
    <cfRule type="containsText" dxfId="4331" priority="13" operator="containsText" text="OAC">
      <formula>NOT(ISERROR(SEARCH("OAC",D13)))</formula>
    </cfRule>
    <cfRule type="containsText" dxfId="4330" priority="14" operator="containsText" text="location">
      <formula>NOT(ISERROR(SEARCH("location",D13)))</formula>
    </cfRule>
    <cfRule type="containsText" dxfId="4329" priority="15" operator="containsText" text="volume">
      <formula>NOT(ISERROR(SEARCH("volume",D13)))</formula>
    </cfRule>
    <cfRule type="containsText" dxfId="4328" priority="16" operator="containsText" text="ivh">
      <formula>NOT(ISERROR(SEARCH("ivh",D13)))</formula>
    </cfRule>
    <cfRule type="containsText" dxfId="4327" priority="17" operator="containsText" text="age">
      <formula>NOT(ISERROR(SEARCH("age",D13)))</formula>
    </cfRule>
    <cfRule type="containsText" dxfId="4326" priority="18" operator="containsText" text="volume">
      <formula>NOT(ISERROR(SEARCH("volume",D13)))</formula>
    </cfRule>
    <cfRule type="containsText" dxfId="4325" priority="19" operator="containsText" text="OAC">
      <formula>NOT(ISERROR(SEARCH("OAC",D13)))</formula>
    </cfRule>
    <cfRule type="containsText" dxfId="4324" priority="20" operator="containsText" text="OAC">
      <formula>NOT(ISERROR(SEARCH("OAC",D13)))</formula>
    </cfRule>
    <cfRule type="containsText" dxfId="4323" priority="21" operator="containsText" text="anticoag">
      <formula>NOT(ISERROR(SEARCH("anticoag",D13)))</formula>
    </cfRule>
    <cfRule type="containsText" dxfId="4322" priority="22" operator="containsText" text="IVH">
      <formula>NOT(ISERROR(SEARCH("IVH",D13)))</formula>
    </cfRule>
    <cfRule type="containsText" dxfId="4321" priority="23" operator="containsText" text="location">
      <formula>NOT(ISERROR(SEARCH("location",D13)))</formula>
    </cfRule>
    <cfRule type="containsText" dxfId="4320" priority="24" operator="containsText" text="ICH">
      <formula>NOT(ISERROR(SEARCH("ICH",D13)))</formula>
    </cfRule>
    <cfRule type="cellIs" dxfId="4319" priority="25" operator="equal">
      <formula>"ICH"</formula>
    </cfRule>
    <cfRule type="cellIs" dxfId="4318" priority="26" operator="equal">
      <formula>"age"</formula>
    </cfRule>
  </conditionalFormatting>
  <conditionalFormatting sqref="F13">
    <cfRule type="containsText" dxfId="4317" priority="1" operator="containsText" text="mRS">
      <formula>NOT(ISERROR(SEARCH("mRS",F13)))</formula>
    </cfRule>
    <cfRule type="containsText" dxfId="4316" priority="2" operator="containsText" text="death">
      <formula>NOT(ISERROR(SEARCH("death",F13)))</formula>
    </cfRule>
    <cfRule type="containsText" dxfId="4315" priority="3" operator="containsText" text="M">
      <formula>NOT(ISERROR(SEARCH("M",F13)))</formula>
    </cfRule>
    <cfRule type="containsText" dxfId="4314" priority="4" operator="containsText" text="mortality">
      <formula>NOT(ISERROR(SEARCH("mortality",F13)))</formula>
    </cfRule>
  </conditionalFormatting>
  <dataValidations count="1">
    <dataValidation type="list" allowBlank="1" showErrorMessage="1" sqref="J17:J68 J2:J8 J15 J13" xr:uid="{A053568A-61A2-E545-B2C3-770BF282F60D}">
      <formula1>"High,Moderate,Low"</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A022-861F-1B4C-9CE7-358B69E83283}">
  <dimension ref="A1:K56"/>
  <sheetViews>
    <sheetView topLeftCell="A3" workbookViewId="0">
      <selection activeCell="F5" sqref="F5"/>
    </sheetView>
  </sheetViews>
  <sheetFormatPr defaultColWidth="11.53515625" defaultRowHeight="15.5" x14ac:dyDescent="0.35"/>
  <cols>
    <col min="4" max="11" width="19.69140625" customWidth="1"/>
  </cols>
  <sheetData>
    <row r="1" spans="1:11" s="34" customFormat="1" ht="93" x14ac:dyDescent="0.35">
      <c r="A1" s="48" t="s">
        <v>0</v>
      </c>
      <c r="B1" s="32" t="s">
        <v>874</v>
      </c>
      <c r="C1" s="32" t="s">
        <v>875</v>
      </c>
      <c r="D1" s="33" t="s">
        <v>918</v>
      </c>
      <c r="E1" s="33" t="s">
        <v>1</v>
      </c>
      <c r="F1" s="32" t="s">
        <v>919</v>
      </c>
      <c r="G1" s="32" t="s">
        <v>2</v>
      </c>
      <c r="H1" s="32" t="s">
        <v>3</v>
      </c>
      <c r="I1" s="32" t="s">
        <v>4</v>
      </c>
      <c r="J1" s="32" t="s">
        <v>5</v>
      </c>
      <c r="K1" s="32" t="s">
        <v>6</v>
      </c>
    </row>
    <row r="2" spans="1:11" ht="409.5" x14ac:dyDescent="0.35">
      <c r="A2" s="160">
        <v>484</v>
      </c>
      <c r="B2" s="8" t="s">
        <v>888</v>
      </c>
      <c r="C2" s="8">
        <v>29372247</v>
      </c>
      <c r="D2" s="9" t="s">
        <v>66</v>
      </c>
      <c r="E2" s="9" t="s">
        <v>1798</v>
      </c>
      <c r="F2" s="9" t="s">
        <v>67</v>
      </c>
      <c r="G2" s="201">
        <v>141311</v>
      </c>
      <c r="H2" s="11" t="s">
        <v>1800</v>
      </c>
      <c r="I2" s="9" t="s">
        <v>1801</v>
      </c>
      <c r="J2" s="23" t="s">
        <v>27</v>
      </c>
      <c r="K2" s="38" t="s">
        <v>1799</v>
      </c>
    </row>
    <row r="3" spans="1:11" ht="409.5" x14ac:dyDescent="0.35">
      <c r="A3" s="160">
        <v>484</v>
      </c>
      <c r="B3" s="8" t="s">
        <v>888</v>
      </c>
      <c r="C3" s="8">
        <v>29372247</v>
      </c>
      <c r="D3" s="9" t="s">
        <v>1802</v>
      </c>
      <c r="E3" s="9" t="s">
        <v>1798</v>
      </c>
      <c r="F3" s="9" t="s">
        <v>67</v>
      </c>
      <c r="G3" s="201">
        <v>141311</v>
      </c>
      <c r="H3" s="11" t="s">
        <v>1800</v>
      </c>
      <c r="I3" s="9" t="s">
        <v>1803</v>
      </c>
      <c r="J3" s="23" t="s">
        <v>27</v>
      </c>
      <c r="K3" s="38" t="s">
        <v>1799</v>
      </c>
    </row>
    <row r="4" spans="1:11" ht="201.5" x14ac:dyDescent="0.35">
      <c r="A4" s="160">
        <v>565</v>
      </c>
      <c r="B4" s="8" t="s">
        <v>892</v>
      </c>
      <c r="C4" s="8">
        <v>28573379</v>
      </c>
      <c r="D4" s="9" t="s">
        <v>74</v>
      </c>
      <c r="E4" s="9" t="s">
        <v>1806</v>
      </c>
      <c r="F4" s="9" t="s">
        <v>61</v>
      </c>
      <c r="G4" s="9">
        <v>120</v>
      </c>
      <c r="H4" s="12" t="s">
        <v>1805</v>
      </c>
      <c r="I4" s="9" t="s">
        <v>1807</v>
      </c>
      <c r="J4" s="23" t="s">
        <v>27</v>
      </c>
      <c r="K4" s="43" t="s">
        <v>1804</v>
      </c>
    </row>
    <row r="5" spans="1:11" ht="201.5" x14ac:dyDescent="0.35">
      <c r="A5" s="160">
        <v>565</v>
      </c>
      <c r="B5" s="8" t="s">
        <v>892</v>
      </c>
      <c r="C5" s="8">
        <v>28573379</v>
      </c>
      <c r="D5" s="9" t="s">
        <v>75</v>
      </c>
      <c r="E5" s="9" t="s">
        <v>1806</v>
      </c>
      <c r="F5" s="9" t="s">
        <v>61</v>
      </c>
      <c r="G5" s="9">
        <v>120</v>
      </c>
      <c r="H5" s="12" t="s">
        <v>1805</v>
      </c>
      <c r="I5" s="9" t="s">
        <v>1808</v>
      </c>
      <c r="J5" s="23" t="s">
        <v>27</v>
      </c>
      <c r="K5" s="43" t="s">
        <v>1804</v>
      </c>
    </row>
    <row r="6" spans="1:11" ht="186" x14ac:dyDescent="0.35">
      <c r="A6" s="160">
        <v>745</v>
      </c>
      <c r="B6" s="8" t="s">
        <v>897</v>
      </c>
      <c r="C6" s="8">
        <v>29108406</v>
      </c>
      <c r="D6" s="9" t="s">
        <v>1783</v>
      </c>
      <c r="E6" s="9" t="s">
        <v>1785</v>
      </c>
      <c r="F6" s="9" t="s">
        <v>82</v>
      </c>
      <c r="G6" s="9">
        <v>102</v>
      </c>
      <c r="H6" s="12">
        <v>0.32</v>
      </c>
      <c r="I6" s="9" t="s">
        <v>1784</v>
      </c>
      <c r="J6" s="23" t="s">
        <v>27</v>
      </c>
      <c r="K6" s="43" t="s">
        <v>1778</v>
      </c>
    </row>
    <row r="7" spans="1:11" ht="403" x14ac:dyDescent="0.35">
      <c r="A7" s="160">
        <v>942</v>
      </c>
      <c r="B7" s="8" t="s">
        <v>901</v>
      </c>
      <c r="C7" s="8">
        <v>28744762</v>
      </c>
      <c r="D7" s="183" t="s">
        <v>1739</v>
      </c>
      <c r="E7" s="9" t="s">
        <v>10</v>
      </c>
      <c r="F7" s="152" t="s">
        <v>1727</v>
      </c>
      <c r="G7" s="152">
        <v>403</v>
      </c>
      <c r="H7" s="152" t="s">
        <v>10</v>
      </c>
      <c r="I7" s="9" t="s">
        <v>1740</v>
      </c>
      <c r="J7" s="144" t="s">
        <v>27</v>
      </c>
      <c r="K7" s="145" t="s">
        <v>1744</v>
      </c>
    </row>
    <row r="8" spans="1:11" ht="403" x14ac:dyDescent="0.35">
      <c r="A8" s="160">
        <v>942</v>
      </c>
      <c r="B8" s="8" t="s">
        <v>901</v>
      </c>
      <c r="C8" s="8">
        <v>28744762</v>
      </c>
      <c r="D8" s="183" t="s">
        <v>1739</v>
      </c>
      <c r="E8" s="9" t="s">
        <v>10</v>
      </c>
      <c r="F8" s="152" t="s">
        <v>1730</v>
      </c>
      <c r="G8" s="152">
        <v>403</v>
      </c>
      <c r="H8" s="152" t="s">
        <v>10</v>
      </c>
      <c r="I8" s="9" t="s">
        <v>1741</v>
      </c>
      <c r="J8" s="144" t="s">
        <v>27</v>
      </c>
      <c r="K8" s="145" t="s">
        <v>1744</v>
      </c>
    </row>
    <row r="9" spans="1:11" ht="403" x14ac:dyDescent="0.35">
      <c r="A9" s="160">
        <v>942</v>
      </c>
      <c r="B9" s="8" t="s">
        <v>901</v>
      </c>
      <c r="C9" s="8">
        <v>28744762</v>
      </c>
      <c r="D9" s="183" t="s">
        <v>1739</v>
      </c>
      <c r="E9" s="9" t="s">
        <v>10</v>
      </c>
      <c r="F9" s="152" t="s">
        <v>1731</v>
      </c>
      <c r="G9" s="152">
        <v>403</v>
      </c>
      <c r="H9" s="152" t="s">
        <v>10</v>
      </c>
      <c r="I9" s="9" t="s">
        <v>1742</v>
      </c>
      <c r="J9" s="144" t="s">
        <v>27</v>
      </c>
      <c r="K9" s="145" t="s">
        <v>1744</v>
      </c>
    </row>
    <row r="10" spans="1:11" ht="403" x14ac:dyDescent="0.35">
      <c r="A10" s="160">
        <v>942</v>
      </c>
      <c r="B10" s="8" t="s">
        <v>901</v>
      </c>
      <c r="C10" s="8">
        <v>28744762</v>
      </c>
      <c r="D10" s="183" t="s">
        <v>1739</v>
      </c>
      <c r="E10" s="9" t="s">
        <v>10</v>
      </c>
      <c r="F10" s="152" t="s">
        <v>1733</v>
      </c>
      <c r="G10" s="152">
        <v>403</v>
      </c>
      <c r="H10" s="152" t="s">
        <v>10</v>
      </c>
      <c r="I10" s="9" t="s">
        <v>1743</v>
      </c>
      <c r="J10" s="144" t="s">
        <v>27</v>
      </c>
      <c r="K10" s="145" t="s">
        <v>1744</v>
      </c>
    </row>
    <row r="11" spans="1:11" ht="170.5" x14ac:dyDescent="0.35">
      <c r="A11" s="160">
        <v>1085</v>
      </c>
      <c r="B11" s="8" t="s">
        <v>903</v>
      </c>
      <c r="C11" s="8">
        <v>28381513</v>
      </c>
      <c r="D11" s="9" t="s">
        <v>97</v>
      </c>
      <c r="E11" s="12">
        <v>0.19400000000000001</v>
      </c>
      <c r="F11" s="9" t="s">
        <v>98</v>
      </c>
      <c r="G11" s="9" t="s">
        <v>99</v>
      </c>
      <c r="H11" s="11"/>
      <c r="I11" s="9" t="s">
        <v>100</v>
      </c>
      <c r="J11" s="23" t="s">
        <v>8</v>
      </c>
      <c r="K11" s="9" t="s">
        <v>101</v>
      </c>
    </row>
    <row r="12" spans="1:11" ht="46.5" x14ac:dyDescent="0.35">
      <c r="A12" s="160">
        <v>1177</v>
      </c>
      <c r="B12" s="8" t="s">
        <v>904</v>
      </c>
      <c r="C12" s="8">
        <v>28148636</v>
      </c>
      <c r="D12" s="9" t="s">
        <v>102</v>
      </c>
      <c r="E12" s="14">
        <f>236/529</f>
        <v>0.44612476370510395</v>
      </c>
      <c r="F12" s="9" t="s">
        <v>103</v>
      </c>
      <c r="G12" s="9">
        <v>71</v>
      </c>
      <c r="H12" s="14">
        <v>0.13400000000000001</v>
      </c>
      <c r="I12" s="9" t="s">
        <v>104</v>
      </c>
      <c r="J12" s="199" t="s">
        <v>8</v>
      </c>
      <c r="K12" s="7"/>
    </row>
    <row r="13" spans="1:11" ht="46.5" x14ac:dyDescent="0.35">
      <c r="A13" s="160">
        <v>1177</v>
      </c>
      <c r="B13" s="8" t="s">
        <v>904</v>
      </c>
      <c r="C13" s="8">
        <v>28148636</v>
      </c>
      <c r="D13" s="9" t="s">
        <v>102</v>
      </c>
      <c r="E13" s="9"/>
      <c r="F13" s="9" t="s">
        <v>105</v>
      </c>
      <c r="G13" s="9">
        <v>145</v>
      </c>
      <c r="H13" s="14">
        <v>0.317</v>
      </c>
      <c r="I13" s="9" t="s">
        <v>106</v>
      </c>
      <c r="J13" s="199" t="s">
        <v>8</v>
      </c>
      <c r="K13" s="7"/>
    </row>
    <row r="14" spans="1:11" ht="46.5" x14ac:dyDescent="0.35">
      <c r="A14" s="160">
        <v>1177</v>
      </c>
      <c r="B14" s="8" t="s">
        <v>904</v>
      </c>
      <c r="C14" s="8">
        <v>28148636</v>
      </c>
      <c r="D14" s="9" t="s">
        <v>102</v>
      </c>
      <c r="E14" s="9"/>
      <c r="F14" s="9" t="s">
        <v>107</v>
      </c>
      <c r="G14" s="9">
        <v>216</v>
      </c>
      <c r="H14" s="14">
        <v>0.40799999999999997</v>
      </c>
      <c r="I14" s="9" t="s">
        <v>108</v>
      </c>
      <c r="J14" s="199" t="s">
        <v>8</v>
      </c>
      <c r="K14" s="7"/>
    </row>
    <row r="15" spans="1:11" ht="77.5" x14ac:dyDescent="0.35">
      <c r="A15" s="160">
        <v>1266</v>
      </c>
      <c r="B15" s="8" t="s">
        <v>905</v>
      </c>
      <c r="C15" s="8">
        <v>27873051</v>
      </c>
      <c r="D15" s="9" t="s">
        <v>109</v>
      </c>
      <c r="E15" s="9"/>
      <c r="F15" s="9" t="s">
        <v>110</v>
      </c>
      <c r="G15" s="9" t="s">
        <v>111</v>
      </c>
      <c r="H15" s="11"/>
      <c r="I15" s="9">
        <v>3.2</v>
      </c>
      <c r="J15" s="23" t="s">
        <v>27</v>
      </c>
      <c r="K15" s="7"/>
    </row>
    <row r="16" spans="1:11" ht="77.5" x14ac:dyDescent="0.35">
      <c r="A16" s="160">
        <v>1266</v>
      </c>
      <c r="B16" s="8" t="s">
        <v>905</v>
      </c>
      <c r="C16" s="8">
        <v>27873051</v>
      </c>
      <c r="D16" s="9" t="s">
        <v>112</v>
      </c>
      <c r="E16" s="9"/>
      <c r="F16" s="9" t="s">
        <v>110</v>
      </c>
      <c r="G16" s="9"/>
      <c r="H16" s="11"/>
      <c r="I16" s="9">
        <v>4</v>
      </c>
      <c r="J16" s="23" t="s">
        <v>27</v>
      </c>
      <c r="K16" s="7"/>
    </row>
    <row r="17" spans="1:11" x14ac:dyDescent="0.35">
      <c r="A17" s="184"/>
      <c r="B17" s="184"/>
      <c r="C17" s="184"/>
      <c r="D17" s="184"/>
      <c r="E17" s="184"/>
      <c r="F17" s="184"/>
      <c r="G17" s="184"/>
      <c r="H17" s="184"/>
      <c r="I17" s="184"/>
      <c r="J17" s="184"/>
      <c r="K17" s="184"/>
    </row>
    <row r="18" spans="1:11" ht="124" x14ac:dyDescent="0.35">
      <c r="A18" s="185">
        <v>1719</v>
      </c>
      <c r="B18" s="186" t="s">
        <v>1598</v>
      </c>
      <c r="C18" s="186">
        <v>27050549</v>
      </c>
      <c r="D18" s="64" t="s">
        <v>158</v>
      </c>
      <c r="E18" s="64" t="s">
        <v>159</v>
      </c>
      <c r="F18" s="64" t="s">
        <v>136</v>
      </c>
      <c r="G18" s="64">
        <v>1196</v>
      </c>
      <c r="H18" s="75"/>
      <c r="I18" s="64" t="s">
        <v>156</v>
      </c>
      <c r="J18" s="187" t="s">
        <v>27</v>
      </c>
      <c r="K18" s="64" t="s">
        <v>157</v>
      </c>
    </row>
    <row r="19" spans="1:11" ht="62" x14ac:dyDescent="0.35">
      <c r="A19" s="185">
        <v>2020</v>
      </c>
      <c r="B19" s="186" t="s">
        <v>1602</v>
      </c>
      <c r="C19" s="186">
        <v>26680035</v>
      </c>
      <c r="D19" s="64" t="s">
        <v>234</v>
      </c>
      <c r="E19" s="64" t="s">
        <v>235</v>
      </c>
      <c r="F19" s="64" t="s">
        <v>231</v>
      </c>
      <c r="G19" s="64">
        <v>140</v>
      </c>
      <c r="H19" s="75">
        <v>24</v>
      </c>
      <c r="I19" s="64" t="s">
        <v>236</v>
      </c>
      <c r="J19" s="187" t="s">
        <v>27</v>
      </c>
      <c r="K19" s="64" t="s">
        <v>233</v>
      </c>
    </row>
    <row r="20" spans="1:11" ht="108.5" x14ac:dyDescent="0.35">
      <c r="A20" s="185">
        <v>2156</v>
      </c>
      <c r="B20" s="186" t="s">
        <v>1603</v>
      </c>
      <c r="C20" s="186">
        <v>26243220</v>
      </c>
      <c r="D20" s="64" t="s">
        <v>158</v>
      </c>
      <c r="E20" s="64" t="s">
        <v>242</v>
      </c>
      <c r="F20" s="64" t="s">
        <v>110</v>
      </c>
      <c r="G20" s="64">
        <v>162</v>
      </c>
      <c r="H20" s="75" t="s">
        <v>239</v>
      </c>
      <c r="I20" s="64" t="s">
        <v>243</v>
      </c>
      <c r="J20" s="187" t="s">
        <v>8</v>
      </c>
      <c r="K20" s="64" t="s">
        <v>241</v>
      </c>
    </row>
    <row r="21" spans="1:11" ht="170.5" x14ac:dyDescent="0.35">
      <c r="A21" s="185">
        <v>2169</v>
      </c>
      <c r="B21" s="186" t="s">
        <v>1574</v>
      </c>
      <c r="C21" s="186">
        <v>26220872</v>
      </c>
      <c r="D21" s="64" t="s">
        <v>234</v>
      </c>
      <c r="E21" s="7"/>
      <c r="F21" s="64" t="s">
        <v>264</v>
      </c>
      <c r="G21" s="64"/>
      <c r="H21" s="75" t="s">
        <v>265</v>
      </c>
      <c r="I21" s="64" t="s">
        <v>122</v>
      </c>
      <c r="J21" s="187" t="s">
        <v>27</v>
      </c>
      <c r="K21" s="64" t="s">
        <v>253</v>
      </c>
    </row>
    <row r="22" spans="1:11" ht="232.5" x14ac:dyDescent="0.35">
      <c r="A22" s="185">
        <v>2395</v>
      </c>
      <c r="B22" s="186" t="s">
        <v>1606</v>
      </c>
      <c r="C22" s="186">
        <v>25663233</v>
      </c>
      <c r="D22" s="64" t="s">
        <v>321</v>
      </c>
      <c r="E22" s="64" t="s">
        <v>322</v>
      </c>
      <c r="F22" s="64" t="s">
        <v>319</v>
      </c>
      <c r="G22" s="64">
        <v>282</v>
      </c>
      <c r="H22" s="75"/>
      <c r="I22" s="64" t="s">
        <v>177</v>
      </c>
      <c r="J22" s="187" t="s">
        <v>8</v>
      </c>
      <c r="K22" s="64" t="s">
        <v>320</v>
      </c>
    </row>
    <row r="23" spans="1:11" ht="186" x14ac:dyDescent="0.35">
      <c r="A23" s="185">
        <v>2427</v>
      </c>
      <c r="B23" s="186" t="s">
        <v>1607</v>
      </c>
      <c r="C23" s="186">
        <v>25586833</v>
      </c>
      <c r="D23" s="64" t="s">
        <v>331</v>
      </c>
      <c r="E23" s="64" t="s">
        <v>332</v>
      </c>
      <c r="F23" s="64" t="s">
        <v>327</v>
      </c>
      <c r="G23" s="64">
        <v>128</v>
      </c>
      <c r="H23" s="75" t="s">
        <v>328</v>
      </c>
      <c r="I23" s="64" t="s">
        <v>333</v>
      </c>
      <c r="J23" s="187" t="s">
        <v>27</v>
      </c>
      <c r="K23" s="64" t="s">
        <v>330</v>
      </c>
    </row>
    <row r="24" spans="1:11" ht="93" x14ac:dyDescent="0.35">
      <c r="A24" s="185">
        <v>2456</v>
      </c>
      <c r="B24" s="186" t="s">
        <v>1610</v>
      </c>
      <c r="C24" s="186">
        <v>25499725</v>
      </c>
      <c r="D24" s="64" t="s">
        <v>234</v>
      </c>
      <c r="E24" s="64" t="s">
        <v>360</v>
      </c>
      <c r="F24" s="64" t="s">
        <v>357</v>
      </c>
      <c r="G24" s="64">
        <v>186</v>
      </c>
      <c r="H24" s="75"/>
      <c r="I24" s="64" t="s">
        <v>122</v>
      </c>
      <c r="J24" s="187" t="s">
        <v>27</v>
      </c>
      <c r="K24" s="64" t="s">
        <v>358</v>
      </c>
    </row>
    <row r="25" spans="1:11" ht="93" x14ac:dyDescent="0.35">
      <c r="A25" s="185">
        <v>2456</v>
      </c>
      <c r="B25" s="186" t="s">
        <v>1610</v>
      </c>
      <c r="C25" s="186">
        <v>25499725</v>
      </c>
      <c r="D25" s="64" t="s">
        <v>234</v>
      </c>
      <c r="E25" s="64"/>
      <c r="F25" s="64" t="s">
        <v>367</v>
      </c>
      <c r="G25" s="64"/>
      <c r="H25" s="75"/>
      <c r="I25" s="64" t="s">
        <v>122</v>
      </c>
      <c r="J25" s="187" t="s">
        <v>27</v>
      </c>
      <c r="K25" s="64" t="s">
        <v>358</v>
      </c>
    </row>
    <row r="26" spans="1:11" ht="77.5" x14ac:dyDescent="0.35">
      <c r="A26" s="185">
        <v>2542</v>
      </c>
      <c r="B26" s="186" t="s">
        <v>1611</v>
      </c>
      <c r="C26" s="186">
        <v>23464747</v>
      </c>
      <c r="D26" s="64" t="s">
        <v>158</v>
      </c>
      <c r="E26" s="64"/>
      <c r="F26" s="64" t="s">
        <v>385</v>
      </c>
      <c r="G26" s="64"/>
      <c r="H26" s="75" t="s">
        <v>386</v>
      </c>
      <c r="I26" s="111" t="s">
        <v>380</v>
      </c>
      <c r="J26" s="187" t="s">
        <v>27</v>
      </c>
      <c r="K26" s="64" t="s">
        <v>379</v>
      </c>
    </row>
    <row r="27" spans="1:11" ht="46.5" x14ac:dyDescent="0.35">
      <c r="A27" s="185">
        <v>2798</v>
      </c>
      <c r="B27" s="186" t="s">
        <v>1614</v>
      </c>
      <c r="C27" s="186">
        <v>24784015</v>
      </c>
      <c r="D27" s="64" t="s">
        <v>412</v>
      </c>
      <c r="E27" s="64" t="s">
        <v>413</v>
      </c>
      <c r="F27" s="191" t="s">
        <v>410</v>
      </c>
      <c r="G27" s="64">
        <v>191</v>
      </c>
      <c r="H27" s="75">
        <v>61</v>
      </c>
      <c r="I27" s="64" t="s">
        <v>414</v>
      </c>
      <c r="J27" s="187" t="s">
        <v>26</v>
      </c>
      <c r="K27" s="64" t="s">
        <v>411</v>
      </c>
    </row>
    <row r="28" spans="1:11" ht="46.5" x14ac:dyDescent="0.35">
      <c r="A28" s="185">
        <v>2848</v>
      </c>
      <c r="B28" s="186" t="s">
        <v>1581</v>
      </c>
      <c r="C28" s="186">
        <v>24630830</v>
      </c>
      <c r="D28" s="64" t="s">
        <v>434</v>
      </c>
      <c r="E28" s="64" t="s">
        <v>435</v>
      </c>
      <c r="F28" s="64" t="s">
        <v>430</v>
      </c>
      <c r="G28" s="64">
        <v>2513</v>
      </c>
      <c r="H28" s="75"/>
      <c r="I28" s="64" t="s">
        <v>156</v>
      </c>
      <c r="J28" s="187" t="s">
        <v>8</v>
      </c>
      <c r="K28" s="64" t="s">
        <v>431</v>
      </c>
    </row>
    <row r="29" spans="1:11" ht="46.5" x14ac:dyDescent="0.35">
      <c r="A29" s="185">
        <v>2848</v>
      </c>
      <c r="B29" s="186" t="s">
        <v>1581</v>
      </c>
      <c r="C29" s="186">
        <v>24630830</v>
      </c>
      <c r="D29" s="64" t="s">
        <v>434</v>
      </c>
      <c r="E29" s="64"/>
      <c r="F29" s="64" t="s">
        <v>440</v>
      </c>
      <c r="G29" s="64"/>
      <c r="H29" s="75"/>
      <c r="I29" s="64" t="s">
        <v>156</v>
      </c>
      <c r="J29" s="187" t="s">
        <v>8</v>
      </c>
      <c r="K29" s="64" t="s">
        <v>431</v>
      </c>
    </row>
    <row r="30" spans="1:11" ht="46.5" x14ac:dyDescent="0.35">
      <c r="A30" s="185">
        <v>2848</v>
      </c>
      <c r="B30" s="186" t="s">
        <v>1581</v>
      </c>
      <c r="C30" s="186">
        <v>24630830</v>
      </c>
      <c r="D30" s="64" t="s">
        <v>434</v>
      </c>
      <c r="E30" s="64"/>
      <c r="F30" s="64" t="s">
        <v>441</v>
      </c>
      <c r="G30" s="64"/>
      <c r="H30" s="75"/>
      <c r="I30" s="64" t="s">
        <v>156</v>
      </c>
      <c r="J30" s="187" t="s">
        <v>8</v>
      </c>
      <c r="K30" s="64" t="s">
        <v>431</v>
      </c>
    </row>
    <row r="31" spans="1:11" ht="46.5" x14ac:dyDescent="0.35">
      <c r="A31" s="185">
        <v>2848</v>
      </c>
      <c r="B31" s="186" t="s">
        <v>1581</v>
      </c>
      <c r="C31" s="186">
        <v>24630830</v>
      </c>
      <c r="D31" s="64" t="s">
        <v>434</v>
      </c>
      <c r="E31" s="64"/>
      <c r="F31" s="64" t="s">
        <v>443</v>
      </c>
      <c r="G31" s="64"/>
      <c r="H31" s="75"/>
      <c r="I31" s="64" t="s">
        <v>156</v>
      </c>
      <c r="J31" s="187" t="s">
        <v>8</v>
      </c>
      <c r="K31" s="64" t="s">
        <v>431</v>
      </c>
    </row>
    <row r="32" spans="1:11" ht="46.5" x14ac:dyDescent="0.35">
      <c r="A32" s="185">
        <v>2848</v>
      </c>
      <c r="B32" s="186" t="s">
        <v>1581</v>
      </c>
      <c r="C32" s="186">
        <v>24630830</v>
      </c>
      <c r="D32" s="64" t="s">
        <v>434</v>
      </c>
      <c r="E32" s="64"/>
      <c r="F32" s="64" t="s">
        <v>443</v>
      </c>
      <c r="G32" s="64"/>
      <c r="H32" s="75"/>
      <c r="I32" s="64" t="s">
        <v>156</v>
      </c>
      <c r="J32" s="187" t="s">
        <v>8</v>
      </c>
      <c r="K32" s="64" t="s">
        <v>431</v>
      </c>
    </row>
    <row r="33" spans="1:11" ht="46.5" x14ac:dyDescent="0.35">
      <c r="A33" s="185">
        <v>3014</v>
      </c>
      <c r="B33" s="186" t="s">
        <v>1582</v>
      </c>
      <c r="C33" s="186">
        <v>24128695</v>
      </c>
      <c r="D33" s="64" t="s">
        <v>465</v>
      </c>
      <c r="E33" s="64"/>
      <c r="F33" s="64" t="s">
        <v>469</v>
      </c>
      <c r="G33" s="64"/>
      <c r="H33" s="75"/>
      <c r="I33" s="64" t="s">
        <v>470</v>
      </c>
      <c r="J33" s="187" t="s">
        <v>26</v>
      </c>
      <c r="K33" s="64" t="s">
        <v>464</v>
      </c>
    </row>
    <row r="34" spans="1:11" ht="108.5" x14ac:dyDescent="0.35">
      <c r="A34" s="185">
        <v>3190</v>
      </c>
      <c r="B34" s="186" t="s">
        <v>1618</v>
      </c>
      <c r="C34" s="186">
        <v>24045084</v>
      </c>
      <c r="D34" s="64" t="s">
        <v>158</v>
      </c>
      <c r="E34" s="64" t="s">
        <v>501</v>
      </c>
      <c r="F34" s="64" t="s">
        <v>472</v>
      </c>
      <c r="G34" s="64">
        <v>563</v>
      </c>
      <c r="H34" s="75">
        <v>454</v>
      </c>
      <c r="I34" s="64" t="s">
        <v>122</v>
      </c>
      <c r="J34" s="187" t="s">
        <v>26</v>
      </c>
      <c r="K34" s="64" t="s">
        <v>500</v>
      </c>
    </row>
    <row r="35" spans="1:11" ht="108.5" x14ac:dyDescent="0.35">
      <c r="A35" s="185">
        <v>3190</v>
      </c>
      <c r="B35" s="186" t="s">
        <v>1618</v>
      </c>
      <c r="C35" s="186">
        <v>24045084</v>
      </c>
      <c r="D35" s="64" t="s">
        <v>158</v>
      </c>
      <c r="E35" s="64"/>
      <c r="F35" s="64" t="s">
        <v>393</v>
      </c>
      <c r="G35" s="64"/>
      <c r="H35" s="75"/>
      <c r="I35" s="64" t="s">
        <v>122</v>
      </c>
      <c r="J35" s="187" t="s">
        <v>26</v>
      </c>
      <c r="K35" s="64" t="s">
        <v>500</v>
      </c>
    </row>
    <row r="36" spans="1:11" ht="108.5" x14ac:dyDescent="0.35">
      <c r="A36" s="185">
        <v>3190</v>
      </c>
      <c r="B36" s="186" t="s">
        <v>1618</v>
      </c>
      <c r="C36" s="186">
        <v>24045084</v>
      </c>
      <c r="D36" s="64" t="s">
        <v>158</v>
      </c>
      <c r="E36" s="64"/>
      <c r="F36" s="64" t="s">
        <v>506</v>
      </c>
      <c r="G36" s="64"/>
      <c r="H36" s="75"/>
      <c r="I36" s="64" t="s">
        <v>122</v>
      </c>
      <c r="J36" s="187" t="s">
        <v>26</v>
      </c>
      <c r="K36" s="64" t="s">
        <v>500</v>
      </c>
    </row>
    <row r="37" spans="1:11" ht="62" x14ac:dyDescent="0.35">
      <c r="A37" s="185">
        <v>3229</v>
      </c>
      <c r="B37" s="186" t="s">
        <v>1619</v>
      </c>
      <c r="C37" s="186">
        <v>23921070</v>
      </c>
      <c r="D37" s="64" t="s">
        <v>158</v>
      </c>
      <c r="E37" s="64" t="s">
        <v>511</v>
      </c>
      <c r="F37" s="64" t="s">
        <v>509</v>
      </c>
      <c r="G37" s="64">
        <v>507</v>
      </c>
      <c r="H37" s="75"/>
      <c r="I37" s="64" t="s">
        <v>122</v>
      </c>
      <c r="J37" s="187" t="s">
        <v>26</v>
      </c>
      <c r="K37" s="64" t="s">
        <v>510</v>
      </c>
    </row>
    <row r="38" spans="1:11" ht="124" x14ac:dyDescent="0.35">
      <c r="A38" s="185">
        <v>3281</v>
      </c>
      <c r="B38" s="186" t="s">
        <v>1585</v>
      </c>
      <c r="C38" s="186">
        <v>23812642</v>
      </c>
      <c r="D38" s="64" t="s">
        <v>542</v>
      </c>
      <c r="E38" s="64" t="s">
        <v>543</v>
      </c>
      <c r="F38" s="64" t="s">
        <v>537</v>
      </c>
      <c r="G38" s="64"/>
      <c r="H38" s="75"/>
      <c r="I38" s="64" t="s">
        <v>122</v>
      </c>
      <c r="J38" s="187" t="s">
        <v>27</v>
      </c>
      <c r="K38" s="64" t="s">
        <v>538</v>
      </c>
    </row>
    <row r="39" spans="1:11" ht="62" x14ac:dyDescent="0.35">
      <c r="A39" s="185">
        <v>3289</v>
      </c>
      <c r="B39" s="186" t="s">
        <v>1621</v>
      </c>
      <c r="C39" s="186">
        <v>23760210</v>
      </c>
      <c r="D39" s="64" t="s">
        <v>158</v>
      </c>
      <c r="E39" s="64" t="s">
        <v>559</v>
      </c>
      <c r="F39" s="64" t="s">
        <v>110</v>
      </c>
      <c r="G39" s="64">
        <v>964</v>
      </c>
      <c r="H39" s="75"/>
      <c r="I39" s="64" t="s">
        <v>122</v>
      </c>
      <c r="J39" s="187" t="s">
        <v>27</v>
      </c>
      <c r="K39" s="64" t="s">
        <v>555</v>
      </c>
    </row>
    <row r="40" spans="1:11" ht="62" x14ac:dyDescent="0.35">
      <c r="A40" s="185">
        <v>3289</v>
      </c>
      <c r="B40" s="186" t="s">
        <v>1621</v>
      </c>
      <c r="C40" s="186">
        <v>23760210</v>
      </c>
      <c r="D40" s="64" t="s">
        <v>158</v>
      </c>
      <c r="E40" s="64"/>
      <c r="F40" s="64" t="s">
        <v>393</v>
      </c>
      <c r="G40" s="64"/>
      <c r="H40" s="75"/>
      <c r="I40" s="64" t="s">
        <v>122</v>
      </c>
      <c r="J40" s="187" t="s">
        <v>27</v>
      </c>
      <c r="K40" s="64" t="s">
        <v>555</v>
      </c>
    </row>
    <row r="41" spans="1:11" ht="62" x14ac:dyDescent="0.35">
      <c r="A41" s="185">
        <v>3289</v>
      </c>
      <c r="B41" s="186" t="s">
        <v>1621</v>
      </c>
      <c r="C41" s="186">
        <v>23760210</v>
      </c>
      <c r="D41" s="64" t="s">
        <v>158</v>
      </c>
      <c r="E41" s="64"/>
      <c r="F41" s="64" t="s">
        <v>506</v>
      </c>
      <c r="G41" s="64"/>
      <c r="H41" s="75"/>
      <c r="I41" s="64" t="s">
        <v>122</v>
      </c>
      <c r="J41" s="187" t="s">
        <v>27</v>
      </c>
      <c r="K41" s="64" t="s">
        <v>555</v>
      </c>
    </row>
    <row r="42" spans="1:11" ht="77.5" x14ac:dyDescent="0.35">
      <c r="A42" s="185">
        <v>3309</v>
      </c>
      <c r="B42" s="186" t="s">
        <v>1622</v>
      </c>
      <c r="C42" s="186">
        <v>23715913</v>
      </c>
      <c r="D42" s="64" t="s">
        <v>434</v>
      </c>
      <c r="E42" s="64">
        <v>42</v>
      </c>
      <c r="F42" s="64" t="s">
        <v>537</v>
      </c>
      <c r="G42" s="64">
        <v>323</v>
      </c>
      <c r="H42" s="75"/>
      <c r="I42" s="64" t="s">
        <v>122</v>
      </c>
      <c r="J42" s="187" t="s">
        <v>27</v>
      </c>
      <c r="K42" s="64" t="s">
        <v>576</v>
      </c>
    </row>
    <row r="43" spans="1:11" ht="139.5" x14ac:dyDescent="0.35">
      <c r="A43" s="185">
        <v>3401</v>
      </c>
      <c r="B43" s="186" t="s">
        <v>1586</v>
      </c>
      <c r="C43" s="186">
        <v>23516315</v>
      </c>
      <c r="D43" s="64" t="s">
        <v>158</v>
      </c>
      <c r="E43" s="64" t="s">
        <v>593</v>
      </c>
      <c r="F43" s="64" t="s">
        <v>590</v>
      </c>
      <c r="G43" s="64">
        <v>216</v>
      </c>
      <c r="H43" s="75"/>
      <c r="I43" s="64" t="s">
        <v>122</v>
      </c>
      <c r="J43" s="187" t="s">
        <v>27</v>
      </c>
      <c r="K43" s="64" t="s">
        <v>592</v>
      </c>
    </row>
    <row r="44" spans="1:11" ht="46.5" x14ac:dyDescent="0.35">
      <c r="A44" s="185">
        <v>3425</v>
      </c>
      <c r="B44" s="186" t="s">
        <v>1624</v>
      </c>
      <c r="C44" s="186">
        <v>23433781</v>
      </c>
      <c r="D44" s="64" t="s">
        <v>158</v>
      </c>
      <c r="E44" s="64" t="s">
        <v>605</v>
      </c>
      <c r="F44" s="64" t="s">
        <v>213</v>
      </c>
      <c r="G44" s="64">
        <v>134</v>
      </c>
      <c r="H44" s="75"/>
      <c r="I44" s="64" t="s">
        <v>606</v>
      </c>
      <c r="J44" s="187" t="s">
        <v>27</v>
      </c>
      <c r="K44" s="64" t="s">
        <v>604</v>
      </c>
    </row>
    <row r="45" spans="1:11" ht="46.5" x14ac:dyDescent="0.35">
      <c r="A45" s="185">
        <v>3425</v>
      </c>
      <c r="B45" s="186" t="s">
        <v>1624</v>
      </c>
      <c r="C45" s="186">
        <v>23433781</v>
      </c>
      <c r="D45" s="64" t="s">
        <v>158</v>
      </c>
      <c r="E45" s="64"/>
      <c r="F45" s="64" t="s">
        <v>613</v>
      </c>
      <c r="G45" s="64"/>
      <c r="H45" s="75"/>
      <c r="I45" s="64" t="s">
        <v>122</v>
      </c>
      <c r="J45" s="187" t="s">
        <v>27</v>
      </c>
      <c r="K45" s="64" t="s">
        <v>604</v>
      </c>
    </row>
    <row r="46" spans="1:11" ht="93" x14ac:dyDescent="0.35">
      <c r="A46" s="185">
        <v>3440</v>
      </c>
      <c r="B46" s="186" t="s">
        <v>1586</v>
      </c>
      <c r="C46" s="186">
        <v>23391854</v>
      </c>
      <c r="D46" s="64" t="s">
        <v>158</v>
      </c>
      <c r="E46" s="64" t="s">
        <v>619</v>
      </c>
      <c r="F46" s="64" t="s">
        <v>616</v>
      </c>
      <c r="G46" s="64">
        <v>234</v>
      </c>
      <c r="H46" s="75"/>
      <c r="I46" s="64" t="s">
        <v>620</v>
      </c>
      <c r="J46" s="187" t="s">
        <v>27</v>
      </c>
      <c r="K46" s="64" t="s">
        <v>618</v>
      </c>
    </row>
    <row r="47" spans="1:11" ht="62" x14ac:dyDescent="0.35">
      <c r="A47" s="185">
        <v>3487</v>
      </c>
      <c r="B47" s="186" t="s">
        <v>1626</v>
      </c>
      <c r="C47" s="186">
        <v>23291004</v>
      </c>
      <c r="D47" s="64" t="s">
        <v>640</v>
      </c>
      <c r="E47" s="64"/>
      <c r="F47" s="64" t="s">
        <v>374</v>
      </c>
      <c r="G47" s="64"/>
      <c r="H47" s="75"/>
      <c r="I47" s="64" t="s">
        <v>122</v>
      </c>
      <c r="J47" s="187" t="s">
        <v>27</v>
      </c>
      <c r="K47" s="64" t="s">
        <v>639</v>
      </c>
    </row>
    <row r="48" spans="1:11" ht="124" x14ac:dyDescent="0.35">
      <c r="A48" s="185">
        <v>3749</v>
      </c>
      <c r="B48" s="186" t="s">
        <v>1628</v>
      </c>
      <c r="C48" s="186">
        <v>22883482</v>
      </c>
      <c r="D48" s="64" t="s">
        <v>682</v>
      </c>
      <c r="E48" s="64" t="s">
        <v>683</v>
      </c>
      <c r="F48" s="64" t="s">
        <v>677</v>
      </c>
      <c r="G48" s="64">
        <v>136</v>
      </c>
      <c r="H48" s="75"/>
      <c r="I48" s="64" t="s">
        <v>684</v>
      </c>
      <c r="J48" s="187" t="s">
        <v>27</v>
      </c>
      <c r="K48" s="64" t="s">
        <v>679</v>
      </c>
    </row>
    <row r="49" spans="1:11" ht="93" x14ac:dyDescent="0.35">
      <c r="A49" s="185">
        <v>3755</v>
      </c>
      <c r="B49" s="186" t="s">
        <v>1629</v>
      </c>
      <c r="C49" s="186">
        <v>22858729</v>
      </c>
      <c r="D49" s="64" t="s">
        <v>542</v>
      </c>
      <c r="E49" s="64" t="s">
        <v>690</v>
      </c>
      <c r="F49" s="64" t="s">
        <v>393</v>
      </c>
      <c r="G49" s="64">
        <v>1013</v>
      </c>
      <c r="H49" s="75"/>
      <c r="I49" s="64" t="s">
        <v>122</v>
      </c>
      <c r="J49" s="187" t="s">
        <v>8</v>
      </c>
      <c r="K49" s="64" t="s">
        <v>689</v>
      </c>
    </row>
    <row r="50" spans="1:11" ht="46.5" x14ac:dyDescent="0.35">
      <c r="A50" s="185">
        <v>3757</v>
      </c>
      <c r="B50" s="186" t="s">
        <v>1630</v>
      </c>
      <c r="C50" s="186">
        <v>22855859</v>
      </c>
      <c r="D50" s="64" t="s">
        <v>702</v>
      </c>
      <c r="E50" s="64" t="s">
        <v>703</v>
      </c>
      <c r="F50" s="64" t="s">
        <v>213</v>
      </c>
      <c r="G50" s="64">
        <v>223</v>
      </c>
      <c r="H50" s="75"/>
      <c r="I50" s="64" t="s">
        <v>122</v>
      </c>
      <c r="J50" s="187" t="s">
        <v>27</v>
      </c>
      <c r="K50" s="64" t="s">
        <v>700</v>
      </c>
    </row>
    <row r="51" spans="1:11" ht="108.5" x14ac:dyDescent="0.35">
      <c r="A51" s="185">
        <v>3878</v>
      </c>
      <c r="B51" s="186" t="s">
        <v>1632</v>
      </c>
      <c r="C51" s="186">
        <v>22433160</v>
      </c>
      <c r="D51" s="64" t="s">
        <v>733</v>
      </c>
      <c r="E51" s="64" t="s">
        <v>734</v>
      </c>
      <c r="F51" s="192" t="s">
        <v>730</v>
      </c>
      <c r="G51" s="64">
        <v>134</v>
      </c>
      <c r="H51" s="75"/>
      <c r="I51" s="64" t="s">
        <v>735</v>
      </c>
      <c r="J51" s="187" t="s">
        <v>27</v>
      </c>
      <c r="K51" s="64" t="s">
        <v>732</v>
      </c>
    </row>
    <row r="52" spans="1:11" ht="93" x14ac:dyDescent="0.35">
      <c r="A52" s="185">
        <v>3905</v>
      </c>
      <c r="B52" s="186" t="s">
        <v>1633</v>
      </c>
      <c r="C52" s="186">
        <v>22327720</v>
      </c>
      <c r="D52" s="64" t="s">
        <v>733</v>
      </c>
      <c r="E52" s="64" t="s">
        <v>742</v>
      </c>
      <c r="F52" s="64" t="s">
        <v>136</v>
      </c>
      <c r="G52" s="64">
        <v>1381</v>
      </c>
      <c r="H52" s="75"/>
      <c r="I52" s="64" t="s">
        <v>673</v>
      </c>
      <c r="J52" s="187" t="s">
        <v>8</v>
      </c>
      <c r="K52" s="64" t="s">
        <v>741</v>
      </c>
    </row>
    <row r="53" spans="1:11" ht="46.5" x14ac:dyDescent="0.35">
      <c r="A53" s="185">
        <v>4089</v>
      </c>
      <c r="B53" s="186" t="s">
        <v>1636</v>
      </c>
      <c r="C53" s="186">
        <v>21998314</v>
      </c>
      <c r="D53" s="64" t="s">
        <v>761</v>
      </c>
      <c r="E53" s="64"/>
      <c r="F53" s="64" t="s">
        <v>762</v>
      </c>
      <c r="G53" s="64"/>
      <c r="H53" s="75"/>
      <c r="I53" s="64" t="s">
        <v>122</v>
      </c>
      <c r="J53" s="187" t="s">
        <v>27</v>
      </c>
      <c r="K53" s="64" t="s">
        <v>760</v>
      </c>
    </row>
    <row r="54" spans="1:11" ht="139.5" x14ac:dyDescent="0.35">
      <c r="A54" s="185">
        <v>4214</v>
      </c>
      <c r="B54" s="186" t="s">
        <v>1123</v>
      </c>
      <c r="C54" s="186">
        <v>21557804</v>
      </c>
      <c r="D54" s="64" t="s">
        <v>682</v>
      </c>
      <c r="E54" s="64"/>
      <c r="F54" s="64" t="s">
        <v>283</v>
      </c>
      <c r="G54" s="64"/>
      <c r="H54" s="75"/>
      <c r="I54" s="64" t="s">
        <v>122</v>
      </c>
      <c r="J54" s="187" t="s">
        <v>27</v>
      </c>
      <c r="K54" s="64" t="s">
        <v>784</v>
      </c>
    </row>
    <row r="55" spans="1:11" ht="46.5" x14ac:dyDescent="0.35">
      <c r="A55" s="185">
        <v>4237</v>
      </c>
      <c r="B55" s="186" t="s">
        <v>1639</v>
      </c>
      <c r="C55" s="186">
        <v>21474813</v>
      </c>
      <c r="D55" s="64" t="s">
        <v>797</v>
      </c>
      <c r="E55" s="64" t="s">
        <v>798</v>
      </c>
      <c r="F55" s="64" t="s">
        <v>794</v>
      </c>
      <c r="G55" s="64">
        <v>210</v>
      </c>
      <c r="H55" s="75"/>
      <c r="I55" s="64" t="s">
        <v>122</v>
      </c>
      <c r="J55" s="187" t="s">
        <v>27</v>
      </c>
      <c r="K55" s="64" t="s">
        <v>795</v>
      </c>
    </row>
    <row r="56" spans="1:11" ht="77.5" x14ac:dyDescent="0.35">
      <c r="A56" s="185">
        <v>4321</v>
      </c>
      <c r="B56" s="186" t="s">
        <v>1642</v>
      </c>
      <c r="C56" s="186">
        <v>21178352</v>
      </c>
      <c r="D56" s="64" t="s">
        <v>733</v>
      </c>
      <c r="E56" s="64" t="s">
        <v>819</v>
      </c>
      <c r="F56" s="64" t="s">
        <v>817</v>
      </c>
      <c r="G56" s="64">
        <v>128</v>
      </c>
      <c r="H56" s="75"/>
      <c r="I56" s="64" t="s">
        <v>122</v>
      </c>
      <c r="J56" s="187" t="s">
        <v>27</v>
      </c>
      <c r="K56" s="64" t="s">
        <v>818</v>
      </c>
    </row>
  </sheetData>
  <conditionalFormatting sqref="D2:D3">
    <cfRule type="containsText" dxfId="4313" priority="855" operator="containsText" text="ivh">
      <formula>NOT(ISERROR(SEARCH("ivh",D2)))</formula>
    </cfRule>
    <cfRule type="containsText" dxfId="4312" priority="856" operator="containsText" text="infratent">
      <formula>NOT(ISERROR(SEARCH("infratent",D2)))</formula>
    </cfRule>
    <cfRule type="containsText" dxfId="4311" priority="857" operator="containsText" text="location">
      <formula>NOT(ISERROR(SEARCH("location",D2)))</formula>
    </cfRule>
    <cfRule type="containsText" dxfId="4310" priority="858" operator="containsText" text="GCS">
      <formula>NOT(ISERROR(SEARCH("GCS",D2)))</formula>
    </cfRule>
    <cfRule type="containsText" dxfId="4309" priority="859" operator="containsText" text="GCS">
      <formula>NOT(ISERROR(SEARCH("GCS",D2)))</formula>
    </cfRule>
    <cfRule type="containsText" dxfId="4308" priority="860" operator="containsText" text="GCS">
      <formula>NOT(ISERROR(SEARCH("GCS",D2)))</formula>
    </cfRule>
    <cfRule type="containsText" dxfId="4307" priority="861" operator="containsText" text="gcs">
      <formula>NOT(ISERROR(SEARCH("gcs",D2)))</formula>
    </cfRule>
    <cfRule type="containsText" dxfId="4306" priority="862" operator="containsText" text="gcs">
      <formula>NOT(ISERROR(SEARCH("gcs",D2)))</formula>
    </cfRule>
    <cfRule type="containsText" dxfId="4305" priority="863" operator="containsText" text="OAC">
      <formula>NOT(ISERROR(SEARCH("OAC",D2)))</formula>
    </cfRule>
    <cfRule type="containsText" dxfId="4304" priority="864" operator="containsText" text="location">
      <formula>NOT(ISERROR(SEARCH("location",D2)))</formula>
    </cfRule>
    <cfRule type="containsText" dxfId="4303" priority="865" operator="containsText" text="volume">
      <formula>NOT(ISERROR(SEARCH("volume",D2)))</formula>
    </cfRule>
    <cfRule type="containsText" dxfId="4302" priority="866" operator="containsText" text="ivh">
      <formula>NOT(ISERROR(SEARCH("ivh",D2)))</formula>
    </cfRule>
    <cfRule type="containsText" dxfId="4301" priority="867" operator="containsText" text="age">
      <formula>NOT(ISERROR(SEARCH("age",D2)))</formula>
    </cfRule>
    <cfRule type="containsText" dxfId="4300" priority="868" operator="containsText" text="volume">
      <formula>NOT(ISERROR(SEARCH("volume",D2)))</formula>
    </cfRule>
    <cfRule type="containsText" dxfId="4299" priority="869" operator="containsText" text="OAC">
      <formula>NOT(ISERROR(SEARCH("OAC",D2)))</formula>
    </cfRule>
    <cfRule type="containsText" dxfId="4298" priority="870" operator="containsText" text="OAC">
      <formula>NOT(ISERROR(SEARCH("OAC",D2)))</formula>
    </cfRule>
    <cfRule type="containsText" dxfId="4297" priority="871" operator="containsText" text="anticoag">
      <formula>NOT(ISERROR(SEARCH("anticoag",D2)))</formula>
    </cfRule>
    <cfRule type="containsText" dxfId="4296" priority="872" operator="containsText" text="IVH">
      <formula>NOT(ISERROR(SEARCH("IVH",D2)))</formula>
    </cfRule>
    <cfRule type="containsText" dxfId="4295" priority="873" operator="containsText" text="location">
      <formula>NOT(ISERROR(SEARCH("location",D2)))</formula>
    </cfRule>
    <cfRule type="containsText" dxfId="4294" priority="874" operator="containsText" text="ICH">
      <formula>NOT(ISERROR(SEARCH("ICH",D2)))</formula>
    </cfRule>
    <cfRule type="cellIs" dxfId="4293" priority="875" operator="equal">
      <formula>"ICH"</formula>
    </cfRule>
    <cfRule type="cellIs" dxfId="4292" priority="876" operator="equal">
      <formula>"age"</formula>
    </cfRule>
  </conditionalFormatting>
  <conditionalFormatting sqref="F2:F3">
    <cfRule type="containsText" dxfId="4291" priority="851" operator="containsText" text="mRS">
      <formula>NOT(ISERROR(SEARCH("mRS",F2)))</formula>
    </cfRule>
    <cfRule type="containsText" dxfId="4290" priority="852" operator="containsText" text="death">
      <formula>NOT(ISERROR(SEARCH("death",F2)))</formula>
    </cfRule>
    <cfRule type="containsText" dxfId="4289" priority="853" operator="containsText" text="M">
      <formula>NOT(ISERROR(SEARCH("M",F2)))</formula>
    </cfRule>
    <cfRule type="containsText" dxfId="4288" priority="854" operator="containsText" text="mortality">
      <formula>NOT(ISERROR(SEARCH("mortality",F2)))</formula>
    </cfRule>
  </conditionalFormatting>
  <conditionalFormatting sqref="D4">
    <cfRule type="containsText" dxfId="4287" priority="821" operator="containsText" text="ivh">
      <formula>NOT(ISERROR(SEARCH("ivh",D4)))</formula>
    </cfRule>
    <cfRule type="containsText" dxfId="4286" priority="822" operator="containsText" text="infratent">
      <formula>NOT(ISERROR(SEARCH("infratent",D4)))</formula>
    </cfRule>
    <cfRule type="containsText" dxfId="4285" priority="823" operator="containsText" text="location">
      <formula>NOT(ISERROR(SEARCH("location",D4)))</formula>
    </cfRule>
    <cfRule type="containsText" dxfId="4284" priority="824" operator="containsText" text="GCS">
      <formula>NOT(ISERROR(SEARCH("GCS",D4)))</formula>
    </cfRule>
    <cfRule type="containsText" dxfId="4283" priority="825" operator="containsText" text="GCS">
      <formula>NOT(ISERROR(SEARCH("GCS",D4)))</formula>
    </cfRule>
    <cfRule type="containsText" dxfId="4282" priority="826" operator="containsText" text="GCS">
      <formula>NOT(ISERROR(SEARCH("GCS",D4)))</formula>
    </cfRule>
    <cfRule type="containsText" dxfId="4281" priority="827" operator="containsText" text="gcs">
      <formula>NOT(ISERROR(SEARCH("gcs",D4)))</formula>
    </cfRule>
    <cfRule type="containsText" dxfId="4280" priority="828" operator="containsText" text="gcs">
      <formula>NOT(ISERROR(SEARCH("gcs",D4)))</formula>
    </cfRule>
    <cfRule type="containsText" dxfId="4279" priority="829" operator="containsText" text="OAC">
      <formula>NOT(ISERROR(SEARCH("OAC",D4)))</formula>
    </cfRule>
    <cfRule type="containsText" dxfId="4278" priority="830" operator="containsText" text="location">
      <formula>NOT(ISERROR(SEARCH("location",D4)))</formula>
    </cfRule>
    <cfRule type="containsText" dxfId="4277" priority="831" operator="containsText" text="volume">
      <formula>NOT(ISERROR(SEARCH("volume",D4)))</formula>
    </cfRule>
    <cfRule type="containsText" dxfId="4276" priority="832" operator="containsText" text="ivh">
      <formula>NOT(ISERROR(SEARCH("ivh",D4)))</formula>
    </cfRule>
    <cfRule type="containsText" dxfId="4275" priority="833" operator="containsText" text="age">
      <formula>NOT(ISERROR(SEARCH("age",D4)))</formula>
    </cfRule>
    <cfRule type="containsText" dxfId="4274" priority="834" operator="containsText" text="volume">
      <formula>NOT(ISERROR(SEARCH("volume",D4)))</formula>
    </cfRule>
    <cfRule type="containsText" dxfId="4273" priority="835" operator="containsText" text="OAC">
      <formula>NOT(ISERROR(SEARCH("OAC",D4)))</formula>
    </cfRule>
    <cfRule type="containsText" dxfId="4272" priority="836" operator="containsText" text="OAC">
      <formula>NOT(ISERROR(SEARCH("OAC",D4)))</formula>
    </cfRule>
    <cfRule type="containsText" dxfId="4271" priority="837" operator="containsText" text="anticoag">
      <formula>NOT(ISERROR(SEARCH("anticoag",D4)))</formula>
    </cfRule>
    <cfRule type="containsText" dxfId="4270" priority="838" operator="containsText" text="IVH">
      <formula>NOT(ISERROR(SEARCH("IVH",D4)))</formula>
    </cfRule>
    <cfRule type="containsText" dxfId="4269" priority="839" operator="containsText" text="location">
      <formula>NOT(ISERROR(SEARCH("location",D4)))</formula>
    </cfRule>
    <cfRule type="containsText" dxfId="4268" priority="840" operator="containsText" text="ICH">
      <formula>NOT(ISERROR(SEARCH("ICH",D4)))</formula>
    </cfRule>
    <cfRule type="cellIs" dxfId="4267" priority="841" operator="equal">
      <formula>"ICH"</formula>
    </cfRule>
    <cfRule type="cellIs" dxfId="4266" priority="842" operator="equal">
      <formula>"age"</formula>
    </cfRule>
  </conditionalFormatting>
  <conditionalFormatting sqref="F4:F5">
    <cfRule type="containsText" dxfId="4265" priority="817" operator="containsText" text="mRS">
      <formula>NOT(ISERROR(SEARCH("mRS",F4)))</formula>
    </cfRule>
    <cfRule type="containsText" dxfId="4264" priority="818" operator="containsText" text="death">
      <formula>NOT(ISERROR(SEARCH("death",F4)))</formula>
    </cfRule>
    <cfRule type="containsText" dxfId="4263" priority="819" operator="containsText" text="M">
      <formula>NOT(ISERROR(SEARCH("M",F4)))</formula>
    </cfRule>
    <cfRule type="containsText" dxfId="4262" priority="820" operator="containsText" text="mortality">
      <formula>NOT(ISERROR(SEARCH("mortality",F4)))</formula>
    </cfRule>
  </conditionalFormatting>
  <conditionalFormatting sqref="D5">
    <cfRule type="containsText" dxfId="4261" priority="795" operator="containsText" text="ivh">
      <formula>NOT(ISERROR(SEARCH("ivh",D5)))</formula>
    </cfRule>
    <cfRule type="containsText" dxfId="4260" priority="796" operator="containsText" text="infratent">
      <formula>NOT(ISERROR(SEARCH("infratent",D5)))</formula>
    </cfRule>
    <cfRule type="containsText" dxfId="4259" priority="797" operator="containsText" text="location">
      <formula>NOT(ISERROR(SEARCH("location",D5)))</formula>
    </cfRule>
    <cfRule type="containsText" dxfId="4258" priority="798" operator="containsText" text="GCS">
      <formula>NOT(ISERROR(SEARCH("GCS",D5)))</formula>
    </cfRule>
    <cfRule type="containsText" dxfId="4257" priority="799" operator="containsText" text="GCS">
      <formula>NOT(ISERROR(SEARCH("GCS",D5)))</formula>
    </cfRule>
    <cfRule type="containsText" dxfId="4256" priority="800" operator="containsText" text="GCS">
      <formula>NOT(ISERROR(SEARCH("GCS",D5)))</formula>
    </cfRule>
    <cfRule type="containsText" dxfId="4255" priority="801" operator="containsText" text="gcs">
      <formula>NOT(ISERROR(SEARCH("gcs",D5)))</formula>
    </cfRule>
    <cfRule type="containsText" dxfId="4254" priority="802" operator="containsText" text="gcs">
      <formula>NOT(ISERROR(SEARCH("gcs",D5)))</formula>
    </cfRule>
    <cfRule type="containsText" dxfId="4253" priority="803" operator="containsText" text="OAC">
      <formula>NOT(ISERROR(SEARCH("OAC",D5)))</formula>
    </cfRule>
    <cfRule type="containsText" dxfId="4252" priority="804" operator="containsText" text="location">
      <formula>NOT(ISERROR(SEARCH("location",D5)))</formula>
    </cfRule>
    <cfRule type="containsText" dxfId="4251" priority="805" operator="containsText" text="volume">
      <formula>NOT(ISERROR(SEARCH("volume",D5)))</formula>
    </cfRule>
    <cfRule type="containsText" dxfId="4250" priority="806" operator="containsText" text="ivh">
      <formula>NOT(ISERROR(SEARCH("ivh",D5)))</formula>
    </cfRule>
    <cfRule type="containsText" dxfId="4249" priority="807" operator="containsText" text="age">
      <formula>NOT(ISERROR(SEARCH("age",D5)))</formula>
    </cfRule>
    <cfRule type="containsText" dxfId="4248" priority="808" operator="containsText" text="volume">
      <formula>NOT(ISERROR(SEARCH("volume",D5)))</formula>
    </cfRule>
    <cfRule type="containsText" dxfId="4247" priority="809" operator="containsText" text="OAC">
      <formula>NOT(ISERROR(SEARCH("OAC",D5)))</formula>
    </cfRule>
    <cfRule type="containsText" dxfId="4246" priority="810" operator="containsText" text="OAC">
      <formula>NOT(ISERROR(SEARCH("OAC",D5)))</formula>
    </cfRule>
    <cfRule type="containsText" dxfId="4245" priority="811" operator="containsText" text="anticoag">
      <formula>NOT(ISERROR(SEARCH("anticoag",D5)))</formula>
    </cfRule>
    <cfRule type="containsText" dxfId="4244" priority="812" operator="containsText" text="IVH">
      <formula>NOT(ISERROR(SEARCH("IVH",D5)))</formula>
    </cfRule>
    <cfRule type="containsText" dxfId="4243" priority="813" operator="containsText" text="location">
      <formula>NOT(ISERROR(SEARCH("location",D5)))</formula>
    </cfRule>
    <cfRule type="containsText" dxfId="4242" priority="814" operator="containsText" text="ICH">
      <formula>NOT(ISERROR(SEARCH("ICH",D5)))</formula>
    </cfRule>
    <cfRule type="cellIs" dxfId="4241" priority="815" operator="equal">
      <formula>"ICH"</formula>
    </cfRule>
    <cfRule type="cellIs" dxfId="4240" priority="816" operator="equal">
      <formula>"age"</formula>
    </cfRule>
  </conditionalFormatting>
  <conditionalFormatting sqref="D11">
    <cfRule type="containsText" dxfId="4239" priority="747" operator="containsText" text="ivh">
      <formula>NOT(ISERROR(SEARCH("ivh",D11)))</formula>
    </cfRule>
    <cfRule type="containsText" dxfId="4238" priority="748" operator="containsText" text="infratent">
      <formula>NOT(ISERROR(SEARCH("infratent",D11)))</formula>
    </cfRule>
    <cfRule type="containsText" dxfId="4237" priority="749" operator="containsText" text="location">
      <formula>NOT(ISERROR(SEARCH("location",D11)))</formula>
    </cfRule>
    <cfRule type="containsText" dxfId="4236" priority="750" operator="containsText" text="GCS">
      <formula>NOT(ISERROR(SEARCH("GCS",D11)))</formula>
    </cfRule>
    <cfRule type="containsText" dxfId="4235" priority="751" operator="containsText" text="GCS">
      <formula>NOT(ISERROR(SEARCH("GCS",D11)))</formula>
    </cfRule>
    <cfRule type="containsText" dxfId="4234" priority="752" operator="containsText" text="GCS">
      <formula>NOT(ISERROR(SEARCH("GCS",D11)))</formula>
    </cfRule>
    <cfRule type="containsText" dxfId="4233" priority="753" operator="containsText" text="gcs">
      <formula>NOT(ISERROR(SEARCH("gcs",D11)))</formula>
    </cfRule>
    <cfRule type="containsText" dxfId="4232" priority="754" operator="containsText" text="gcs">
      <formula>NOT(ISERROR(SEARCH("gcs",D11)))</formula>
    </cfRule>
    <cfRule type="containsText" dxfId="4231" priority="755" operator="containsText" text="OAC">
      <formula>NOT(ISERROR(SEARCH("OAC",D11)))</formula>
    </cfRule>
    <cfRule type="containsText" dxfId="4230" priority="756" operator="containsText" text="location">
      <formula>NOT(ISERROR(SEARCH("location",D11)))</formula>
    </cfRule>
    <cfRule type="containsText" dxfId="4229" priority="757" operator="containsText" text="volume">
      <formula>NOT(ISERROR(SEARCH("volume",D11)))</formula>
    </cfRule>
    <cfRule type="containsText" dxfId="4228" priority="758" operator="containsText" text="ivh">
      <formula>NOT(ISERROR(SEARCH("ivh",D11)))</formula>
    </cfRule>
    <cfRule type="containsText" dxfId="4227" priority="759" operator="containsText" text="age">
      <formula>NOT(ISERROR(SEARCH("age",D11)))</formula>
    </cfRule>
    <cfRule type="containsText" dxfId="4226" priority="760" operator="containsText" text="volume">
      <formula>NOT(ISERROR(SEARCH("volume",D11)))</formula>
    </cfRule>
    <cfRule type="containsText" dxfId="4225" priority="761" operator="containsText" text="OAC">
      <formula>NOT(ISERROR(SEARCH("OAC",D11)))</formula>
    </cfRule>
    <cfRule type="containsText" dxfId="4224" priority="762" operator="containsText" text="OAC">
      <formula>NOT(ISERROR(SEARCH("OAC",D11)))</formula>
    </cfRule>
    <cfRule type="containsText" dxfId="4223" priority="763" operator="containsText" text="anticoag">
      <formula>NOT(ISERROR(SEARCH("anticoag",D11)))</formula>
    </cfRule>
    <cfRule type="containsText" dxfId="4222" priority="764" operator="containsText" text="IVH">
      <formula>NOT(ISERROR(SEARCH("IVH",D11)))</formula>
    </cfRule>
    <cfRule type="containsText" dxfId="4221" priority="765" operator="containsText" text="location">
      <formula>NOT(ISERROR(SEARCH("location",D11)))</formula>
    </cfRule>
    <cfRule type="containsText" dxfId="4220" priority="766" operator="containsText" text="ICH">
      <formula>NOT(ISERROR(SEARCH("ICH",D11)))</formula>
    </cfRule>
    <cfRule type="cellIs" dxfId="4219" priority="767" operator="equal">
      <formula>"ICH"</formula>
    </cfRule>
    <cfRule type="cellIs" dxfId="4218" priority="768" operator="equal">
      <formula>"age"</formula>
    </cfRule>
  </conditionalFormatting>
  <conditionalFormatting sqref="F11">
    <cfRule type="containsText" dxfId="4217" priority="743" operator="containsText" text="mRS">
      <formula>NOT(ISERROR(SEARCH("mRS",F11)))</formula>
    </cfRule>
    <cfRule type="containsText" dxfId="4216" priority="744" operator="containsText" text="death">
      <formula>NOT(ISERROR(SEARCH("death",F11)))</formula>
    </cfRule>
    <cfRule type="containsText" dxfId="4215" priority="745" operator="containsText" text="M">
      <formula>NOT(ISERROR(SEARCH("M",F11)))</formula>
    </cfRule>
    <cfRule type="containsText" dxfId="4214" priority="746" operator="containsText" text="mortality">
      <formula>NOT(ISERROR(SEARCH("mortality",F11)))</formula>
    </cfRule>
  </conditionalFormatting>
  <conditionalFormatting sqref="D12:D14">
    <cfRule type="containsText" dxfId="4213" priority="721" operator="containsText" text="ivh">
      <formula>NOT(ISERROR(SEARCH("ivh",D12)))</formula>
    </cfRule>
    <cfRule type="containsText" dxfId="4212" priority="722" operator="containsText" text="infratent">
      <formula>NOT(ISERROR(SEARCH("infratent",D12)))</formula>
    </cfRule>
    <cfRule type="containsText" dxfId="4211" priority="723" operator="containsText" text="location">
      <formula>NOT(ISERROR(SEARCH("location",D12)))</formula>
    </cfRule>
    <cfRule type="containsText" dxfId="4210" priority="724" operator="containsText" text="GCS">
      <formula>NOT(ISERROR(SEARCH("GCS",D12)))</formula>
    </cfRule>
    <cfRule type="containsText" dxfId="4209" priority="725" operator="containsText" text="GCS">
      <formula>NOT(ISERROR(SEARCH("GCS",D12)))</formula>
    </cfRule>
    <cfRule type="containsText" dxfId="4208" priority="726" operator="containsText" text="GCS">
      <formula>NOT(ISERROR(SEARCH("GCS",D12)))</formula>
    </cfRule>
    <cfRule type="containsText" dxfId="4207" priority="727" operator="containsText" text="gcs">
      <formula>NOT(ISERROR(SEARCH("gcs",D12)))</formula>
    </cfRule>
    <cfRule type="containsText" dxfId="4206" priority="728" operator="containsText" text="gcs">
      <formula>NOT(ISERROR(SEARCH("gcs",D12)))</formula>
    </cfRule>
    <cfRule type="containsText" dxfId="4205" priority="729" operator="containsText" text="OAC">
      <formula>NOT(ISERROR(SEARCH("OAC",D12)))</formula>
    </cfRule>
    <cfRule type="containsText" dxfId="4204" priority="730" operator="containsText" text="location">
      <formula>NOT(ISERROR(SEARCH("location",D12)))</formula>
    </cfRule>
    <cfRule type="containsText" dxfId="4203" priority="731" operator="containsText" text="volume">
      <formula>NOT(ISERROR(SEARCH("volume",D12)))</formula>
    </cfRule>
    <cfRule type="containsText" dxfId="4202" priority="732" operator="containsText" text="ivh">
      <formula>NOT(ISERROR(SEARCH("ivh",D12)))</formula>
    </cfRule>
    <cfRule type="containsText" dxfId="4201" priority="733" operator="containsText" text="age">
      <formula>NOT(ISERROR(SEARCH("age",D12)))</formula>
    </cfRule>
    <cfRule type="containsText" dxfId="4200" priority="734" operator="containsText" text="volume">
      <formula>NOT(ISERROR(SEARCH("volume",D12)))</formula>
    </cfRule>
    <cfRule type="containsText" dxfId="4199" priority="735" operator="containsText" text="OAC">
      <formula>NOT(ISERROR(SEARCH("OAC",D12)))</formula>
    </cfRule>
    <cfRule type="containsText" dxfId="4198" priority="736" operator="containsText" text="OAC">
      <formula>NOT(ISERROR(SEARCH("OAC",D12)))</formula>
    </cfRule>
    <cfRule type="containsText" dxfId="4197" priority="737" operator="containsText" text="anticoag">
      <formula>NOT(ISERROR(SEARCH("anticoag",D12)))</formula>
    </cfRule>
    <cfRule type="containsText" dxfId="4196" priority="738" operator="containsText" text="IVH">
      <formula>NOT(ISERROR(SEARCH("IVH",D12)))</formula>
    </cfRule>
    <cfRule type="containsText" dxfId="4195" priority="739" operator="containsText" text="location">
      <formula>NOT(ISERROR(SEARCH("location",D12)))</formula>
    </cfRule>
    <cfRule type="containsText" dxfId="4194" priority="740" operator="containsText" text="ICH">
      <formula>NOT(ISERROR(SEARCH("ICH",D12)))</formula>
    </cfRule>
    <cfRule type="cellIs" dxfId="4193" priority="741" operator="equal">
      <formula>"ICH"</formula>
    </cfRule>
    <cfRule type="cellIs" dxfId="4192" priority="742" operator="equal">
      <formula>"age"</formula>
    </cfRule>
  </conditionalFormatting>
  <conditionalFormatting sqref="F12:F14">
    <cfRule type="containsText" dxfId="4191" priority="717" operator="containsText" text="mRS">
      <formula>NOT(ISERROR(SEARCH("mRS",F12)))</formula>
    </cfRule>
    <cfRule type="containsText" dxfId="4190" priority="718" operator="containsText" text="death">
      <formula>NOT(ISERROR(SEARCH("death",F12)))</formula>
    </cfRule>
    <cfRule type="containsText" dxfId="4189" priority="719" operator="containsText" text="M">
      <formula>NOT(ISERROR(SEARCH("M",F12)))</formula>
    </cfRule>
    <cfRule type="containsText" dxfId="4188" priority="720" operator="containsText" text="mortality">
      <formula>NOT(ISERROR(SEARCH("mortality",F12)))</formula>
    </cfRule>
  </conditionalFormatting>
  <conditionalFormatting sqref="D15">
    <cfRule type="containsText" dxfId="4187" priority="692" operator="containsText" text="ivh">
      <formula>NOT(ISERROR(SEARCH("ivh",D15)))</formula>
    </cfRule>
    <cfRule type="containsText" dxfId="4186" priority="693" operator="containsText" text="infratent">
      <formula>NOT(ISERROR(SEARCH("infratent",D15)))</formula>
    </cfRule>
    <cfRule type="containsText" dxfId="4185" priority="694" operator="containsText" text="location">
      <formula>NOT(ISERROR(SEARCH("location",D15)))</formula>
    </cfRule>
    <cfRule type="containsText" dxfId="4184" priority="698" operator="containsText" text="GCS">
      <formula>NOT(ISERROR(SEARCH("GCS",D15)))</formula>
    </cfRule>
    <cfRule type="containsText" dxfId="4183" priority="699" operator="containsText" text="GCS">
      <formula>NOT(ISERROR(SEARCH("GCS",D15)))</formula>
    </cfRule>
    <cfRule type="containsText" dxfId="4182" priority="700" operator="containsText" text="GCS">
      <formula>NOT(ISERROR(SEARCH("GCS",D15)))</formula>
    </cfRule>
    <cfRule type="containsText" dxfId="4181" priority="701" operator="containsText" text="gcs">
      <formula>NOT(ISERROR(SEARCH("gcs",D15)))</formula>
    </cfRule>
    <cfRule type="containsText" dxfId="4180" priority="702" operator="containsText" text="gcs">
      <formula>NOT(ISERROR(SEARCH("gcs",D15)))</formula>
    </cfRule>
    <cfRule type="containsText" dxfId="4179" priority="703" operator="containsText" text="OAC">
      <formula>NOT(ISERROR(SEARCH("OAC",D15)))</formula>
    </cfRule>
    <cfRule type="containsText" dxfId="4178" priority="704" operator="containsText" text="location">
      <formula>NOT(ISERROR(SEARCH("location",D15)))</formula>
    </cfRule>
    <cfRule type="containsText" dxfId="4177" priority="705" operator="containsText" text="volume">
      <formula>NOT(ISERROR(SEARCH("volume",D15)))</formula>
    </cfRule>
    <cfRule type="containsText" dxfId="4176" priority="706" operator="containsText" text="ivh">
      <formula>NOT(ISERROR(SEARCH("ivh",D15)))</formula>
    </cfRule>
    <cfRule type="containsText" dxfId="4175" priority="707" operator="containsText" text="age">
      <formula>NOT(ISERROR(SEARCH("age",D15)))</formula>
    </cfRule>
    <cfRule type="containsText" dxfId="4174" priority="708" operator="containsText" text="volume">
      <formula>NOT(ISERROR(SEARCH("volume",D15)))</formula>
    </cfRule>
    <cfRule type="containsText" dxfId="4173" priority="709" operator="containsText" text="OAC">
      <formula>NOT(ISERROR(SEARCH("OAC",D15)))</formula>
    </cfRule>
    <cfRule type="containsText" dxfId="4172" priority="710" operator="containsText" text="OAC">
      <formula>NOT(ISERROR(SEARCH("OAC",D15)))</formula>
    </cfRule>
    <cfRule type="containsText" dxfId="4171" priority="711" operator="containsText" text="anticoag">
      <formula>NOT(ISERROR(SEARCH("anticoag",D15)))</formula>
    </cfRule>
    <cfRule type="containsText" dxfId="4170" priority="712" operator="containsText" text="IVH">
      <formula>NOT(ISERROR(SEARCH("IVH",D15)))</formula>
    </cfRule>
    <cfRule type="containsText" dxfId="4169" priority="713" operator="containsText" text="location">
      <formula>NOT(ISERROR(SEARCH("location",D15)))</formula>
    </cfRule>
    <cfRule type="containsText" dxfId="4168" priority="714" operator="containsText" text="ICH">
      <formula>NOT(ISERROR(SEARCH("ICH",D15)))</formula>
    </cfRule>
    <cfRule type="cellIs" dxfId="4167" priority="715" operator="equal">
      <formula>"ICH"</formula>
    </cfRule>
    <cfRule type="cellIs" dxfId="4166" priority="716" operator="equal">
      <formula>"age"</formula>
    </cfRule>
  </conditionalFormatting>
  <conditionalFormatting sqref="F15:F16">
    <cfRule type="containsText" dxfId="4165" priority="691" operator="containsText" text="mRS">
      <formula>NOT(ISERROR(SEARCH("mRS",F15)))</formula>
    </cfRule>
    <cfRule type="containsText" dxfId="4164" priority="695" operator="containsText" text="death">
      <formula>NOT(ISERROR(SEARCH("death",F15)))</formula>
    </cfRule>
    <cfRule type="containsText" dxfId="4163" priority="696" operator="containsText" text="M">
      <formula>NOT(ISERROR(SEARCH("M",F15)))</formula>
    </cfRule>
    <cfRule type="containsText" dxfId="4162" priority="697" operator="containsText" text="mortality">
      <formula>NOT(ISERROR(SEARCH("mortality",F15)))</formula>
    </cfRule>
  </conditionalFormatting>
  <conditionalFormatting sqref="D16">
    <cfRule type="containsText" dxfId="4161" priority="669" operator="containsText" text="ivh">
      <formula>NOT(ISERROR(SEARCH("ivh",D16)))</formula>
    </cfRule>
    <cfRule type="containsText" dxfId="4160" priority="670" operator="containsText" text="infratent">
      <formula>NOT(ISERROR(SEARCH("infratent",D16)))</formula>
    </cfRule>
    <cfRule type="containsText" dxfId="4159" priority="671" operator="containsText" text="location">
      <formula>NOT(ISERROR(SEARCH("location",D16)))</formula>
    </cfRule>
    <cfRule type="containsText" dxfId="4158" priority="672" operator="containsText" text="GCS">
      <formula>NOT(ISERROR(SEARCH("GCS",D16)))</formula>
    </cfRule>
    <cfRule type="containsText" dxfId="4157" priority="673" operator="containsText" text="GCS">
      <formula>NOT(ISERROR(SEARCH("GCS",D16)))</formula>
    </cfRule>
    <cfRule type="containsText" dxfId="4156" priority="674" operator="containsText" text="GCS">
      <formula>NOT(ISERROR(SEARCH("GCS",D16)))</formula>
    </cfRule>
    <cfRule type="containsText" dxfId="4155" priority="675" operator="containsText" text="gcs">
      <formula>NOT(ISERROR(SEARCH("gcs",D16)))</formula>
    </cfRule>
    <cfRule type="containsText" dxfId="4154" priority="676" operator="containsText" text="gcs">
      <formula>NOT(ISERROR(SEARCH("gcs",D16)))</formula>
    </cfRule>
    <cfRule type="containsText" dxfId="4153" priority="677" operator="containsText" text="OAC">
      <formula>NOT(ISERROR(SEARCH("OAC",D16)))</formula>
    </cfRule>
    <cfRule type="containsText" dxfId="4152" priority="678" operator="containsText" text="location">
      <formula>NOT(ISERROR(SEARCH("location",D16)))</formula>
    </cfRule>
    <cfRule type="containsText" dxfId="4151" priority="679" operator="containsText" text="volume">
      <formula>NOT(ISERROR(SEARCH("volume",D16)))</formula>
    </cfRule>
    <cfRule type="containsText" dxfId="4150" priority="680" operator="containsText" text="ivh">
      <formula>NOT(ISERROR(SEARCH("ivh",D16)))</formula>
    </cfRule>
    <cfRule type="containsText" dxfId="4149" priority="681" operator="containsText" text="age">
      <formula>NOT(ISERROR(SEARCH("age",D16)))</formula>
    </cfRule>
    <cfRule type="containsText" dxfId="4148" priority="682" operator="containsText" text="volume">
      <formula>NOT(ISERROR(SEARCH("volume",D16)))</formula>
    </cfRule>
    <cfRule type="containsText" dxfId="4147" priority="683" operator="containsText" text="OAC">
      <formula>NOT(ISERROR(SEARCH("OAC",D16)))</formula>
    </cfRule>
    <cfRule type="containsText" dxfId="4146" priority="684" operator="containsText" text="OAC">
      <formula>NOT(ISERROR(SEARCH("OAC",D16)))</formula>
    </cfRule>
    <cfRule type="containsText" dxfId="4145" priority="685" operator="containsText" text="anticoag">
      <formula>NOT(ISERROR(SEARCH("anticoag",D16)))</formula>
    </cfRule>
    <cfRule type="containsText" dxfId="4144" priority="686" operator="containsText" text="IVH">
      <formula>NOT(ISERROR(SEARCH("IVH",D16)))</formula>
    </cfRule>
    <cfRule type="containsText" dxfId="4143" priority="687" operator="containsText" text="location">
      <formula>NOT(ISERROR(SEARCH("location",D16)))</formula>
    </cfRule>
    <cfRule type="containsText" dxfId="4142" priority="688" operator="containsText" text="ICH">
      <formula>NOT(ISERROR(SEARCH("ICH",D16)))</formula>
    </cfRule>
    <cfRule type="cellIs" dxfId="4141" priority="689" operator="equal">
      <formula>"ICH"</formula>
    </cfRule>
    <cfRule type="cellIs" dxfId="4140" priority="690" operator="equal">
      <formula>"age"</formula>
    </cfRule>
  </conditionalFormatting>
  <conditionalFormatting sqref="F18">
    <cfRule type="containsText" dxfId="4139" priority="665" operator="containsText" text="death">
      <formula>NOT(ISERROR(SEARCH("death",F18)))</formula>
    </cfRule>
    <cfRule type="containsText" dxfId="4138" priority="666" operator="containsText" text="functional">
      <formula>NOT(ISERROR(SEARCH("functional",F18)))</formula>
    </cfRule>
    <cfRule type="containsText" dxfId="4137" priority="667" operator="containsText" text="mRS">
      <formula>NOT(ISERROR(SEARCH("mRS",F18)))</formula>
    </cfRule>
    <cfRule type="containsText" dxfId="4136" priority="668" operator="containsText" text="mortality">
      <formula>NOT(ISERROR(SEARCH("mortality",F18)))</formula>
    </cfRule>
  </conditionalFormatting>
  <conditionalFormatting sqref="F19">
    <cfRule type="containsText" dxfId="4135" priority="661" operator="containsText" text="death">
      <formula>NOT(ISERROR(SEARCH("death",F19)))</formula>
    </cfRule>
    <cfRule type="containsText" dxfId="4134" priority="662" operator="containsText" text="functional">
      <formula>NOT(ISERROR(SEARCH("functional",F19)))</formula>
    </cfRule>
    <cfRule type="containsText" dxfId="4133" priority="663" operator="containsText" text="mRS">
      <formula>NOT(ISERROR(SEARCH("mRS",F19)))</formula>
    </cfRule>
    <cfRule type="containsText" dxfId="4132" priority="664" operator="containsText" text="mortality">
      <formula>NOT(ISERROR(SEARCH("mortality",F19)))</formula>
    </cfRule>
  </conditionalFormatting>
  <conditionalFormatting sqref="D19">
    <cfRule type="containsText" dxfId="4131" priority="649" operator="containsText" text="anticoag">
      <formula>NOT(ISERROR(SEARCH("anticoag",D19)))</formula>
    </cfRule>
    <cfRule type="containsText" dxfId="4130" priority="650" operator="containsText" text="couma">
      <formula>NOT(ISERROR(SEARCH("couma",D19)))</formula>
    </cfRule>
    <cfRule type="containsText" dxfId="4129" priority="651" operator="containsText" text="anticoag">
      <formula>NOT(ISERROR(SEARCH("anticoag",D19)))</formula>
    </cfRule>
    <cfRule type="containsText" dxfId="4128" priority="652" operator="containsText" text="warfarin">
      <formula>NOT(ISERROR(SEARCH("warfarin",D19)))</formula>
    </cfRule>
    <cfRule type="containsText" dxfId="4127" priority="653" operator="containsText" text="ivh">
      <formula>NOT(ISERROR(SEARCH("ivh",D19)))</formula>
    </cfRule>
    <cfRule type="containsText" dxfId="4126" priority="654" operator="containsText" text="ivh">
      <formula>NOT(ISERROR(SEARCH("ivh",D19)))</formula>
    </cfRule>
    <cfRule type="containsText" dxfId="4125" priority="655" operator="containsText" text="volume">
      <formula>NOT(ISERROR(SEARCH("volume",D19)))</formula>
    </cfRule>
    <cfRule type="containsText" dxfId="4124" priority="656" operator="containsText" text="infratent">
      <formula>NOT(ISERROR(SEARCH("infratent",D19)))</formula>
    </cfRule>
    <cfRule type="containsText" dxfId="4123" priority="657" operator="containsText" text="location">
      <formula>NOT(ISERROR(SEARCH("location",D19)))</formula>
    </cfRule>
    <cfRule type="containsText" dxfId="4122" priority="658" operator="containsText" text="gcs">
      <formula>NOT(ISERROR(SEARCH("gcs",D19)))</formula>
    </cfRule>
    <cfRule type="containsText" dxfId="4121" priority="659" operator="containsText" text="NIHS">
      <formula>NOT(ISERROR(SEARCH("NIHS",D19)))</formula>
    </cfRule>
    <cfRule type="containsText" dxfId="4120" priority="660" operator="containsText" text="age">
      <formula>NOT(ISERROR(SEARCH("age",D19)))</formula>
    </cfRule>
  </conditionalFormatting>
  <conditionalFormatting sqref="D18">
    <cfRule type="containsText" dxfId="4119" priority="637" operator="containsText" text="anticoag">
      <formula>NOT(ISERROR(SEARCH("anticoag",D18)))</formula>
    </cfRule>
    <cfRule type="containsText" dxfId="4118" priority="638" operator="containsText" text="couma">
      <formula>NOT(ISERROR(SEARCH("couma",D18)))</formula>
    </cfRule>
    <cfRule type="containsText" dxfId="4117" priority="639" operator="containsText" text="anticoag">
      <formula>NOT(ISERROR(SEARCH("anticoag",D18)))</formula>
    </cfRule>
    <cfRule type="containsText" dxfId="4116" priority="640" operator="containsText" text="warfarin">
      <formula>NOT(ISERROR(SEARCH("warfarin",D18)))</formula>
    </cfRule>
    <cfRule type="containsText" dxfId="4115" priority="641" operator="containsText" text="ivh">
      <formula>NOT(ISERROR(SEARCH("ivh",D18)))</formula>
    </cfRule>
    <cfRule type="containsText" dxfId="4114" priority="642" operator="containsText" text="ivh">
      <formula>NOT(ISERROR(SEARCH("ivh",D18)))</formula>
    </cfRule>
    <cfRule type="containsText" dxfId="4113" priority="643" operator="containsText" text="volume">
      <formula>NOT(ISERROR(SEARCH("volume",D18)))</formula>
    </cfRule>
    <cfRule type="containsText" dxfId="4112" priority="644" operator="containsText" text="infratent">
      <formula>NOT(ISERROR(SEARCH("infratent",D18)))</formula>
    </cfRule>
    <cfRule type="containsText" dxfId="4111" priority="645" operator="containsText" text="location">
      <formula>NOT(ISERROR(SEARCH("location",D18)))</formula>
    </cfRule>
    <cfRule type="containsText" dxfId="4110" priority="646" operator="containsText" text="gcs">
      <formula>NOT(ISERROR(SEARCH("gcs",D18)))</formula>
    </cfRule>
    <cfRule type="containsText" dxfId="4109" priority="647" operator="containsText" text="NIHS">
      <formula>NOT(ISERROR(SEARCH("NIHS",D18)))</formula>
    </cfRule>
    <cfRule type="containsText" dxfId="4108" priority="648" operator="containsText" text="age">
      <formula>NOT(ISERROR(SEARCH("age",D18)))</formula>
    </cfRule>
  </conditionalFormatting>
  <conditionalFormatting sqref="F20">
    <cfRule type="containsText" dxfId="4107" priority="633" operator="containsText" text="death">
      <formula>NOT(ISERROR(SEARCH("death",F20)))</formula>
    </cfRule>
    <cfRule type="containsText" dxfId="4106" priority="634" operator="containsText" text="functional">
      <formula>NOT(ISERROR(SEARCH("functional",F20)))</formula>
    </cfRule>
    <cfRule type="containsText" dxfId="4105" priority="635" operator="containsText" text="mRS">
      <formula>NOT(ISERROR(SEARCH("mRS",F20)))</formula>
    </cfRule>
    <cfRule type="containsText" dxfId="4104" priority="636" operator="containsText" text="mortality">
      <formula>NOT(ISERROR(SEARCH("mortality",F20)))</formula>
    </cfRule>
  </conditionalFormatting>
  <conditionalFormatting sqref="D20">
    <cfRule type="containsText" dxfId="4103" priority="621" operator="containsText" text="anticoag">
      <formula>NOT(ISERROR(SEARCH("anticoag",D20)))</formula>
    </cfRule>
    <cfRule type="containsText" dxfId="4102" priority="622" operator="containsText" text="couma">
      <formula>NOT(ISERROR(SEARCH("couma",D20)))</formula>
    </cfRule>
    <cfRule type="containsText" dxfId="4101" priority="623" operator="containsText" text="anticoag">
      <formula>NOT(ISERROR(SEARCH("anticoag",D20)))</formula>
    </cfRule>
    <cfRule type="containsText" dxfId="4100" priority="624" operator="containsText" text="warfarin">
      <formula>NOT(ISERROR(SEARCH("warfarin",D20)))</formula>
    </cfRule>
    <cfRule type="containsText" dxfId="4099" priority="625" operator="containsText" text="ivh">
      <formula>NOT(ISERROR(SEARCH("ivh",D20)))</formula>
    </cfRule>
    <cfRule type="containsText" dxfId="4098" priority="626" operator="containsText" text="ivh">
      <formula>NOT(ISERROR(SEARCH("ivh",D20)))</formula>
    </cfRule>
    <cfRule type="containsText" dxfId="4097" priority="627" operator="containsText" text="volume">
      <formula>NOT(ISERROR(SEARCH("volume",D20)))</formula>
    </cfRule>
    <cfRule type="containsText" dxfId="4096" priority="628" operator="containsText" text="infratent">
      <formula>NOT(ISERROR(SEARCH("infratent",D20)))</formula>
    </cfRule>
    <cfRule type="containsText" dxfId="4095" priority="629" operator="containsText" text="location">
      <formula>NOT(ISERROR(SEARCH("location",D20)))</formula>
    </cfRule>
    <cfRule type="containsText" dxfId="4094" priority="630" operator="containsText" text="gcs">
      <formula>NOT(ISERROR(SEARCH("gcs",D20)))</formula>
    </cfRule>
    <cfRule type="containsText" dxfId="4093" priority="631" operator="containsText" text="NIHS">
      <formula>NOT(ISERROR(SEARCH("NIHS",D20)))</formula>
    </cfRule>
    <cfRule type="containsText" dxfId="4092" priority="632" operator="containsText" text="age">
      <formula>NOT(ISERROR(SEARCH("age",D20)))</formula>
    </cfRule>
  </conditionalFormatting>
  <conditionalFormatting sqref="F21">
    <cfRule type="containsText" dxfId="4091" priority="617" operator="containsText" text="death">
      <formula>NOT(ISERROR(SEARCH("death",F21)))</formula>
    </cfRule>
    <cfRule type="containsText" dxfId="4090" priority="618" operator="containsText" text="functional">
      <formula>NOT(ISERROR(SEARCH("functional",F21)))</formula>
    </cfRule>
    <cfRule type="containsText" dxfId="4089" priority="619" operator="containsText" text="mRS">
      <formula>NOT(ISERROR(SEARCH("mRS",F21)))</formula>
    </cfRule>
    <cfRule type="containsText" dxfId="4088" priority="620" operator="containsText" text="mortality">
      <formula>NOT(ISERROR(SEARCH("mortality",F21)))</formula>
    </cfRule>
  </conditionalFormatting>
  <conditionalFormatting sqref="D21">
    <cfRule type="containsText" dxfId="4087" priority="605" operator="containsText" text="anticoag">
      <formula>NOT(ISERROR(SEARCH("anticoag",D21)))</formula>
    </cfRule>
    <cfRule type="containsText" dxfId="4086" priority="606" operator="containsText" text="couma">
      <formula>NOT(ISERROR(SEARCH("couma",D21)))</formula>
    </cfRule>
    <cfRule type="containsText" dxfId="4085" priority="607" operator="containsText" text="anticoag">
      <formula>NOT(ISERROR(SEARCH("anticoag",D21)))</formula>
    </cfRule>
    <cfRule type="containsText" dxfId="4084" priority="608" operator="containsText" text="warfarin">
      <formula>NOT(ISERROR(SEARCH("warfarin",D21)))</formula>
    </cfRule>
    <cfRule type="containsText" dxfId="4083" priority="609" operator="containsText" text="ivh">
      <formula>NOT(ISERROR(SEARCH("ivh",D21)))</formula>
    </cfRule>
    <cfRule type="containsText" dxfId="4082" priority="610" operator="containsText" text="ivh">
      <formula>NOT(ISERROR(SEARCH("ivh",D21)))</formula>
    </cfRule>
    <cfRule type="containsText" dxfId="4081" priority="611" operator="containsText" text="volume">
      <formula>NOT(ISERROR(SEARCH("volume",D21)))</formula>
    </cfRule>
    <cfRule type="containsText" dxfId="4080" priority="612" operator="containsText" text="infratent">
      <formula>NOT(ISERROR(SEARCH("infratent",D21)))</formula>
    </cfRule>
    <cfRule type="containsText" dxfId="4079" priority="613" operator="containsText" text="location">
      <formula>NOT(ISERROR(SEARCH("location",D21)))</formula>
    </cfRule>
    <cfRule type="containsText" dxfId="4078" priority="614" operator="containsText" text="gcs">
      <formula>NOT(ISERROR(SEARCH("gcs",D21)))</formula>
    </cfRule>
    <cfRule type="containsText" dxfId="4077" priority="615" operator="containsText" text="NIHS">
      <formula>NOT(ISERROR(SEARCH("NIHS",D21)))</formula>
    </cfRule>
    <cfRule type="containsText" dxfId="4076" priority="616" operator="containsText" text="age">
      <formula>NOT(ISERROR(SEARCH("age",D21)))</formula>
    </cfRule>
  </conditionalFormatting>
  <conditionalFormatting sqref="F22">
    <cfRule type="containsText" dxfId="4075" priority="601" operator="containsText" text="death">
      <formula>NOT(ISERROR(SEARCH("death",F22)))</formula>
    </cfRule>
    <cfRule type="containsText" dxfId="4074" priority="602" operator="containsText" text="functional">
      <formula>NOT(ISERROR(SEARCH("functional",F22)))</formula>
    </cfRule>
    <cfRule type="containsText" dxfId="4073" priority="603" operator="containsText" text="mRS">
      <formula>NOT(ISERROR(SEARCH("mRS",F22)))</formula>
    </cfRule>
    <cfRule type="containsText" dxfId="4072" priority="604" operator="containsText" text="mortality">
      <formula>NOT(ISERROR(SEARCH("mortality",F22)))</formula>
    </cfRule>
  </conditionalFormatting>
  <conditionalFormatting sqref="D22">
    <cfRule type="containsText" dxfId="4071" priority="589" operator="containsText" text="anticoag">
      <formula>NOT(ISERROR(SEARCH("anticoag",D22)))</formula>
    </cfRule>
    <cfRule type="containsText" dxfId="4070" priority="590" operator="containsText" text="couma">
      <formula>NOT(ISERROR(SEARCH("couma",D22)))</formula>
    </cfRule>
    <cfRule type="containsText" dxfId="4069" priority="591" operator="containsText" text="anticoag">
      <formula>NOT(ISERROR(SEARCH("anticoag",D22)))</formula>
    </cfRule>
    <cfRule type="containsText" dxfId="4068" priority="592" operator="containsText" text="warfarin">
      <formula>NOT(ISERROR(SEARCH("warfarin",D22)))</formula>
    </cfRule>
    <cfRule type="containsText" dxfId="4067" priority="593" operator="containsText" text="ivh">
      <formula>NOT(ISERROR(SEARCH("ivh",D22)))</formula>
    </cfRule>
    <cfRule type="containsText" dxfId="4066" priority="594" operator="containsText" text="ivh">
      <formula>NOT(ISERROR(SEARCH("ivh",D22)))</formula>
    </cfRule>
    <cfRule type="containsText" dxfId="4065" priority="595" operator="containsText" text="volume">
      <formula>NOT(ISERROR(SEARCH("volume",D22)))</formula>
    </cfRule>
    <cfRule type="containsText" dxfId="4064" priority="596" operator="containsText" text="infratent">
      <formula>NOT(ISERROR(SEARCH("infratent",D22)))</formula>
    </cfRule>
    <cfRule type="containsText" dxfId="4063" priority="597" operator="containsText" text="location">
      <formula>NOT(ISERROR(SEARCH("location",D22)))</formula>
    </cfRule>
    <cfRule type="containsText" dxfId="4062" priority="598" operator="containsText" text="gcs">
      <formula>NOT(ISERROR(SEARCH("gcs",D22)))</formula>
    </cfRule>
    <cfRule type="containsText" dxfId="4061" priority="599" operator="containsText" text="NIHS">
      <formula>NOT(ISERROR(SEARCH("NIHS",D22)))</formula>
    </cfRule>
    <cfRule type="containsText" dxfId="4060" priority="600" operator="containsText" text="age">
      <formula>NOT(ISERROR(SEARCH("age",D22)))</formula>
    </cfRule>
  </conditionalFormatting>
  <conditionalFormatting sqref="F23">
    <cfRule type="containsText" dxfId="4059" priority="585" operator="containsText" text="death">
      <formula>NOT(ISERROR(SEARCH("death",F23)))</formula>
    </cfRule>
    <cfRule type="containsText" dxfId="4058" priority="586" operator="containsText" text="functional">
      <formula>NOT(ISERROR(SEARCH("functional",F23)))</formula>
    </cfRule>
    <cfRule type="containsText" dxfId="4057" priority="587" operator="containsText" text="mRS">
      <formula>NOT(ISERROR(SEARCH("mRS",F23)))</formula>
    </cfRule>
    <cfRule type="containsText" dxfId="4056" priority="588" operator="containsText" text="mortality">
      <formula>NOT(ISERROR(SEARCH("mortality",F23)))</formula>
    </cfRule>
  </conditionalFormatting>
  <conditionalFormatting sqref="D23">
    <cfRule type="containsText" dxfId="4055" priority="573" operator="containsText" text="anticoag">
      <formula>NOT(ISERROR(SEARCH("anticoag",D23)))</formula>
    </cfRule>
    <cfRule type="containsText" dxfId="4054" priority="574" operator="containsText" text="couma">
      <formula>NOT(ISERROR(SEARCH("couma",D23)))</formula>
    </cfRule>
    <cfRule type="containsText" dxfId="4053" priority="575" operator="containsText" text="anticoag">
      <formula>NOT(ISERROR(SEARCH("anticoag",D23)))</formula>
    </cfRule>
    <cfRule type="containsText" dxfId="4052" priority="576" operator="containsText" text="warfarin">
      <formula>NOT(ISERROR(SEARCH("warfarin",D23)))</formula>
    </cfRule>
    <cfRule type="containsText" dxfId="4051" priority="577" operator="containsText" text="ivh">
      <formula>NOT(ISERROR(SEARCH("ivh",D23)))</formula>
    </cfRule>
    <cfRule type="containsText" dxfId="4050" priority="578" operator="containsText" text="ivh">
      <formula>NOT(ISERROR(SEARCH("ivh",D23)))</formula>
    </cfRule>
    <cfRule type="containsText" dxfId="4049" priority="579" operator="containsText" text="volume">
      <formula>NOT(ISERROR(SEARCH("volume",D23)))</formula>
    </cfRule>
    <cfRule type="containsText" dxfId="4048" priority="580" operator="containsText" text="infratent">
      <formula>NOT(ISERROR(SEARCH("infratent",D23)))</formula>
    </cfRule>
    <cfRule type="containsText" dxfId="4047" priority="581" operator="containsText" text="location">
      <formula>NOT(ISERROR(SEARCH("location",D23)))</formula>
    </cfRule>
    <cfRule type="containsText" dxfId="4046" priority="582" operator="containsText" text="gcs">
      <formula>NOT(ISERROR(SEARCH("gcs",D23)))</formula>
    </cfRule>
    <cfRule type="containsText" dxfId="4045" priority="583" operator="containsText" text="NIHS">
      <formula>NOT(ISERROR(SEARCH("NIHS",D23)))</formula>
    </cfRule>
    <cfRule type="containsText" dxfId="4044" priority="584" operator="containsText" text="age">
      <formula>NOT(ISERROR(SEARCH("age",D23)))</formula>
    </cfRule>
  </conditionalFormatting>
  <conditionalFormatting sqref="F24">
    <cfRule type="containsText" dxfId="4043" priority="569" operator="containsText" text="death">
      <formula>NOT(ISERROR(SEARCH("death",F24)))</formula>
    </cfRule>
    <cfRule type="containsText" dxfId="4042" priority="570" operator="containsText" text="functional">
      <formula>NOT(ISERROR(SEARCH("functional",F24)))</formula>
    </cfRule>
    <cfRule type="containsText" dxfId="4041" priority="571" operator="containsText" text="mRS">
      <formula>NOT(ISERROR(SEARCH("mRS",F24)))</formula>
    </cfRule>
    <cfRule type="containsText" dxfId="4040" priority="572" operator="containsText" text="mortality">
      <formula>NOT(ISERROR(SEARCH("mortality",F24)))</formula>
    </cfRule>
  </conditionalFormatting>
  <conditionalFormatting sqref="D24">
    <cfRule type="containsText" dxfId="4039" priority="557" operator="containsText" text="anticoag">
      <formula>NOT(ISERROR(SEARCH("anticoag",D24)))</formula>
    </cfRule>
    <cfRule type="containsText" dxfId="4038" priority="558" operator="containsText" text="couma">
      <formula>NOT(ISERROR(SEARCH("couma",D24)))</formula>
    </cfRule>
    <cfRule type="containsText" dxfId="4037" priority="559" operator="containsText" text="anticoag">
      <formula>NOT(ISERROR(SEARCH("anticoag",D24)))</formula>
    </cfRule>
    <cfRule type="containsText" dxfId="4036" priority="560" operator="containsText" text="warfarin">
      <formula>NOT(ISERROR(SEARCH("warfarin",D24)))</formula>
    </cfRule>
    <cfRule type="containsText" dxfId="4035" priority="561" operator="containsText" text="ivh">
      <formula>NOT(ISERROR(SEARCH("ivh",D24)))</formula>
    </cfRule>
    <cfRule type="containsText" dxfId="4034" priority="562" operator="containsText" text="ivh">
      <formula>NOT(ISERROR(SEARCH("ivh",D24)))</formula>
    </cfRule>
    <cfRule type="containsText" dxfId="4033" priority="563" operator="containsText" text="volume">
      <formula>NOT(ISERROR(SEARCH("volume",D24)))</formula>
    </cfRule>
    <cfRule type="containsText" dxfId="4032" priority="564" operator="containsText" text="infratent">
      <formula>NOT(ISERROR(SEARCH("infratent",D24)))</formula>
    </cfRule>
    <cfRule type="containsText" dxfId="4031" priority="565" operator="containsText" text="location">
      <formula>NOT(ISERROR(SEARCH("location",D24)))</formula>
    </cfRule>
    <cfRule type="containsText" dxfId="4030" priority="566" operator="containsText" text="gcs">
      <formula>NOT(ISERROR(SEARCH("gcs",D24)))</formula>
    </cfRule>
    <cfRule type="containsText" dxfId="4029" priority="567" operator="containsText" text="NIHS">
      <formula>NOT(ISERROR(SEARCH("NIHS",D24)))</formula>
    </cfRule>
    <cfRule type="containsText" dxfId="4028" priority="568" operator="containsText" text="age">
      <formula>NOT(ISERROR(SEARCH("age",D24)))</formula>
    </cfRule>
  </conditionalFormatting>
  <conditionalFormatting sqref="F25">
    <cfRule type="containsText" dxfId="4027" priority="553" operator="containsText" text="death">
      <formula>NOT(ISERROR(SEARCH("death",F25)))</formula>
    </cfRule>
    <cfRule type="containsText" dxfId="4026" priority="554" operator="containsText" text="functional">
      <formula>NOT(ISERROR(SEARCH("functional",F25)))</formula>
    </cfRule>
    <cfRule type="containsText" dxfId="4025" priority="555" operator="containsText" text="mRS">
      <formula>NOT(ISERROR(SEARCH("mRS",F25)))</formula>
    </cfRule>
    <cfRule type="containsText" dxfId="4024" priority="556" operator="containsText" text="mortality">
      <formula>NOT(ISERROR(SEARCH("mortality",F25)))</formula>
    </cfRule>
  </conditionalFormatting>
  <conditionalFormatting sqref="D25">
    <cfRule type="containsText" dxfId="4023" priority="541" operator="containsText" text="anticoag">
      <formula>NOT(ISERROR(SEARCH("anticoag",D25)))</formula>
    </cfRule>
    <cfRule type="containsText" dxfId="4022" priority="542" operator="containsText" text="couma">
      <formula>NOT(ISERROR(SEARCH("couma",D25)))</formula>
    </cfRule>
    <cfRule type="containsText" dxfId="4021" priority="543" operator="containsText" text="anticoag">
      <formula>NOT(ISERROR(SEARCH("anticoag",D25)))</formula>
    </cfRule>
    <cfRule type="containsText" dxfId="4020" priority="544" operator="containsText" text="warfarin">
      <formula>NOT(ISERROR(SEARCH("warfarin",D25)))</formula>
    </cfRule>
    <cfRule type="containsText" dxfId="4019" priority="545" operator="containsText" text="ivh">
      <formula>NOT(ISERROR(SEARCH("ivh",D25)))</formula>
    </cfRule>
    <cfRule type="containsText" dxfId="4018" priority="546" operator="containsText" text="ivh">
      <formula>NOT(ISERROR(SEARCH("ivh",D25)))</formula>
    </cfRule>
    <cfRule type="containsText" dxfId="4017" priority="547" operator="containsText" text="volume">
      <formula>NOT(ISERROR(SEARCH("volume",D25)))</formula>
    </cfRule>
    <cfRule type="containsText" dxfId="4016" priority="548" operator="containsText" text="infratent">
      <formula>NOT(ISERROR(SEARCH("infratent",D25)))</formula>
    </cfRule>
    <cfRule type="containsText" dxfId="4015" priority="549" operator="containsText" text="location">
      <formula>NOT(ISERROR(SEARCH("location",D25)))</formula>
    </cfRule>
    <cfRule type="containsText" dxfId="4014" priority="550" operator="containsText" text="gcs">
      <formula>NOT(ISERROR(SEARCH("gcs",D25)))</formula>
    </cfRule>
    <cfRule type="containsText" dxfId="4013" priority="551" operator="containsText" text="NIHS">
      <formula>NOT(ISERROR(SEARCH("NIHS",D25)))</formula>
    </cfRule>
    <cfRule type="containsText" dxfId="4012" priority="552" operator="containsText" text="age">
      <formula>NOT(ISERROR(SEARCH("age",D25)))</formula>
    </cfRule>
  </conditionalFormatting>
  <conditionalFormatting sqref="F26">
    <cfRule type="containsText" dxfId="4011" priority="537" operator="containsText" text="death">
      <formula>NOT(ISERROR(SEARCH("death",F26)))</formula>
    </cfRule>
    <cfRule type="containsText" dxfId="4010" priority="538" operator="containsText" text="functional">
      <formula>NOT(ISERROR(SEARCH("functional",F26)))</formula>
    </cfRule>
    <cfRule type="containsText" dxfId="4009" priority="539" operator="containsText" text="mRS">
      <formula>NOT(ISERROR(SEARCH("mRS",F26)))</formula>
    </cfRule>
    <cfRule type="containsText" dxfId="4008" priority="540" operator="containsText" text="mortality">
      <formula>NOT(ISERROR(SEARCH("mortality",F26)))</formula>
    </cfRule>
  </conditionalFormatting>
  <conditionalFormatting sqref="D26">
    <cfRule type="containsText" dxfId="4007" priority="525" operator="containsText" text="anticoag">
      <formula>NOT(ISERROR(SEARCH("anticoag",D26)))</formula>
    </cfRule>
    <cfRule type="containsText" dxfId="4006" priority="526" operator="containsText" text="couma">
      <formula>NOT(ISERROR(SEARCH("couma",D26)))</formula>
    </cfRule>
    <cfRule type="containsText" dxfId="4005" priority="527" operator="containsText" text="anticoag">
      <formula>NOT(ISERROR(SEARCH("anticoag",D26)))</formula>
    </cfRule>
    <cfRule type="containsText" dxfId="4004" priority="528" operator="containsText" text="warfarin">
      <formula>NOT(ISERROR(SEARCH("warfarin",D26)))</formula>
    </cfRule>
    <cfRule type="containsText" dxfId="4003" priority="529" operator="containsText" text="ivh">
      <formula>NOT(ISERROR(SEARCH("ivh",D26)))</formula>
    </cfRule>
    <cfRule type="containsText" dxfId="4002" priority="530" operator="containsText" text="ivh">
      <formula>NOT(ISERROR(SEARCH("ivh",D26)))</formula>
    </cfRule>
    <cfRule type="containsText" dxfId="4001" priority="531" operator="containsText" text="volume">
      <formula>NOT(ISERROR(SEARCH("volume",D26)))</formula>
    </cfRule>
    <cfRule type="containsText" dxfId="4000" priority="532" operator="containsText" text="infratent">
      <formula>NOT(ISERROR(SEARCH("infratent",D26)))</formula>
    </cfRule>
    <cfRule type="containsText" dxfId="3999" priority="533" operator="containsText" text="location">
      <formula>NOT(ISERROR(SEARCH("location",D26)))</formula>
    </cfRule>
    <cfRule type="containsText" dxfId="3998" priority="534" operator="containsText" text="gcs">
      <formula>NOT(ISERROR(SEARCH("gcs",D26)))</formula>
    </cfRule>
    <cfRule type="containsText" dxfId="3997" priority="535" operator="containsText" text="NIHS">
      <formula>NOT(ISERROR(SEARCH("NIHS",D26)))</formula>
    </cfRule>
    <cfRule type="containsText" dxfId="3996" priority="536" operator="containsText" text="age">
      <formula>NOT(ISERROR(SEARCH("age",D26)))</formula>
    </cfRule>
  </conditionalFormatting>
  <conditionalFormatting sqref="F27">
    <cfRule type="containsText" dxfId="3995" priority="521" operator="containsText" text="death">
      <formula>NOT(ISERROR(SEARCH("death",F27)))</formula>
    </cfRule>
    <cfRule type="containsText" dxfId="3994" priority="522" operator="containsText" text="functional">
      <formula>NOT(ISERROR(SEARCH("functional",F27)))</formula>
    </cfRule>
    <cfRule type="containsText" dxfId="3993" priority="523" operator="containsText" text="mRS">
      <formula>NOT(ISERROR(SEARCH("mRS",F27)))</formula>
    </cfRule>
    <cfRule type="containsText" dxfId="3992" priority="524" operator="containsText" text="mortality">
      <formula>NOT(ISERROR(SEARCH("mortality",F27)))</formula>
    </cfRule>
  </conditionalFormatting>
  <conditionalFormatting sqref="D27">
    <cfRule type="containsText" dxfId="3991" priority="509" operator="containsText" text="anticoag">
      <formula>NOT(ISERROR(SEARCH("anticoag",D27)))</formula>
    </cfRule>
    <cfRule type="containsText" dxfId="3990" priority="510" operator="containsText" text="couma">
      <formula>NOT(ISERROR(SEARCH("couma",D27)))</formula>
    </cfRule>
    <cfRule type="containsText" dxfId="3989" priority="511" operator="containsText" text="anticoag">
      <formula>NOT(ISERROR(SEARCH("anticoag",D27)))</formula>
    </cfRule>
    <cfRule type="containsText" dxfId="3988" priority="512" operator="containsText" text="warfarin">
      <formula>NOT(ISERROR(SEARCH("warfarin",D27)))</formula>
    </cfRule>
    <cfRule type="containsText" dxfId="3987" priority="513" operator="containsText" text="ivh">
      <formula>NOT(ISERROR(SEARCH("ivh",D27)))</formula>
    </cfRule>
    <cfRule type="containsText" dxfId="3986" priority="514" operator="containsText" text="ivh">
      <formula>NOT(ISERROR(SEARCH("ivh",D27)))</formula>
    </cfRule>
    <cfRule type="containsText" dxfId="3985" priority="515" operator="containsText" text="volume">
      <formula>NOT(ISERROR(SEARCH("volume",D27)))</formula>
    </cfRule>
    <cfRule type="containsText" dxfId="3984" priority="516" operator="containsText" text="infratent">
      <formula>NOT(ISERROR(SEARCH("infratent",D27)))</formula>
    </cfRule>
    <cfRule type="containsText" dxfId="3983" priority="517" operator="containsText" text="location">
      <formula>NOT(ISERROR(SEARCH("location",D27)))</formula>
    </cfRule>
    <cfRule type="containsText" dxfId="3982" priority="518" operator="containsText" text="gcs">
      <formula>NOT(ISERROR(SEARCH("gcs",D27)))</formula>
    </cfRule>
    <cfRule type="containsText" dxfId="3981" priority="519" operator="containsText" text="NIHS">
      <formula>NOT(ISERROR(SEARCH("NIHS",D27)))</formula>
    </cfRule>
    <cfRule type="containsText" dxfId="3980" priority="520" operator="containsText" text="age">
      <formula>NOT(ISERROR(SEARCH("age",D27)))</formula>
    </cfRule>
  </conditionalFormatting>
  <conditionalFormatting sqref="F28">
    <cfRule type="containsText" dxfId="3979" priority="505" operator="containsText" text="death">
      <formula>NOT(ISERROR(SEARCH("death",F28)))</formula>
    </cfRule>
    <cfRule type="containsText" dxfId="3978" priority="506" operator="containsText" text="functional">
      <formula>NOT(ISERROR(SEARCH("functional",F28)))</formula>
    </cfRule>
    <cfRule type="containsText" dxfId="3977" priority="507" operator="containsText" text="mRS">
      <formula>NOT(ISERROR(SEARCH("mRS",F28)))</formula>
    </cfRule>
    <cfRule type="containsText" dxfId="3976" priority="508" operator="containsText" text="mortality">
      <formula>NOT(ISERROR(SEARCH("mortality",F28)))</formula>
    </cfRule>
  </conditionalFormatting>
  <conditionalFormatting sqref="D28">
    <cfRule type="containsText" dxfId="3975" priority="493" operator="containsText" text="anticoag">
      <formula>NOT(ISERROR(SEARCH("anticoag",D28)))</formula>
    </cfRule>
    <cfRule type="containsText" dxfId="3974" priority="494" operator="containsText" text="couma">
      <formula>NOT(ISERROR(SEARCH("couma",D28)))</formula>
    </cfRule>
    <cfRule type="containsText" dxfId="3973" priority="495" operator="containsText" text="anticoag">
      <formula>NOT(ISERROR(SEARCH("anticoag",D28)))</formula>
    </cfRule>
    <cfRule type="containsText" dxfId="3972" priority="496" operator="containsText" text="warfarin">
      <formula>NOT(ISERROR(SEARCH("warfarin",D28)))</formula>
    </cfRule>
    <cfRule type="containsText" dxfId="3971" priority="497" operator="containsText" text="ivh">
      <formula>NOT(ISERROR(SEARCH("ivh",D28)))</formula>
    </cfRule>
    <cfRule type="containsText" dxfId="3970" priority="498" operator="containsText" text="ivh">
      <formula>NOT(ISERROR(SEARCH("ivh",D28)))</formula>
    </cfRule>
    <cfRule type="containsText" dxfId="3969" priority="499" operator="containsText" text="volume">
      <formula>NOT(ISERROR(SEARCH("volume",D28)))</formula>
    </cfRule>
    <cfRule type="containsText" dxfId="3968" priority="500" operator="containsText" text="infratent">
      <formula>NOT(ISERROR(SEARCH("infratent",D28)))</formula>
    </cfRule>
    <cfRule type="containsText" dxfId="3967" priority="501" operator="containsText" text="location">
      <formula>NOT(ISERROR(SEARCH("location",D28)))</formula>
    </cfRule>
    <cfRule type="containsText" dxfId="3966" priority="502" operator="containsText" text="gcs">
      <formula>NOT(ISERROR(SEARCH("gcs",D28)))</formula>
    </cfRule>
    <cfRule type="containsText" dxfId="3965" priority="503" operator="containsText" text="NIHS">
      <formula>NOT(ISERROR(SEARCH("NIHS",D28)))</formula>
    </cfRule>
    <cfRule type="containsText" dxfId="3964" priority="504" operator="containsText" text="age">
      <formula>NOT(ISERROR(SEARCH("age",D28)))</formula>
    </cfRule>
  </conditionalFormatting>
  <conditionalFormatting sqref="F29">
    <cfRule type="containsText" dxfId="3963" priority="489" operator="containsText" text="death">
      <formula>NOT(ISERROR(SEARCH("death",F29)))</formula>
    </cfRule>
    <cfRule type="containsText" dxfId="3962" priority="490" operator="containsText" text="functional">
      <formula>NOT(ISERROR(SEARCH("functional",F29)))</formula>
    </cfRule>
    <cfRule type="containsText" dxfId="3961" priority="491" operator="containsText" text="mRS">
      <formula>NOT(ISERROR(SEARCH("mRS",F29)))</formula>
    </cfRule>
    <cfRule type="containsText" dxfId="3960" priority="492" operator="containsText" text="mortality">
      <formula>NOT(ISERROR(SEARCH("mortality",F29)))</formula>
    </cfRule>
  </conditionalFormatting>
  <conditionalFormatting sqref="D29">
    <cfRule type="containsText" dxfId="3959" priority="477" operator="containsText" text="anticoag">
      <formula>NOT(ISERROR(SEARCH("anticoag",D29)))</formula>
    </cfRule>
    <cfRule type="containsText" dxfId="3958" priority="478" operator="containsText" text="couma">
      <formula>NOT(ISERROR(SEARCH("couma",D29)))</formula>
    </cfRule>
    <cfRule type="containsText" dxfId="3957" priority="479" operator="containsText" text="anticoag">
      <formula>NOT(ISERROR(SEARCH("anticoag",D29)))</formula>
    </cfRule>
    <cfRule type="containsText" dxfId="3956" priority="480" operator="containsText" text="warfarin">
      <formula>NOT(ISERROR(SEARCH("warfarin",D29)))</formula>
    </cfRule>
    <cfRule type="containsText" dxfId="3955" priority="481" operator="containsText" text="ivh">
      <formula>NOT(ISERROR(SEARCH("ivh",D29)))</formula>
    </cfRule>
    <cfRule type="containsText" dxfId="3954" priority="482" operator="containsText" text="ivh">
      <formula>NOT(ISERROR(SEARCH("ivh",D29)))</formula>
    </cfRule>
    <cfRule type="containsText" dxfId="3953" priority="483" operator="containsText" text="volume">
      <formula>NOT(ISERROR(SEARCH("volume",D29)))</formula>
    </cfRule>
    <cfRule type="containsText" dxfId="3952" priority="484" operator="containsText" text="infratent">
      <formula>NOT(ISERROR(SEARCH("infratent",D29)))</formula>
    </cfRule>
    <cfRule type="containsText" dxfId="3951" priority="485" operator="containsText" text="location">
      <formula>NOT(ISERROR(SEARCH("location",D29)))</formula>
    </cfRule>
    <cfRule type="containsText" dxfId="3950" priority="486" operator="containsText" text="gcs">
      <formula>NOT(ISERROR(SEARCH("gcs",D29)))</formula>
    </cfRule>
    <cfRule type="containsText" dxfId="3949" priority="487" operator="containsText" text="NIHS">
      <formula>NOT(ISERROR(SEARCH("NIHS",D29)))</formula>
    </cfRule>
    <cfRule type="containsText" dxfId="3948" priority="488" operator="containsText" text="age">
      <formula>NOT(ISERROR(SEARCH("age",D29)))</formula>
    </cfRule>
  </conditionalFormatting>
  <conditionalFormatting sqref="F30">
    <cfRule type="containsText" dxfId="3947" priority="473" operator="containsText" text="death">
      <formula>NOT(ISERROR(SEARCH("death",F30)))</formula>
    </cfRule>
    <cfRule type="containsText" dxfId="3946" priority="474" operator="containsText" text="functional">
      <formula>NOT(ISERROR(SEARCH("functional",F30)))</formula>
    </cfRule>
    <cfRule type="containsText" dxfId="3945" priority="475" operator="containsText" text="mRS">
      <formula>NOT(ISERROR(SEARCH("mRS",F30)))</formula>
    </cfRule>
    <cfRule type="containsText" dxfId="3944" priority="476" operator="containsText" text="mortality">
      <formula>NOT(ISERROR(SEARCH("mortality",F30)))</formula>
    </cfRule>
  </conditionalFormatting>
  <conditionalFormatting sqref="D30">
    <cfRule type="containsText" dxfId="3943" priority="461" operator="containsText" text="anticoag">
      <formula>NOT(ISERROR(SEARCH("anticoag",D30)))</formula>
    </cfRule>
    <cfRule type="containsText" dxfId="3942" priority="462" operator="containsText" text="couma">
      <formula>NOT(ISERROR(SEARCH("couma",D30)))</formula>
    </cfRule>
    <cfRule type="containsText" dxfId="3941" priority="463" operator="containsText" text="anticoag">
      <formula>NOT(ISERROR(SEARCH("anticoag",D30)))</formula>
    </cfRule>
    <cfRule type="containsText" dxfId="3940" priority="464" operator="containsText" text="warfarin">
      <formula>NOT(ISERROR(SEARCH("warfarin",D30)))</formula>
    </cfRule>
    <cfRule type="containsText" dxfId="3939" priority="465" operator="containsText" text="ivh">
      <formula>NOT(ISERROR(SEARCH("ivh",D30)))</formula>
    </cfRule>
    <cfRule type="containsText" dxfId="3938" priority="466" operator="containsText" text="ivh">
      <formula>NOT(ISERROR(SEARCH("ivh",D30)))</formula>
    </cfRule>
    <cfRule type="containsText" dxfId="3937" priority="467" operator="containsText" text="volume">
      <formula>NOT(ISERROR(SEARCH("volume",D30)))</formula>
    </cfRule>
    <cfRule type="containsText" dxfId="3936" priority="468" operator="containsText" text="infratent">
      <formula>NOT(ISERROR(SEARCH("infratent",D30)))</formula>
    </cfRule>
    <cfRule type="containsText" dxfId="3935" priority="469" operator="containsText" text="location">
      <formula>NOT(ISERROR(SEARCH("location",D30)))</formula>
    </cfRule>
    <cfRule type="containsText" dxfId="3934" priority="470" operator="containsText" text="gcs">
      <formula>NOT(ISERROR(SEARCH("gcs",D30)))</formula>
    </cfRule>
    <cfRule type="containsText" dxfId="3933" priority="471" operator="containsText" text="NIHS">
      <formula>NOT(ISERROR(SEARCH("NIHS",D30)))</formula>
    </cfRule>
    <cfRule type="containsText" dxfId="3932" priority="472" operator="containsText" text="age">
      <formula>NOT(ISERROR(SEARCH("age",D30)))</formula>
    </cfRule>
  </conditionalFormatting>
  <conditionalFormatting sqref="F31">
    <cfRule type="containsText" dxfId="3931" priority="457" operator="containsText" text="death">
      <formula>NOT(ISERROR(SEARCH("death",F31)))</formula>
    </cfRule>
    <cfRule type="containsText" dxfId="3930" priority="458" operator="containsText" text="functional">
      <formula>NOT(ISERROR(SEARCH("functional",F31)))</formula>
    </cfRule>
    <cfRule type="containsText" dxfId="3929" priority="459" operator="containsText" text="mRS">
      <formula>NOT(ISERROR(SEARCH("mRS",F31)))</formula>
    </cfRule>
    <cfRule type="containsText" dxfId="3928" priority="460" operator="containsText" text="mortality">
      <formula>NOT(ISERROR(SEARCH("mortality",F31)))</formula>
    </cfRule>
  </conditionalFormatting>
  <conditionalFormatting sqref="D31">
    <cfRule type="containsText" dxfId="3927" priority="445" operator="containsText" text="anticoag">
      <formula>NOT(ISERROR(SEARCH("anticoag",D31)))</formula>
    </cfRule>
    <cfRule type="containsText" dxfId="3926" priority="446" operator="containsText" text="couma">
      <formula>NOT(ISERROR(SEARCH("couma",D31)))</formula>
    </cfRule>
    <cfRule type="containsText" dxfId="3925" priority="447" operator="containsText" text="anticoag">
      <formula>NOT(ISERROR(SEARCH("anticoag",D31)))</formula>
    </cfRule>
    <cfRule type="containsText" dxfId="3924" priority="448" operator="containsText" text="warfarin">
      <formula>NOT(ISERROR(SEARCH("warfarin",D31)))</formula>
    </cfRule>
    <cfRule type="containsText" dxfId="3923" priority="449" operator="containsText" text="ivh">
      <formula>NOT(ISERROR(SEARCH("ivh",D31)))</formula>
    </cfRule>
    <cfRule type="containsText" dxfId="3922" priority="450" operator="containsText" text="ivh">
      <formula>NOT(ISERROR(SEARCH("ivh",D31)))</formula>
    </cfRule>
    <cfRule type="containsText" dxfId="3921" priority="451" operator="containsText" text="volume">
      <formula>NOT(ISERROR(SEARCH("volume",D31)))</formula>
    </cfRule>
    <cfRule type="containsText" dxfId="3920" priority="452" operator="containsText" text="infratent">
      <formula>NOT(ISERROR(SEARCH("infratent",D31)))</formula>
    </cfRule>
    <cfRule type="containsText" dxfId="3919" priority="453" operator="containsText" text="location">
      <formula>NOT(ISERROR(SEARCH("location",D31)))</formula>
    </cfRule>
    <cfRule type="containsText" dxfId="3918" priority="454" operator="containsText" text="gcs">
      <formula>NOT(ISERROR(SEARCH("gcs",D31)))</formula>
    </cfRule>
    <cfRule type="containsText" dxfId="3917" priority="455" operator="containsText" text="NIHS">
      <formula>NOT(ISERROR(SEARCH("NIHS",D31)))</formula>
    </cfRule>
    <cfRule type="containsText" dxfId="3916" priority="456" operator="containsText" text="age">
      <formula>NOT(ISERROR(SEARCH("age",D31)))</formula>
    </cfRule>
  </conditionalFormatting>
  <conditionalFormatting sqref="F32">
    <cfRule type="containsText" dxfId="3915" priority="441" operator="containsText" text="death">
      <formula>NOT(ISERROR(SEARCH("death",F32)))</formula>
    </cfRule>
    <cfRule type="containsText" dxfId="3914" priority="442" operator="containsText" text="functional">
      <formula>NOT(ISERROR(SEARCH("functional",F32)))</formula>
    </cfRule>
    <cfRule type="containsText" dxfId="3913" priority="443" operator="containsText" text="mRS">
      <formula>NOT(ISERROR(SEARCH("mRS",F32)))</formula>
    </cfRule>
    <cfRule type="containsText" dxfId="3912" priority="444" operator="containsText" text="mortality">
      <formula>NOT(ISERROR(SEARCH("mortality",F32)))</formula>
    </cfRule>
  </conditionalFormatting>
  <conditionalFormatting sqref="D32">
    <cfRule type="containsText" dxfId="3911" priority="429" operator="containsText" text="anticoag">
      <formula>NOT(ISERROR(SEARCH("anticoag",D32)))</formula>
    </cfRule>
    <cfRule type="containsText" dxfId="3910" priority="430" operator="containsText" text="couma">
      <formula>NOT(ISERROR(SEARCH("couma",D32)))</formula>
    </cfRule>
    <cfRule type="containsText" dxfId="3909" priority="431" operator="containsText" text="anticoag">
      <formula>NOT(ISERROR(SEARCH("anticoag",D32)))</formula>
    </cfRule>
    <cfRule type="containsText" dxfId="3908" priority="432" operator="containsText" text="warfarin">
      <formula>NOT(ISERROR(SEARCH("warfarin",D32)))</formula>
    </cfRule>
    <cfRule type="containsText" dxfId="3907" priority="433" operator="containsText" text="ivh">
      <formula>NOT(ISERROR(SEARCH("ivh",D32)))</formula>
    </cfRule>
    <cfRule type="containsText" dxfId="3906" priority="434" operator="containsText" text="ivh">
      <formula>NOT(ISERROR(SEARCH("ivh",D32)))</formula>
    </cfRule>
    <cfRule type="containsText" dxfId="3905" priority="435" operator="containsText" text="volume">
      <formula>NOT(ISERROR(SEARCH("volume",D32)))</formula>
    </cfRule>
    <cfRule type="containsText" dxfId="3904" priority="436" operator="containsText" text="infratent">
      <formula>NOT(ISERROR(SEARCH("infratent",D32)))</formula>
    </cfRule>
    <cfRule type="containsText" dxfId="3903" priority="437" operator="containsText" text="location">
      <formula>NOT(ISERROR(SEARCH("location",D32)))</formula>
    </cfRule>
    <cfRule type="containsText" dxfId="3902" priority="438" operator="containsText" text="gcs">
      <formula>NOT(ISERROR(SEARCH("gcs",D32)))</formula>
    </cfRule>
    <cfRule type="containsText" dxfId="3901" priority="439" operator="containsText" text="NIHS">
      <formula>NOT(ISERROR(SEARCH("NIHS",D32)))</formula>
    </cfRule>
    <cfRule type="containsText" dxfId="3900" priority="440" operator="containsText" text="age">
      <formula>NOT(ISERROR(SEARCH("age",D32)))</formula>
    </cfRule>
  </conditionalFormatting>
  <conditionalFormatting sqref="F33">
    <cfRule type="containsText" dxfId="3899" priority="425" operator="containsText" text="death">
      <formula>NOT(ISERROR(SEARCH("death",F33)))</formula>
    </cfRule>
    <cfRule type="containsText" dxfId="3898" priority="426" operator="containsText" text="functional">
      <formula>NOT(ISERROR(SEARCH("functional",F33)))</formula>
    </cfRule>
    <cfRule type="containsText" dxfId="3897" priority="427" operator="containsText" text="mRS">
      <formula>NOT(ISERROR(SEARCH("mRS",F33)))</formula>
    </cfRule>
    <cfRule type="containsText" dxfId="3896" priority="428" operator="containsText" text="mortality">
      <formula>NOT(ISERROR(SEARCH("mortality",F33)))</formula>
    </cfRule>
  </conditionalFormatting>
  <conditionalFormatting sqref="D33">
    <cfRule type="containsText" dxfId="3895" priority="413" operator="containsText" text="anticoag">
      <formula>NOT(ISERROR(SEARCH("anticoag",D33)))</formula>
    </cfRule>
    <cfRule type="containsText" dxfId="3894" priority="414" operator="containsText" text="couma">
      <formula>NOT(ISERROR(SEARCH("couma",D33)))</formula>
    </cfRule>
    <cfRule type="containsText" dxfId="3893" priority="415" operator="containsText" text="anticoag">
      <formula>NOT(ISERROR(SEARCH("anticoag",D33)))</formula>
    </cfRule>
    <cfRule type="containsText" dxfId="3892" priority="416" operator="containsText" text="warfarin">
      <formula>NOT(ISERROR(SEARCH("warfarin",D33)))</formula>
    </cfRule>
    <cfRule type="containsText" dxfId="3891" priority="417" operator="containsText" text="ivh">
      <formula>NOT(ISERROR(SEARCH("ivh",D33)))</formula>
    </cfRule>
    <cfRule type="containsText" dxfId="3890" priority="418" operator="containsText" text="ivh">
      <formula>NOT(ISERROR(SEARCH("ivh",D33)))</formula>
    </cfRule>
    <cfRule type="containsText" dxfId="3889" priority="419" operator="containsText" text="volume">
      <formula>NOT(ISERROR(SEARCH("volume",D33)))</formula>
    </cfRule>
    <cfRule type="containsText" dxfId="3888" priority="420" operator="containsText" text="infratent">
      <formula>NOT(ISERROR(SEARCH("infratent",D33)))</formula>
    </cfRule>
    <cfRule type="containsText" dxfId="3887" priority="421" operator="containsText" text="location">
      <formula>NOT(ISERROR(SEARCH("location",D33)))</formula>
    </cfRule>
    <cfRule type="containsText" dxfId="3886" priority="422" operator="containsText" text="gcs">
      <formula>NOT(ISERROR(SEARCH("gcs",D33)))</formula>
    </cfRule>
    <cfRule type="containsText" dxfId="3885" priority="423" operator="containsText" text="NIHS">
      <formula>NOT(ISERROR(SEARCH("NIHS",D33)))</formula>
    </cfRule>
    <cfRule type="containsText" dxfId="3884" priority="424" operator="containsText" text="age">
      <formula>NOT(ISERROR(SEARCH("age",D33)))</formula>
    </cfRule>
  </conditionalFormatting>
  <conditionalFormatting sqref="F34">
    <cfRule type="containsText" dxfId="3883" priority="409" operator="containsText" text="death">
      <formula>NOT(ISERROR(SEARCH("death",F34)))</formula>
    </cfRule>
    <cfRule type="containsText" dxfId="3882" priority="410" operator="containsText" text="functional">
      <formula>NOT(ISERROR(SEARCH("functional",F34)))</formula>
    </cfRule>
    <cfRule type="containsText" dxfId="3881" priority="411" operator="containsText" text="mRS">
      <formula>NOT(ISERROR(SEARCH("mRS",F34)))</formula>
    </cfRule>
    <cfRule type="containsText" dxfId="3880" priority="412" operator="containsText" text="mortality">
      <formula>NOT(ISERROR(SEARCH("mortality",F34)))</formula>
    </cfRule>
  </conditionalFormatting>
  <conditionalFormatting sqref="D34">
    <cfRule type="containsText" dxfId="3879" priority="397" operator="containsText" text="anticoag">
      <formula>NOT(ISERROR(SEARCH("anticoag",D34)))</formula>
    </cfRule>
    <cfRule type="containsText" dxfId="3878" priority="398" operator="containsText" text="couma">
      <formula>NOT(ISERROR(SEARCH("couma",D34)))</formula>
    </cfRule>
    <cfRule type="containsText" dxfId="3877" priority="399" operator="containsText" text="anticoag">
      <formula>NOT(ISERROR(SEARCH("anticoag",D34)))</formula>
    </cfRule>
    <cfRule type="containsText" dxfId="3876" priority="400" operator="containsText" text="warfarin">
      <formula>NOT(ISERROR(SEARCH("warfarin",D34)))</formula>
    </cfRule>
    <cfRule type="containsText" dxfId="3875" priority="401" operator="containsText" text="ivh">
      <formula>NOT(ISERROR(SEARCH("ivh",D34)))</formula>
    </cfRule>
    <cfRule type="containsText" dxfId="3874" priority="402" operator="containsText" text="ivh">
      <formula>NOT(ISERROR(SEARCH("ivh",D34)))</formula>
    </cfRule>
    <cfRule type="containsText" dxfId="3873" priority="403" operator="containsText" text="volume">
      <formula>NOT(ISERROR(SEARCH("volume",D34)))</formula>
    </cfRule>
    <cfRule type="containsText" dxfId="3872" priority="404" operator="containsText" text="infratent">
      <formula>NOT(ISERROR(SEARCH("infratent",D34)))</formula>
    </cfRule>
    <cfRule type="containsText" dxfId="3871" priority="405" operator="containsText" text="location">
      <formula>NOT(ISERROR(SEARCH("location",D34)))</formula>
    </cfRule>
    <cfRule type="containsText" dxfId="3870" priority="406" operator="containsText" text="gcs">
      <formula>NOT(ISERROR(SEARCH("gcs",D34)))</formula>
    </cfRule>
    <cfRule type="containsText" dxfId="3869" priority="407" operator="containsText" text="NIHS">
      <formula>NOT(ISERROR(SEARCH("NIHS",D34)))</formula>
    </cfRule>
    <cfRule type="containsText" dxfId="3868" priority="408" operator="containsText" text="age">
      <formula>NOT(ISERROR(SEARCH("age",D34)))</formula>
    </cfRule>
  </conditionalFormatting>
  <conditionalFormatting sqref="F35">
    <cfRule type="containsText" dxfId="3867" priority="393" operator="containsText" text="death">
      <formula>NOT(ISERROR(SEARCH("death",F35)))</formula>
    </cfRule>
    <cfRule type="containsText" dxfId="3866" priority="394" operator="containsText" text="functional">
      <formula>NOT(ISERROR(SEARCH("functional",F35)))</formula>
    </cfRule>
    <cfRule type="containsText" dxfId="3865" priority="395" operator="containsText" text="mRS">
      <formula>NOT(ISERROR(SEARCH("mRS",F35)))</formula>
    </cfRule>
    <cfRule type="containsText" dxfId="3864" priority="396" operator="containsText" text="mortality">
      <formula>NOT(ISERROR(SEARCH("mortality",F35)))</formula>
    </cfRule>
  </conditionalFormatting>
  <conditionalFormatting sqref="D35">
    <cfRule type="containsText" dxfId="3863" priority="381" operator="containsText" text="anticoag">
      <formula>NOT(ISERROR(SEARCH("anticoag",D35)))</formula>
    </cfRule>
    <cfRule type="containsText" dxfId="3862" priority="382" operator="containsText" text="couma">
      <formula>NOT(ISERROR(SEARCH("couma",D35)))</formula>
    </cfRule>
    <cfRule type="containsText" dxfId="3861" priority="383" operator="containsText" text="anticoag">
      <formula>NOT(ISERROR(SEARCH("anticoag",D35)))</formula>
    </cfRule>
    <cfRule type="containsText" dxfId="3860" priority="384" operator="containsText" text="warfarin">
      <formula>NOT(ISERROR(SEARCH("warfarin",D35)))</formula>
    </cfRule>
    <cfRule type="containsText" dxfId="3859" priority="385" operator="containsText" text="ivh">
      <formula>NOT(ISERROR(SEARCH("ivh",D35)))</formula>
    </cfRule>
    <cfRule type="containsText" dxfId="3858" priority="386" operator="containsText" text="ivh">
      <formula>NOT(ISERROR(SEARCH("ivh",D35)))</formula>
    </cfRule>
    <cfRule type="containsText" dxfId="3857" priority="387" operator="containsText" text="volume">
      <formula>NOT(ISERROR(SEARCH("volume",D35)))</formula>
    </cfRule>
    <cfRule type="containsText" dxfId="3856" priority="388" operator="containsText" text="infratent">
      <formula>NOT(ISERROR(SEARCH("infratent",D35)))</formula>
    </cfRule>
    <cfRule type="containsText" dxfId="3855" priority="389" operator="containsText" text="location">
      <formula>NOT(ISERROR(SEARCH("location",D35)))</formula>
    </cfRule>
    <cfRule type="containsText" dxfId="3854" priority="390" operator="containsText" text="gcs">
      <formula>NOT(ISERROR(SEARCH("gcs",D35)))</formula>
    </cfRule>
    <cfRule type="containsText" dxfId="3853" priority="391" operator="containsText" text="NIHS">
      <formula>NOT(ISERROR(SEARCH("NIHS",D35)))</formula>
    </cfRule>
    <cfRule type="containsText" dxfId="3852" priority="392" operator="containsText" text="age">
      <formula>NOT(ISERROR(SEARCH("age",D35)))</formula>
    </cfRule>
  </conditionalFormatting>
  <conditionalFormatting sqref="F36">
    <cfRule type="containsText" dxfId="3851" priority="377" operator="containsText" text="death">
      <formula>NOT(ISERROR(SEARCH("death",F36)))</formula>
    </cfRule>
    <cfRule type="containsText" dxfId="3850" priority="378" operator="containsText" text="functional">
      <formula>NOT(ISERROR(SEARCH("functional",F36)))</formula>
    </cfRule>
    <cfRule type="containsText" dxfId="3849" priority="379" operator="containsText" text="mRS">
      <formula>NOT(ISERROR(SEARCH("mRS",F36)))</formula>
    </cfRule>
    <cfRule type="containsText" dxfId="3848" priority="380" operator="containsText" text="mortality">
      <formula>NOT(ISERROR(SEARCH("mortality",F36)))</formula>
    </cfRule>
  </conditionalFormatting>
  <conditionalFormatting sqref="D36">
    <cfRule type="containsText" dxfId="3847" priority="365" operator="containsText" text="anticoag">
      <formula>NOT(ISERROR(SEARCH("anticoag",D36)))</formula>
    </cfRule>
    <cfRule type="containsText" dxfId="3846" priority="366" operator="containsText" text="couma">
      <formula>NOT(ISERROR(SEARCH("couma",D36)))</formula>
    </cfRule>
    <cfRule type="containsText" dxfId="3845" priority="367" operator="containsText" text="anticoag">
      <formula>NOT(ISERROR(SEARCH("anticoag",D36)))</formula>
    </cfRule>
    <cfRule type="containsText" dxfId="3844" priority="368" operator="containsText" text="warfarin">
      <formula>NOT(ISERROR(SEARCH("warfarin",D36)))</formula>
    </cfRule>
    <cfRule type="containsText" dxfId="3843" priority="369" operator="containsText" text="ivh">
      <formula>NOT(ISERROR(SEARCH("ivh",D36)))</formula>
    </cfRule>
    <cfRule type="containsText" dxfId="3842" priority="370" operator="containsText" text="ivh">
      <formula>NOT(ISERROR(SEARCH("ivh",D36)))</formula>
    </cfRule>
    <cfRule type="containsText" dxfId="3841" priority="371" operator="containsText" text="volume">
      <formula>NOT(ISERROR(SEARCH("volume",D36)))</formula>
    </cfRule>
    <cfRule type="containsText" dxfId="3840" priority="372" operator="containsText" text="infratent">
      <formula>NOT(ISERROR(SEARCH("infratent",D36)))</formula>
    </cfRule>
    <cfRule type="containsText" dxfId="3839" priority="373" operator="containsText" text="location">
      <formula>NOT(ISERROR(SEARCH("location",D36)))</formula>
    </cfRule>
    <cfRule type="containsText" dxfId="3838" priority="374" operator="containsText" text="gcs">
      <formula>NOT(ISERROR(SEARCH("gcs",D36)))</formula>
    </cfRule>
    <cfRule type="containsText" dxfId="3837" priority="375" operator="containsText" text="NIHS">
      <formula>NOT(ISERROR(SEARCH("NIHS",D36)))</formula>
    </cfRule>
    <cfRule type="containsText" dxfId="3836" priority="376" operator="containsText" text="age">
      <formula>NOT(ISERROR(SEARCH("age",D36)))</formula>
    </cfRule>
  </conditionalFormatting>
  <conditionalFormatting sqref="F37">
    <cfRule type="containsText" dxfId="3835" priority="361" operator="containsText" text="death">
      <formula>NOT(ISERROR(SEARCH("death",F37)))</formula>
    </cfRule>
    <cfRule type="containsText" dxfId="3834" priority="362" operator="containsText" text="functional">
      <formula>NOT(ISERROR(SEARCH("functional",F37)))</formula>
    </cfRule>
    <cfRule type="containsText" dxfId="3833" priority="363" operator="containsText" text="mRS">
      <formula>NOT(ISERROR(SEARCH("mRS",F37)))</formula>
    </cfRule>
    <cfRule type="containsText" dxfId="3832" priority="364" operator="containsText" text="mortality">
      <formula>NOT(ISERROR(SEARCH("mortality",F37)))</formula>
    </cfRule>
  </conditionalFormatting>
  <conditionalFormatting sqref="D37">
    <cfRule type="containsText" dxfId="3831" priority="349" operator="containsText" text="anticoag">
      <formula>NOT(ISERROR(SEARCH("anticoag",D37)))</formula>
    </cfRule>
    <cfRule type="containsText" dxfId="3830" priority="350" operator="containsText" text="couma">
      <formula>NOT(ISERROR(SEARCH("couma",D37)))</formula>
    </cfRule>
    <cfRule type="containsText" dxfId="3829" priority="351" operator="containsText" text="anticoag">
      <formula>NOT(ISERROR(SEARCH("anticoag",D37)))</formula>
    </cfRule>
    <cfRule type="containsText" dxfId="3828" priority="352" operator="containsText" text="warfarin">
      <formula>NOT(ISERROR(SEARCH("warfarin",D37)))</formula>
    </cfRule>
    <cfRule type="containsText" dxfId="3827" priority="353" operator="containsText" text="ivh">
      <formula>NOT(ISERROR(SEARCH("ivh",D37)))</formula>
    </cfRule>
    <cfRule type="containsText" dxfId="3826" priority="354" operator="containsText" text="ivh">
      <formula>NOT(ISERROR(SEARCH("ivh",D37)))</formula>
    </cfRule>
    <cfRule type="containsText" dxfId="3825" priority="355" operator="containsText" text="volume">
      <formula>NOT(ISERROR(SEARCH("volume",D37)))</formula>
    </cfRule>
    <cfRule type="containsText" dxfId="3824" priority="356" operator="containsText" text="infratent">
      <formula>NOT(ISERROR(SEARCH("infratent",D37)))</formula>
    </cfRule>
    <cfRule type="containsText" dxfId="3823" priority="357" operator="containsText" text="location">
      <formula>NOT(ISERROR(SEARCH("location",D37)))</formula>
    </cfRule>
    <cfRule type="containsText" dxfId="3822" priority="358" operator="containsText" text="gcs">
      <formula>NOT(ISERROR(SEARCH("gcs",D37)))</formula>
    </cfRule>
    <cfRule type="containsText" dxfId="3821" priority="359" operator="containsText" text="NIHS">
      <formula>NOT(ISERROR(SEARCH("NIHS",D37)))</formula>
    </cfRule>
    <cfRule type="containsText" dxfId="3820" priority="360" operator="containsText" text="age">
      <formula>NOT(ISERROR(SEARCH("age",D37)))</formula>
    </cfRule>
  </conditionalFormatting>
  <conditionalFormatting sqref="F38">
    <cfRule type="containsText" dxfId="3819" priority="345" operator="containsText" text="death">
      <formula>NOT(ISERROR(SEARCH("death",F38)))</formula>
    </cfRule>
    <cfRule type="containsText" dxfId="3818" priority="346" operator="containsText" text="functional">
      <formula>NOT(ISERROR(SEARCH("functional",F38)))</formula>
    </cfRule>
    <cfRule type="containsText" dxfId="3817" priority="347" operator="containsText" text="mRS">
      <formula>NOT(ISERROR(SEARCH("mRS",F38)))</formula>
    </cfRule>
    <cfRule type="containsText" dxfId="3816" priority="348" operator="containsText" text="mortality">
      <formula>NOT(ISERROR(SEARCH("mortality",F38)))</formula>
    </cfRule>
  </conditionalFormatting>
  <conditionalFormatting sqref="D38">
    <cfRule type="containsText" dxfId="3815" priority="333" operator="containsText" text="anticoag">
      <formula>NOT(ISERROR(SEARCH("anticoag",D38)))</formula>
    </cfRule>
    <cfRule type="containsText" dxfId="3814" priority="334" operator="containsText" text="couma">
      <formula>NOT(ISERROR(SEARCH("couma",D38)))</formula>
    </cfRule>
    <cfRule type="containsText" dxfId="3813" priority="335" operator="containsText" text="anticoag">
      <formula>NOT(ISERROR(SEARCH("anticoag",D38)))</formula>
    </cfRule>
    <cfRule type="containsText" dxfId="3812" priority="336" operator="containsText" text="warfarin">
      <formula>NOT(ISERROR(SEARCH("warfarin",D38)))</formula>
    </cfRule>
    <cfRule type="containsText" dxfId="3811" priority="337" operator="containsText" text="ivh">
      <formula>NOT(ISERROR(SEARCH("ivh",D38)))</formula>
    </cfRule>
    <cfRule type="containsText" dxfId="3810" priority="338" operator="containsText" text="ivh">
      <formula>NOT(ISERROR(SEARCH("ivh",D38)))</formula>
    </cfRule>
    <cfRule type="containsText" dxfId="3809" priority="339" operator="containsText" text="volume">
      <formula>NOT(ISERROR(SEARCH("volume",D38)))</formula>
    </cfRule>
    <cfRule type="containsText" dxfId="3808" priority="340" operator="containsText" text="infratent">
      <formula>NOT(ISERROR(SEARCH("infratent",D38)))</formula>
    </cfRule>
    <cfRule type="containsText" dxfId="3807" priority="341" operator="containsText" text="location">
      <formula>NOT(ISERROR(SEARCH("location",D38)))</formula>
    </cfRule>
    <cfRule type="containsText" dxfId="3806" priority="342" operator="containsText" text="gcs">
      <formula>NOT(ISERROR(SEARCH("gcs",D38)))</formula>
    </cfRule>
    <cfRule type="containsText" dxfId="3805" priority="343" operator="containsText" text="NIHS">
      <formula>NOT(ISERROR(SEARCH("NIHS",D38)))</formula>
    </cfRule>
    <cfRule type="containsText" dxfId="3804" priority="344" operator="containsText" text="age">
      <formula>NOT(ISERROR(SEARCH("age",D38)))</formula>
    </cfRule>
  </conditionalFormatting>
  <conditionalFormatting sqref="F39">
    <cfRule type="containsText" dxfId="3803" priority="329" operator="containsText" text="death">
      <formula>NOT(ISERROR(SEARCH("death",F39)))</formula>
    </cfRule>
    <cfRule type="containsText" dxfId="3802" priority="330" operator="containsText" text="functional">
      <formula>NOT(ISERROR(SEARCH("functional",F39)))</formula>
    </cfRule>
    <cfRule type="containsText" dxfId="3801" priority="331" operator="containsText" text="mRS">
      <formula>NOT(ISERROR(SEARCH("mRS",F39)))</formula>
    </cfRule>
    <cfRule type="containsText" dxfId="3800" priority="332" operator="containsText" text="mortality">
      <formula>NOT(ISERROR(SEARCH("mortality",F39)))</formula>
    </cfRule>
  </conditionalFormatting>
  <conditionalFormatting sqref="D39">
    <cfRule type="containsText" dxfId="3799" priority="317" operator="containsText" text="anticoag">
      <formula>NOT(ISERROR(SEARCH("anticoag",D39)))</formula>
    </cfRule>
    <cfRule type="containsText" dxfId="3798" priority="318" operator="containsText" text="couma">
      <formula>NOT(ISERROR(SEARCH("couma",D39)))</formula>
    </cfRule>
    <cfRule type="containsText" dxfId="3797" priority="319" operator="containsText" text="anticoag">
      <formula>NOT(ISERROR(SEARCH("anticoag",D39)))</formula>
    </cfRule>
    <cfRule type="containsText" dxfId="3796" priority="320" operator="containsText" text="warfarin">
      <formula>NOT(ISERROR(SEARCH("warfarin",D39)))</formula>
    </cfRule>
    <cfRule type="containsText" dxfId="3795" priority="321" operator="containsText" text="ivh">
      <formula>NOT(ISERROR(SEARCH("ivh",D39)))</formula>
    </cfRule>
    <cfRule type="containsText" dxfId="3794" priority="322" operator="containsText" text="ivh">
      <formula>NOT(ISERROR(SEARCH("ivh",D39)))</formula>
    </cfRule>
    <cfRule type="containsText" dxfId="3793" priority="323" operator="containsText" text="volume">
      <formula>NOT(ISERROR(SEARCH("volume",D39)))</formula>
    </cfRule>
    <cfRule type="containsText" dxfId="3792" priority="324" operator="containsText" text="infratent">
      <formula>NOT(ISERROR(SEARCH("infratent",D39)))</formula>
    </cfRule>
    <cfRule type="containsText" dxfId="3791" priority="325" operator="containsText" text="location">
      <formula>NOT(ISERROR(SEARCH("location",D39)))</formula>
    </cfRule>
    <cfRule type="containsText" dxfId="3790" priority="326" operator="containsText" text="gcs">
      <formula>NOT(ISERROR(SEARCH("gcs",D39)))</formula>
    </cfRule>
    <cfRule type="containsText" dxfId="3789" priority="327" operator="containsText" text="NIHS">
      <formula>NOT(ISERROR(SEARCH("NIHS",D39)))</formula>
    </cfRule>
    <cfRule type="containsText" dxfId="3788" priority="328" operator="containsText" text="age">
      <formula>NOT(ISERROR(SEARCH("age",D39)))</formula>
    </cfRule>
  </conditionalFormatting>
  <conditionalFormatting sqref="D40:D41">
    <cfRule type="containsText" dxfId="3787" priority="305" operator="containsText" text="anticoag">
      <formula>NOT(ISERROR(SEARCH("anticoag",D40)))</formula>
    </cfRule>
    <cfRule type="containsText" dxfId="3786" priority="306" operator="containsText" text="couma">
      <formula>NOT(ISERROR(SEARCH("couma",D40)))</formula>
    </cfRule>
    <cfRule type="containsText" dxfId="3785" priority="307" operator="containsText" text="anticoag">
      <formula>NOT(ISERROR(SEARCH("anticoag",D40)))</formula>
    </cfRule>
    <cfRule type="containsText" dxfId="3784" priority="308" operator="containsText" text="warfarin">
      <formula>NOT(ISERROR(SEARCH("warfarin",D40)))</formula>
    </cfRule>
    <cfRule type="containsText" dxfId="3783" priority="309" operator="containsText" text="ivh">
      <formula>NOT(ISERROR(SEARCH("ivh",D40)))</formula>
    </cfRule>
    <cfRule type="containsText" dxfId="3782" priority="310" operator="containsText" text="ivh">
      <formula>NOT(ISERROR(SEARCH("ivh",D40)))</formula>
    </cfRule>
    <cfRule type="containsText" dxfId="3781" priority="311" operator="containsText" text="volume">
      <formula>NOT(ISERROR(SEARCH("volume",D40)))</formula>
    </cfRule>
    <cfRule type="containsText" dxfId="3780" priority="312" operator="containsText" text="infratent">
      <formula>NOT(ISERROR(SEARCH("infratent",D40)))</formula>
    </cfRule>
    <cfRule type="containsText" dxfId="3779" priority="313" operator="containsText" text="location">
      <formula>NOT(ISERROR(SEARCH("location",D40)))</formula>
    </cfRule>
    <cfRule type="containsText" dxfId="3778" priority="314" operator="containsText" text="gcs">
      <formula>NOT(ISERROR(SEARCH("gcs",D40)))</formula>
    </cfRule>
    <cfRule type="containsText" dxfId="3777" priority="315" operator="containsText" text="NIHS">
      <formula>NOT(ISERROR(SEARCH("NIHS",D40)))</formula>
    </cfRule>
    <cfRule type="containsText" dxfId="3776" priority="316" operator="containsText" text="age">
      <formula>NOT(ISERROR(SEARCH("age",D40)))</formula>
    </cfRule>
  </conditionalFormatting>
  <conditionalFormatting sqref="F41">
    <cfRule type="containsText" dxfId="3775" priority="301" operator="containsText" text="death">
      <formula>NOT(ISERROR(SEARCH("death",F41)))</formula>
    </cfRule>
    <cfRule type="containsText" dxfId="3774" priority="302" operator="containsText" text="functional">
      <formula>NOT(ISERROR(SEARCH("functional",F41)))</formula>
    </cfRule>
    <cfRule type="containsText" dxfId="3773" priority="303" operator="containsText" text="mRS">
      <formula>NOT(ISERROR(SEARCH("mRS",F41)))</formula>
    </cfRule>
    <cfRule type="containsText" dxfId="3772" priority="304" operator="containsText" text="mortality">
      <formula>NOT(ISERROR(SEARCH("mortality",F41)))</formula>
    </cfRule>
  </conditionalFormatting>
  <conditionalFormatting sqref="F40">
    <cfRule type="containsText" dxfId="3771" priority="297" operator="containsText" text="death">
      <formula>NOT(ISERROR(SEARCH("death",F40)))</formula>
    </cfRule>
    <cfRule type="containsText" dxfId="3770" priority="298" operator="containsText" text="functional">
      <formula>NOT(ISERROR(SEARCH("functional",F40)))</formula>
    </cfRule>
    <cfRule type="containsText" dxfId="3769" priority="299" operator="containsText" text="mRS">
      <formula>NOT(ISERROR(SEARCH("mRS",F40)))</formula>
    </cfRule>
    <cfRule type="containsText" dxfId="3768" priority="300" operator="containsText" text="mortality">
      <formula>NOT(ISERROR(SEARCH("mortality",F40)))</formula>
    </cfRule>
  </conditionalFormatting>
  <conditionalFormatting sqref="F42">
    <cfRule type="containsText" dxfId="3767" priority="293" operator="containsText" text="death">
      <formula>NOT(ISERROR(SEARCH("death",F42)))</formula>
    </cfRule>
    <cfRule type="containsText" dxfId="3766" priority="294" operator="containsText" text="functional">
      <formula>NOT(ISERROR(SEARCH("functional",F42)))</formula>
    </cfRule>
    <cfRule type="containsText" dxfId="3765" priority="295" operator="containsText" text="mRS">
      <formula>NOT(ISERROR(SEARCH("mRS",F42)))</formula>
    </cfRule>
    <cfRule type="containsText" dxfId="3764" priority="296" operator="containsText" text="mortality">
      <formula>NOT(ISERROR(SEARCH("mortality",F42)))</formula>
    </cfRule>
  </conditionalFormatting>
  <conditionalFormatting sqref="D42">
    <cfRule type="containsText" dxfId="3763" priority="281" operator="containsText" text="anticoag">
      <formula>NOT(ISERROR(SEARCH("anticoag",D42)))</formula>
    </cfRule>
    <cfRule type="containsText" dxfId="3762" priority="282" operator="containsText" text="couma">
      <formula>NOT(ISERROR(SEARCH("couma",D42)))</formula>
    </cfRule>
    <cfRule type="containsText" dxfId="3761" priority="283" operator="containsText" text="anticoag">
      <formula>NOT(ISERROR(SEARCH("anticoag",D42)))</formula>
    </cfRule>
    <cfRule type="containsText" dxfId="3760" priority="284" operator="containsText" text="warfarin">
      <formula>NOT(ISERROR(SEARCH("warfarin",D42)))</formula>
    </cfRule>
    <cfRule type="containsText" dxfId="3759" priority="285" operator="containsText" text="ivh">
      <formula>NOT(ISERROR(SEARCH("ivh",D42)))</formula>
    </cfRule>
    <cfRule type="containsText" dxfId="3758" priority="286" operator="containsText" text="ivh">
      <formula>NOT(ISERROR(SEARCH("ivh",D42)))</formula>
    </cfRule>
    <cfRule type="containsText" dxfId="3757" priority="287" operator="containsText" text="volume">
      <formula>NOT(ISERROR(SEARCH("volume",D42)))</formula>
    </cfRule>
    <cfRule type="containsText" dxfId="3756" priority="288" operator="containsText" text="infratent">
      <formula>NOT(ISERROR(SEARCH("infratent",D42)))</formula>
    </cfRule>
    <cfRule type="containsText" dxfId="3755" priority="289" operator="containsText" text="location">
      <formula>NOT(ISERROR(SEARCH("location",D42)))</formula>
    </cfRule>
    <cfRule type="containsText" dxfId="3754" priority="290" operator="containsText" text="gcs">
      <formula>NOT(ISERROR(SEARCH("gcs",D42)))</formula>
    </cfRule>
    <cfRule type="containsText" dxfId="3753" priority="291" operator="containsText" text="NIHS">
      <formula>NOT(ISERROR(SEARCH("NIHS",D42)))</formula>
    </cfRule>
    <cfRule type="containsText" dxfId="3752" priority="292" operator="containsText" text="age">
      <formula>NOT(ISERROR(SEARCH("age",D42)))</formula>
    </cfRule>
  </conditionalFormatting>
  <conditionalFormatting sqref="F43">
    <cfRule type="containsText" dxfId="3751" priority="277" operator="containsText" text="death">
      <formula>NOT(ISERROR(SEARCH("death",F43)))</formula>
    </cfRule>
    <cfRule type="containsText" dxfId="3750" priority="278" operator="containsText" text="functional">
      <formula>NOT(ISERROR(SEARCH("functional",F43)))</formula>
    </cfRule>
    <cfRule type="containsText" dxfId="3749" priority="279" operator="containsText" text="mRS">
      <formula>NOT(ISERROR(SEARCH("mRS",F43)))</formula>
    </cfRule>
    <cfRule type="containsText" dxfId="3748" priority="280" operator="containsText" text="mortality">
      <formula>NOT(ISERROR(SEARCH("mortality",F43)))</formula>
    </cfRule>
  </conditionalFormatting>
  <conditionalFormatting sqref="D43">
    <cfRule type="containsText" dxfId="3747" priority="265" operator="containsText" text="anticoag">
      <formula>NOT(ISERROR(SEARCH("anticoag",D43)))</formula>
    </cfRule>
    <cfRule type="containsText" dxfId="3746" priority="266" operator="containsText" text="couma">
      <formula>NOT(ISERROR(SEARCH("couma",D43)))</formula>
    </cfRule>
    <cfRule type="containsText" dxfId="3745" priority="267" operator="containsText" text="anticoag">
      <formula>NOT(ISERROR(SEARCH("anticoag",D43)))</formula>
    </cfRule>
    <cfRule type="containsText" dxfId="3744" priority="268" operator="containsText" text="warfarin">
      <formula>NOT(ISERROR(SEARCH("warfarin",D43)))</formula>
    </cfRule>
    <cfRule type="containsText" dxfId="3743" priority="269" operator="containsText" text="ivh">
      <formula>NOT(ISERROR(SEARCH("ivh",D43)))</formula>
    </cfRule>
    <cfRule type="containsText" dxfId="3742" priority="270" operator="containsText" text="ivh">
      <formula>NOT(ISERROR(SEARCH("ivh",D43)))</formula>
    </cfRule>
    <cfRule type="containsText" dxfId="3741" priority="271" operator="containsText" text="volume">
      <formula>NOT(ISERROR(SEARCH("volume",D43)))</formula>
    </cfRule>
    <cfRule type="containsText" dxfId="3740" priority="272" operator="containsText" text="infratent">
      <formula>NOT(ISERROR(SEARCH("infratent",D43)))</formula>
    </cfRule>
    <cfRule type="containsText" dxfId="3739" priority="273" operator="containsText" text="location">
      <formula>NOT(ISERROR(SEARCH("location",D43)))</formula>
    </cfRule>
    <cfRule type="containsText" dxfId="3738" priority="274" operator="containsText" text="gcs">
      <formula>NOT(ISERROR(SEARCH("gcs",D43)))</formula>
    </cfRule>
    <cfRule type="containsText" dxfId="3737" priority="275" operator="containsText" text="NIHS">
      <formula>NOT(ISERROR(SEARCH("NIHS",D43)))</formula>
    </cfRule>
    <cfRule type="containsText" dxfId="3736" priority="276" operator="containsText" text="age">
      <formula>NOT(ISERROR(SEARCH("age",D43)))</formula>
    </cfRule>
  </conditionalFormatting>
  <conditionalFormatting sqref="F44">
    <cfRule type="containsText" dxfId="3735" priority="261" operator="containsText" text="death">
      <formula>NOT(ISERROR(SEARCH("death",F44)))</formula>
    </cfRule>
    <cfRule type="containsText" dxfId="3734" priority="262" operator="containsText" text="functional">
      <formula>NOT(ISERROR(SEARCH("functional",F44)))</formula>
    </cfRule>
    <cfRule type="containsText" dxfId="3733" priority="263" operator="containsText" text="mRS">
      <formula>NOT(ISERROR(SEARCH("mRS",F44)))</formula>
    </cfRule>
    <cfRule type="containsText" dxfId="3732" priority="264" operator="containsText" text="mortality">
      <formula>NOT(ISERROR(SEARCH("mortality",F44)))</formula>
    </cfRule>
  </conditionalFormatting>
  <conditionalFormatting sqref="D44">
    <cfRule type="containsText" dxfId="3731" priority="249" operator="containsText" text="anticoag">
      <formula>NOT(ISERROR(SEARCH("anticoag",D44)))</formula>
    </cfRule>
    <cfRule type="containsText" dxfId="3730" priority="250" operator="containsText" text="couma">
      <formula>NOT(ISERROR(SEARCH("couma",D44)))</formula>
    </cfRule>
    <cfRule type="containsText" dxfId="3729" priority="251" operator="containsText" text="anticoag">
      <formula>NOT(ISERROR(SEARCH("anticoag",D44)))</formula>
    </cfRule>
    <cfRule type="containsText" dxfId="3728" priority="252" operator="containsText" text="warfarin">
      <formula>NOT(ISERROR(SEARCH("warfarin",D44)))</formula>
    </cfRule>
    <cfRule type="containsText" dxfId="3727" priority="253" operator="containsText" text="ivh">
      <formula>NOT(ISERROR(SEARCH("ivh",D44)))</formula>
    </cfRule>
    <cfRule type="containsText" dxfId="3726" priority="254" operator="containsText" text="ivh">
      <formula>NOT(ISERROR(SEARCH("ivh",D44)))</formula>
    </cfRule>
    <cfRule type="containsText" dxfId="3725" priority="255" operator="containsText" text="volume">
      <formula>NOT(ISERROR(SEARCH("volume",D44)))</formula>
    </cfRule>
    <cfRule type="containsText" dxfId="3724" priority="256" operator="containsText" text="infratent">
      <formula>NOT(ISERROR(SEARCH("infratent",D44)))</formula>
    </cfRule>
    <cfRule type="containsText" dxfId="3723" priority="257" operator="containsText" text="location">
      <formula>NOT(ISERROR(SEARCH("location",D44)))</formula>
    </cfRule>
    <cfRule type="containsText" dxfId="3722" priority="258" operator="containsText" text="gcs">
      <formula>NOT(ISERROR(SEARCH("gcs",D44)))</formula>
    </cfRule>
    <cfRule type="containsText" dxfId="3721" priority="259" operator="containsText" text="NIHS">
      <formula>NOT(ISERROR(SEARCH("NIHS",D44)))</formula>
    </cfRule>
    <cfRule type="containsText" dxfId="3720" priority="260" operator="containsText" text="age">
      <formula>NOT(ISERROR(SEARCH("age",D44)))</formula>
    </cfRule>
  </conditionalFormatting>
  <conditionalFormatting sqref="F45">
    <cfRule type="containsText" dxfId="3719" priority="245" operator="containsText" text="death">
      <formula>NOT(ISERROR(SEARCH("death",F45)))</formula>
    </cfRule>
    <cfRule type="containsText" dxfId="3718" priority="246" operator="containsText" text="functional">
      <formula>NOT(ISERROR(SEARCH("functional",F45)))</formula>
    </cfRule>
    <cfRule type="containsText" dxfId="3717" priority="247" operator="containsText" text="mRS">
      <formula>NOT(ISERROR(SEARCH("mRS",F45)))</formula>
    </cfRule>
    <cfRule type="containsText" dxfId="3716" priority="248" operator="containsText" text="mortality">
      <formula>NOT(ISERROR(SEARCH("mortality",F45)))</formula>
    </cfRule>
  </conditionalFormatting>
  <conditionalFormatting sqref="D45">
    <cfRule type="containsText" dxfId="3715" priority="233" operator="containsText" text="anticoag">
      <formula>NOT(ISERROR(SEARCH("anticoag",D45)))</formula>
    </cfRule>
    <cfRule type="containsText" dxfId="3714" priority="234" operator="containsText" text="couma">
      <formula>NOT(ISERROR(SEARCH("couma",D45)))</formula>
    </cfRule>
    <cfRule type="containsText" dxfId="3713" priority="235" operator="containsText" text="anticoag">
      <formula>NOT(ISERROR(SEARCH("anticoag",D45)))</formula>
    </cfRule>
    <cfRule type="containsText" dxfId="3712" priority="236" operator="containsText" text="warfarin">
      <formula>NOT(ISERROR(SEARCH("warfarin",D45)))</formula>
    </cfRule>
    <cfRule type="containsText" dxfId="3711" priority="237" operator="containsText" text="ivh">
      <formula>NOT(ISERROR(SEARCH("ivh",D45)))</formula>
    </cfRule>
    <cfRule type="containsText" dxfId="3710" priority="238" operator="containsText" text="ivh">
      <formula>NOT(ISERROR(SEARCH("ivh",D45)))</formula>
    </cfRule>
    <cfRule type="containsText" dxfId="3709" priority="239" operator="containsText" text="volume">
      <formula>NOT(ISERROR(SEARCH("volume",D45)))</formula>
    </cfRule>
    <cfRule type="containsText" dxfId="3708" priority="240" operator="containsText" text="infratent">
      <formula>NOT(ISERROR(SEARCH("infratent",D45)))</formula>
    </cfRule>
    <cfRule type="containsText" dxfId="3707" priority="241" operator="containsText" text="location">
      <formula>NOT(ISERROR(SEARCH("location",D45)))</formula>
    </cfRule>
    <cfRule type="containsText" dxfId="3706" priority="242" operator="containsText" text="gcs">
      <formula>NOT(ISERROR(SEARCH("gcs",D45)))</formula>
    </cfRule>
    <cfRule type="containsText" dxfId="3705" priority="243" operator="containsText" text="NIHS">
      <formula>NOT(ISERROR(SEARCH("NIHS",D45)))</formula>
    </cfRule>
    <cfRule type="containsText" dxfId="3704" priority="244" operator="containsText" text="age">
      <formula>NOT(ISERROR(SEARCH("age",D45)))</formula>
    </cfRule>
  </conditionalFormatting>
  <conditionalFormatting sqref="F46">
    <cfRule type="containsText" dxfId="3703" priority="229" operator="containsText" text="death">
      <formula>NOT(ISERROR(SEARCH("death",F46)))</formula>
    </cfRule>
    <cfRule type="containsText" dxfId="3702" priority="230" operator="containsText" text="functional">
      <formula>NOT(ISERROR(SEARCH("functional",F46)))</formula>
    </cfRule>
    <cfRule type="containsText" dxfId="3701" priority="231" operator="containsText" text="mRS">
      <formula>NOT(ISERROR(SEARCH("mRS",F46)))</formula>
    </cfRule>
    <cfRule type="containsText" dxfId="3700" priority="232" operator="containsText" text="mortality">
      <formula>NOT(ISERROR(SEARCH("mortality",F46)))</formula>
    </cfRule>
  </conditionalFormatting>
  <conditionalFormatting sqref="D46">
    <cfRule type="containsText" dxfId="3699" priority="217" operator="containsText" text="anticoag">
      <formula>NOT(ISERROR(SEARCH("anticoag",D46)))</formula>
    </cfRule>
    <cfRule type="containsText" dxfId="3698" priority="218" operator="containsText" text="couma">
      <formula>NOT(ISERROR(SEARCH("couma",D46)))</formula>
    </cfRule>
    <cfRule type="containsText" dxfId="3697" priority="219" operator="containsText" text="anticoag">
      <formula>NOT(ISERROR(SEARCH("anticoag",D46)))</formula>
    </cfRule>
    <cfRule type="containsText" dxfId="3696" priority="220" operator="containsText" text="warfarin">
      <formula>NOT(ISERROR(SEARCH("warfarin",D46)))</formula>
    </cfRule>
    <cfRule type="containsText" dxfId="3695" priority="221" operator="containsText" text="ivh">
      <formula>NOT(ISERROR(SEARCH("ivh",D46)))</formula>
    </cfRule>
    <cfRule type="containsText" dxfId="3694" priority="222" operator="containsText" text="ivh">
      <formula>NOT(ISERROR(SEARCH("ivh",D46)))</formula>
    </cfRule>
    <cfRule type="containsText" dxfId="3693" priority="223" operator="containsText" text="volume">
      <formula>NOT(ISERROR(SEARCH("volume",D46)))</formula>
    </cfRule>
    <cfRule type="containsText" dxfId="3692" priority="224" operator="containsText" text="infratent">
      <formula>NOT(ISERROR(SEARCH("infratent",D46)))</formula>
    </cfRule>
    <cfRule type="containsText" dxfId="3691" priority="225" operator="containsText" text="location">
      <formula>NOT(ISERROR(SEARCH("location",D46)))</formula>
    </cfRule>
    <cfRule type="containsText" dxfId="3690" priority="226" operator="containsText" text="gcs">
      <formula>NOT(ISERROR(SEARCH("gcs",D46)))</formula>
    </cfRule>
    <cfRule type="containsText" dxfId="3689" priority="227" operator="containsText" text="NIHS">
      <formula>NOT(ISERROR(SEARCH("NIHS",D46)))</formula>
    </cfRule>
    <cfRule type="containsText" dxfId="3688" priority="228" operator="containsText" text="age">
      <formula>NOT(ISERROR(SEARCH("age",D46)))</formula>
    </cfRule>
  </conditionalFormatting>
  <conditionalFormatting sqref="F47">
    <cfRule type="containsText" dxfId="3687" priority="213" operator="containsText" text="death">
      <formula>NOT(ISERROR(SEARCH("death",F47)))</formula>
    </cfRule>
    <cfRule type="containsText" dxfId="3686" priority="214" operator="containsText" text="functional">
      <formula>NOT(ISERROR(SEARCH("functional",F47)))</formula>
    </cfRule>
    <cfRule type="containsText" dxfId="3685" priority="215" operator="containsText" text="mRS">
      <formula>NOT(ISERROR(SEARCH("mRS",F47)))</formula>
    </cfRule>
    <cfRule type="containsText" dxfId="3684" priority="216" operator="containsText" text="mortality">
      <formula>NOT(ISERROR(SEARCH("mortality",F47)))</formula>
    </cfRule>
  </conditionalFormatting>
  <conditionalFormatting sqref="D47">
    <cfRule type="containsText" dxfId="3683" priority="201" operator="containsText" text="anticoag">
      <formula>NOT(ISERROR(SEARCH("anticoag",D47)))</formula>
    </cfRule>
    <cfRule type="containsText" dxfId="3682" priority="202" operator="containsText" text="couma">
      <formula>NOT(ISERROR(SEARCH("couma",D47)))</formula>
    </cfRule>
    <cfRule type="containsText" dxfId="3681" priority="203" operator="containsText" text="anticoag">
      <formula>NOT(ISERROR(SEARCH("anticoag",D47)))</formula>
    </cfRule>
    <cfRule type="containsText" dxfId="3680" priority="204" operator="containsText" text="warfarin">
      <formula>NOT(ISERROR(SEARCH("warfarin",D47)))</formula>
    </cfRule>
    <cfRule type="containsText" dxfId="3679" priority="205" operator="containsText" text="ivh">
      <formula>NOT(ISERROR(SEARCH("ivh",D47)))</formula>
    </cfRule>
    <cfRule type="containsText" dxfId="3678" priority="206" operator="containsText" text="ivh">
      <formula>NOT(ISERROR(SEARCH("ivh",D47)))</formula>
    </cfRule>
    <cfRule type="containsText" dxfId="3677" priority="207" operator="containsText" text="volume">
      <formula>NOT(ISERROR(SEARCH("volume",D47)))</formula>
    </cfRule>
    <cfRule type="containsText" dxfId="3676" priority="208" operator="containsText" text="infratent">
      <formula>NOT(ISERROR(SEARCH("infratent",D47)))</formula>
    </cfRule>
    <cfRule type="containsText" dxfId="3675" priority="209" operator="containsText" text="location">
      <formula>NOT(ISERROR(SEARCH("location",D47)))</formula>
    </cfRule>
    <cfRule type="containsText" dxfId="3674" priority="210" operator="containsText" text="gcs">
      <formula>NOT(ISERROR(SEARCH("gcs",D47)))</formula>
    </cfRule>
    <cfRule type="containsText" dxfId="3673" priority="211" operator="containsText" text="NIHS">
      <formula>NOT(ISERROR(SEARCH("NIHS",D47)))</formula>
    </cfRule>
    <cfRule type="containsText" dxfId="3672" priority="212" operator="containsText" text="age">
      <formula>NOT(ISERROR(SEARCH("age",D47)))</formula>
    </cfRule>
  </conditionalFormatting>
  <conditionalFormatting sqref="F48">
    <cfRule type="containsText" dxfId="3671" priority="197" operator="containsText" text="death">
      <formula>NOT(ISERROR(SEARCH("death",F48)))</formula>
    </cfRule>
    <cfRule type="containsText" dxfId="3670" priority="198" operator="containsText" text="functional">
      <formula>NOT(ISERROR(SEARCH("functional",F48)))</formula>
    </cfRule>
    <cfRule type="containsText" dxfId="3669" priority="199" operator="containsText" text="mRS">
      <formula>NOT(ISERROR(SEARCH("mRS",F48)))</formula>
    </cfRule>
    <cfRule type="containsText" dxfId="3668" priority="200" operator="containsText" text="mortality">
      <formula>NOT(ISERROR(SEARCH("mortality",F48)))</formula>
    </cfRule>
  </conditionalFormatting>
  <conditionalFormatting sqref="D48">
    <cfRule type="containsText" dxfId="3667" priority="185" operator="containsText" text="anticoag">
      <formula>NOT(ISERROR(SEARCH("anticoag",D48)))</formula>
    </cfRule>
    <cfRule type="containsText" dxfId="3666" priority="186" operator="containsText" text="couma">
      <formula>NOT(ISERROR(SEARCH("couma",D48)))</formula>
    </cfRule>
    <cfRule type="containsText" dxfId="3665" priority="187" operator="containsText" text="anticoag">
      <formula>NOT(ISERROR(SEARCH("anticoag",D48)))</formula>
    </cfRule>
    <cfRule type="containsText" dxfId="3664" priority="188" operator="containsText" text="warfarin">
      <formula>NOT(ISERROR(SEARCH("warfarin",D48)))</formula>
    </cfRule>
    <cfRule type="containsText" dxfId="3663" priority="189" operator="containsText" text="ivh">
      <formula>NOT(ISERROR(SEARCH("ivh",D48)))</formula>
    </cfRule>
    <cfRule type="containsText" dxfId="3662" priority="190" operator="containsText" text="ivh">
      <formula>NOT(ISERROR(SEARCH("ivh",D48)))</formula>
    </cfRule>
    <cfRule type="containsText" dxfId="3661" priority="191" operator="containsText" text="volume">
      <formula>NOT(ISERROR(SEARCH("volume",D48)))</formula>
    </cfRule>
    <cfRule type="containsText" dxfId="3660" priority="192" operator="containsText" text="infratent">
      <formula>NOT(ISERROR(SEARCH("infratent",D48)))</formula>
    </cfRule>
    <cfRule type="containsText" dxfId="3659" priority="193" operator="containsText" text="location">
      <formula>NOT(ISERROR(SEARCH("location",D48)))</formula>
    </cfRule>
    <cfRule type="containsText" dxfId="3658" priority="194" operator="containsText" text="gcs">
      <formula>NOT(ISERROR(SEARCH("gcs",D48)))</formula>
    </cfRule>
    <cfRule type="containsText" dxfId="3657" priority="195" operator="containsText" text="NIHS">
      <formula>NOT(ISERROR(SEARCH("NIHS",D48)))</formula>
    </cfRule>
    <cfRule type="containsText" dxfId="3656" priority="196" operator="containsText" text="age">
      <formula>NOT(ISERROR(SEARCH("age",D48)))</formula>
    </cfRule>
  </conditionalFormatting>
  <conditionalFormatting sqref="F49">
    <cfRule type="containsText" dxfId="3655" priority="181" operator="containsText" text="death">
      <formula>NOT(ISERROR(SEARCH("death",F49)))</formula>
    </cfRule>
    <cfRule type="containsText" dxfId="3654" priority="182" operator="containsText" text="functional">
      <formula>NOT(ISERROR(SEARCH("functional",F49)))</formula>
    </cfRule>
    <cfRule type="containsText" dxfId="3653" priority="183" operator="containsText" text="mRS">
      <formula>NOT(ISERROR(SEARCH("mRS",F49)))</formula>
    </cfRule>
    <cfRule type="containsText" dxfId="3652" priority="184" operator="containsText" text="mortality">
      <formula>NOT(ISERROR(SEARCH("mortality",F49)))</formula>
    </cfRule>
  </conditionalFormatting>
  <conditionalFormatting sqref="D49">
    <cfRule type="containsText" dxfId="3651" priority="169" operator="containsText" text="anticoag">
      <formula>NOT(ISERROR(SEARCH("anticoag",D49)))</formula>
    </cfRule>
    <cfRule type="containsText" dxfId="3650" priority="170" operator="containsText" text="couma">
      <formula>NOT(ISERROR(SEARCH("couma",D49)))</formula>
    </cfRule>
    <cfRule type="containsText" dxfId="3649" priority="171" operator="containsText" text="anticoag">
      <formula>NOT(ISERROR(SEARCH("anticoag",D49)))</formula>
    </cfRule>
    <cfRule type="containsText" dxfId="3648" priority="172" operator="containsText" text="warfarin">
      <formula>NOT(ISERROR(SEARCH("warfarin",D49)))</formula>
    </cfRule>
    <cfRule type="containsText" dxfId="3647" priority="173" operator="containsText" text="ivh">
      <formula>NOT(ISERROR(SEARCH("ivh",D49)))</formula>
    </cfRule>
    <cfRule type="containsText" dxfId="3646" priority="174" operator="containsText" text="ivh">
      <formula>NOT(ISERROR(SEARCH("ivh",D49)))</formula>
    </cfRule>
    <cfRule type="containsText" dxfId="3645" priority="175" operator="containsText" text="volume">
      <formula>NOT(ISERROR(SEARCH("volume",D49)))</formula>
    </cfRule>
    <cfRule type="containsText" dxfId="3644" priority="176" operator="containsText" text="infratent">
      <formula>NOT(ISERROR(SEARCH("infratent",D49)))</formula>
    </cfRule>
    <cfRule type="containsText" dxfId="3643" priority="177" operator="containsText" text="location">
      <formula>NOT(ISERROR(SEARCH("location",D49)))</formula>
    </cfRule>
    <cfRule type="containsText" dxfId="3642" priority="178" operator="containsText" text="gcs">
      <formula>NOT(ISERROR(SEARCH("gcs",D49)))</formula>
    </cfRule>
    <cfRule type="containsText" dxfId="3641" priority="179" operator="containsText" text="NIHS">
      <formula>NOT(ISERROR(SEARCH("NIHS",D49)))</formula>
    </cfRule>
    <cfRule type="containsText" dxfId="3640" priority="180" operator="containsText" text="age">
      <formula>NOT(ISERROR(SEARCH("age",D49)))</formula>
    </cfRule>
  </conditionalFormatting>
  <conditionalFormatting sqref="F50">
    <cfRule type="containsText" dxfId="3639" priority="165" operator="containsText" text="death">
      <formula>NOT(ISERROR(SEARCH("death",F50)))</formula>
    </cfRule>
    <cfRule type="containsText" dxfId="3638" priority="166" operator="containsText" text="functional">
      <formula>NOT(ISERROR(SEARCH("functional",F50)))</formula>
    </cfRule>
    <cfRule type="containsText" dxfId="3637" priority="167" operator="containsText" text="mRS">
      <formula>NOT(ISERROR(SEARCH("mRS",F50)))</formula>
    </cfRule>
    <cfRule type="containsText" dxfId="3636" priority="168" operator="containsText" text="mortality">
      <formula>NOT(ISERROR(SEARCH("mortality",F50)))</formula>
    </cfRule>
  </conditionalFormatting>
  <conditionalFormatting sqref="D50">
    <cfRule type="containsText" dxfId="3635" priority="153" operator="containsText" text="anticoag">
      <formula>NOT(ISERROR(SEARCH("anticoag",D50)))</formula>
    </cfRule>
    <cfRule type="containsText" dxfId="3634" priority="154" operator="containsText" text="couma">
      <formula>NOT(ISERROR(SEARCH("couma",D50)))</formula>
    </cfRule>
    <cfRule type="containsText" dxfId="3633" priority="155" operator="containsText" text="anticoag">
      <formula>NOT(ISERROR(SEARCH("anticoag",D50)))</formula>
    </cfRule>
    <cfRule type="containsText" dxfId="3632" priority="156" operator="containsText" text="warfarin">
      <formula>NOT(ISERROR(SEARCH("warfarin",D50)))</formula>
    </cfRule>
    <cfRule type="containsText" dxfId="3631" priority="157" operator="containsText" text="ivh">
      <formula>NOT(ISERROR(SEARCH("ivh",D50)))</formula>
    </cfRule>
    <cfRule type="containsText" dxfId="3630" priority="158" operator="containsText" text="ivh">
      <formula>NOT(ISERROR(SEARCH("ivh",D50)))</formula>
    </cfRule>
    <cfRule type="containsText" dxfId="3629" priority="159" operator="containsText" text="volume">
      <formula>NOT(ISERROR(SEARCH("volume",D50)))</formula>
    </cfRule>
    <cfRule type="containsText" dxfId="3628" priority="160" operator="containsText" text="infratent">
      <formula>NOT(ISERROR(SEARCH("infratent",D50)))</formula>
    </cfRule>
    <cfRule type="containsText" dxfId="3627" priority="161" operator="containsText" text="location">
      <formula>NOT(ISERROR(SEARCH("location",D50)))</formula>
    </cfRule>
    <cfRule type="containsText" dxfId="3626" priority="162" operator="containsText" text="gcs">
      <formula>NOT(ISERROR(SEARCH("gcs",D50)))</formula>
    </cfRule>
    <cfRule type="containsText" dxfId="3625" priority="163" operator="containsText" text="NIHS">
      <formula>NOT(ISERROR(SEARCH("NIHS",D50)))</formula>
    </cfRule>
    <cfRule type="containsText" dxfId="3624" priority="164" operator="containsText" text="age">
      <formula>NOT(ISERROR(SEARCH("age",D50)))</formula>
    </cfRule>
  </conditionalFormatting>
  <conditionalFormatting sqref="F51">
    <cfRule type="containsText" dxfId="3623" priority="149" operator="containsText" text="death">
      <formula>NOT(ISERROR(SEARCH("death",F51)))</formula>
    </cfRule>
    <cfRule type="containsText" dxfId="3622" priority="150" operator="containsText" text="functional">
      <formula>NOT(ISERROR(SEARCH("functional",F51)))</formula>
    </cfRule>
    <cfRule type="containsText" dxfId="3621" priority="151" operator="containsText" text="mRS">
      <formula>NOT(ISERROR(SEARCH("mRS",F51)))</formula>
    </cfRule>
    <cfRule type="containsText" dxfId="3620" priority="152" operator="containsText" text="mortality">
      <formula>NOT(ISERROR(SEARCH("mortality",F51)))</formula>
    </cfRule>
  </conditionalFormatting>
  <conditionalFormatting sqref="D51">
    <cfRule type="containsText" dxfId="3619" priority="137" operator="containsText" text="anticoag">
      <formula>NOT(ISERROR(SEARCH("anticoag",D51)))</formula>
    </cfRule>
    <cfRule type="containsText" dxfId="3618" priority="138" operator="containsText" text="couma">
      <formula>NOT(ISERROR(SEARCH("couma",D51)))</formula>
    </cfRule>
    <cfRule type="containsText" dxfId="3617" priority="139" operator="containsText" text="anticoag">
      <formula>NOT(ISERROR(SEARCH("anticoag",D51)))</formula>
    </cfRule>
    <cfRule type="containsText" dxfId="3616" priority="140" operator="containsText" text="warfarin">
      <formula>NOT(ISERROR(SEARCH("warfarin",D51)))</formula>
    </cfRule>
    <cfRule type="containsText" dxfId="3615" priority="141" operator="containsText" text="ivh">
      <formula>NOT(ISERROR(SEARCH("ivh",D51)))</formula>
    </cfRule>
    <cfRule type="containsText" dxfId="3614" priority="142" operator="containsText" text="ivh">
      <formula>NOT(ISERROR(SEARCH("ivh",D51)))</formula>
    </cfRule>
    <cfRule type="containsText" dxfId="3613" priority="143" operator="containsText" text="volume">
      <formula>NOT(ISERROR(SEARCH("volume",D51)))</formula>
    </cfRule>
    <cfRule type="containsText" dxfId="3612" priority="144" operator="containsText" text="infratent">
      <formula>NOT(ISERROR(SEARCH("infratent",D51)))</formula>
    </cfRule>
    <cfRule type="containsText" dxfId="3611" priority="145" operator="containsText" text="location">
      <formula>NOT(ISERROR(SEARCH("location",D51)))</formula>
    </cfRule>
    <cfRule type="containsText" dxfId="3610" priority="146" operator="containsText" text="gcs">
      <formula>NOT(ISERROR(SEARCH("gcs",D51)))</formula>
    </cfRule>
    <cfRule type="containsText" dxfId="3609" priority="147" operator="containsText" text="NIHS">
      <formula>NOT(ISERROR(SEARCH("NIHS",D51)))</formula>
    </cfRule>
    <cfRule type="containsText" dxfId="3608" priority="148" operator="containsText" text="age">
      <formula>NOT(ISERROR(SEARCH("age",D51)))</formula>
    </cfRule>
  </conditionalFormatting>
  <conditionalFormatting sqref="F52">
    <cfRule type="containsText" dxfId="3607" priority="133" operator="containsText" text="death">
      <formula>NOT(ISERROR(SEARCH("death",F52)))</formula>
    </cfRule>
    <cfRule type="containsText" dxfId="3606" priority="134" operator="containsText" text="functional">
      <formula>NOT(ISERROR(SEARCH("functional",F52)))</formula>
    </cfRule>
    <cfRule type="containsText" dxfId="3605" priority="135" operator="containsText" text="mRS">
      <formula>NOT(ISERROR(SEARCH("mRS",F52)))</formula>
    </cfRule>
    <cfRule type="containsText" dxfId="3604" priority="136" operator="containsText" text="mortality">
      <formula>NOT(ISERROR(SEARCH("mortality",F52)))</formula>
    </cfRule>
  </conditionalFormatting>
  <conditionalFormatting sqref="D52">
    <cfRule type="containsText" dxfId="3603" priority="121" operator="containsText" text="anticoag">
      <formula>NOT(ISERROR(SEARCH("anticoag",D52)))</formula>
    </cfRule>
    <cfRule type="containsText" dxfId="3602" priority="122" operator="containsText" text="couma">
      <formula>NOT(ISERROR(SEARCH("couma",D52)))</formula>
    </cfRule>
    <cfRule type="containsText" dxfId="3601" priority="123" operator="containsText" text="anticoag">
      <formula>NOT(ISERROR(SEARCH("anticoag",D52)))</formula>
    </cfRule>
    <cfRule type="containsText" dxfId="3600" priority="124" operator="containsText" text="warfarin">
      <formula>NOT(ISERROR(SEARCH("warfarin",D52)))</formula>
    </cfRule>
    <cfRule type="containsText" dxfId="3599" priority="125" operator="containsText" text="ivh">
      <formula>NOT(ISERROR(SEARCH("ivh",D52)))</formula>
    </cfRule>
    <cfRule type="containsText" dxfId="3598" priority="126" operator="containsText" text="ivh">
      <formula>NOT(ISERROR(SEARCH("ivh",D52)))</formula>
    </cfRule>
    <cfRule type="containsText" dxfId="3597" priority="127" operator="containsText" text="volume">
      <formula>NOT(ISERROR(SEARCH("volume",D52)))</formula>
    </cfRule>
    <cfRule type="containsText" dxfId="3596" priority="128" operator="containsText" text="infratent">
      <formula>NOT(ISERROR(SEARCH("infratent",D52)))</formula>
    </cfRule>
    <cfRule type="containsText" dxfId="3595" priority="129" operator="containsText" text="location">
      <formula>NOT(ISERROR(SEARCH("location",D52)))</formula>
    </cfRule>
    <cfRule type="containsText" dxfId="3594" priority="130" operator="containsText" text="gcs">
      <formula>NOT(ISERROR(SEARCH("gcs",D52)))</formula>
    </cfRule>
    <cfRule type="containsText" dxfId="3593" priority="131" operator="containsText" text="NIHS">
      <formula>NOT(ISERROR(SEARCH("NIHS",D52)))</formula>
    </cfRule>
    <cfRule type="containsText" dxfId="3592" priority="132" operator="containsText" text="age">
      <formula>NOT(ISERROR(SEARCH("age",D52)))</formula>
    </cfRule>
  </conditionalFormatting>
  <conditionalFormatting sqref="F53">
    <cfRule type="containsText" dxfId="3591" priority="117" operator="containsText" text="death">
      <formula>NOT(ISERROR(SEARCH("death",F53)))</formula>
    </cfRule>
    <cfRule type="containsText" dxfId="3590" priority="118" operator="containsText" text="functional">
      <formula>NOT(ISERROR(SEARCH("functional",F53)))</formula>
    </cfRule>
    <cfRule type="containsText" dxfId="3589" priority="119" operator="containsText" text="mRS">
      <formula>NOT(ISERROR(SEARCH("mRS",F53)))</formula>
    </cfRule>
    <cfRule type="containsText" dxfId="3588" priority="120" operator="containsText" text="mortality">
      <formula>NOT(ISERROR(SEARCH("mortality",F53)))</formula>
    </cfRule>
  </conditionalFormatting>
  <conditionalFormatting sqref="D53">
    <cfRule type="containsText" dxfId="3587" priority="105" operator="containsText" text="anticoag">
      <formula>NOT(ISERROR(SEARCH("anticoag",D53)))</formula>
    </cfRule>
    <cfRule type="containsText" dxfId="3586" priority="106" operator="containsText" text="couma">
      <formula>NOT(ISERROR(SEARCH("couma",D53)))</formula>
    </cfRule>
    <cfRule type="containsText" dxfId="3585" priority="107" operator="containsText" text="anticoag">
      <formula>NOT(ISERROR(SEARCH("anticoag",D53)))</formula>
    </cfRule>
    <cfRule type="containsText" dxfId="3584" priority="108" operator="containsText" text="warfarin">
      <formula>NOT(ISERROR(SEARCH("warfarin",D53)))</formula>
    </cfRule>
    <cfRule type="containsText" dxfId="3583" priority="109" operator="containsText" text="ivh">
      <formula>NOT(ISERROR(SEARCH("ivh",D53)))</formula>
    </cfRule>
    <cfRule type="containsText" dxfId="3582" priority="110" operator="containsText" text="ivh">
      <formula>NOT(ISERROR(SEARCH("ivh",D53)))</formula>
    </cfRule>
    <cfRule type="containsText" dxfId="3581" priority="111" operator="containsText" text="volume">
      <formula>NOT(ISERROR(SEARCH("volume",D53)))</formula>
    </cfRule>
    <cfRule type="containsText" dxfId="3580" priority="112" operator="containsText" text="infratent">
      <formula>NOT(ISERROR(SEARCH("infratent",D53)))</formula>
    </cfRule>
    <cfRule type="containsText" dxfId="3579" priority="113" operator="containsText" text="location">
      <formula>NOT(ISERROR(SEARCH("location",D53)))</formula>
    </cfRule>
    <cfRule type="containsText" dxfId="3578" priority="114" operator="containsText" text="gcs">
      <formula>NOT(ISERROR(SEARCH("gcs",D53)))</formula>
    </cfRule>
    <cfRule type="containsText" dxfId="3577" priority="115" operator="containsText" text="NIHS">
      <formula>NOT(ISERROR(SEARCH("NIHS",D53)))</formula>
    </cfRule>
    <cfRule type="containsText" dxfId="3576" priority="116" operator="containsText" text="age">
      <formula>NOT(ISERROR(SEARCH("age",D53)))</formula>
    </cfRule>
  </conditionalFormatting>
  <conditionalFormatting sqref="F54">
    <cfRule type="containsText" dxfId="3575" priority="101" operator="containsText" text="death">
      <formula>NOT(ISERROR(SEARCH("death",F54)))</formula>
    </cfRule>
    <cfRule type="containsText" dxfId="3574" priority="102" operator="containsText" text="functional">
      <formula>NOT(ISERROR(SEARCH("functional",F54)))</formula>
    </cfRule>
    <cfRule type="containsText" dxfId="3573" priority="103" operator="containsText" text="mRS">
      <formula>NOT(ISERROR(SEARCH("mRS",F54)))</formula>
    </cfRule>
    <cfRule type="containsText" dxfId="3572" priority="104" operator="containsText" text="mortality">
      <formula>NOT(ISERROR(SEARCH("mortality",F54)))</formula>
    </cfRule>
  </conditionalFormatting>
  <conditionalFormatting sqref="D54">
    <cfRule type="containsText" dxfId="3571" priority="89" operator="containsText" text="anticoag">
      <formula>NOT(ISERROR(SEARCH("anticoag",D54)))</formula>
    </cfRule>
    <cfRule type="containsText" dxfId="3570" priority="90" operator="containsText" text="couma">
      <formula>NOT(ISERROR(SEARCH("couma",D54)))</formula>
    </cfRule>
    <cfRule type="containsText" dxfId="3569" priority="91" operator="containsText" text="anticoag">
      <formula>NOT(ISERROR(SEARCH("anticoag",D54)))</formula>
    </cfRule>
    <cfRule type="containsText" dxfId="3568" priority="92" operator="containsText" text="warfarin">
      <formula>NOT(ISERROR(SEARCH("warfarin",D54)))</formula>
    </cfRule>
    <cfRule type="containsText" dxfId="3567" priority="93" operator="containsText" text="ivh">
      <formula>NOT(ISERROR(SEARCH("ivh",D54)))</formula>
    </cfRule>
    <cfRule type="containsText" dxfId="3566" priority="94" operator="containsText" text="ivh">
      <formula>NOT(ISERROR(SEARCH("ivh",D54)))</formula>
    </cfRule>
    <cfRule type="containsText" dxfId="3565" priority="95" operator="containsText" text="volume">
      <formula>NOT(ISERROR(SEARCH("volume",D54)))</formula>
    </cfRule>
    <cfRule type="containsText" dxfId="3564" priority="96" operator="containsText" text="infratent">
      <formula>NOT(ISERROR(SEARCH("infratent",D54)))</formula>
    </cfRule>
    <cfRule type="containsText" dxfId="3563" priority="97" operator="containsText" text="location">
      <formula>NOT(ISERROR(SEARCH("location",D54)))</formula>
    </cfRule>
    <cfRule type="containsText" dxfId="3562" priority="98" operator="containsText" text="gcs">
      <formula>NOT(ISERROR(SEARCH("gcs",D54)))</formula>
    </cfRule>
    <cfRule type="containsText" dxfId="3561" priority="99" operator="containsText" text="NIHS">
      <formula>NOT(ISERROR(SEARCH("NIHS",D54)))</formula>
    </cfRule>
    <cfRule type="containsText" dxfId="3560" priority="100" operator="containsText" text="age">
      <formula>NOT(ISERROR(SEARCH("age",D54)))</formula>
    </cfRule>
  </conditionalFormatting>
  <conditionalFormatting sqref="F55">
    <cfRule type="containsText" dxfId="3559" priority="85" operator="containsText" text="death">
      <formula>NOT(ISERROR(SEARCH("death",F55)))</formula>
    </cfRule>
    <cfRule type="containsText" dxfId="3558" priority="86" operator="containsText" text="functional">
      <formula>NOT(ISERROR(SEARCH("functional",F55)))</formula>
    </cfRule>
    <cfRule type="containsText" dxfId="3557" priority="87" operator="containsText" text="mRS">
      <formula>NOT(ISERROR(SEARCH("mRS",F55)))</formula>
    </cfRule>
    <cfRule type="containsText" dxfId="3556" priority="88" operator="containsText" text="mortality">
      <formula>NOT(ISERROR(SEARCH("mortality",F55)))</formula>
    </cfRule>
  </conditionalFormatting>
  <conditionalFormatting sqref="D55">
    <cfRule type="containsText" dxfId="3555" priority="73" operator="containsText" text="anticoag">
      <formula>NOT(ISERROR(SEARCH("anticoag",D55)))</formula>
    </cfRule>
    <cfRule type="containsText" dxfId="3554" priority="74" operator="containsText" text="couma">
      <formula>NOT(ISERROR(SEARCH("couma",D55)))</formula>
    </cfRule>
    <cfRule type="containsText" dxfId="3553" priority="75" operator="containsText" text="anticoag">
      <formula>NOT(ISERROR(SEARCH("anticoag",D55)))</formula>
    </cfRule>
    <cfRule type="containsText" dxfId="3552" priority="76" operator="containsText" text="warfarin">
      <formula>NOT(ISERROR(SEARCH("warfarin",D55)))</formula>
    </cfRule>
    <cfRule type="containsText" dxfId="3551" priority="77" operator="containsText" text="ivh">
      <formula>NOT(ISERROR(SEARCH("ivh",D55)))</formula>
    </cfRule>
    <cfRule type="containsText" dxfId="3550" priority="78" operator="containsText" text="ivh">
      <formula>NOT(ISERROR(SEARCH("ivh",D55)))</formula>
    </cfRule>
    <cfRule type="containsText" dxfId="3549" priority="79" operator="containsText" text="volume">
      <formula>NOT(ISERROR(SEARCH("volume",D55)))</formula>
    </cfRule>
    <cfRule type="containsText" dxfId="3548" priority="80" operator="containsText" text="infratent">
      <formula>NOT(ISERROR(SEARCH("infratent",D55)))</formula>
    </cfRule>
    <cfRule type="containsText" dxfId="3547" priority="81" operator="containsText" text="location">
      <formula>NOT(ISERROR(SEARCH("location",D55)))</formula>
    </cfRule>
    <cfRule type="containsText" dxfId="3546" priority="82" operator="containsText" text="gcs">
      <formula>NOT(ISERROR(SEARCH("gcs",D55)))</formula>
    </cfRule>
    <cfRule type="containsText" dxfId="3545" priority="83" operator="containsText" text="NIHS">
      <formula>NOT(ISERROR(SEARCH("NIHS",D55)))</formula>
    </cfRule>
    <cfRule type="containsText" dxfId="3544" priority="84" operator="containsText" text="age">
      <formula>NOT(ISERROR(SEARCH("age",D55)))</formula>
    </cfRule>
  </conditionalFormatting>
  <conditionalFormatting sqref="F56">
    <cfRule type="containsText" dxfId="3543" priority="69" operator="containsText" text="death">
      <formula>NOT(ISERROR(SEARCH("death",F56)))</formula>
    </cfRule>
    <cfRule type="containsText" dxfId="3542" priority="70" operator="containsText" text="functional">
      <formula>NOT(ISERROR(SEARCH("functional",F56)))</formula>
    </cfRule>
    <cfRule type="containsText" dxfId="3541" priority="71" operator="containsText" text="mRS">
      <formula>NOT(ISERROR(SEARCH("mRS",F56)))</formula>
    </cfRule>
    <cfRule type="containsText" dxfId="3540" priority="72" operator="containsText" text="mortality">
      <formula>NOT(ISERROR(SEARCH("mortality",F56)))</formula>
    </cfRule>
  </conditionalFormatting>
  <conditionalFormatting sqref="D56">
    <cfRule type="containsText" dxfId="3539" priority="57" operator="containsText" text="anticoag">
      <formula>NOT(ISERROR(SEARCH("anticoag",D56)))</formula>
    </cfRule>
    <cfRule type="containsText" dxfId="3538" priority="58" operator="containsText" text="couma">
      <formula>NOT(ISERROR(SEARCH("couma",D56)))</formula>
    </cfRule>
    <cfRule type="containsText" dxfId="3537" priority="59" operator="containsText" text="anticoag">
      <formula>NOT(ISERROR(SEARCH("anticoag",D56)))</formula>
    </cfRule>
    <cfRule type="containsText" dxfId="3536" priority="60" operator="containsText" text="warfarin">
      <formula>NOT(ISERROR(SEARCH("warfarin",D56)))</formula>
    </cfRule>
    <cfRule type="containsText" dxfId="3535" priority="61" operator="containsText" text="ivh">
      <formula>NOT(ISERROR(SEARCH("ivh",D56)))</formula>
    </cfRule>
    <cfRule type="containsText" dxfId="3534" priority="62" operator="containsText" text="ivh">
      <formula>NOT(ISERROR(SEARCH("ivh",D56)))</formula>
    </cfRule>
    <cfRule type="containsText" dxfId="3533" priority="63" operator="containsText" text="volume">
      <formula>NOT(ISERROR(SEARCH("volume",D56)))</formula>
    </cfRule>
    <cfRule type="containsText" dxfId="3532" priority="64" operator="containsText" text="infratent">
      <formula>NOT(ISERROR(SEARCH("infratent",D56)))</formula>
    </cfRule>
    <cfRule type="containsText" dxfId="3531" priority="65" operator="containsText" text="location">
      <formula>NOT(ISERROR(SEARCH("location",D56)))</formula>
    </cfRule>
    <cfRule type="containsText" dxfId="3530" priority="66" operator="containsText" text="gcs">
      <formula>NOT(ISERROR(SEARCH("gcs",D56)))</formula>
    </cfRule>
    <cfRule type="containsText" dxfId="3529" priority="67" operator="containsText" text="NIHS">
      <formula>NOT(ISERROR(SEARCH("NIHS",D56)))</formula>
    </cfRule>
    <cfRule type="containsText" dxfId="3528" priority="68" operator="containsText" text="age">
      <formula>NOT(ISERROR(SEARCH("age",D56)))</formula>
    </cfRule>
  </conditionalFormatting>
  <conditionalFormatting sqref="D7:D10">
    <cfRule type="containsText" dxfId="3527" priority="35" operator="containsText" text="ivh">
      <formula>NOT(ISERROR(SEARCH("ivh",D7)))</formula>
    </cfRule>
    <cfRule type="containsText" dxfId="3526" priority="36" operator="containsText" text="infratent">
      <formula>NOT(ISERROR(SEARCH("infratent",D7)))</formula>
    </cfRule>
    <cfRule type="containsText" dxfId="3525" priority="37" operator="containsText" text="location">
      <formula>NOT(ISERROR(SEARCH("location",D7)))</formula>
    </cfRule>
    <cfRule type="containsText" dxfId="3524" priority="38" operator="containsText" text="GCS">
      <formula>NOT(ISERROR(SEARCH("GCS",D7)))</formula>
    </cfRule>
    <cfRule type="containsText" dxfId="3523" priority="39" operator="containsText" text="GCS">
      <formula>NOT(ISERROR(SEARCH("GCS",D7)))</formula>
    </cfRule>
    <cfRule type="containsText" dxfId="3522" priority="40" operator="containsText" text="GCS">
      <formula>NOT(ISERROR(SEARCH("GCS",D7)))</formula>
    </cfRule>
    <cfRule type="containsText" dxfId="3521" priority="41" operator="containsText" text="gcs">
      <formula>NOT(ISERROR(SEARCH("gcs",D7)))</formula>
    </cfRule>
    <cfRule type="containsText" dxfId="3520" priority="42" operator="containsText" text="gcs">
      <formula>NOT(ISERROR(SEARCH("gcs",D7)))</formula>
    </cfRule>
    <cfRule type="containsText" dxfId="3519" priority="43" operator="containsText" text="OAC">
      <formula>NOT(ISERROR(SEARCH("OAC",D7)))</formula>
    </cfRule>
    <cfRule type="containsText" dxfId="3518" priority="44" operator="containsText" text="location">
      <formula>NOT(ISERROR(SEARCH("location",D7)))</formula>
    </cfRule>
    <cfRule type="containsText" dxfId="3517" priority="45" operator="containsText" text="volume">
      <formula>NOT(ISERROR(SEARCH("volume",D7)))</formula>
    </cfRule>
    <cfRule type="containsText" dxfId="3516" priority="46" operator="containsText" text="ivh">
      <formula>NOT(ISERROR(SEARCH("ivh",D7)))</formula>
    </cfRule>
    <cfRule type="containsText" dxfId="3515" priority="47" operator="containsText" text="age">
      <formula>NOT(ISERROR(SEARCH("age",D7)))</formula>
    </cfRule>
    <cfRule type="containsText" dxfId="3514" priority="48" operator="containsText" text="volume">
      <formula>NOT(ISERROR(SEARCH("volume",D7)))</formula>
    </cfRule>
    <cfRule type="containsText" dxfId="3513" priority="49" operator="containsText" text="OAC">
      <formula>NOT(ISERROR(SEARCH("OAC",D7)))</formula>
    </cfRule>
    <cfRule type="containsText" dxfId="3512" priority="50" operator="containsText" text="OAC">
      <formula>NOT(ISERROR(SEARCH("OAC",D7)))</formula>
    </cfRule>
    <cfRule type="containsText" dxfId="3511" priority="51" operator="containsText" text="anticoag">
      <formula>NOT(ISERROR(SEARCH("anticoag",D7)))</formula>
    </cfRule>
    <cfRule type="containsText" dxfId="3510" priority="52" operator="containsText" text="IVH">
      <formula>NOT(ISERROR(SEARCH("IVH",D7)))</formula>
    </cfRule>
    <cfRule type="containsText" dxfId="3509" priority="53" operator="containsText" text="location">
      <formula>NOT(ISERROR(SEARCH("location",D7)))</formula>
    </cfRule>
    <cfRule type="containsText" dxfId="3508" priority="54" operator="containsText" text="ICH">
      <formula>NOT(ISERROR(SEARCH("ICH",D7)))</formula>
    </cfRule>
    <cfRule type="cellIs" dxfId="3507" priority="55" operator="equal">
      <formula>"ICH"</formula>
    </cfRule>
    <cfRule type="cellIs" dxfId="3506" priority="56" operator="equal">
      <formula>"age"</formula>
    </cfRule>
  </conditionalFormatting>
  <conditionalFormatting sqref="F7">
    <cfRule type="containsText" dxfId="3505" priority="31" operator="containsText" text="mRS">
      <formula>NOT(ISERROR(SEARCH("mRS",F7)))</formula>
    </cfRule>
    <cfRule type="containsText" dxfId="3504" priority="32" operator="containsText" text="death">
      <formula>NOT(ISERROR(SEARCH("death",F7)))</formula>
    </cfRule>
    <cfRule type="containsText" dxfId="3503" priority="33" operator="containsText" text="M">
      <formula>NOT(ISERROR(SEARCH("M",F7)))</formula>
    </cfRule>
    <cfRule type="containsText" dxfId="3502" priority="34" operator="containsText" text="mortality">
      <formula>NOT(ISERROR(SEARCH("mortality",F7)))</formula>
    </cfRule>
  </conditionalFormatting>
  <conditionalFormatting sqref="F8:F10">
    <cfRule type="containsText" dxfId="3501" priority="27" operator="containsText" text="mRS">
      <formula>NOT(ISERROR(SEARCH("mRS",F8)))</formula>
    </cfRule>
    <cfRule type="containsText" dxfId="3500" priority="28" operator="containsText" text="death">
      <formula>NOT(ISERROR(SEARCH("death",F8)))</formula>
    </cfRule>
    <cfRule type="containsText" dxfId="3499" priority="29" operator="containsText" text="M">
      <formula>NOT(ISERROR(SEARCH("M",F8)))</formula>
    </cfRule>
    <cfRule type="containsText" dxfId="3498" priority="30" operator="containsText" text="mortality">
      <formula>NOT(ISERROR(SEARCH("mortality",F8)))</formula>
    </cfRule>
  </conditionalFormatting>
  <conditionalFormatting sqref="D6">
    <cfRule type="containsText" dxfId="3497" priority="5" operator="containsText" text="ivh">
      <formula>NOT(ISERROR(SEARCH("ivh",D6)))</formula>
    </cfRule>
    <cfRule type="containsText" dxfId="3496" priority="6" operator="containsText" text="infratent">
      <formula>NOT(ISERROR(SEARCH("infratent",D6)))</formula>
    </cfRule>
    <cfRule type="containsText" dxfId="3495" priority="7" operator="containsText" text="location">
      <formula>NOT(ISERROR(SEARCH("location",D6)))</formula>
    </cfRule>
    <cfRule type="containsText" dxfId="3494" priority="8" operator="containsText" text="GCS">
      <formula>NOT(ISERROR(SEARCH("GCS",D6)))</formula>
    </cfRule>
    <cfRule type="containsText" dxfId="3493" priority="9" operator="containsText" text="GCS">
      <formula>NOT(ISERROR(SEARCH("GCS",D6)))</formula>
    </cfRule>
    <cfRule type="containsText" dxfId="3492" priority="10" operator="containsText" text="GCS">
      <formula>NOT(ISERROR(SEARCH("GCS",D6)))</formula>
    </cfRule>
    <cfRule type="containsText" dxfId="3491" priority="11" operator="containsText" text="gcs">
      <formula>NOT(ISERROR(SEARCH("gcs",D6)))</formula>
    </cfRule>
    <cfRule type="containsText" dxfId="3490" priority="12" operator="containsText" text="gcs">
      <formula>NOT(ISERROR(SEARCH("gcs",D6)))</formula>
    </cfRule>
    <cfRule type="containsText" dxfId="3489" priority="13" operator="containsText" text="OAC">
      <formula>NOT(ISERROR(SEARCH("OAC",D6)))</formula>
    </cfRule>
    <cfRule type="containsText" dxfId="3488" priority="14" operator="containsText" text="location">
      <formula>NOT(ISERROR(SEARCH("location",D6)))</formula>
    </cfRule>
    <cfRule type="containsText" dxfId="3487" priority="15" operator="containsText" text="volume">
      <formula>NOT(ISERROR(SEARCH("volume",D6)))</formula>
    </cfRule>
    <cfRule type="containsText" dxfId="3486" priority="16" operator="containsText" text="ivh">
      <formula>NOT(ISERROR(SEARCH("ivh",D6)))</formula>
    </cfRule>
    <cfRule type="containsText" dxfId="3485" priority="17" operator="containsText" text="age">
      <formula>NOT(ISERROR(SEARCH("age",D6)))</formula>
    </cfRule>
    <cfRule type="containsText" dxfId="3484" priority="18" operator="containsText" text="volume">
      <formula>NOT(ISERROR(SEARCH("volume",D6)))</formula>
    </cfRule>
    <cfRule type="containsText" dxfId="3483" priority="19" operator="containsText" text="OAC">
      <formula>NOT(ISERROR(SEARCH("OAC",D6)))</formula>
    </cfRule>
    <cfRule type="containsText" dxfId="3482" priority="20" operator="containsText" text="OAC">
      <formula>NOT(ISERROR(SEARCH("OAC",D6)))</formula>
    </cfRule>
    <cfRule type="containsText" dxfId="3481" priority="21" operator="containsText" text="anticoag">
      <formula>NOT(ISERROR(SEARCH("anticoag",D6)))</formula>
    </cfRule>
    <cfRule type="containsText" dxfId="3480" priority="22" operator="containsText" text="IVH">
      <formula>NOT(ISERROR(SEARCH("IVH",D6)))</formula>
    </cfRule>
    <cfRule type="containsText" dxfId="3479" priority="23" operator="containsText" text="location">
      <formula>NOT(ISERROR(SEARCH("location",D6)))</formula>
    </cfRule>
    <cfRule type="containsText" dxfId="3478" priority="24" operator="containsText" text="ICH">
      <formula>NOT(ISERROR(SEARCH("ICH",D6)))</formula>
    </cfRule>
    <cfRule type="cellIs" dxfId="3477" priority="25" operator="equal">
      <formula>"ICH"</formula>
    </cfRule>
    <cfRule type="cellIs" dxfId="3476" priority="26" operator="equal">
      <formula>"age"</formula>
    </cfRule>
  </conditionalFormatting>
  <conditionalFormatting sqref="F6">
    <cfRule type="containsText" dxfId="3475" priority="1" operator="containsText" text="mRS">
      <formula>NOT(ISERROR(SEARCH("mRS",F6)))</formula>
    </cfRule>
    <cfRule type="containsText" dxfId="3474" priority="2" operator="containsText" text="death">
      <formula>NOT(ISERROR(SEARCH("death",F6)))</formula>
    </cfRule>
    <cfRule type="containsText" dxfId="3473" priority="3" operator="containsText" text="M">
      <formula>NOT(ISERROR(SEARCH("M",F6)))</formula>
    </cfRule>
    <cfRule type="containsText" dxfId="3472" priority="4" operator="containsText" text="mortality">
      <formula>NOT(ISERROR(SEARCH("mortality",F6)))</formula>
    </cfRule>
  </conditionalFormatting>
  <dataValidations count="1">
    <dataValidation type="list" allowBlank="1" showErrorMessage="1" sqref="J18:J56 J15:J16 J2:J11" xr:uid="{004A8DB8-2EEC-8A4F-A774-E8D18C807E0F}">
      <formula1>"High,Moderate,Low"</formula1>
    </dataValidation>
  </dataValidation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10"/>
  <sheetViews>
    <sheetView zoomScale="110" zoomScaleNormal="110" workbookViewId="0">
      <pane ySplit="1" topLeftCell="A16" activePane="bottomLeft" state="frozen"/>
      <selection pane="bottomLeft" activeCell="J20" sqref="J20:K20"/>
    </sheetView>
  </sheetViews>
  <sheetFormatPr defaultColWidth="8.69140625" defaultRowHeight="15.5" x14ac:dyDescent="0.35"/>
  <cols>
    <col min="1" max="1" width="8.69140625" style="53"/>
    <col min="2" max="4" width="16.69140625" style="42" customWidth="1"/>
    <col min="5" max="5" width="16.69140625" style="47" customWidth="1"/>
    <col min="6" max="10" width="16.69140625" style="42" customWidth="1"/>
    <col min="11" max="11" width="23.3046875" style="42" customWidth="1"/>
    <col min="12" max="16384" width="8.69140625" style="42"/>
  </cols>
  <sheetData>
    <row r="1" spans="1:11" ht="75" customHeight="1" x14ac:dyDescent="0.35">
      <c r="A1" s="48" t="s">
        <v>0</v>
      </c>
      <c r="B1" s="40" t="s">
        <v>874</v>
      </c>
      <c r="C1" s="40" t="s">
        <v>875</v>
      </c>
      <c r="D1" s="41" t="s">
        <v>1041</v>
      </c>
      <c r="E1" s="41" t="s">
        <v>1</v>
      </c>
      <c r="F1" s="40" t="s">
        <v>1042</v>
      </c>
      <c r="G1" s="40" t="s">
        <v>2</v>
      </c>
      <c r="H1" s="40" t="s">
        <v>3</v>
      </c>
      <c r="I1" s="40" t="s">
        <v>4</v>
      </c>
      <c r="J1" s="40" t="s">
        <v>5</v>
      </c>
      <c r="K1" s="40" t="s">
        <v>6</v>
      </c>
    </row>
    <row r="2" spans="1:11" ht="139.5" x14ac:dyDescent="0.35">
      <c r="A2" s="49">
        <v>141</v>
      </c>
      <c r="B2" s="8" t="s">
        <v>877</v>
      </c>
      <c r="C2" s="8">
        <v>30580719</v>
      </c>
      <c r="D2" s="9" t="s">
        <v>9</v>
      </c>
      <c r="E2" s="9" t="s">
        <v>10</v>
      </c>
      <c r="F2" s="10" t="s">
        <v>1542</v>
      </c>
      <c r="G2" s="9">
        <v>1224</v>
      </c>
      <c r="H2" s="12">
        <v>0.79</v>
      </c>
      <c r="I2" s="9" t="s">
        <v>32</v>
      </c>
      <c r="J2" s="23" t="s">
        <v>27</v>
      </c>
      <c r="K2" s="43" t="s">
        <v>1043</v>
      </c>
    </row>
    <row r="3" spans="1:11" ht="124" x14ac:dyDescent="0.35">
      <c r="A3" s="49">
        <v>294</v>
      </c>
      <c r="B3" s="8" t="s">
        <v>881</v>
      </c>
      <c r="C3" s="8">
        <v>30144620</v>
      </c>
      <c r="D3" s="9" t="s">
        <v>9</v>
      </c>
      <c r="E3" s="14" t="s">
        <v>934</v>
      </c>
      <c r="F3" s="10" t="s">
        <v>1543</v>
      </c>
      <c r="G3" s="9">
        <v>322</v>
      </c>
      <c r="H3" s="14">
        <f>157/322</f>
        <v>0.48757763975155277</v>
      </c>
      <c r="I3" s="9" t="s">
        <v>933</v>
      </c>
      <c r="J3" s="23" t="s">
        <v>27</v>
      </c>
      <c r="K3" s="147" t="s">
        <v>1695</v>
      </c>
    </row>
    <row r="4" spans="1:11" ht="325.5" x14ac:dyDescent="0.35">
      <c r="A4" s="49">
        <v>296</v>
      </c>
      <c r="B4" s="8" t="s">
        <v>882</v>
      </c>
      <c r="C4" s="8">
        <v>30242743</v>
      </c>
      <c r="D4" s="9" t="s">
        <v>942</v>
      </c>
      <c r="E4" s="9" t="s">
        <v>946</v>
      </c>
      <c r="F4" s="10" t="s">
        <v>1544</v>
      </c>
      <c r="G4" s="9">
        <v>111</v>
      </c>
      <c r="H4" s="12">
        <f>43/111</f>
        <v>0.38738738738738737</v>
      </c>
      <c r="I4" s="9" t="s">
        <v>944</v>
      </c>
      <c r="J4" s="23" t="s">
        <v>8</v>
      </c>
      <c r="K4" s="44" t="s">
        <v>1045</v>
      </c>
    </row>
    <row r="5" spans="1:11" ht="31" x14ac:dyDescent="0.35">
      <c r="A5" s="49">
        <v>296</v>
      </c>
      <c r="B5" s="8" t="s">
        <v>882</v>
      </c>
      <c r="C5" s="8">
        <v>30242743</v>
      </c>
      <c r="D5" s="9" t="s">
        <v>943</v>
      </c>
      <c r="E5" s="9" t="s">
        <v>946</v>
      </c>
      <c r="F5" s="10" t="s">
        <v>1544</v>
      </c>
      <c r="G5" s="9">
        <v>111</v>
      </c>
      <c r="H5" s="12">
        <f>43/111</f>
        <v>0.38738738738738737</v>
      </c>
      <c r="I5" s="9" t="s">
        <v>945</v>
      </c>
      <c r="J5" s="23" t="s">
        <v>8</v>
      </c>
      <c r="K5" s="45"/>
    </row>
    <row r="6" spans="1:11" ht="325.5" x14ac:dyDescent="0.35">
      <c r="A6" s="49">
        <v>343</v>
      </c>
      <c r="B6" s="8" t="s">
        <v>884</v>
      </c>
      <c r="C6" s="8">
        <v>30205997</v>
      </c>
      <c r="D6" s="9" t="s">
        <v>45</v>
      </c>
      <c r="E6" s="9" t="s">
        <v>1048</v>
      </c>
      <c r="F6" s="10" t="s">
        <v>1545</v>
      </c>
      <c r="G6" s="9">
        <v>634</v>
      </c>
      <c r="H6" s="11" t="s">
        <v>10</v>
      </c>
      <c r="I6" s="9" t="s">
        <v>1047</v>
      </c>
      <c r="J6" s="23" t="s">
        <v>27</v>
      </c>
      <c r="K6" s="9" t="s">
        <v>1046</v>
      </c>
    </row>
    <row r="7" spans="1:11" ht="279" x14ac:dyDescent="0.35">
      <c r="A7" s="49">
        <v>366</v>
      </c>
      <c r="B7" s="8" t="s">
        <v>886</v>
      </c>
      <c r="C7" s="8">
        <v>30045809</v>
      </c>
      <c r="D7" s="9" t="s">
        <v>45</v>
      </c>
      <c r="E7" s="9" t="s">
        <v>1008</v>
      </c>
      <c r="F7" s="10" t="s">
        <v>1546</v>
      </c>
      <c r="G7" s="9">
        <v>106</v>
      </c>
      <c r="H7" s="12">
        <f>67/106</f>
        <v>0.63207547169811318</v>
      </c>
      <c r="I7" s="9" t="s">
        <v>55</v>
      </c>
      <c r="J7" s="23" t="s">
        <v>27</v>
      </c>
      <c r="K7" s="43" t="s">
        <v>1050</v>
      </c>
    </row>
    <row r="8" spans="1:11" ht="31" x14ac:dyDescent="0.35">
      <c r="A8" s="49">
        <v>366</v>
      </c>
      <c r="B8" s="8" t="s">
        <v>886</v>
      </c>
      <c r="C8" s="8">
        <v>30045809</v>
      </c>
      <c r="D8" s="9" t="s">
        <v>45</v>
      </c>
      <c r="E8" s="9" t="s">
        <v>1008</v>
      </c>
      <c r="F8" s="10" t="s">
        <v>1547</v>
      </c>
      <c r="G8" s="9">
        <v>83</v>
      </c>
      <c r="H8" s="12">
        <f>38/83</f>
        <v>0.45783132530120479</v>
      </c>
      <c r="I8" s="9" t="s">
        <v>56</v>
      </c>
      <c r="J8" s="23" t="s">
        <v>27</v>
      </c>
      <c r="K8" s="43" t="s">
        <v>1049</v>
      </c>
    </row>
    <row r="9" spans="1:11" ht="325.5" x14ac:dyDescent="0.35">
      <c r="A9" s="49">
        <v>551</v>
      </c>
      <c r="B9" s="8" t="s">
        <v>891</v>
      </c>
      <c r="C9" s="8">
        <v>28893575</v>
      </c>
      <c r="D9" s="9" t="s">
        <v>70</v>
      </c>
      <c r="E9" s="15">
        <f>67/377</f>
        <v>0.17771883289124668</v>
      </c>
      <c r="F9" s="10" t="s">
        <v>1548</v>
      </c>
      <c r="G9" s="9">
        <v>377</v>
      </c>
      <c r="H9" s="15">
        <f>93/377</f>
        <v>0.24668435013262599</v>
      </c>
      <c r="I9" s="9" t="s">
        <v>1039</v>
      </c>
      <c r="J9" s="23" t="s">
        <v>8</v>
      </c>
      <c r="K9" s="9" t="s">
        <v>1051</v>
      </c>
    </row>
    <row r="10" spans="1:11" ht="108.5" x14ac:dyDescent="0.35">
      <c r="A10" s="49">
        <v>551</v>
      </c>
      <c r="B10" s="8" t="s">
        <v>891</v>
      </c>
      <c r="C10" s="8">
        <v>28893575</v>
      </c>
      <c r="D10" s="9" t="s">
        <v>71</v>
      </c>
      <c r="E10" s="15">
        <f>67/377</f>
        <v>0.17771883289124668</v>
      </c>
      <c r="F10" s="10" t="s">
        <v>1548</v>
      </c>
      <c r="G10" s="9">
        <v>377</v>
      </c>
      <c r="H10" s="15">
        <f>93/377</f>
        <v>0.24668435013262599</v>
      </c>
      <c r="I10" s="9" t="s">
        <v>1040</v>
      </c>
      <c r="J10" s="23" t="s">
        <v>8</v>
      </c>
      <c r="K10" s="45"/>
    </row>
    <row r="11" spans="1:11" ht="372" x14ac:dyDescent="0.35">
      <c r="A11" s="49">
        <v>608</v>
      </c>
      <c r="B11" s="8" t="s">
        <v>895</v>
      </c>
      <c r="C11" s="8">
        <v>30240164</v>
      </c>
      <c r="D11" s="9" t="s">
        <v>45</v>
      </c>
      <c r="E11" s="15" t="s">
        <v>1014</v>
      </c>
      <c r="F11" s="10" t="s">
        <v>1549</v>
      </c>
      <c r="G11" s="9">
        <v>452</v>
      </c>
      <c r="H11" s="14">
        <f>229/452</f>
        <v>0.50663716814159288</v>
      </c>
      <c r="I11" s="9" t="s">
        <v>1013</v>
      </c>
      <c r="J11" s="23" t="s">
        <v>8</v>
      </c>
      <c r="K11" s="9" t="s">
        <v>1052</v>
      </c>
    </row>
    <row r="12" spans="1:11" ht="310" x14ac:dyDescent="0.35">
      <c r="A12" s="49">
        <v>708</v>
      </c>
      <c r="B12" s="8" t="s">
        <v>896</v>
      </c>
      <c r="C12" s="8">
        <v>29453243</v>
      </c>
      <c r="D12" s="9" t="s">
        <v>9</v>
      </c>
      <c r="E12" s="9" t="s">
        <v>970</v>
      </c>
      <c r="F12" s="10" t="s">
        <v>1550</v>
      </c>
      <c r="G12" s="9">
        <v>292</v>
      </c>
      <c r="H12" s="12">
        <f>107/292</f>
        <v>0.36643835616438358</v>
      </c>
      <c r="I12" s="9" t="s">
        <v>969</v>
      </c>
      <c r="J12" s="23" t="s">
        <v>27</v>
      </c>
      <c r="K12" s="38" t="s">
        <v>1053</v>
      </c>
    </row>
    <row r="13" spans="1:11" ht="232.5" x14ac:dyDescent="0.35">
      <c r="A13" s="49">
        <v>855</v>
      </c>
      <c r="B13" s="8" t="s">
        <v>898</v>
      </c>
      <c r="C13" s="8">
        <v>29018128</v>
      </c>
      <c r="D13" s="9" t="s">
        <v>9</v>
      </c>
      <c r="E13" s="15" t="s">
        <v>1029</v>
      </c>
      <c r="F13" s="10" t="s">
        <v>1551</v>
      </c>
      <c r="G13" s="9">
        <v>252</v>
      </c>
      <c r="H13" s="14">
        <f>80/252</f>
        <v>0.31746031746031744</v>
      </c>
      <c r="I13" s="9" t="s">
        <v>976</v>
      </c>
      <c r="J13" s="23" t="s">
        <v>27</v>
      </c>
      <c r="K13" s="43" t="s">
        <v>1054</v>
      </c>
    </row>
    <row r="14" spans="1:11" ht="248" x14ac:dyDescent="0.35">
      <c r="A14" s="49">
        <v>859</v>
      </c>
      <c r="B14" s="8" t="s">
        <v>899</v>
      </c>
      <c r="C14" s="8">
        <v>28991676</v>
      </c>
      <c r="D14" s="9" t="s">
        <v>45</v>
      </c>
      <c r="E14" s="9" t="s">
        <v>1023</v>
      </c>
      <c r="F14" s="10" t="s">
        <v>1546</v>
      </c>
      <c r="G14" s="9">
        <v>230</v>
      </c>
      <c r="H14" s="9" t="s">
        <v>1015</v>
      </c>
      <c r="I14" s="9" t="s">
        <v>1022</v>
      </c>
      <c r="J14" s="23" t="s">
        <v>8</v>
      </c>
      <c r="K14" s="43" t="s">
        <v>1055</v>
      </c>
    </row>
    <row r="15" spans="1:11" ht="217" x14ac:dyDescent="0.35">
      <c r="A15" s="49">
        <v>907</v>
      </c>
      <c r="B15" s="8" t="s">
        <v>898</v>
      </c>
      <c r="C15" s="8">
        <v>28829797</v>
      </c>
      <c r="D15" s="9" t="s">
        <v>45</v>
      </c>
      <c r="E15" s="46" t="s">
        <v>984</v>
      </c>
      <c r="F15" s="10" t="s">
        <v>1552</v>
      </c>
      <c r="G15" s="9">
        <v>238</v>
      </c>
      <c r="H15" s="15">
        <f>124/238</f>
        <v>0.52100840336134457</v>
      </c>
      <c r="I15" s="9" t="s">
        <v>983</v>
      </c>
      <c r="J15" s="23" t="s">
        <v>27</v>
      </c>
      <c r="K15" s="43" t="s">
        <v>1056</v>
      </c>
    </row>
    <row r="16" spans="1:11" ht="279" x14ac:dyDescent="0.35">
      <c r="A16" s="49">
        <v>938</v>
      </c>
      <c r="B16" s="8" t="s">
        <v>900</v>
      </c>
      <c r="C16" s="8">
        <v>28747450</v>
      </c>
      <c r="D16" s="9" t="s">
        <v>45</v>
      </c>
      <c r="E16" s="20" t="s">
        <v>1057</v>
      </c>
      <c r="F16" s="10" t="s">
        <v>1553</v>
      </c>
      <c r="G16" s="9">
        <v>103</v>
      </c>
      <c r="H16" s="20" t="s">
        <v>10</v>
      </c>
      <c r="I16" s="9" t="s">
        <v>989</v>
      </c>
      <c r="J16" s="23" t="s">
        <v>26</v>
      </c>
      <c r="K16" s="43" t="s">
        <v>1059</v>
      </c>
    </row>
    <row r="17" spans="1:13" ht="186" x14ac:dyDescent="0.35">
      <c r="A17" s="49">
        <v>998</v>
      </c>
      <c r="B17" s="8" t="s">
        <v>902</v>
      </c>
      <c r="C17" s="8">
        <v>28605739</v>
      </c>
      <c r="D17" s="9" t="s">
        <v>45</v>
      </c>
      <c r="E17" s="21" t="s">
        <v>1030</v>
      </c>
      <c r="F17" s="10" t="s">
        <v>1554</v>
      </c>
      <c r="G17" s="9">
        <v>241</v>
      </c>
      <c r="H17" s="14">
        <f>174/241</f>
        <v>0.72199170124481327</v>
      </c>
      <c r="I17" s="9" t="s">
        <v>1028</v>
      </c>
      <c r="J17" s="23" t="s">
        <v>27</v>
      </c>
      <c r="K17" s="43" t="s">
        <v>1060</v>
      </c>
    </row>
    <row r="18" spans="1:13" ht="139.5" x14ac:dyDescent="0.35">
      <c r="A18" s="49">
        <v>1314</v>
      </c>
      <c r="B18" s="8" t="s">
        <v>906</v>
      </c>
      <c r="C18" s="8">
        <v>27451828</v>
      </c>
      <c r="D18" s="9" t="s">
        <v>9</v>
      </c>
      <c r="E18" s="9" t="s">
        <v>1037</v>
      </c>
      <c r="F18" s="10" t="s">
        <v>1555</v>
      </c>
      <c r="G18" s="9">
        <v>908</v>
      </c>
      <c r="H18" s="14">
        <f>474/980</f>
        <v>0.48367346938775513</v>
      </c>
      <c r="I18" s="9" t="s">
        <v>1038</v>
      </c>
      <c r="J18" s="23" t="s">
        <v>8</v>
      </c>
      <c r="K18" s="43" t="s">
        <v>1061</v>
      </c>
    </row>
    <row r="19" spans="1:13" ht="310" x14ac:dyDescent="0.35">
      <c r="A19" s="49">
        <v>1485</v>
      </c>
      <c r="B19" s="8" t="s">
        <v>909</v>
      </c>
      <c r="C19" s="8">
        <v>27680600</v>
      </c>
      <c r="D19" s="9" t="s">
        <v>45</v>
      </c>
      <c r="E19" s="14" t="s">
        <v>995</v>
      </c>
      <c r="F19" s="10" t="s">
        <v>1556</v>
      </c>
      <c r="G19" s="9">
        <v>122</v>
      </c>
      <c r="H19" s="12">
        <f>33/122</f>
        <v>0.27049180327868855</v>
      </c>
      <c r="I19" s="9" t="s">
        <v>994</v>
      </c>
      <c r="J19" s="23" t="s">
        <v>8</v>
      </c>
      <c r="K19" s="43" t="s">
        <v>1752</v>
      </c>
    </row>
    <row r="20" spans="1:13" ht="310" x14ac:dyDescent="0.35">
      <c r="A20" s="49">
        <v>1485</v>
      </c>
      <c r="B20" s="8" t="s">
        <v>909</v>
      </c>
      <c r="C20" s="8">
        <v>27680600</v>
      </c>
      <c r="D20" s="9" t="s">
        <v>45</v>
      </c>
      <c r="E20" s="14" t="s">
        <v>995</v>
      </c>
      <c r="F20" s="10" t="s">
        <v>1557</v>
      </c>
      <c r="G20" s="9">
        <v>122</v>
      </c>
      <c r="H20" s="14">
        <f>42/122</f>
        <v>0.34426229508196721</v>
      </c>
      <c r="I20" s="9" t="s">
        <v>994</v>
      </c>
      <c r="J20" s="23" t="s">
        <v>8</v>
      </c>
      <c r="K20" s="43" t="s">
        <v>1752</v>
      </c>
    </row>
    <row r="21" spans="1:13" x14ac:dyDescent="0.35">
      <c r="A21" s="81"/>
      <c r="B21" s="80"/>
      <c r="C21" s="80"/>
      <c r="D21" s="80"/>
      <c r="E21" s="106"/>
      <c r="F21" s="80"/>
      <c r="G21" s="80"/>
      <c r="H21" s="80"/>
      <c r="I21" s="80"/>
      <c r="J21" s="80"/>
      <c r="K21" s="80"/>
    </row>
    <row r="22" spans="1:13" ht="93" x14ac:dyDescent="0.35">
      <c r="A22" s="58">
        <v>4547</v>
      </c>
      <c r="B22" s="59" t="s">
        <v>1067</v>
      </c>
      <c r="C22" s="59">
        <v>20484909</v>
      </c>
      <c r="D22" s="60" t="s">
        <v>1135</v>
      </c>
      <c r="E22" s="64" t="s">
        <v>1139</v>
      </c>
      <c r="F22" s="68" t="s">
        <v>1512</v>
      </c>
      <c r="G22" s="64" t="s">
        <v>1134</v>
      </c>
      <c r="H22" s="45"/>
      <c r="I22" s="75" t="s">
        <v>1511</v>
      </c>
      <c r="J22" s="100" t="s">
        <v>8</v>
      </c>
      <c r="K22" s="54" t="s">
        <v>1138</v>
      </c>
      <c r="L22"/>
    </row>
    <row r="23" spans="1:13" ht="77.5" x14ac:dyDescent="0.35">
      <c r="A23" s="58">
        <v>4556</v>
      </c>
      <c r="B23" s="59" t="s">
        <v>1068</v>
      </c>
      <c r="C23" s="59">
        <v>20458066</v>
      </c>
      <c r="D23" s="61" t="s">
        <v>1133</v>
      </c>
      <c r="E23" s="76"/>
      <c r="F23" s="68" t="s">
        <v>1132</v>
      </c>
      <c r="G23" s="43" t="s">
        <v>1137</v>
      </c>
      <c r="H23" s="76"/>
      <c r="I23" s="75" t="s">
        <v>1487</v>
      </c>
      <c r="J23" s="100" t="s">
        <v>8</v>
      </c>
      <c r="K23" s="101" t="s">
        <v>1136</v>
      </c>
      <c r="L23"/>
    </row>
    <row r="24" spans="1:13" ht="170.5" x14ac:dyDescent="0.35">
      <c r="A24" s="58">
        <v>4581</v>
      </c>
      <c r="B24" s="59" t="s">
        <v>1069</v>
      </c>
      <c r="C24" s="59">
        <v>20390379</v>
      </c>
      <c r="D24" s="60" t="s">
        <v>1135</v>
      </c>
      <c r="E24" s="64" t="s">
        <v>1141</v>
      </c>
      <c r="F24" s="68" t="s">
        <v>1142</v>
      </c>
      <c r="G24" s="76">
        <v>237</v>
      </c>
      <c r="H24" s="64" t="s">
        <v>1140</v>
      </c>
      <c r="I24" s="75" t="s">
        <v>1519</v>
      </c>
      <c r="J24" s="100" t="s">
        <v>8</v>
      </c>
      <c r="K24" s="64" t="s">
        <v>1143</v>
      </c>
      <c r="L24"/>
      <c r="M24"/>
    </row>
    <row r="25" spans="1:13" ht="93" x14ac:dyDescent="0.35">
      <c r="A25" s="58">
        <v>4595</v>
      </c>
      <c r="B25" s="59" t="s">
        <v>1070</v>
      </c>
      <c r="C25" s="59">
        <v>20332640</v>
      </c>
      <c r="D25" s="63" t="s">
        <v>45</v>
      </c>
      <c r="E25" s="46"/>
      <c r="F25" s="71" t="s">
        <v>1150</v>
      </c>
      <c r="G25" s="43" t="s">
        <v>1151</v>
      </c>
      <c r="H25" s="45"/>
      <c r="I25" s="78" t="s">
        <v>1149</v>
      </c>
      <c r="J25" s="63" t="s">
        <v>8</v>
      </c>
      <c r="K25" s="43" t="s">
        <v>1152</v>
      </c>
    </row>
    <row r="26" spans="1:13" ht="124" x14ac:dyDescent="0.35">
      <c r="A26" s="58">
        <v>4617</v>
      </c>
      <c r="B26" s="59" t="s">
        <v>1071</v>
      </c>
      <c r="C26" s="59">
        <v>20177051</v>
      </c>
      <c r="D26" s="63" t="s">
        <v>45</v>
      </c>
      <c r="E26" s="76"/>
      <c r="F26" s="68" t="s">
        <v>1145</v>
      </c>
      <c r="G26" s="64" t="s">
        <v>1146</v>
      </c>
      <c r="H26" s="79" t="s">
        <v>1148</v>
      </c>
      <c r="I26" s="77" t="s">
        <v>1144</v>
      </c>
      <c r="J26" s="100" t="s">
        <v>8</v>
      </c>
      <c r="K26" s="64" t="s">
        <v>1147</v>
      </c>
      <c r="L26"/>
      <c r="M26"/>
    </row>
    <row r="27" spans="1:13" ht="217" x14ac:dyDescent="0.35">
      <c r="A27" s="58">
        <v>4626</v>
      </c>
      <c r="B27" s="59" t="s">
        <v>1072</v>
      </c>
      <c r="C27" s="59">
        <v>20136648</v>
      </c>
      <c r="D27" s="63" t="s">
        <v>873</v>
      </c>
      <c r="E27" s="46"/>
      <c r="F27" s="70" t="s">
        <v>1153</v>
      </c>
      <c r="G27" s="45">
        <v>453</v>
      </c>
      <c r="H27" s="45"/>
      <c r="I27" s="43" t="s">
        <v>1458</v>
      </c>
      <c r="J27" s="62" t="s">
        <v>27</v>
      </c>
      <c r="K27" s="43" t="s">
        <v>1462</v>
      </c>
    </row>
    <row r="28" spans="1:13" ht="217" x14ac:dyDescent="0.35">
      <c r="A28" s="58">
        <v>4879</v>
      </c>
      <c r="B28" s="59" t="s">
        <v>1073</v>
      </c>
      <c r="C28" s="59">
        <v>19468216</v>
      </c>
      <c r="D28" s="63" t="s">
        <v>45</v>
      </c>
      <c r="E28" s="46"/>
      <c r="F28" s="70" t="s">
        <v>1155</v>
      </c>
      <c r="G28" s="45">
        <v>851</v>
      </c>
      <c r="H28" s="43" t="s">
        <v>1156</v>
      </c>
      <c r="I28" s="43" t="s">
        <v>1397</v>
      </c>
      <c r="J28" s="62" t="s">
        <v>864</v>
      </c>
      <c r="K28" s="43" t="s">
        <v>1157</v>
      </c>
    </row>
    <row r="29" spans="1:13" ht="217" x14ac:dyDescent="0.35">
      <c r="A29" s="58">
        <v>4954</v>
      </c>
      <c r="B29" s="59" t="s">
        <v>1075</v>
      </c>
      <c r="C29" s="59">
        <v>19249937</v>
      </c>
      <c r="D29" s="63" t="s">
        <v>873</v>
      </c>
      <c r="E29" s="46"/>
      <c r="F29" s="70" t="s">
        <v>1158</v>
      </c>
      <c r="G29" s="45" t="s">
        <v>1159</v>
      </c>
      <c r="H29" s="43" t="s">
        <v>1164</v>
      </c>
      <c r="I29" s="43" t="s">
        <v>1165</v>
      </c>
      <c r="J29" s="62" t="s">
        <v>27</v>
      </c>
      <c r="K29" s="43" t="s">
        <v>1166</v>
      </c>
    </row>
    <row r="30" spans="1:13" ht="93" x14ac:dyDescent="0.35">
      <c r="A30" s="58">
        <v>4957</v>
      </c>
      <c r="B30" s="59" t="s">
        <v>1076</v>
      </c>
      <c r="C30" s="59">
        <v>19242340</v>
      </c>
      <c r="D30" s="63" t="s">
        <v>45</v>
      </c>
      <c r="E30" s="46"/>
      <c r="F30" s="69" t="s">
        <v>213</v>
      </c>
      <c r="G30" s="45">
        <v>685</v>
      </c>
      <c r="H30" s="43" t="s">
        <v>1160</v>
      </c>
      <c r="I30" s="43" t="s">
        <v>1163</v>
      </c>
      <c r="J30" s="62" t="s">
        <v>1161</v>
      </c>
      <c r="K30" s="43" t="s">
        <v>1162</v>
      </c>
    </row>
    <row r="31" spans="1:13" ht="155" x14ac:dyDescent="0.35">
      <c r="A31" s="58">
        <v>4969</v>
      </c>
      <c r="B31" s="59" t="s">
        <v>1073</v>
      </c>
      <c r="C31" s="59">
        <v>19218801</v>
      </c>
      <c r="D31" s="63" t="s">
        <v>45</v>
      </c>
      <c r="E31" s="46"/>
      <c r="F31" s="70" t="s">
        <v>1168</v>
      </c>
      <c r="G31" s="43" t="s">
        <v>1169</v>
      </c>
      <c r="H31" s="43" t="s">
        <v>1171</v>
      </c>
      <c r="I31" s="43" t="s">
        <v>1170</v>
      </c>
      <c r="J31" s="62" t="s">
        <v>8</v>
      </c>
      <c r="K31" s="43" t="s">
        <v>1167</v>
      </c>
    </row>
    <row r="32" spans="1:13" ht="124" x14ac:dyDescent="0.35">
      <c r="A32" s="58">
        <v>4975</v>
      </c>
      <c r="B32" s="59" t="s">
        <v>1080</v>
      </c>
      <c r="C32" s="59">
        <v>19202332</v>
      </c>
      <c r="D32" s="63" t="s">
        <v>45</v>
      </c>
      <c r="E32" s="46"/>
      <c r="F32" s="70" t="s">
        <v>1173</v>
      </c>
      <c r="G32" s="43" t="s">
        <v>1175</v>
      </c>
      <c r="H32" s="45"/>
      <c r="I32" s="43" t="s">
        <v>1174</v>
      </c>
      <c r="J32" s="62" t="s">
        <v>26</v>
      </c>
      <c r="K32" s="43" t="s">
        <v>1172</v>
      </c>
    </row>
    <row r="33" spans="1:11" ht="93" x14ac:dyDescent="0.35">
      <c r="A33" s="58">
        <v>4995</v>
      </c>
      <c r="B33" s="59" t="s">
        <v>1078</v>
      </c>
      <c r="C33" s="59">
        <v>19139303</v>
      </c>
      <c r="D33" s="60" t="s">
        <v>1135</v>
      </c>
      <c r="E33" s="38" t="s">
        <v>1176</v>
      </c>
      <c r="F33" s="69" t="s">
        <v>213</v>
      </c>
      <c r="G33" s="43" t="s">
        <v>1179</v>
      </c>
      <c r="H33" s="45"/>
      <c r="I33" s="43" t="s">
        <v>1178</v>
      </c>
      <c r="J33" s="62" t="s">
        <v>27</v>
      </c>
      <c r="K33" s="43" t="s">
        <v>1177</v>
      </c>
    </row>
    <row r="34" spans="1:11" ht="186" x14ac:dyDescent="0.35">
      <c r="A34" s="58">
        <v>5022</v>
      </c>
      <c r="B34" s="59" t="s">
        <v>1079</v>
      </c>
      <c r="C34" s="59">
        <v>19038914</v>
      </c>
      <c r="D34" s="63" t="s">
        <v>45</v>
      </c>
      <c r="E34" s="46"/>
      <c r="F34" s="70" t="s">
        <v>1180</v>
      </c>
      <c r="G34" s="45">
        <v>549</v>
      </c>
      <c r="H34" s="43" t="s">
        <v>1182</v>
      </c>
      <c r="I34" s="43" t="s">
        <v>1181</v>
      </c>
      <c r="J34" s="62" t="s">
        <v>8</v>
      </c>
      <c r="K34" s="43" t="s">
        <v>1253</v>
      </c>
    </row>
    <row r="35" spans="1:11" ht="124" x14ac:dyDescent="0.35">
      <c r="A35" s="58">
        <v>5155</v>
      </c>
      <c r="B35" s="59" t="s">
        <v>1081</v>
      </c>
      <c r="C35" s="59">
        <v>18703803</v>
      </c>
      <c r="D35" s="63" t="s">
        <v>873</v>
      </c>
      <c r="E35" s="46"/>
      <c r="F35" s="69" t="s">
        <v>1183</v>
      </c>
      <c r="G35" s="45">
        <v>303</v>
      </c>
      <c r="H35" s="43" t="s">
        <v>1405</v>
      </c>
      <c r="I35" s="43" t="s">
        <v>1252</v>
      </c>
      <c r="J35" s="62" t="s">
        <v>8</v>
      </c>
      <c r="K35" s="43" t="s">
        <v>1254</v>
      </c>
    </row>
    <row r="36" spans="1:11" ht="46.5" x14ac:dyDescent="0.35">
      <c r="A36" s="58">
        <v>5203</v>
      </c>
      <c r="B36" s="59" t="s">
        <v>1082</v>
      </c>
      <c r="C36" s="59">
        <v>18518724</v>
      </c>
      <c r="D36" s="63" t="s">
        <v>873</v>
      </c>
      <c r="E36" s="46"/>
      <c r="F36" s="69" t="s">
        <v>1256</v>
      </c>
      <c r="G36" s="45">
        <v>453</v>
      </c>
      <c r="H36" s="74">
        <v>0.28000000000000003</v>
      </c>
      <c r="I36" s="43" t="s">
        <v>1506</v>
      </c>
      <c r="J36" s="62" t="s">
        <v>27</v>
      </c>
      <c r="K36" s="43" t="s">
        <v>1255</v>
      </c>
    </row>
    <row r="37" spans="1:11" ht="93" x14ac:dyDescent="0.35">
      <c r="A37" s="58">
        <v>5209</v>
      </c>
      <c r="B37" s="59" t="s">
        <v>1083</v>
      </c>
      <c r="C37" s="59">
        <v>18498260</v>
      </c>
      <c r="D37" s="63" t="s">
        <v>45</v>
      </c>
      <c r="E37" s="46"/>
      <c r="F37" s="69" t="s">
        <v>1257</v>
      </c>
      <c r="G37" s="45">
        <v>352</v>
      </c>
      <c r="H37" s="74">
        <v>0.41</v>
      </c>
      <c r="I37" s="43" t="s">
        <v>1259</v>
      </c>
      <c r="J37" s="62" t="s">
        <v>26</v>
      </c>
      <c r="K37" s="43" t="s">
        <v>1258</v>
      </c>
    </row>
    <row r="38" spans="1:11" ht="139.5" x14ac:dyDescent="0.35">
      <c r="A38" s="58">
        <v>5355</v>
      </c>
      <c r="B38" s="59" t="s">
        <v>1085</v>
      </c>
      <c r="C38" s="59">
        <v>17701108</v>
      </c>
      <c r="D38" s="63" t="s">
        <v>865</v>
      </c>
      <c r="E38" s="46"/>
      <c r="F38" s="70" t="s">
        <v>1262</v>
      </c>
      <c r="G38" s="45">
        <v>125</v>
      </c>
      <c r="H38" s="45"/>
      <c r="I38" s="43" t="s">
        <v>1264</v>
      </c>
      <c r="J38" s="62" t="s">
        <v>27</v>
      </c>
      <c r="K38" s="43" t="s">
        <v>1263</v>
      </c>
    </row>
    <row r="39" spans="1:11" ht="124" x14ac:dyDescent="0.35">
      <c r="A39" s="58">
        <v>5457</v>
      </c>
      <c r="B39" s="59" t="s">
        <v>1109</v>
      </c>
      <c r="C39" s="59">
        <v>17656606</v>
      </c>
      <c r="D39" s="63" t="s">
        <v>9</v>
      </c>
      <c r="E39" s="46"/>
      <c r="F39" s="70" t="s">
        <v>1357</v>
      </c>
      <c r="G39" s="45">
        <v>237</v>
      </c>
      <c r="H39" s="45"/>
      <c r="I39" s="43" t="s">
        <v>1358</v>
      </c>
      <c r="J39" s="62" t="s">
        <v>27</v>
      </c>
      <c r="K39" s="43" t="s">
        <v>1359</v>
      </c>
    </row>
    <row r="40" spans="1:11" ht="139.5" x14ac:dyDescent="0.35">
      <c r="A40" s="58">
        <v>5462</v>
      </c>
      <c r="B40" s="59" t="s">
        <v>1086</v>
      </c>
      <c r="C40" s="59">
        <v>17630480</v>
      </c>
      <c r="D40" s="63" t="s">
        <v>9</v>
      </c>
      <c r="E40" s="46"/>
      <c r="F40" s="69" t="s">
        <v>1266</v>
      </c>
      <c r="G40" s="45">
        <v>457</v>
      </c>
      <c r="H40" s="45"/>
      <c r="I40" s="43" t="s">
        <v>1268</v>
      </c>
      <c r="J40" s="62" t="s">
        <v>26</v>
      </c>
      <c r="K40" s="43" t="s">
        <v>1267</v>
      </c>
    </row>
    <row r="41" spans="1:11" ht="248" x14ac:dyDescent="0.35">
      <c r="A41" s="58">
        <v>5473</v>
      </c>
      <c r="B41" s="59" t="s">
        <v>1087</v>
      </c>
      <c r="C41" s="59">
        <v>17596688</v>
      </c>
      <c r="D41" s="63" t="s">
        <v>865</v>
      </c>
      <c r="E41" s="46"/>
      <c r="F41" s="69" t="s">
        <v>866</v>
      </c>
      <c r="G41" s="45">
        <v>224</v>
      </c>
      <c r="H41" s="43" t="s">
        <v>1269</v>
      </c>
      <c r="I41" s="43" t="s">
        <v>1270</v>
      </c>
      <c r="J41" s="62" t="s">
        <v>27</v>
      </c>
      <c r="K41" s="43" t="s">
        <v>1468</v>
      </c>
    </row>
    <row r="42" spans="1:11" ht="139.5" x14ac:dyDescent="0.35">
      <c r="A42" s="58">
        <v>5551</v>
      </c>
      <c r="B42" s="59" t="s">
        <v>1271</v>
      </c>
      <c r="C42" s="59">
        <v>17350046</v>
      </c>
      <c r="D42" s="63" t="s">
        <v>9</v>
      </c>
      <c r="E42" s="46"/>
      <c r="F42" s="70" t="s">
        <v>1272</v>
      </c>
      <c r="G42" s="45">
        <v>100</v>
      </c>
      <c r="H42" s="74">
        <v>0.11</v>
      </c>
      <c r="I42" s="43" t="s">
        <v>1273</v>
      </c>
      <c r="J42" s="62" t="s">
        <v>8</v>
      </c>
      <c r="K42" s="43" t="s">
        <v>1274</v>
      </c>
    </row>
    <row r="43" spans="1:11" ht="155" x14ac:dyDescent="0.35">
      <c r="A43" s="58">
        <v>5506</v>
      </c>
      <c r="B43" s="59" t="s">
        <v>1088</v>
      </c>
      <c r="C43" s="59">
        <v>16401841</v>
      </c>
      <c r="D43" s="63" t="s">
        <v>9</v>
      </c>
      <c r="E43" s="46"/>
      <c r="F43" s="69" t="s">
        <v>1275</v>
      </c>
      <c r="G43" s="45">
        <v>270</v>
      </c>
      <c r="H43" s="74">
        <v>0.43</v>
      </c>
      <c r="I43" s="43" t="s">
        <v>1472</v>
      </c>
      <c r="J43" s="62" t="s">
        <v>27</v>
      </c>
      <c r="K43" s="43" t="s">
        <v>1276</v>
      </c>
    </row>
    <row r="44" spans="1:11" ht="93" x14ac:dyDescent="0.35">
      <c r="A44" s="58">
        <v>5945</v>
      </c>
      <c r="B44" s="59" t="s">
        <v>1090</v>
      </c>
      <c r="C44" s="59">
        <v>16227546</v>
      </c>
      <c r="D44" s="63" t="s">
        <v>45</v>
      </c>
      <c r="E44" s="46"/>
      <c r="F44" s="70" t="s">
        <v>1282</v>
      </c>
      <c r="G44" s="45">
        <v>411</v>
      </c>
      <c r="H44" s="43" t="s">
        <v>1284</v>
      </c>
      <c r="I44" s="43" t="s">
        <v>1410</v>
      </c>
      <c r="J44" s="62" t="s">
        <v>27</v>
      </c>
      <c r="K44" s="43" t="s">
        <v>1283</v>
      </c>
    </row>
    <row r="45" spans="1:11" ht="139.5" x14ac:dyDescent="0.35">
      <c r="A45" s="58">
        <v>6075</v>
      </c>
      <c r="B45" s="59" t="s">
        <v>1092</v>
      </c>
      <c r="C45" s="59">
        <v>15739042</v>
      </c>
      <c r="D45" s="63" t="s">
        <v>45</v>
      </c>
      <c r="E45" s="46"/>
      <c r="F45" s="69" t="s">
        <v>863</v>
      </c>
      <c r="G45" s="45">
        <v>194</v>
      </c>
      <c r="H45" s="90">
        <v>0.26300000000000001</v>
      </c>
      <c r="I45" s="43" t="s">
        <v>1292</v>
      </c>
      <c r="J45" s="62" t="s">
        <v>26</v>
      </c>
      <c r="K45" s="43" t="s">
        <v>1291</v>
      </c>
    </row>
    <row r="46" spans="1:11" ht="232.5" x14ac:dyDescent="0.35">
      <c r="A46" s="58">
        <v>6185</v>
      </c>
      <c r="B46" s="59" t="s">
        <v>1094</v>
      </c>
      <c r="C46" s="59">
        <v>15452298</v>
      </c>
      <c r="D46" s="63" t="s">
        <v>873</v>
      </c>
      <c r="E46" s="46"/>
      <c r="F46" s="69" t="s">
        <v>762</v>
      </c>
      <c r="G46" s="45">
        <v>183</v>
      </c>
      <c r="H46" s="45"/>
      <c r="I46" s="43" t="s">
        <v>1303</v>
      </c>
      <c r="J46" s="62" t="s">
        <v>27</v>
      </c>
      <c r="K46" s="43" t="s">
        <v>1299</v>
      </c>
    </row>
    <row r="47" spans="1:11" ht="186" x14ac:dyDescent="0.35">
      <c r="A47" s="58">
        <v>6229</v>
      </c>
      <c r="B47" s="59" t="s">
        <v>1095</v>
      </c>
      <c r="C47" s="59">
        <v>15044768</v>
      </c>
      <c r="D47" s="63" t="s">
        <v>45</v>
      </c>
      <c r="E47" s="46"/>
      <c r="F47" s="69" t="s">
        <v>1304</v>
      </c>
      <c r="G47" s="45">
        <v>82233</v>
      </c>
      <c r="H47" s="45" t="s">
        <v>1305</v>
      </c>
      <c r="I47" s="43" t="s">
        <v>1306</v>
      </c>
      <c r="J47" s="62" t="s">
        <v>27</v>
      </c>
      <c r="K47" s="43" t="s">
        <v>1307</v>
      </c>
    </row>
    <row r="48" spans="1:11" ht="170.5" x14ac:dyDescent="0.35">
      <c r="A48" s="58">
        <v>6372</v>
      </c>
      <c r="B48" s="59" t="s">
        <v>1096</v>
      </c>
      <c r="C48" s="59">
        <v>14633295</v>
      </c>
      <c r="D48" s="63" t="s">
        <v>871</v>
      </c>
      <c r="E48" s="46"/>
      <c r="F48" s="70" t="s">
        <v>1310</v>
      </c>
      <c r="G48" s="45">
        <v>350</v>
      </c>
      <c r="H48" s="74">
        <v>0.16</v>
      </c>
      <c r="I48" s="43" t="s">
        <v>1309</v>
      </c>
      <c r="J48" s="62" t="s">
        <v>8</v>
      </c>
      <c r="K48" s="43" t="s">
        <v>1308</v>
      </c>
    </row>
    <row r="49" spans="1:11" ht="155" x14ac:dyDescent="0.35">
      <c r="A49" s="58">
        <v>6589</v>
      </c>
      <c r="B49" s="59" t="s">
        <v>1097</v>
      </c>
      <c r="C49" s="59">
        <v>12529793</v>
      </c>
      <c r="D49" s="63" t="s">
        <v>45</v>
      </c>
      <c r="E49" s="46"/>
      <c r="F49" s="70" t="s">
        <v>1311</v>
      </c>
      <c r="G49" s="45">
        <v>184</v>
      </c>
      <c r="H49" s="74">
        <v>0.66</v>
      </c>
      <c r="I49" s="43" t="s">
        <v>1313</v>
      </c>
      <c r="J49" s="62" t="s">
        <v>27</v>
      </c>
      <c r="K49" s="43" t="s">
        <v>1312</v>
      </c>
    </row>
    <row r="50" spans="1:11" ht="186" x14ac:dyDescent="0.35">
      <c r="A50" s="58">
        <v>6631</v>
      </c>
      <c r="B50" s="59" t="s">
        <v>1098</v>
      </c>
      <c r="C50" s="59">
        <v>12389888</v>
      </c>
      <c r="D50" s="63" t="s">
        <v>45</v>
      </c>
      <c r="E50" s="46"/>
      <c r="F50" s="69" t="s">
        <v>1314</v>
      </c>
      <c r="G50" s="45">
        <v>185</v>
      </c>
      <c r="H50" s="43" t="s">
        <v>1315</v>
      </c>
      <c r="I50" s="43" t="s">
        <v>1317</v>
      </c>
      <c r="J50" s="62" t="s">
        <v>27</v>
      </c>
      <c r="K50" s="43" t="s">
        <v>1316</v>
      </c>
    </row>
    <row r="51" spans="1:11" ht="139.5" x14ac:dyDescent="0.35">
      <c r="A51" s="58">
        <v>6633</v>
      </c>
      <c r="B51" s="59" t="s">
        <v>1099</v>
      </c>
      <c r="C51" s="59">
        <v>12388923</v>
      </c>
      <c r="D51" s="63" t="s">
        <v>45</v>
      </c>
      <c r="E51" s="46"/>
      <c r="F51" s="70" t="s">
        <v>1319</v>
      </c>
      <c r="G51" s="45">
        <v>152</v>
      </c>
      <c r="H51" s="45" t="s">
        <v>1320</v>
      </c>
      <c r="I51" s="43" t="s">
        <v>1321</v>
      </c>
      <c r="J51" s="62" t="s">
        <v>1318</v>
      </c>
      <c r="K51" s="43" t="s">
        <v>1322</v>
      </c>
    </row>
    <row r="52" spans="1:11" ht="124" x14ac:dyDescent="0.35">
      <c r="A52" s="58">
        <v>7018</v>
      </c>
      <c r="B52" s="59" t="s">
        <v>1100</v>
      </c>
      <c r="C52" s="59">
        <v>11023147</v>
      </c>
      <c r="D52" s="63" t="s">
        <v>871</v>
      </c>
      <c r="E52" s="46"/>
      <c r="F52" s="69" t="s">
        <v>866</v>
      </c>
      <c r="G52" s="45">
        <v>229</v>
      </c>
      <c r="H52" s="45"/>
      <c r="I52" s="43" t="s">
        <v>1251</v>
      </c>
      <c r="J52" s="62" t="s">
        <v>27</v>
      </c>
      <c r="K52" s="43" t="s">
        <v>1250</v>
      </c>
    </row>
    <row r="53" spans="1:11" ht="108.5" x14ac:dyDescent="0.35">
      <c r="A53" s="58">
        <v>7099</v>
      </c>
      <c r="B53" s="59" t="s">
        <v>1101</v>
      </c>
      <c r="C53" s="59">
        <v>10726330</v>
      </c>
      <c r="D53" s="63" t="s">
        <v>45</v>
      </c>
      <c r="E53" s="38" t="s">
        <v>1249</v>
      </c>
      <c r="F53" s="69" t="s">
        <v>1247</v>
      </c>
      <c r="G53" s="45">
        <v>135</v>
      </c>
      <c r="H53" s="45"/>
      <c r="I53" s="43" t="s">
        <v>1248</v>
      </c>
      <c r="J53" s="62" t="s">
        <v>26</v>
      </c>
      <c r="K53" s="43" t="s">
        <v>1301</v>
      </c>
    </row>
    <row r="54" spans="1:11" ht="170.5" x14ac:dyDescent="0.35">
      <c r="A54" s="58">
        <v>7112</v>
      </c>
      <c r="B54" s="59" t="s">
        <v>1102</v>
      </c>
      <c r="C54" s="59">
        <v>10668696</v>
      </c>
      <c r="D54" s="63" t="s">
        <v>45</v>
      </c>
      <c r="E54" s="91"/>
      <c r="F54" s="70" t="s">
        <v>1246</v>
      </c>
      <c r="G54" s="43" t="s">
        <v>1424</v>
      </c>
      <c r="H54" s="43" t="s">
        <v>1425</v>
      </c>
      <c r="I54" s="43" t="s">
        <v>1423</v>
      </c>
      <c r="J54" s="62" t="s">
        <v>27</v>
      </c>
      <c r="K54" s="43" t="s">
        <v>1302</v>
      </c>
    </row>
    <row r="55" spans="1:11" ht="186" x14ac:dyDescent="0.35">
      <c r="A55" s="58">
        <v>7224</v>
      </c>
      <c r="B55" s="59" t="s">
        <v>1104</v>
      </c>
      <c r="C55" s="59">
        <v>10199525</v>
      </c>
      <c r="D55" s="63" t="s">
        <v>45</v>
      </c>
      <c r="E55" s="46"/>
      <c r="F55" s="70" t="s">
        <v>1245</v>
      </c>
      <c r="G55" s="45">
        <v>105</v>
      </c>
      <c r="H55" s="45"/>
      <c r="I55" s="45" t="s">
        <v>870</v>
      </c>
      <c r="J55" s="62" t="s">
        <v>27</v>
      </c>
      <c r="K55" s="43" t="s">
        <v>1300</v>
      </c>
    </row>
    <row r="56" spans="1:11" ht="124" x14ac:dyDescent="0.35">
      <c r="A56" s="58">
        <v>7254</v>
      </c>
      <c r="B56" s="59" t="s">
        <v>1105</v>
      </c>
      <c r="C56" s="59">
        <v>9873158</v>
      </c>
      <c r="D56" s="63" t="s">
        <v>45</v>
      </c>
      <c r="E56" s="46"/>
      <c r="F56" s="70" t="s">
        <v>1242</v>
      </c>
      <c r="G56" s="45">
        <v>203</v>
      </c>
      <c r="H56" s="43" t="s">
        <v>1244</v>
      </c>
      <c r="I56" s="43" t="s">
        <v>1243</v>
      </c>
      <c r="J56" s="62" t="s">
        <v>27</v>
      </c>
      <c r="K56" s="43" t="s">
        <v>1241</v>
      </c>
    </row>
    <row r="57" spans="1:11" ht="93" x14ac:dyDescent="0.35">
      <c r="A57" s="58">
        <v>7742</v>
      </c>
      <c r="B57" s="59" t="s">
        <v>1106</v>
      </c>
      <c r="C57" s="59">
        <v>7492294</v>
      </c>
      <c r="D57" s="63" t="s">
        <v>45</v>
      </c>
      <c r="E57" s="46"/>
      <c r="F57" s="70" t="s">
        <v>1238</v>
      </c>
      <c r="G57" s="45">
        <v>156</v>
      </c>
      <c r="H57" s="43" t="s">
        <v>1237</v>
      </c>
      <c r="I57" s="43" t="s">
        <v>1239</v>
      </c>
      <c r="J57" s="62" t="s">
        <v>8</v>
      </c>
      <c r="K57" s="43" t="s">
        <v>1240</v>
      </c>
    </row>
    <row r="58" spans="1:11" ht="77.5" x14ac:dyDescent="0.35">
      <c r="A58" s="58">
        <v>7790</v>
      </c>
      <c r="B58" s="59" t="s">
        <v>1107</v>
      </c>
      <c r="C58" s="59">
        <v>1527534</v>
      </c>
      <c r="D58" s="63" t="s">
        <v>871</v>
      </c>
      <c r="E58" s="92"/>
      <c r="F58" s="70" t="s">
        <v>1233</v>
      </c>
      <c r="G58" s="45">
        <v>157</v>
      </c>
      <c r="H58" s="74" t="s">
        <v>1236</v>
      </c>
      <c r="I58" s="43" t="s">
        <v>1235</v>
      </c>
      <c r="J58" s="62" t="s">
        <v>8</v>
      </c>
      <c r="K58" s="43" t="s">
        <v>1234</v>
      </c>
    </row>
    <row r="59" spans="1:11" ht="124" x14ac:dyDescent="0.35">
      <c r="A59" s="58">
        <v>8044</v>
      </c>
      <c r="B59" s="59" t="s">
        <v>1108</v>
      </c>
      <c r="C59" s="59">
        <v>1987664</v>
      </c>
      <c r="D59" s="63" t="s">
        <v>45</v>
      </c>
      <c r="E59" s="46"/>
      <c r="F59" s="70" t="s">
        <v>1231</v>
      </c>
      <c r="G59" s="45">
        <v>166</v>
      </c>
      <c r="H59" s="102" t="s">
        <v>1432</v>
      </c>
      <c r="I59" s="43" t="s">
        <v>1232</v>
      </c>
      <c r="J59" s="62" t="s">
        <v>27</v>
      </c>
      <c r="K59" s="43" t="s">
        <v>1230</v>
      </c>
    </row>
    <row r="60" spans="1:11" ht="77.5" x14ac:dyDescent="0.35">
      <c r="A60" s="58">
        <v>9441</v>
      </c>
      <c r="B60" s="59" t="s">
        <v>1110</v>
      </c>
      <c r="C60" s="59" t="s">
        <v>1114</v>
      </c>
      <c r="D60" s="63" t="s">
        <v>45</v>
      </c>
      <c r="E60" s="46"/>
      <c r="F60" s="69" t="s">
        <v>1227</v>
      </c>
      <c r="G60" s="107">
        <v>4192</v>
      </c>
      <c r="H60" s="74">
        <v>0.33</v>
      </c>
      <c r="I60" s="43" t="s">
        <v>1228</v>
      </c>
      <c r="J60" s="62" t="s">
        <v>27</v>
      </c>
      <c r="K60" s="43" t="s">
        <v>1229</v>
      </c>
    </row>
    <row r="61" spans="1:11" ht="108.5" x14ac:dyDescent="0.35">
      <c r="A61" s="58">
        <v>9593</v>
      </c>
      <c r="B61" s="59" t="s">
        <v>1111</v>
      </c>
      <c r="C61" s="59">
        <v>24250158</v>
      </c>
      <c r="D61" s="63" t="s">
        <v>45</v>
      </c>
      <c r="E61" s="46"/>
      <c r="F61" s="69" t="s">
        <v>110</v>
      </c>
      <c r="G61" s="45">
        <v>106</v>
      </c>
      <c r="H61" s="45" t="s">
        <v>1226</v>
      </c>
      <c r="I61" s="43" t="s">
        <v>1225</v>
      </c>
      <c r="J61" s="62" t="s">
        <v>26</v>
      </c>
      <c r="K61" s="43" t="s">
        <v>1224</v>
      </c>
    </row>
    <row r="62" spans="1:11" ht="108.5" x14ac:dyDescent="0.35">
      <c r="A62" s="58">
        <v>9616</v>
      </c>
      <c r="B62" s="59" t="s">
        <v>1112</v>
      </c>
      <c r="C62" s="59">
        <v>24083025</v>
      </c>
      <c r="D62" s="63" t="s">
        <v>45</v>
      </c>
      <c r="E62" s="46" t="s">
        <v>1223</v>
      </c>
      <c r="F62" s="70" t="s">
        <v>1222</v>
      </c>
      <c r="G62" s="45">
        <v>245</v>
      </c>
      <c r="H62" s="45"/>
      <c r="I62" s="43" t="s">
        <v>1221</v>
      </c>
      <c r="J62" s="62" t="s">
        <v>27</v>
      </c>
      <c r="K62" s="43" t="s">
        <v>1220</v>
      </c>
    </row>
    <row r="63" spans="1:11" ht="124" x14ac:dyDescent="0.35">
      <c r="A63" s="58">
        <v>10022</v>
      </c>
      <c r="B63" s="59" t="s">
        <v>1115</v>
      </c>
      <c r="C63" s="59">
        <v>28169096</v>
      </c>
      <c r="D63" s="63" t="s">
        <v>873</v>
      </c>
      <c r="E63" s="46"/>
      <c r="F63" s="70" t="s">
        <v>1217</v>
      </c>
      <c r="G63" s="45">
        <v>375</v>
      </c>
      <c r="H63" s="102" t="s">
        <v>1440</v>
      </c>
      <c r="I63" s="43" t="s">
        <v>1219</v>
      </c>
      <c r="J63" s="62" t="s">
        <v>27</v>
      </c>
      <c r="K63" s="43" t="s">
        <v>1218</v>
      </c>
    </row>
    <row r="64" spans="1:11" ht="155" x14ac:dyDescent="0.35">
      <c r="A64" s="58">
        <v>10023</v>
      </c>
      <c r="B64" s="59" t="s">
        <v>1116</v>
      </c>
      <c r="C64" s="59">
        <v>28237126</v>
      </c>
      <c r="D64" s="63" t="s">
        <v>45</v>
      </c>
      <c r="E64" s="46"/>
      <c r="F64" s="70" t="s">
        <v>1213</v>
      </c>
      <c r="G64" s="45">
        <v>262</v>
      </c>
      <c r="H64" s="45" t="s">
        <v>1214</v>
      </c>
      <c r="I64" s="43" t="s">
        <v>1216</v>
      </c>
      <c r="J64" s="62" t="s">
        <v>27</v>
      </c>
      <c r="K64" s="43" t="s">
        <v>1215</v>
      </c>
    </row>
    <row r="65" spans="1:11" ht="155" x14ac:dyDescent="0.35">
      <c r="A65" s="58">
        <v>10167</v>
      </c>
      <c r="B65" s="59" t="s">
        <v>1117</v>
      </c>
      <c r="C65" s="59">
        <v>26396030</v>
      </c>
      <c r="D65" s="63" t="s">
        <v>873</v>
      </c>
      <c r="E65" s="46"/>
      <c r="F65" s="70" t="s">
        <v>1211</v>
      </c>
      <c r="G65" s="45">
        <v>596</v>
      </c>
      <c r="H65" s="45"/>
      <c r="I65" s="43" t="s">
        <v>1212</v>
      </c>
      <c r="J65" s="62" t="s">
        <v>27</v>
      </c>
      <c r="K65" s="43" t="s">
        <v>1445</v>
      </c>
    </row>
    <row r="66" spans="1:11" ht="217" x14ac:dyDescent="0.35">
      <c r="A66" s="58">
        <v>10195</v>
      </c>
      <c r="B66" s="59" t="s">
        <v>1118</v>
      </c>
      <c r="C66" s="59">
        <v>25497513</v>
      </c>
      <c r="D66" s="63" t="s">
        <v>45</v>
      </c>
      <c r="E66" s="46"/>
      <c r="F66" s="70" t="s">
        <v>1207</v>
      </c>
      <c r="G66" s="45">
        <v>2839</v>
      </c>
      <c r="H66" s="45"/>
      <c r="I66" s="43" t="s">
        <v>1210</v>
      </c>
      <c r="J66" s="62" t="s">
        <v>27</v>
      </c>
      <c r="K66" s="43" t="s">
        <v>1209</v>
      </c>
    </row>
    <row r="67" spans="1:11" ht="248" x14ac:dyDescent="0.35">
      <c r="A67" s="58">
        <v>10214</v>
      </c>
      <c r="B67" s="59" t="s">
        <v>1119</v>
      </c>
      <c r="C67" s="59">
        <v>25677698</v>
      </c>
      <c r="D67" s="63" t="s">
        <v>38</v>
      </c>
      <c r="E67" s="46"/>
      <c r="F67" s="70" t="s">
        <v>1338</v>
      </c>
      <c r="G67" s="45">
        <v>2613</v>
      </c>
      <c r="H67" s="43" t="s">
        <v>1340</v>
      </c>
      <c r="I67" s="43" t="s">
        <v>1341</v>
      </c>
      <c r="J67" s="62" t="s">
        <v>27</v>
      </c>
      <c r="K67" s="43" t="s">
        <v>1339</v>
      </c>
    </row>
    <row r="68" spans="1:11" ht="201.5" x14ac:dyDescent="0.35">
      <c r="A68" s="58">
        <v>10237</v>
      </c>
      <c r="B68" s="59" t="s">
        <v>1120</v>
      </c>
      <c r="C68" s="59">
        <v>25316275</v>
      </c>
      <c r="D68" s="63" t="s">
        <v>45</v>
      </c>
      <c r="E68" s="46"/>
      <c r="F68" s="70" t="s">
        <v>1204</v>
      </c>
      <c r="G68" s="45">
        <v>800</v>
      </c>
      <c r="H68" s="45" t="s">
        <v>1206</v>
      </c>
      <c r="I68" s="43" t="s">
        <v>1205</v>
      </c>
      <c r="J68" s="62" t="s">
        <v>27</v>
      </c>
      <c r="K68" s="43" t="s">
        <v>1208</v>
      </c>
    </row>
    <row r="69" spans="1:11" ht="124" x14ac:dyDescent="0.35">
      <c r="A69" s="58">
        <v>10557</v>
      </c>
      <c r="B69" s="59" t="s">
        <v>1121</v>
      </c>
      <c r="C69" s="59">
        <v>22430237</v>
      </c>
      <c r="D69" s="63" t="s">
        <v>45</v>
      </c>
      <c r="E69" s="46"/>
      <c r="F69" s="70" t="s">
        <v>1201</v>
      </c>
      <c r="G69" s="45">
        <v>100</v>
      </c>
      <c r="H69" s="45"/>
      <c r="I69" s="43" t="s">
        <v>1203</v>
      </c>
      <c r="J69" s="62" t="s">
        <v>27</v>
      </c>
      <c r="K69" s="43" t="s">
        <v>1202</v>
      </c>
    </row>
    <row r="70" spans="1:11" ht="139.5" x14ac:dyDescent="0.35">
      <c r="A70" s="58">
        <v>10958</v>
      </c>
      <c r="B70" s="59" t="s">
        <v>1122</v>
      </c>
      <c r="C70" s="59">
        <v>21940959</v>
      </c>
      <c r="D70" s="63" t="s">
        <v>45</v>
      </c>
      <c r="E70" s="46"/>
      <c r="F70" s="70" t="s">
        <v>1198</v>
      </c>
      <c r="G70" s="45">
        <v>416</v>
      </c>
      <c r="H70" s="45"/>
      <c r="I70" s="43" t="s">
        <v>1200</v>
      </c>
      <c r="J70" s="62" t="s">
        <v>27</v>
      </c>
      <c r="K70" s="43" t="s">
        <v>1199</v>
      </c>
    </row>
    <row r="71" spans="1:11" ht="155" x14ac:dyDescent="0.35">
      <c r="A71" s="58">
        <v>10800</v>
      </c>
      <c r="B71" s="59" t="s">
        <v>1124</v>
      </c>
      <c r="C71" s="59">
        <v>19319701</v>
      </c>
      <c r="D71" s="63" t="s">
        <v>873</v>
      </c>
      <c r="E71" s="46"/>
      <c r="F71" s="70" t="s">
        <v>1196</v>
      </c>
      <c r="G71" s="45">
        <v>295</v>
      </c>
      <c r="H71" s="45"/>
      <c r="I71" s="43" t="s">
        <v>1389</v>
      </c>
      <c r="J71" s="62" t="s">
        <v>27</v>
      </c>
      <c r="K71" s="43" t="s">
        <v>1197</v>
      </c>
    </row>
    <row r="72" spans="1:11" ht="155" x14ac:dyDescent="0.35">
      <c r="A72" s="58">
        <v>10828</v>
      </c>
      <c r="B72" s="59" t="s">
        <v>1125</v>
      </c>
      <c r="C72" s="59">
        <v>19129506</v>
      </c>
      <c r="D72" s="63" t="s">
        <v>873</v>
      </c>
      <c r="E72" s="46"/>
      <c r="F72" s="69" t="s">
        <v>1193</v>
      </c>
      <c r="G72" s="45">
        <v>282</v>
      </c>
      <c r="H72" s="45"/>
      <c r="I72" s="43" t="s">
        <v>1194</v>
      </c>
      <c r="J72" s="62" t="s">
        <v>27</v>
      </c>
      <c r="K72" s="43" t="s">
        <v>1195</v>
      </c>
    </row>
    <row r="73" spans="1:11" ht="124" x14ac:dyDescent="0.35">
      <c r="A73" s="58">
        <v>11073</v>
      </c>
      <c r="B73" s="59" t="s">
        <v>1092</v>
      </c>
      <c r="C73" s="59">
        <v>16247046</v>
      </c>
      <c r="D73" s="63" t="s">
        <v>45</v>
      </c>
      <c r="E73" s="46"/>
      <c r="F73" s="69" t="s">
        <v>110</v>
      </c>
      <c r="G73" s="45" t="s">
        <v>1189</v>
      </c>
      <c r="H73" s="45" t="s">
        <v>1190</v>
      </c>
      <c r="I73" s="43" t="s">
        <v>1451</v>
      </c>
      <c r="J73" s="62" t="s">
        <v>27</v>
      </c>
      <c r="K73" s="43" t="s">
        <v>1192</v>
      </c>
    </row>
    <row r="74" spans="1:11" ht="108.5" x14ac:dyDescent="0.35">
      <c r="A74" s="58">
        <v>11134</v>
      </c>
      <c r="B74" s="59" t="s">
        <v>1126</v>
      </c>
      <c r="C74" s="59">
        <v>14638954</v>
      </c>
      <c r="D74" s="63" t="s">
        <v>45</v>
      </c>
      <c r="E74" s="46"/>
      <c r="F74" s="70" t="s">
        <v>1188</v>
      </c>
      <c r="G74" s="45">
        <v>764</v>
      </c>
      <c r="H74" s="45"/>
      <c r="I74" s="43" t="s">
        <v>1455</v>
      </c>
      <c r="J74" s="62" t="s">
        <v>27</v>
      </c>
      <c r="K74" s="43" t="s">
        <v>1191</v>
      </c>
    </row>
    <row r="75" spans="1:11" ht="77.5" x14ac:dyDescent="0.35">
      <c r="A75" s="58">
        <v>11240</v>
      </c>
      <c r="B75" s="59" t="s">
        <v>1128</v>
      </c>
      <c r="C75" s="59">
        <v>10978045</v>
      </c>
      <c r="D75" s="63" t="s">
        <v>871</v>
      </c>
      <c r="E75" s="46"/>
      <c r="F75" s="70" t="s">
        <v>1328</v>
      </c>
      <c r="G75" s="45" t="s">
        <v>1184</v>
      </c>
      <c r="H75" s="74" t="s">
        <v>1186</v>
      </c>
      <c r="I75" s="43" t="s">
        <v>1187</v>
      </c>
      <c r="J75" s="62" t="s">
        <v>26</v>
      </c>
      <c r="K75" s="43" t="s">
        <v>1185</v>
      </c>
    </row>
    <row r="76" spans="1:11" x14ac:dyDescent="0.35">
      <c r="A76" s="134"/>
      <c r="B76" s="135"/>
      <c r="C76" s="135"/>
      <c r="D76" s="135"/>
      <c r="E76" s="136"/>
      <c r="F76" s="135"/>
      <c r="G76" s="135"/>
      <c r="H76" s="135"/>
      <c r="I76" s="135"/>
      <c r="J76" s="135"/>
      <c r="K76" s="135"/>
    </row>
    <row r="77" spans="1:11" ht="155" x14ac:dyDescent="0.35">
      <c r="A77" s="115">
        <v>1672</v>
      </c>
      <c r="B77" s="116" t="s">
        <v>1567</v>
      </c>
      <c r="C77" s="116">
        <v>27165957</v>
      </c>
      <c r="D77" s="117" t="s">
        <v>9</v>
      </c>
      <c r="E77" s="47" t="s">
        <v>1568</v>
      </c>
      <c r="F77" s="117" t="s">
        <v>119</v>
      </c>
      <c r="G77" s="117">
        <v>177</v>
      </c>
      <c r="H77" s="118">
        <v>94</v>
      </c>
      <c r="I77" s="117" t="s">
        <v>120</v>
      </c>
      <c r="J77" s="117" t="s">
        <v>26</v>
      </c>
      <c r="K77" s="117" t="s">
        <v>121</v>
      </c>
    </row>
    <row r="78" spans="1:11" ht="77.5" x14ac:dyDescent="0.35">
      <c r="A78" s="122">
        <v>1705</v>
      </c>
      <c r="B78" s="123" t="s">
        <v>1569</v>
      </c>
      <c r="C78" s="123">
        <v>27073240</v>
      </c>
      <c r="D78" s="119" t="s">
        <v>9</v>
      </c>
      <c r="F78" s="119" t="s">
        <v>145</v>
      </c>
      <c r="G78" s="119">
        <v>855</v>
      </c>
      <c r="H78" s="120"/>
      <c r="I78" s="119" t="s">
        <v>146</v>
      </c>
      <c r="J78" s="124" t="s">
        <v>27</v>
      </c>
      <c r="K78" s="117" t="s">
        <v>147</v>
      </c>
    </row>
    <row r="79" spans="1:11" ht="77.5" x14ac:dyDescent="0.35">
      <c r="A79" s="122">
        <v>1751</v>
      </c>
      <c r="B79" s="123" t="s">
        <v>1570</v>
      </c>
      <c r="C79" s="123">
        <v>26972705</v>
      </c>
      <c r="D79" s="119" t="s">
        <v>9</v>
      </c>
      <c r="F79" s="119" t="s">
        <v>164</v>
      </c>
      <c r="G79" s="119">
        <v>164</v>
      </c>
      <c r="H79" s="120"/>
      <c r="I79" s="119" t="s">
        <v>165</v>
      </c>
      <c r="J79" s="124" t="s">
        <v>26</v>
      </c>
      <c r="K79" s="119" t="s">
        <v>166</v>
      </c>
    </row>
    <row r="80" spans="1:11" ht="77.5" x14ac:dyDescent="0.35">
      <c r="A80" s="122">
        <v>1773</v>
      </c>
      <c r="B80" s="123" t="s">
        <v>1571</v>
      </c>
      <c r="C80" s="123">
        <v>26920909</v>
      </c>
      <c r="D80" s="119" t="s">
        <v>9</v>
      </c>
      <c r="E80" s="119" t="s">
        <v>173</v>
      </c>
      <c r="F80" s="119" t="s">
        <v>174</v>
      </c>
      <c r="G80" s="119">
        <v>249</v>
      </c>
      <c r="H80" s="120"/>
      <c r="I80" s="119" t="s">
        <v>175</v>
      </c>
      <c r="J80" s="119" t="s">
        <v>26</v>
      </c>
      <c r="K80" s="119" t="s">
        <v>176</v>
      </c>
    </row>
    <row r="81" spans="1:11" ht="62" x14ac:dyDescent="0.35">
      <c r="A81" s="122">
        <v>1808</v>
      </c>
      <c r="B81" s="123" t="s">
        <v>911</v>
      </c>
      <c r="C81" s="123">
        <v>26830317</v>
      </c>
      <c r="D81" s="119" t="s">
        <v>9</v>
      </c>
      <c r="E81" s="119" t="s">
        <v>181</v>
      </c>
      <c r="F81" s="119" t="s">
        <v>182</v>
      </c>
      <c r="G81" s="119">
        <v>365</v>
      </c>
      <c r="H81" s="120"/>
      <c r="I81" s="119" t="s">
        <v>156</v>
      </c>
      <c r="J81" s="124" t="s">
        <v>27</v>
      </c>
      <c r="K81" s="119"/>
    </row>
    <row r="82" spans="1:11" ht="62" x14ac:dyDescent="0.35">
      <c r="A82" s="122">
        <v>1808</v>
      </c>
      <c r="B82" s="123" t="s">
        <v>911</v>
      </c>
      <c r="C82" s="123">
        <v>26830317</v>
      </c>
      <c r="D82" s="119" t="s">
        <v>9</v>
      </c>
      <c r="F82" s="119" t="s">
        <v>186</v>
      </c>
      <c r="G82" s="119"/>
      <c r="H82" s="120"/>
      <c r="I82" s="119" t="s">
        <v>156</v>
      </c>
      <c r="J82" s="124" t="s">
        <v>27</v>
      </c>
      <c r="K82" s="119"/>
    </row>
    <row r="83" spans="1:11" ht="217" x14ac:dyDescent="0.35">
      <c r="A83" s="122">
        <v>1828</v>
      </c>
      <c r="B83" s="123" t="s">
        <v>1572</v>
      </c>
      <c r="C83" s="123">
        <v>26757167</v>
      </c>
      <c r="D83" s="119" t="s">
        <v>9</v>
      </c>
      <c r="F83" s="119" t="s">
        <v>208</v>
      </c>
      <c r="G83" s="119"/>
      <c r="H83" s="120"/>
      <c r="I83" s="119" t="s">
        <v>200</v>
      </c>
      <c r="J83" s="124" t="s">
        <v>27</v>
      </c>
      <c r="K83" s="119" t="s">
        <v>201</v>
      </c>
    </row>
    <row r="84" spans="1:11" ht="139.5" x14ac:dyDescent="0.35">
      <c r="A84" s="122">
        <v>1924</v>
      </c>
      <c r="B84" s="123" t="s">
        <v>1573</v>
      </c>
      <c r="C84" s="123">
        <v>26381282</v>
      </c>
      <c r="D84" s="119" t="s">
        <v>9</v>
      </c>
      <c r="E84" s="119">
        <v>69.5</v>
      </c>
      <c r="F84" s="119" t="s">
        <v>221</v>
      </c>
      <c r="G84" s="119">
        <v>220</v>
      </c>
      <c r="H84" s="120">
        <v>137</v>
      </c>
      <c r="I84" s="119" t="s">
        <v>222</v>
      </c>
      <c r="J84" s="124" t="s">
        <v>27</v>
      </c>
      <c r="K84" s="119" t="s">
        <v>220</v>
      </c>
    </row>
    <row r="85" spans="1:11" ht="155" x14ac:dyDescent="0.35">
      <c r="A85" s="122">
        <v>2169</v>
      </c>
      <c r="B85" s="123" t="s">
        <v>1574</v>
      </c>
      <c r="C85" s="123">
        <v>26220872</v>
      </c>
      <c r="D85" s="119" t="s">
        <v>9</v>
      </c>
      <c r="E85" s="119" t="s">
        <v>250</v>
      </c>
      <c r="F85" s="119" t="s">
        <v>251</v>
      </c>
      <c r="G85" s="119">
        <v>300</v>
      </c>
      <c r="H85" s="120">
        <v>122</v>
      </c>
      <c r="I85" s="119" t="s">
        <v>252</v>
      </c>
      <c r="J85" s="124" t="s">
        <v>27</v>
      </c>
      <c r="K85" s="119" t="s">
        <v>253</v>
      </c>
    </row>
    <row r="86" spans="1:11" ht="62" x14ac:dyDescent="0.35">
      <c r="A86" s="122">
        <v>2311</v>
      </c>
      <c r="B86" s="123" t="s">
        <v>1575</v>
      </c>
      <c r="C86" s="123">
        <v>25873472</v>
      </c>
      <c r="D86" s="119" t="s">
        <v>9</v>
      </c>
      <c r="E86" s="119">
        <v>65.91</v>
      </c>
      <c r="F86" s="119" t="s">
        <v>290</v>
      </c>
      <c r="G86" s="119">
        <v>138</v>
      </c>
      <c r="H86" s="120">
        <v>67</v>
      </c>
      <c r="I86" s="119" t="s">
        <v>156</v>
      </c>
      <c r="J86" s="124" t="s">
        <v>26</v>
      </c>
      <c r="K86" s="119" t="s">
        <v>291</v>
      </c>
    </row>
    <row r="87" spans="1:11" ht="248" x14ac:dyDescent="0.35">
      <c r="A87" s="122">
        <v>2322</v>
      </c>
      <c r="B87" s="123" t="s">
        <v>1576</v>
      </c>
      <c r="C87" s="123">
        <v>25850522</v>
      </c>
      <c r="D87" s="119" t="s">
        <v>9</v>
      </c>
      <c r="E87" s="119" t="s">
        <v>295</v>
      </c>
      <c r="F87" s="119" t="s">
        <v>296</v>
      </c>
      <c r="G87" s="119"/>
      <c r="H87" s="120"/>
      <c r="I87" s="119" t="s">
        <v>297</v>
      </c>
      <c r="J87" s="124" t="s">
        <v>27</v>
      </c>
      <c r="K87" s="119" t="s">
        <v>298</v>
      </c>
    </row>
    <row r="88" spans="1:11" ht="325.5" x14ac:dyDescent="0.35">
      <c r="A88" s="125">
        <v>2374</v>
      </c>
      <c r="B88" s="126" t="s">
        <v>1577</v>
      </c>
      <c r="C88" s="126">
        <v>25711829</v>
      </c>
      <c r="D88" s="127" t="s">
        <v>9</v>
      </c>
      <c r="E88" s="127">
        <v>65</v>
      </c>
      <c r="F88" s="127" t="s">
        <v>316</v>
      </c>
      <c r="G88" s="127">
        <v>176</v>
      </c>
      <c r="H88" s="128">
        <v>15</v>
      </c>
      <c r="I88" s="127" t="s">
        <v>1578</v>
      </c>
      <c r="J88" s="124" t="s">
        <v>27</v>
      </c>
      <c r="K88" s="119" t="s">
        <v>317</v>
      </c>
    </row>
    <row r="89" spans="1:11" ht="62" x14ac:dyDescent="0.35">
      <c r="A89" s="122">
        <v>2774</v>
      </c>
      <c r="B89" s="123" t="s">
        <v>1579</v>
      </c>
      <c r="C89" s="123">
        <v>24857761</v>
      </c>
      <c r="D89" s="119" t="s">
        <v>9</v>
      </c>
      <c r="E89" s="119">
        <v>60.9</v>
      </c>
      <c r="F89" s="119" t="s">
        <v>404</v>
      </c>
      <c r="G89" s="119">
        <v>121</v>
      </c>
      <c r="H89" s="120">
        <v>71</v>
      </c>
      <c r="I89" s="119" t="s">
        <v>156</v>
      </c>
      <c r="J89" s="124" t="s">
        <v>27</v>
      </c>
      <c r="K89" s="119" t="s">
        <v>405</v>
      </c>
    </row>
    <row r="90" spans="1:11" ht="62" x14ac:dyDescent="0.35">
      <c r="A90" s="122">
        <v>2848</v>
      </c>
      <c r="B90" s="123" t="s">
        <v>1581</v>
      </c>
      <c r="C90" s="123">
        <v>24630830</v>
      </c>
      <c r="D90" s="119" t="s">
        <v>9</v>
      </c>
      <c r="F90" s="137" t="s">
        <v>442</v>
      </c>
      <c r="G90" s="119"/>
      <c r="H90" s="120"/>
      <c r="I90" s="119" t="s">
        <v>156</v>
      </c>
      <c r="J90" s="124" t="s">
        <v>8</v>
      </c>
      <c r="K90" s="119" t="s">
        <v>431</v>
      </c>
    </row>
    <row r="91" spans="1:11" ht="62" x14ac:dyDescent="0.35">
      <c r="A91" s="122">
        <v>2848</v>
      </c>
      <c r="B91" s="123" t="s">
        <v>1581</v>
      </c>
      <c r="C91" s="123">
        <v>24630830</v>
      </c>
      <c r="F91" s="137" t="s">
        <v>444</v>
      </c>
      <c r="G91" s="119"/>
      <c r="H91" s="120"/>
      <c r="I91" s="119" t="s">
        <v>156</v>
      </c>
      <c r="J91" s="124" t="s">
        <v>8</v>
      </c>
      <c r="K91" s="119" t="s">
        <v>431</v>
      </c>
    </row>
    <row r="92" spans="1:11" ht="62" x14ac:dyDescent="0.35">
      <c r="A92" s="122">
        <v>2848</v>
      </c>
      <c r="B92" s="123" t="s">
        <v>1581</v>
      </c>
      <c r="C92" s="123">
        <v>24630830</v>
      </c>
      <c r="F92" s="137" t="s">
        <v>446</v>
      </c>
      <c r="G92" s="119"/>
      <c r="H92" s="120"/>
      <c r="I92" s="119" t="s">
        <v>156</v>
      </c>
      <c r="J92" s="124" t="s">
        <v>8</v>
      </c>
      <c r="K92" s="119" t="s">
        <v>431</v>
      </c>
    </row>
    <row r="93" spans="1:11" ht="77.5" x14ac:dyDescent="0.35">
      <c r="A93" s="122">
        <v>2892</v>
      </c>
      <c r="B93" s="123" t="s">
        <v>1580</v>
      </c>
      <c r="C93" s="123">
        <v>24525481</v>
      </c>
      <c r="D93" s="119" t="s">
        <v>9</v>
      </c>
      <c r="E93" s="119" t="s">
        <v>447</v>
      </c>
      <c r="F93" s="119" t="s">
        <v>448</v>
      </c>
      <c r="G93" s="119">
        <v>128</v>
      </c>
      <c r="H93" s="120"/>
      <c r="I93" s="119" t="s">
        <v>449</v>
      </c>
      <c r="J93" s="124" t="s">
        <v>27</v>
      </c>
      <c r="K93" s="119" t="s">
        <v>450</v>
      </c>
    </row>
    <row r="94" spans="1:11" ht="77.5" x14ac:dyDescent="0.35">
      <c r="A94" s="122">
        <v>2892</v>
      </c>
      <c r="B94" s="123" t="s">
        <v>1580</v>
      </c>
      <c r="C94" s="123">
        <v>24525481</v>
      </c>
      <c r="D94" s="119" t="s">
        <v>9</v>
      </c>
      <c r="F94" s="119" t="s">
        <v>458</v>
      </c>
      <c r="G94" s="119"/>
      <c r="H94" s="120"/>
      <c r="I94" s="119" t="s">
        <v>459</v>
      </c>
      <c r="J94" s="124" t="s">
        <v>27</v>
      </c>
      <c r="K94" s="119" t="s">
        <v>450</v>
      </c>
    </row>
    <row r="95" spans="1:11" ht="46.5" x14ac:dyDescent="0.35">
      <c r="A95" s="122">
        <v>3014</v>
      </c>
      <c r="B95" s="123" t="s">
        <v>1582</v>
      </c>
      <c r="C95" s="123">
        <v>24128695</v>
      </c>
      <c r="D95" s="119" t="s">
        <v>9</v>
      </c>
      <c r="E95" s="119">
        <v>41.6</v>
      </c>
      <c r="F95" s="119" t="s">
        <v>462</v>
      </c>
      <c r="G95" s="119">
        <v>404</v>
      </c>
      <c r="H95" s="120"/>
      <c r="I95" s="117" t="s">
        <v>463</v>
      </c>
      <c r="J95" s="124" t="s">
        <v>26</v>
      </c>
      <c r="K95" s="119" t="s">
        <v>464</v>
      </c>
    </row>
    <row r="96" spans="1:11" ht="62" x14ac:dyDescent="0.35">
      <c r="A96" s="122">
        <v>3108</v>
      </c>
      <c r="B96" s="123" t="s">
        <v>1583</v>
      </c>
      <c r="C96" s="123">
        <v>24010037</v>
      </c>
      <c r="D96" s="119" t="s">
        <v>9</v>
      </c>
      <c r="E96" s="119" t="s">
        <v>490</v>
      </c>
      <c r="F96" s="119" t="s">
        <v>491</v>
      </c>
      <c r="G96" s="119">
        <v>109</v>
      </c>
      <c r="H96" s="120"/>
      <c r="I96" s="119" t="s">
        <v>492</v>
      </c>
      <c r="J96" s="124" t="s">
        <v>26</v>
      </c>
      <c r="K96" s="119" t="s">
        <v>493</v>
      </c>
    </row>
    <row r="97" spans="1:11" ht="46.5" x14ac:dyDescent="0.35">
      <c r="A97" s="122">
        <v>3240</v>
      </c>
      <c r="B97" s="123" t="s">
        <v>1584</v>
      </c>
      <c r="C97" s="123">
        <v>23887314</v>
      </c>
      <c r="D97" s="119" t="s">
        <v>9</v>
      </c>
      <c r="E97" s="119">
        <v>66</v>
      </c>
      <c r="F97" s="119" t="s">
        <v>517</v>
      </c>
      <c r="G97" s="119">
        <v>124</v>
      </c>
      <c r="H97" s="120"/>
      <c r="I97" s="119" t="s">
        <v>122</v>
      </c>
      <c r="J97" s="124" t="s">
        <v>27</v>
      </c>
      <c r="K97" s="119" t="s">
        <v>518</v>
      </c>
    </row>
    <row r="98" spans="1:11" ht="108.5" x14ac:dyDescent="0.35">
      <c r="A98" s="122">
        <v>3281</v>
      </c>
      <c r="B98" s="123" t="s">
        <v>1585</v>
      </c>
      <c r="C98" s="123">
        <v>23812642</v>
      </c>
      <c r="D98" s="119" t="s">
        <v>9</v>
      </c>
      <c r="F98" s="119" t="s">
        <v>549</v>
      </c>
      <c r="G98" s="119"/>
      <c r="H98" s="120"/>
      <c r="I98" s="119" t="s">
        <v>156</v>
      </c>
      <c r="J98" s="124" t="s">
        <v>27</v>
      </c>
      <c r="K98" s="119" t="s">
        <v>538</v>
      </c>
    </row>
    <row r="99" spans="1:11" ht="124" x14ac:dyDescent="0.35">
      <c r="A99" s="122">
        <v>3401</v>
      </c>
      <c r="B99" s="123" t="s">
        <v>1586</v>
      </c>
      <c r="C99" s="123">
        <v>23516315</v>
      </c>
      <c r="D99" s="119" t="s">
        <v>9</v>
      </c>
      <c r="E99" s="119"/>
      <c r="F99" s="119" t="s">
        <v>598</v>
      </c>
      <c r="G99" s="119"/>
      <c r="H99" s="120"/>
      <c r="I99" s="119" t="s">
        <v>599</v>
      </c>
      <c r="J99" s="124" t="s">
        <v>27</v>
      </c>
      <c r="K99" s="119" t="s">
        <v>592</v>
      </c>
    </row>
    <row r="100" spans="1:11" ht="46.5" x14ac:dyDescent="0.35">
      <c r="A100" s="122">
        <v>3599</v>
      </c>
      <c r="B100" s="123" t="s">
        <v>1587</v>
      </c>
      <c r="C100" s="123">
        <v>22484068</v>
      </c>
      <c r="D100" s="119" t="s">
        <v>9</v>
      </c>
      <c r="E100" s="119"/>
      <c r="F100" s="119" t="s">
        <v>658</v>
      </c>
      <c r="G100" s="119"/>
      <c r="H100" s="120"/>
      <c r="I100" s="119" t="s">
        <v>659</v>
      </c>
      <c r="J100" s="124" t="s">
        <v>8</v>
      </c>
      <c r="K100" s="119" t="s">
        <v>645</v>
      </c>
    </row>
    <row r="101" spans="1:11" ht="46.5" x14ac:dyDescent="0.35">
      <c r="A101" s="122">
        <v>3599</v>
      </c>
      <c r="B101" s="123" t="s">
        <v>1587</v>
      </c>
      <c r="C101" s="123">
        <v>22484068</v>
      </c>
      <c r="D101" s="119" t="s">
        <v>9</v>
      </c>
      <c r="E101" s="119"/>
      <c r="F101" s="119" t="s">
        <v>664</v>
      </c>
      <c r="G101" s="119"/>
      <c r="H101" s="120"/>
      <c r="I101" s="119" t="s">
        <v>665</v>
      </c>
      <c r="J101" s="124" t="s">
        <v>8</v>
      </c>
      <c r="K101" s="119" t="s">
        <v>645</v>
      </c>
    </row>
    <row r="102" spans="1:11" ht="77.5" x14ac:dyDescent="0.35">
      <c r="A102" s="122">
        <v>3636</v>
      </c>
      <c r="B102" s="123" t="s">
        <v>1588</v>
      </c>
      <c r="C102" s="123">
        <v>24323866</v>
      </c>
      <c r="D102" s="119" t="s">
        <v>9</v>
      </c>
      <c r="E102" s="119"/>
      <c r="F102" s="119" t="s">
        <v>675</v>
      </c>
      <c r="G102" s="119"/>
      <c r="H102" s="120"/>
      <c r="I102" s="119" t="s">
        <v>122</v>
      </c>
      <c r="J102" s="124" t="s">
        <v>27</v>
      </c>
      <c r="K102" s="119" t="s">
        <v>674</v>
      </c>
    </row>
    <row r="103" spans="1:11" ht="62" x14ac:dyDescent="0.35">
      <c r="A103" s="122">
        <v>3765</v>
      </c>
      <c r="B103" s="123" t="s">
        <v>1589</v>
      </c>
      <c r="C103" s="123">
        <v>22833445</v>
      </c>
      <c r="D103" s="119" t="s">
        <v>9</v>
      </c>
      <c r="E103" s="119" t="s">
        <v>707</v>
      </c>
      <c r="F103" s="119" t="s">
        <v>708</v>
      </c>
      <c r="G103" s="119">
        <v>243</v>
      </c>
      <c r="H103" s="120"/>
      <c r="I103" s="119" t="s">
        <v>709</v>
      </c>
      <c r="J103" s="124" t="s">
        <v>27</v>
      </c>
      <c r="K103" s="119" t="s">
        <v>710</v>
      </c>
    </row>
    <row r="104" spans="1:11" ht="108.5" x14ac:dyDescent="0.35">
      <c r="A104" s="122">
        <v>3815</v>
      </c>
      <c r="B104" s="123" t="s">
        <v>1590</v>
      </c>
      <c r="C104" s="123">
        <v>22632100</v>
      </c>
      <c r="D104" s="119" t="s">
        <v>9</v>
      </c>
      <c r="E104" s="119"/>
      <c r="F104" s="119" t="s">
        <v>728</v>
      </c>
      <c r="G104" s="119"/>
      <c r="H104" s="120"/>
      <c r="I104" s="119" t="s">
        <v>122</v>
      </c>
      <c r="J104" s="124" t="s">
        <v>27</v>
      </c>
      <c r="K104" s="119" t="s">
        <v>724</v>
      </c>
    </row>
    <row r="105" spans="1:11" ht="124" x14ac:dyDescent="0.35">
      <c r="A105" s="122">
        <v>4007</v>
      </c>
      <c r="B105" s="123" t="s">
        <v>1591</v>
      </c>
      <c r="C105" s="123">
        <v>21826030</v>
      </c>
      <c r="D105" s="119" t="s">
        <v>9</v>
      </c>
      <c r="E105" s="119"/>
      <c r="F105" s="119" t="s">
        <v>753</v>
      </c>
      <c r="G105" s="119"/>
      <c r="H105" s="120"/>
      <c r="I105" s="119" t="s">
        <v>754</v>
      </c>
      <c r="J105" s="124" t="s">
        <v>26</v>
      </c>
      <c r="K105" s="119" t="s">
        <v>748</v>
      </c>
    </row>
    <row r="106" spans="1:11" ht="62" x14ac:dyDescent="0.35">
      <c r="A106" s="122">
        <v>4140</v>
      </c>
      <c r="B106" s="123" t="s">
        <v>1592</v>
      </c>
      <c r="C106" s="123">
        <v>21799172</v>
      </c>
      <c r="D106" s="119" t="s">
        <v>9</v>
      </c>
      <c r="F106" s="119" t="s">
        <v>764</v>
      </c>
      <c r="G106" s="119">
        <v>243</v>
      </c>
      <c r="I106" s="119" t="s">
        <v>266</v>
      </c>
      <c r="J106" s="124" t="s">
        <v>27</v>
      </c>
      <c r="K106" s="119" t="s">
        <v>765</v>
      </c>
    </row>
    <row r="107" spans="1:11" ht="108.5" x14ac:dyDescent="0.35">
      <c r="A107" s="122">
        <v>4214</v>
      </c>
      <c r="B107" s="123" t="s">
        <v>1123</v>
      </c>
      <c r="C107" s="123">
        <v>21557804</v>
      </c>
      <c r="D107" s="119" t="s">
        <v>9</v>
      </c>
      <c r="E107" s="119"/>
      <c r="F107" s="119" t="s">
        <v>785</v>
      </c>
      <c r="G107" s="119"/>
      <c r="H107" s="120"/>
      <c r="I107" s="119" t="s">
        <v>786</v>
      </c>
      <c r="J107" s="124" t="s">
        <v>27</v>
      </c>
      <c r="K107" s="119" t="s">
        <v>784</v>
      </c>
    </row>
    <row r="108" spans="1:11" ht="62" x14ac:dyDescent="0.35">
      <c r="A108" s="130" t="s">
        <v>828</v>
      </c>
      <c r="B108" s="131" t="s">
        <v>1593</v>
      </c>
      <c r="C108" s="131">
        <v>33222266</v>
      </c>
      <c r="D108" s="119" t="s">
        <v>9</v>
      </c>
      <c r="E108" s="132" t="s">
        <v>829</v>
      </c>
      <c r="F108" s="132" t="s">
        <v>830</v>
      </c>
      <c r="G108" s="132">
        <v>4677</v>
      </c>
      <c r="H108" s="132"/>
      <c r="I108" s="132" t="s">
        <v>831</v>
      </c>
      <c r="J108" s="132" t="s">
        <v>8</v>
      </c>
      <c r="K108" s="132" t="s">
        <v>832</v>
      </c>
    </row>
    <row r="109" spans="1:11" ht="46.5" x14ac:dyDescent="0.35">
      <c r="A109" s="130" t="s">
        <v>828</v>
      </c>
      <c r="B109" s="131" t="s">
        <v>1593</v>
      </c>
      <c r="C109" s="131">
        <v>33222266</v>
      </c>
      <c r="D109" s="119" t="s">
        <v>9</v>
      </c>
      <c r="F109" s="132" t="s">
        <v>840</v>
      </c>
      <c r="G109" s="132">
        <v>484</v>
      </c>
      <c r="H109" s="133"/>
      <c r="I109" s="132" t="s">
        <v>839</v>
      </c>
      <c r="J109" s="132" t="s">
        <v>8</v>
      </c>
      <c r="K109" s="132" t="s">
        <v>832</v>
      </c>
    </row>
    <row r="110" spans="1:11" ht="46.5" x14ac:dyDescent="0.35">
      <c r="A110" s="130" t="s">
        <v>841</v>
      </c>
      <c r="B110" s="131" t="s">
        <v>1594</v>
      </c>
      <c r="C110" s="131">
        <v>33627495</v>
      </c>
      <c r="D110" s="119" t="s">
        <v>9</v>
      </c>
      <c r="E110" s="132" t="s">
        <v>842</v>
      </c>
      <c r="F110" s="132" t="s">
        <v>843</v>
      </c>
      <c r="G110" s="132"/>
      <c r="H110" s="133"/>
      <c r="I110" s="132" t="s">
        <v>844</v>
      </c>
      <c r="J110" s="132" t="s">
        <v>8</v>
      </c>
      <c r="K110" s="132" t="s">
        <v>845</v>
      </c>
    </row>
  </sheetData>
  <phoneticPr fontId="27" type="noConversion"/>
  <conditionalFormatting sqref="D2">
    <cfRule type="containsText" dxfId="3471" priority="493" operator="containsText" text="volume">
      <formula>NOT(ISERROR(SEARCH("volume",D2)))</formula>
    </cfRule>
    <cfRule type="containsText" dxfId="3470" priority="494" operator="containsText" text="OAC">
      <formula>NOT(ISERROR(SEARCH("OAC",D2)))</formula>
    </cfRule>
    <cfRule type="containsText" dxfId="3469" priority="495" operator="containsText" text="OAC">
      <formula>NOT(ISERROR(SEARCH("OAC",D2)))</formula>
    </cfRule>
    <cfRule type="containsText" dxfId="3468" priority="496" operator="containsText" text="anticoag">
      <formula>NOT(ISERROR(SEARCH("anticoag",D2)))</formula>
    </cfRule>
    <cfRule type="containsText" dxfId="3467" priority="497" operator="containsText" text="IVH">
      <formula>NOT(ISERROR(SEARCH("IVH",D2)))</formula>
    </cfRule>
    <cfRule type="containsText" dxfId="3466" priority="498" operator="containsText" text="location">
      <formula>NOT(ISERROR(SEARCH("location",D2)))</formula>
    </cfRule>
    <cfRule type="containsText" dxfId="3465" priority="499" operator="containsText" text="ICH">
      <formula>NOT(ISERROR(SEARCH("ICH",D2)))</formula>
    </cfRule>
    <cfRule type="cellIs" dxfId="3464" priority="500" operator="equal">
      <formula>"ICH"</formula>
    </cfRule>
    <cfRule type="cellIs" dxfId="3463" priority="501" operator="equal">
      <formula>"age"</formula>
    </cfRule>
  </conditionalFormatting>
  <conditionalFormatting sqref="D6">
    <cfRule type="containsText" dxfId="3462" priority="466" operator="containsText" text="volume">
      <formula>NOT(ISERROR(SEARCH("volume",D6)))</formula>
    </cfRule>
    <cfRule type="containsText" dxfId="3461" priority="467" operator="containsText" text="OAC">
      <formula>NOT(ISERROR(SEARCH("OAC",D6)))</formula>
    </cfRule>
    <cfRule type="containsText" dxfId="3460" priority="468" operator="containsText" text="OAC">
      <formula>NOT(ISERROR(SEARCH("OAC",D6)))</formula>
    </cfRule>
    <cfRule type="containsText" dxfId="3459" priority="469" operator="containsText" text="anticoag">
      <formula>NOT(ISERROR(SEARCH("anticoag",D6)))</formula>
    </cfRule>
    <cfRule type="containsText" dxfId="3458" priority="470" operator="containsText" text="IVH">
      <formula>NOT(ISERROR(SEARCH("IVH",D6)))</formula>
    </cfRule>
    <cfRule type="containsText" dxfId="3457" priority="471" operator="containsText" text="location">
      <formula>NOT(ISERROR(SEARCH("location",D6)))</formula>
    </cfRule>
    <cfRule type="containsText" dxfId="3456" priority="472" operator="containsText" text="ICH">
      <formula>NOT(ISERROR(SEARCH("ICH",D6)))</formula>
    </cfRule>
    <cfRule type="cellIs" dxfId="3455" priority="473" operator="equal">
      <formula>"ICH"</formula>
    </cfRule>
    <cfRule type="cellIs" dxfId="3454" priority="474" operator="equal">
      <formula>"age"</formula>
    </cfRule>
  </conditionalFormatting>
  <conditionalFormatting sqref="D7">
    <cfRule type="containsText" dxfId="3453" priority="457" operator="containsText" text="volume">
      <formula>NOT(ISERROR(SEARCH("volume",D7)))</formula>
    </cfRule>
    <cfRule type="containsText" dxfId="3452" priority="458" operator="containsText" text="OAC">
      <formula>NOT(ISERROR(SEARCH("OAC",D7)))</formula>
    </cfRule>
    <cfRule type="containsText" dxfId="3451" priority="459" operator="containsText" text="OAC">
      <formula>NOT(ISERROR(SEARCH("OAC",D7)))</formula>
    </cfRule>
    <cfRule type="containsText" dxfId="3450" priority="460" operator="containsText" text="anticoag">
      <formula>NOT(ISERROR(SEARCH("anticoag",D7)))</formula>
    </cfRule>
    <cfRule type="containsText" dxfId="3449" priority="461" operator="containsText" text="IVH">
      <formula>NOT(ISERROR(SEARCH("IVH",D7)))</formula>
    </cfRule>
    <cfRule type="containsText" dxfId="3448" priority="462" operator="containsText" text="location">
      <formula>NOT(ISERROR(SEARCH("location",D7)))</formula>
    </cfRule>
    <cfRule type="containsText" dxfId="3447" priority="463" operator="containsText" text="ICH">
      <formula>NOT(ISERROR(SEARCH("ICH",D7)))</formula>
    </cfRule>
    <cfRule type="cellIs" dxfId="3446" priority="464" operator="equal">
      <formula>"ICH"</formula>
    </cfRule>
    <cfRule type="cellIs" dxfId="3445" priority="465" operator="equal">
      <formula>"age"</formula>
    </cfRule>
  </conditionalFormatting>
  <conditionalFormatting sqref="D8">
    <cfRule type="containsText" dxfId="3444" priority="448" operator="containsText" text="volume">
      <formula>NOT(ISERROR(SEARCH("volume",D8)))</formula>
    </cfRule>
    <cfRule type="containsText" dxfId="3443" priority="449" operator="containsText" text="OAC">
      <formula>NOT(ISERROR(SEARCH("OAC",D8)))</formula>
    </cfRule>
    <cfRule type="containsText" dxfId="3442" priority="450" operator="containsText" text="OAC">
      <formula>NOT(ISERROR(SEARCH("OAC",D8)))</formula>
    </cfRule>
    <cfRule type="containsText" dxfId="3441" priority="451" operator="containsText" text="anticoag">
      <formula>NOT(ISERROR(SEARCH("anticoag",D8)))</formula>
    </cfRule>
    <cfRule type="containsText" dxfId="3440" priority="452" operator="containsText" text="IVH">
      <formula>NOT(ISERROR(SEARCH("IVH",D8)))</formula>
    </cfRule>
    <cfRule type="containsText" dxfId="3439" priority="453" operator="containsText" text="location">
      <formula>NOT(ISERROR(SEARCH("location",D8)))</formula>
    </cfRule>
    <cfRule type="containsText" dxfId="3438" priority="454" operator="containsText" text="ICH">
      <formula>NOT(ISERROR(SEARCH("ICH",D8)))</formula>
    </cfRule>
    <cfRule type="cellIs" dxfId="3437" priority="455" operator="equal">
      <formula>"ICH"</formula>
    </cfRule>
    <cfRule type="cellIs" dxfId="3436" priority="456" operator="equal">
      <formula>"age"</formula>
    </cfRule>
  </conditionalFormatting>
  <conditionalFormatting sqref="D9">
    <cfRule type="containsText" dxfId="3435" priority="439" operator="containsText" text="volume">
      <formula>NOT(ISERROR(SEARCH("volume",D9)))</formula>
    </cfRule>
    <cfRule type="containsText" dxfId="3434" priority="440" operator="containsText" text="OAC">
      <formula>NOT(ISERROR(SEARCH("OAC",D9)))</formula>
    </cfRule>
    <cfRule type="containsText" dxfId="3433" priority="441" operator="containsText" text="OAC">
      <formula>NOT(ISERROR(SEARCH("OAC",D9)))</formula>
    </cfRule>
    <cfRule type="containsText" dxfId="3432" priority="442" operator="containsText" text="anticoag">
      <formula>NOT(ISERROR(SEARCH("anticoag",D9)))</formula>
    </cfRule>
    <cfRule type="containsText" dxfId="3431" priority="443" operator="containsText" text="IVH">
      <formula>NOT(ISERROR(SEARCH("IVH",D9)))</formula>
    </cfRule>
    <cfRule type="containsText" dxfId="3430" priority="444" operator="containsText" text="location">
      <formula>NOT(ISERROR(SEARCH("location",D9)))</formula>
    </cfRule>
    <cfRule type="containsText" dxfId="3429" priority="445" operator="containsText" text="ICH">
      <formula>NOT(ISERROR(SEARCH("ICH",D9)))</formula>
    </cfRule>
    <cfRule type="cellIs" dxfId="3428" priority="446" operator="equal">
      <formula>"ICH"</formula>
    </cfRule>
    <cfRule type="cellIs" dxfId="3427" priority="447" operator="equal">
      <formula>"age"</formula>
    </cfRule>
  </conditionalFormatting>
  <conditionalFormatting sqref="D10">
    <cfRule type="containsText" dxfId="3426" priority="430" operator="containsText" text="volume">
      <formula>NOT(ISERROR(SEARCH("volume",D10)))</formula>
    </cfRule>
    <cfRule type="containsText" dxfId="3425" priority="431" operator="containsText" text="OAC">
      <formula>NOT(ISERROR(SEARCH("OAC",D10)))</formula>
    </cfRule>
    <cfRule type="containsText" dxfId="3424" priority="432" operator="containsText" text="OAC">
      <formula>NOT(ISERROR(SEARCH("OAC",D10)))</formula>
    </cfRule>
    <cfRule type="containsText" dxfId="3423" priority="433" operator="containsText" text="anticoag">
      <formula>NOT(ISERROR(SEARCH("anticoag",D10)))</formula>
    </cfRule>
    <cfRule type="containsText" dxfId="3422" priority="434" operator="containsText" text="IVH">
      <formula>NOT(ISERROR(SEARCH("IVH",D10)))</formula>
    </cfRule>
    <cfRule type="containsText" dxfId="3421" priority="435" operator="containsText" text="location">
      <formula>NOT(ISERROR(SEARCH("location",D10)))</formula>
    </cfRule>
    <cfRule type="containsText" dxfId="3420" priority="436" operator="containsText" text="ICH">
      <formula>NOT(ISERROR(SEARCH("ICH",D10)))</formula>
    </cfRule>
    <cfRule type="cellIs" dxfId="3419" priority="437" operator="equal">
      <formula>"ICH"</formula>
    </cfRule>
    <cfRule type="cellIs" dxfId="3418" priority="438" operator="equal">
      <formula>"age"</formula>
    </cfRule>
  </conditionalFormatting>
  <conditionalFormatting sqref="D12">
    <cfRule type="containsText" dxfId="3417" priority="421" operator="containsText" text="volume">
      <formula>NOT(ISERROR(SEARCH("volume",D12)))</formula>
    </cfRule>
    <cfRule type="containsText" dxfId="3416" priority="422" operator="containsText" text="OAC">
      <formula>NOT(ISERROR(SEARCH("OAC",D12)))</formula>
    </cfRule>
    <cfRule type="containsText" dxfId="3415" priority="423" operator="containsText" text="OAC">
      <formula>NOT(ISERROR(SEARCH("OAC",D12)))</formula>
    </cfRule>
    <cfRule type="containsText" dxfId="3414" priority="424" operator="containsText" text="anticoag">
      <formula>NOT(ISERROR(SEARCH("anticoag",D12)))</formula>
    </cfRule>
    <cfRule type="containsText" dxfId="3413" priority="425" operator="containsText" text="IVH">
      <formula>NOT(ISERROR(SEARCH("IVH",D12)))</formula>
    </cfRule>
    <cfRule type="containsText" dxfId="3412" priority="426" operator="containsText" text="location">
      <formula>NOT(ISERROR(SEARCH("location",D12)))</formula>
    </cfRule>
    <cfRule type="containsText" dxfId="3411" priority="427" operator="containsText" text="ICH">
      <formula>NOT(ISERROR(SEARCH("ICH",D12)))</formula>
    </cfRule>
    <cfRule type="cellIs" dxfId="3410" priority="428" operator="equal">
      <formula>"ICH"</formula>
    </cfRule>
    <cfRule type="cellIs" dxfId="3409" priority="429" operator="equal">
      <formula>"age"</formula>
    </cfRule>
  </conditionalFormatting>
  <conditionalFormatting sqref="D13">
    <cfRule type="containsText" dxfId="3408" priority="412" operator="containsText" text="volume">
      <formula>NOT(ISERROR(SEARCH("volume",D13)))</formula>
    </cfRule>
    <cfRule type="containsText" dxfId="3407" priority="413" operator="containsText" text="OAC">
      <formula>NOT(ISERROR(SEARCH("OAC",D13)))</formula>
    </cfRule>
    <cfRule type="containsText" dxfId="3406" priority="414" operator="containsText" text="OAC">
      <formula>NOT(ISERROR(SEARCH("OAC",D13)))</formula>
    </cfRule>
    <cfRule type="containsText" dxfId="3405" priority="415" operator="containsText" text="anticoag">
      <formula>NOT(ISERROR(SEARCH("anticoag",D13)))</formula>
    </cfRule>
    <cfRule type="containsText" dxfId="3404" priority="416" operator="containsText" text="IVH">
      <formula>NOT(ISERROR(SEARCH("IVH",D13)))</formula>
    </cfRule>
    <cfRule type="containsText" dxfId="3403" priority="417" operator="containsText" text="location">
      <formula>NOT(ISERROR(SEARCH("location",D13)))</formula>
    </cfRule>
    <cfRule type="containsText" dxfId="3402" priority="418" operator="containsText" text="ICH">
      <formula>NOT(ISERROR(SEARCH("ICH",D13)))</formula>
    </cfRule>
    <cfRule type="cellIs" dxfId="3401" priority="419" operator="equal">
      <formula>"ICH"</formula>
    </cfRule>
    <cfRule type="cellIs" dxfId="3400" priority="420" operator="equal">
      <formula>"age"</formula>
    </cfRule>
  </conditionalFormatting>
  <conditionalFormatting sqref="D15">
    <cfRule type="containsText" dxfId="3399" priority="394" operator="containsText" text="volume">
      <formula>NOT(ISERROR(SEARCH("volume",D15)))</formula>
    </cfRule>
    <cfRule type="containsText" dxfId="3398" priority="395" operator="containsText" text="OAC">
      <formula>NOT(ISERROR(SEARCH("OAC",D15)))</formula>
    </cfRule>
    <cfRule type="containsText" dxfId="3397" priority="396" operator="containsText" text="OAC">
      <formula>NOT(ISERROR(SEARCH("OAC",D15)))</formula>
    </cfRule>
    <cfRule type="containsText" dxfId="3396" priority="397" operator="containsText" text="anticoag">
      <formula>NOT(ISERROR(SEARCH("anticoag",D15)))</formula>
    </cfRule>
    <cfRule type="containsText" dxfId="3395" priority="398" operator="containsText" text="IVH">
      <formula>NOT(ISERROR(SEARCH("IVH",D15)))</formula>
    </cfRule>
    <cfRule type="containsText" dxfId="3394" priority="399" operator="containsText" text="location">
      <formula>NOT(ISERROR(SEARCH("location",D15)))</formula>
    </cfRule>
    <cfRule type="containsText" dxfId="3393" priority="400" operator="containsText" text="ICH">
      <formula>NOT(ISERROR(SEARCH("ICH",D15)))</formula>
    </cfRule>
    <cfRule type="cellIs" dxfId="3392" priority="401" operator="equal">
      <formula>"ICH"</formula>
    </cfRule>
    <cfRule type="cellIs" dxfId="3391" priority="402" operator="equal">
      <formula>"age"</formula>
    </cfRule>
  </conditionalFormatting>
  <conditionalFormatting sqref="D18">
    <cfRule type="containsText" dxfId="3390" priority="338" operator="containsText" text="GCS">
      <formula>NOT(ISERROR(SEARCH("GCS",D18)))</formula>
    </cfRule>
    <cfRule type="containsText" dxfId="3389" priority="339" operator="containsText" text="GCS">
      <formula>NOT(ISERROR(SEARCH("GCS",D18)))</formula>
    </cfRule>
    <cfRule type="containsText" dxfId="3388" priority="340" operator="containsText" text="GCS">
      <formula>NOT(ISERROR(SEARCH("GCS",D18)))</formula>
    </cfRule>
    <cfRule type="containsText" dxfId="3387" priority="341" operator="containsText" text="gcs">
      <formula>NOT(ISERROR(SEARCH("gcs",D18)))</formula>
    </cfRule>
    <cfRule type="containsText" dxfId="3386" priority="342" operator="containsText" text="gcs">
      <formula>NOT(ISERROR(SEARCH("gcs",D18)))</formula>
    </cfRule>
    <cfRule type="containsText" dxfId="3385" priority="343" operator="containsText" text="OAC">
      <formula>NOT(ISERROR(SEARCH("OAC",D18)))</formula>
    </cfRule>
    <cfRule type="containsText" dxfId="3384" priority="344" operator="containsText" text="location">
      <formula>NOT(ISERROR(SEARCH("location",D18)))</formula>
    </cfRule>
    <cfRule type="containsText" dxfId="3383" priority="345" operator="containsText" text="volume">
      <formula>NOT(ISERROR(SEARCH("volume",D18)))</formula>
    </cfRule>
    <cfRule type="containsText" dxfId="3382" priority="346" operator="containsText" text="ivh">
      <formula>NOT(ISERROR(SEARCH("ivh",D18)))</formula>
    </cfRule>
    <cfRule type="containsText" dxfId="3381" priority="347" operator="containsText" text="age">
      <formula>NOT(ISERROR(SEARCH("age",D18)))</formula>
    </cfRule>
    <cfRule type="containsText" dxfId="3380" priority="348" operator="containsText" text="volume">
      <formula>NOT(ISERROR(SEARCH("volume",D18)))</formula>
    </cfRule>
    <cfRule type="containsText" dxfId="3379" priority="349" operator="containsText" text="OAC">
      <formula>NOT(ISERROR(SEARCH("OAC",D18)))</formula>
    </cfRule>
    <cfRule type="containsText" dxfId="3378" priority="350" operator="containsText" text="OAC">
      <formula>NOT(ISERROR(SEARCH("OAC",D18)))</formula>
    </cfRule>
    <cfRule type="containsText" dxfId="3377" priority="351" operator="containsText" text="anticoag">
      <formula>NOT(ISERROR(SEARCH("anticoag",D18)))</formula>
    </cfRule>
    <cfRule type="containsText" dxfId="3376" priority="352" operator="containsText" text="IVH">
      <formula>NOT(ISERROR(SEARCH("IVH",D18)))</formula>
    </cfRule>
    <cfRule type="containsText" dxfId="3375" priority="353" operator="containsText" text="location">
      <formula>NOT(ISERROR(SEARCH("location",D18)))</formula>
    </cfRule>
    <cfRule type="containsText" dxfId="3374" priority="354" operator="containsText" text="ICH">
      <formula>NOT(ISERROR(SEARCH("ICH",D18)))</formula>
    </cfRule>
    <cfRule type="cellIs" dxfId="3373" priority="355" operator="equal">
      <formula>"ICH"</formula>
    </cfRule>
    <cfRule type="cellIs" dxfId="3372" priority="356" operator="equal">
      <formula>"age"</formula>
    </cfRule>
  </conditionalFormatting>
  <conditionalFormatting sqref="D11">
    <cfRule type="containsText" dxfId="3371" priority="300" operator="containsText" text="GCS">
      <formula>NOT(ISERROR(SEARCH("GCS",D11)))</formula>
    </cfRule>
    <cfRule type="containsText" dxfId="3370" priority="301" operator="containsText" text="GCS">
      <formula>NOT(ISERROR(SEARCH("GCS",D11)))</formula>
    </cfRule>
    <cfRule type="containsText" dxfId="3369" priority="302" operator="containsText" text="GCS">
      <formula>NOT(ISERROR(SEARCH("GCS",D11)))</formula>
    </cfRule>
    <cfRule type="containsText" dxfId="3368" priority="303" operator="containsText" text="gcs">
      <formula>NOT(ISERROR(SEARCH("gcs",D11)))</formula>
    </cfRule>
    <cfRule type="containsText" dxfId="3367" priority="304" operator="containsText" text="gcs">
      <formula>NOT(ISERROR(SEARCH("gcs",D11)))</formula>
    </cfRule>
    <cfRule type="containsText" dxfId="3366" priority="305" operator="containsText" text="OAC">
      <formula>NOT(ISERROR(SEARCH("OAC",D11)))</formula>
    </cfRule>
    <cfRule type="containsText" dxfId="3365" priority="306" operator="containsText" text="location">
      <formula>NOT(ISERROR(SEARCH("location",D11)))</formula>
    </cfRule>
    <cfRule type="containsText" dxfId="3364" priority="307" operator="containsText" text="volume">
      <formula>NOT(ISERROR(SEARCH("volume",D11)))</formula>
    </cfRule>
    <cfRule type="containsText" dxfId="3363" priority="308" operator="containsText" text="ivh">
      <formula>NOT(ISERROR(SEARCH("ivh",D11)))</formula>
    </cfRule>
    <cfRule type="containsText" dxfId="3362" priority="309" operator="containsText" text="age">
      <formula>NOT(ISERROR(SEARCH("age",D11)))</formula>
    </cfRule>
    <cfRule type="containsText" dxfId="3361" priority="310" operator="containsText" text="volume">
      <formula>NOT(ISERROR(SEARCH("volume",D11)))</formula>
    </cfRule>
    <cfRule type="containsText" dxfId="3360" priority="311" operator="containsText" text="OAC">
      <formula>NOT(ISERROR(SEARCH("OAC",D11)))</formula>
    </cfRule>
    <cfRule type="containsText" dxfId="3359" priority="312" operator="containsText" text="OAC">
      <formula>NOT(ISERROR(SEARCH("OAC",D11)))</formula>
    </cfRule>
    <cfRule type="containsText" dxfId="3358" priority="313" operator="containsText" text="anticoag">
      <formula>NOT(ISERROR(SEARCH("anticoag",D11)))</formula>
    </cfRule>
    <cfRule type="containsText" dxfId="3357" priority="314" operator="containsText" text="IVH">
      <formula>NOT(ISERROR(SEARCH("IVH",D11)))</formula>
    </cfRule>
    <cfRule type="containsText" dxfId="3356" priority="315" operator="containsText" text="location">
      <formula>NOT(ISERROR(SEARCH("location",D11)))</formula>
    </cfRule>
    <cfRule type="containsText" dxfId="3355" priority="316" operator="containsText" text="ICH">
      <formula>NOT(ISERROR(SEARCH("ICH",D11)))</formula>
    </cfRule>
    <cfRule type="cellIs" dxfId="3354" priority="317" operator="equal">
      <formula>"ICH"</formula>
    </cfRule>
    <cfRule type="cellIs" dxfId="3353" priority="318" operator="equal">
      <formula>"age"</formula>
    </cfRule>
  </conditionalFormatting>
  <conditionalFormatting sqref="D3">
    <cfRule type="containsText" dxfId="3352" priority="281" operator="containsText" text="GCS">
      <formula>NOT(ISERROR(SEARCH("GCS",D3)))</formula>
    </cfRule>
    <cfRule type="containsText" dxfId="3351" priority="282" operator="containsText" text="GCS">
      <formula>NOT(ISERROR(SEARCH("GCS",D3)))</formula>
    </cfRule>
    <cfRule type="containsText" dxfId="3350" priority="283" operator="containsText" text="GCS">
      <formula>NOT(ISERROR(SEARCH("GCS",D3)))</formula>
    </cfRule>
    <cfRule type="containsText" dxfId="3349" priority="284" operator="containsText" text="gcs">
      <formula>NOT(ISERROR(SEARCH("gcs",D3)))</formula>
    </cfRule>
    <cfRule type="containsText" dxfId="3348" priority="285" operator="containsText" text="gcs">
      <formula>NOT(ISERROR(SEARCH("gcs",D3)))</formula>
    </cfRule>
    <cfRule type="containsText" dxfId="3347" priority="286" operator="containsText" text="OAC">
      <formula>NOT(ISERROR(SEARCH("OAC",D3)))</formula>
    </cfRule>
    <cfRule type="containsText" dxfId="3346" priority="287" operator="containsText" text="location">
      <formula>NOT(ISERROR(SEARCH("location",D3)))</formula>
    </cfRule>
    <cfRule type="containsText" dxfId="3345" priority="288" operator="containsText" text="volume">
      <formula>NOT(ISERROR(SEARCH("volume",D3)))</formula>
    </cfRule>
    <cfRule type="containsText" dxfId="3344" priority="289" operator="containsText" text="ivh">
      <formula>NOT(ISERROR(SEARCH("ivh",D3)))</formula>
    </cfRule>
    <cfRule type="containsText" dxfId="3343" priority="290" operator="containsText" text="age">
      <formula>NOT(ISERROR(SEARCH("age",D3)))</formula>
    </cfRule>
    <cfRule type="containsText" dxfId="3342" priority="291" operator="containsText" text="volume">
      <formula>NOT(ISERROR(SEARCH("volume",D3)))</formula>
    </cfRule>
    <cfRule type="containsText" dxfId="3341" priority="292" operator="containsText" text="OAC">
      <formula>NOT(ISERROR(SEARCH("OAC",D3)))</formula>
    </cfRule>
    <cfRule type="containsText" dxfId="3340" priority="293" operator="containsText" text="OAC">
      <formula>NOT(ISERROR(SEARCH("OAC",D3)))</formula>
    </cfRule>
    <cfRule type="containsText" dxfId="3339" priority="294" operator="containsText" text="anticoag">
      <formula>NOT(ISERROR(SEARCH("anticoag",D3)))</formula>
    </cfRule>
    <cfRule type="containsText" dxfId="3338" priority="295" operator="containsText" text="IVH">
      <formula>NOT(ISERROR(SEARCH("IVH",D3)))</formula>
    </cfRule>
    <cfRule type="containsText" dxfId="3337" priority="296" operator="containsText" text="location">
      <formula>NOT(ISERROR(SEARCH("location",D3)))</formula>
    </cfRule>
    <cfRule type="containsText" dxfId="3336" priority="297" operator="containsText" text="ICH">
      <formula>NOT(ISERROR(SEARCH("ICH",D3)))</formula>
    </cfRule>
    <cfRule type="cellIs" dxfId="3335" priority="298" operator="equal">
      <formula>"ICH"</formula>
    </cfRule>
    <cfRule type="cellIs" dxfId="3334" priority="299" operator="equal">
      <formula>"age"</formula>
    </cfRule>
  </conditionalFormatting>
  <conditionalFormatting sqref="D4:D5">
    <cfRule type="containsText" dxfId="3333" priority="262" operator="containsText" text="GCS">
      <formula>NOT(ISERROR(SEARCH("GCS",D4)))</formula>
    </cfRule>
    <cfRule type="containsText" dxfId="3332" priority="263" operator="containsText" text="GCS">
      <formula>NOT(ISERROR(SEARCH("GCS",D4)))</formula>
    </cfRule>
    <cfRule type="containsText" dxfId="3331" priority="264" operator="containsText" text="GCS">
      <formula>NOT(ISERROR(SEARCH("GCS",D4)))</formula>
    </cfRule>
    <cfRule type="containsText" dxfId="3330" priority="265" operator="containsText" text="gcs">
      <formula>NOT(ISERROR(SEARCH("gcs",D4)))</formula>
    </cfRule>
    <cfRule type="containsText" dxfId="3329" priority="266" operator="containsText" text="gcs">
      <formula>NOT(ISERROR(SEARCH("gcs",D4)))</formula>
    </cfRule>
    <cfRule type="containsText" dxfId="3328" priority="267" operator="containsText" text="OAC">
      <formula>NOT(ISERROR(SEARCH("OAC",D4)))</formula>
    </cfRule>
    <cfRule type="containsText" dxfId="3327" priority="268" operator="containsText" text="location">
      <formula>NOT(ISERROR(SEARCH("location",D4)))</formula>
    </cfRule>
    <cfRule type="containsText" dxfId="3326" priority="269" operator="containsText" text="volume">
      <formula>NOT(ISERROR(SEARCH("volume",D4)))</formula>
    </cfRule>
    <cfRule type="containsText" dxfId="3325" priority="270" operator="containsText" text="ivh">
      <formula>NOT(ISERROR(SEARCH("ivh",D4)))</formula>
    </cfRule>
    <cfRule type="containsText" dxfId="3324" priority="271" operator="containsText" text="age">
      <formula>NOT(ISERROR(SEARCH("age",D4)))</formula>
    </cfRule>
    <cfRule type="containsText" dxfId="3323" priority="272" operator="containsText" text="volume">
      <formula>NOT(ISERROR(SEARCH("volume",D4)))</formula>
    </cfRule>
    <cfRule type="containsText" dxfId="3322" priority="273" operator="containsText" text="OAC">
      <formula>NOT(ISERROR(SEARCH("OAC",D4)))</formula>
    </cfRule>
    <cfRule type="containsText" dxfId="3321" priority="274" operator="containsText" text="OAC">
      <formula>NOT(ISERROR(SEARCH("OAC",D4)))</formula>
    </cfRule>
    <cfRule type="containsText" dxfId="3320" priority="275" operator="containsText" text="anticoag">
      <formula>NOT(ISERROR(SEARCH("anticoag",D4)))</formula>
    </cfRule>
    <cfRule type="containsText" dxfId="3319" priority="276" operator="containsText" text="IVH">
      <formula>NOT(ISERROR(SEARCH("IVH",D4)))</formula>
    </cfRule>
    <cfRule type="containsText" dxfId="3318" priority="277" operator="containsText" text="location">
      <formula>NOT(ISERROR(SEARCH("location",D4)))</formula>
    </cfRule>
    <cfRule type="containsText" dxfId="3317" priority="278" operator="containsText" text="ICH">
      <formula>NOT(ISERROR(SEARCH("ICH",D4)))</formula>
    </cfRule>
    <cfRule type="cellIs" dxfId="3316" priority="279" operator="equal">
      <formula>"ICH"</formula>
    </cfRule>
    <cfRule type="cellIs" dxfId="3315" priority="280" operator="equal">
      <formula>"age"</formula>
    </cfRule>
  </conditionalFormatting>
  <conditionalFormatting sqref="D16">
    <cfRule type="containsText" dxfId="3314" priority="243" operator="containsText" text="GCS">
      <formula>NOT(ISERROR(SEARCH("GCS",D16)))</formula>
    </cfRule>
    <cfRule type="containsText" dxfId="3313" priority="244" operator="containsText" text="GCS">
      <formula>NOT(ISERROR(SEARCH("GCS",D16)))</formula>
    </cfRule>
    <cfRule type="containsText" dxfId="3312" priority="245" operator="containsText" text="GCS">
      <formula>NOT(ISERROR(SEARCH("GCS",D16)))</formula>
    </cfRule>
    <cfRule type="containsText" dxfId="3311" priority="246" operator="containsText" text="gcs">
      <formula>NOT(ISERROR(SEARCH("gcs",D16)))</formula>
    </cfRule>
    <cfRule type="containsText" dxfId="3310" priority="247" operator="containsText" text="gcs">
      <formula>NOT(ISERROR(SEARCH("gcs",D16)))</formula>
    </cfRule>
    <cfRule type="containsText" dxfId="3309" priority="248" operator="containsText" text="OAC">
      <formula>NOT(ISERROR(SEARCH("OAC",D16)))</formula>
    </cfRule>
    <cfRule type="containsText" dxfId="3308" priority="249" operator="containsText" text="location">
      <formula>NOT(ISERROR(SEARCH("location",D16)))</formula>
    </cfRule>
    <cfRule type="containsText" dxfId="3307" priority="250" operator="containsText" text="volume">
      <formula>NOT(ISERROR(SEARCH("volume",D16)))</formula>
    </cfRule>
    <cfRule type="containsText" dxfId="3306" priority="251" operator="containsText" text="ivh">
      <formula>NOT(ISERROR(SEARCH("ivh",D16)))</formula>
    </cfRule>
    <cfRule type="containsText" dxfId="3305" priority="252" operator="containsText" text="age">
      <formula>NOT(ISERROR(SEARCH("age",D16)))</formula>
    </cfRule>
    <cfRule type="containsText" dxfId="3304" priority="253" operator="containsText" text="volume">
      <formula>NOT(ISERROR(SEARCH("volume",D16)))</formula>
    </cfRule>
    <cfRule type="containsText" dxfId="3303" priority="254" operator="containsText" text="OAC">
      <formula>NOT(ISERROR(SEARCH("OAC",D16)))</formula>
    </cfRule>
    <cfRule type="containsText" dxfId="3302" priority="255" operator="containsText" text="OAC">
      <formula>NOT(ISERROR(SEARCH("OAC",D16)))</formula>
    </cfRule>
    <cfRule type="containsText" dxfId="3301" priority="256" operator="containsText" text="anticoag">
      <formula>NOT(ISERROR(SEARCH("anticoag",D16)))</formula>
    </cfRule>
    <cfRule type="containsText" dxfId="3300" priority="257" operator="containsText" text="IVH">
      <formula>NOT(ISERROR(SEARCH("IVH",D16)))</formula>
    </cfRule>
    <cfRule type="containsText" dxfId="3299" priority="258" operator="containsText" text="location">
      <formula>NOT(ISERROR(SEARCH("location",D16)))</formula>
    </cfRule>
    <cfRule type="containsText" dxfId="3298" priority="259" operator="containsText" text="ICH">
      <formula>NOT(ISERROR(SEARCH("ICH",D16)))</formula>
    </cfRule>
    <cfRule type="cellIs" dxfId="3297" priority="260" operator="equal">
      <formula>"ICH"</formula>
    </cfRule>
    <cfRule type="cellIs" dxfId="3296" priority="261" operator="equal">
      <formula>"age"</formula>
    </cfRule>
  </conditionalFormatting>
  <conditionalFormatting sqref="D19">
    <cfRule type="containsText" dxfId="3295" priority="224" operator="containsText" text="GCS">
      <formula>NOT(ISERROR(SEARCH("GCS",D19)))</formula>
    </cfRule>
    <cfRule type="containsText" dxfId="3294" priority="225" operator="containsText" text="GCS">
      <formula>NOT(ISERROR(SEARCH("GCS",D19)))</formula>
    </cfRule>
    <cfRule type="containsText" dxfId="3293" priority="226" operator="containsText" text="GCS">
      <formula>NOT(ISERROR(SEARCH("GCS",D19)))</formula>
    </cfRule>
    <cfRule type="containsText" dxfId="3292" priority="227" operator="containsText" text="gcs">
      <formula>NOT(ISERROR(SEARCH("gcs",D19)))</formula>
    </cfRule>
    <cfRule type="containsText" dxfId="3291" priority="228" operator="containsText" text="gcs">
      <formula>NOT(ISERROR(SEARCH("gcs",D19)))</formula>
    </cfRule>
    <cfRule type="containsText" dxfId="3290" priority="229" operator="containsText" text="OAC">
      <formula>NOT(ISERROR(SEARCH("OAC",D19)))</formula>
    </cfRule>
    <cfRule type="containsText" dxfId="3289" priority="230" operator="containsText" text="location">
      <formula>NOT(ISERROR(SEARCH("location",D19)))</formula>
    </cfRule>
    <cfRule type="containsText" dxfId="3288" priority="231" operator="containsText" text="volume">
      <formula>NOT(ISERROR(SEARCH("volume",D19)))</formula>
    </cfRule>
    <cfRule type="containsText" dxfId="3287" priority="232" operator="containsText" text="ivh">
      <formula>NOT(ISERROR(SEARCH("ivh",D19)))</formula>
    </cfRule>
    <cfRule type="containsText" dxfId="3286" priority="233" operator="containsText" text="age">
      <formula>NOT(ISERROR(SEARCH("age",D19)))</formula>
    </cfRule>
    <cfRule type="containsText" dxfId="3285" priority="234" operator="containsText" text="volume">
      <formula>NOT(ISERROR(SEARCH("volume",D19)))</formula>
    </cfRule>
    <cfRule type="containsText" dxfId="3284" priority="235" operator="containsText" text="OAC">
      <formula>NOT(ISERROR(SEARCH("OAC",D19)))</formula>
    </cfRule>
    <cfRule type="containsText" dxfId="3283" priority="236" operator="containsText" text="OAC">
      <formula>NOT(ISERROR(SEARCH("OAC",D19)))</formula>
    </cfRule>
    <cfRule type="containsText" dxfId="3282" priority="237" operator="containsText" text="anticoag">
      <formula>NOT(ISERROR(SEARCH("anticoag",D19)))</formula>
    </cfRule>
    <cfRule type="containsText" dxfId="3281" priority="238" operator="containsText" text="IVH">
      <formula>NOT(ISERROR(SEARCH("IVH",D19)))</formula>
    </cfRule>
    <cfRule type="containsText" dxfId="3280" priority="239" operator="containsText" text="location">
      <formula>NOT(ISERROR(SEARCH("location",D19)))</formula>
    </cfRule>
    <cfRule type="containsText" dxfId="3279" priority="240" operator="containsText" text="ICH">
      <formula>NOT(ISERROR(SEARCH("ICH",D19)))</formula>
    </cfRule>
    <cfRule type="cellIs" dxfId="3278" priority="241" operator="equal">
      <formula>"ICH"</formula>
    </cfRule>
    <cfRule type="cellIs" dxfId="3277" priority="242" operator="equal">
      <formula>"age"</formula>
    </cfRule>
  </conditionalFormatting>
  <conditionalFormatting sqref="D20">
    <cfRule type="containsText" dxfId="3276" priority="205" operator="containsText" text="GCS">
      <formula>NOT(ISERROR(SEARCH("GCS",D20)))</formula>
    </cfRule>
    <cfRule type="containsText" dxfId="3275" priority="206" operator="containsText" text="GCS">
      <formula>NOT(ISERROR(SEARCH("GCS",D20)))</formula>
    </cfRule>
    <cfRule type="containsText" dxfId="3274" priority="207" operator="containsText" text="GCS">
      <formula>NOT(ISERROR(SEARCH("GCS",D20)))</formula>
    </cfRule>
    <cfRule type="containsText" dxfId="3273" priority="208" operator="containsText" text="gcs">
      <formula>NOT(ISERROR(SEARCH("gcs",D20)))</formula>
    </cfRule>
    <cfRule type="containsText" dxfId="3272" priority="209" operator="containsText" text="gcs">
      <formula>NOT(ISERROR(SEARCH("gcs",D20)))</formula>
    </cfRule>
    <cfRule type="containsText" dxfId="3271" priority="210" operator="containsText" text="OAC">
      <formula>NOT(ISERROR(SEARCH("OAC",D20)))</formula>
    </cfRule>
    <cfRule type="containsText" dxfId="3270" priority="211" operator="containsText" text="location">
      <formula>NOT(ISERROR(SEARCH("location",D20)))</formula>
    </cfRule>
    <cfRule type="containsText" dxfId="3269" priority="212" operator="containsText" text="volume">
      <formula>NOT(ISERROR(SEARCH("volume",D20)))</formula>
    </cfRule>
    <cfRule type="containsText" dxfId="3268" priority="213" operator="containsText" text="ivh">
      <formula>NOT(ISERROR(SEARCH("ivh",D20)))</formula>
    </cfRule>
    <cfRule type="containsText" dxfId="3267" priority="214" operator="containsText" text="age">
      <formula>NOT(ISERROR(SEARCH("age",D20)))</formula>
    </cfRule>
    <cfRule type="containsText" dxfId="3266" priority="215" operator="containsText" text="volume">
      <formula>NOT(ISERROR(SEARCH("volume",D20)))</formula>
    </cfRule>
    <cfRule type="containsText" dxfId="3265" priority="216" operator="containsText" text="OAC">
      <formula>NOT(ISERROR(SEARCH("OAC",D20)))</formula>
    </cfRule>
    <cfRule type="containsText" dxfId="3264" priority="217" operator="containsText" text="OAC">
      <formula>NOT(ISERROR(SEARCH("OAC",D20)))</formula>
    </cfRule>
    <cfRule type="containsText" dxfId="3263" priority="218" operator="containsText" text="anticoag">
      <formula>NOT(ISERROR(SEARCH("anticoag",D20)))</formula>
    </cfRule>
    <cfRule type="containsText" dxfId="3262" priority="219" operator="containsText" text="IVH">
      <formula>NOT(ISERROR(SEARCH("IVH",D20)))</formula>
    </cfRule>
    <cfRule type="containsText" dxfId="3261" priority="220" operator="containsText" text="location">
      <formula>NOT(ISERROR(SEARCH("location",D20)))</formula>
    </cfRule>
    <cfRule type="containsText" dxfId="3260" priority="221" operator="containsText" text="ICH">
      <formula>NOT(ISERROR(SEARCH("ICH",D20)))</formula>
    </cfRule>
    <cfRule type="cellIs" dxfId="3259" priority="222" operator="equal">
      <formula>"ICH"</formula>
    </cfRule>
    <cfRule type="cellIs" dxfId="3258" priority="223" operator="equal">
      <formula>"age"</formula>
    </cfRule>
  </conditionalFormatting>
  <conditionalFormatting sqref="D14">
    <cfRule type="containsText" dxfId="3257" priority="186" operator="containsText" text="GCS">
      <formula>NOT(ISERROR(SEARCH("GCS",D14)))</formula>
    </cfRule>
    <cfRule type="containsText" dxfId="3256" priority="187" operator="containsText" text="GCS">
      <formula>NOT(ISERROR(SEARCH("GCS",D14)))</formula>
    </cfRule>
    <cfRule type="containsText" dxfId="3255" priority="188" operator="containsText" text="GCS">
      <formula>NOT(ISERROR(SEARCH("GCS",D14)))</formula>
    </cfRule>
    <cfRule type="containsText" dxfId="3254" priority="189" operator="containsText" text="gcs">
      <formula>NOT(ISERROR(SEARCH("gcs",D14)))</formula>
    </cfRule>
    <cfRule type="containsText" dxfId="3253" priority="190" operator="containsText" text="gcs">
      <formula>NOT(ISERROR(SEARCH("gcs",D14)))</formula>
    </cfRule>
    <cfRule type="containsText" dxfId="3252" priority="191" operator="containsText" text="OAC">
      <formula>NOT(ISERROR(SEARCH("OAC",D14)))</formula>
    </cfRule>
    <cfRule type="containsText" dxfId="3251" priority="192" operator="containsText" text="location">
      <formula>NOT(ISERROR(SEARCH("location",D14)))</formula>
    </cfRule>
    <cfRule type="containsText" dxfId="3250" priority="193" operator="containsText" text="volume">
      <formula>NOT(ISERROR(SEARCH("volume",D14)))</formula>
    </cfRule>
    <cfRule type="containsText" dxfId="3249" priority="194" operator="containsText" text="ivh">
      <formula>NOT(ISERROR(SEARCH("ivh",D14)))</formula>
    </cfRule>
    <cfRule type="containsText" dxfId="3248" priority="195" operator="containsText" text="age">
      <formula>NOT(ISERROR(SEARCH("age",D14)))</formula>
    </cfRule>
    <cfRule type="containsText" dxfId="3247" priority="196" operator="containsText" text="volume">
      <formula>NOT(ISERROR(SEARCH("volume",D14)))</formula>
    </cfRule>
    <cfRule type="containsText" dxfId="3246" priority="197" operator="containsText" text="OAC">
      <formula>NOT(ISERROR(SEARCH("OAC",D14)))</formula>
    </cfRule>
    <cfRule type="containsText" dxfId="3245" priority="198" operator="containsText" text="OAC">
      <formula>NOT(ISERROR(SEARCH("OAC",D14)))</formula>
    </cfRule>
    <cfRule type="containsText" dxfId="3244" priority="199" operator="containsText" text="anticoag">
      <formula>NOT(ISERROR(SEARCH("anticoag",D14)))</formula>
    </cfRule>
    <cfRule type="containsText" dxfId="3243" priority="200" operator="containsText" text="IVH">
      <formula>NOT(ISERROR(SEARCH("IVH",D14)))</formula>
    </cfRule>
    <cfRule type="containsText" dxfId="3242" priority="201" operator="containsText" text="location">
      <formula>NOT(ISERROR(SEARCH("location",D14)))</formula>
    </cfRule>
    <cfRule type="containsText" dxfId="3241" priority="202" operator="containsText" text="ICH">
      <formula>NOT(ISERROR(SEARCH("ICH",D14)))</formula>
    </cfRule>
    <cfRule type="cellIs" dxfId="3240" priority="203" operator="equal">
      <formula>"ICH"</formula>
    </cfRule>
    <cfRule type="cellIs" dxfId="3239" priority="204" operator="equal">
      <formula>"age"</formula>
    </cfRule>
  </conditionalFormatting>
  <conditionalFormatting sqref="D17">
    <cfRule type="containsText" dxfId="3238" priority="167" operator="containsText" text="GCS">
      <formula>NOT(ISERROR(SEARCH("GCS",D17)))</formula>
    </cfRule>
    <cfRule type="containsText" dxfId="3237" priority="168" operator="containsText" text="GCS">
      <formula>NOT(ISERROR(SEARCH("GCS",D17)))</formula>
    </cfRule>
    <cfRule type="containsText" dxfId="3236" priority="169" operator="containsText" text="GCS">
      <formula>NOT(ISERROR(SEARCH("GCS",D17)))</formula>
    </cfRule>
    <cfRule type="containsText" dxfId="3235" priority="170" operator="containsText" text="gcs">
      <formula>NOT(ISERROR(SEARCH("gcs",D17)))</formula>
    </cfRule>
    <cfRule type="containsText" dxfId="3234" priority="171" operator="containsText" text="gcs">
      <formula>NOT(ISERROR(SEARCH("gcs",D17)))</formula>
    </cfRule>
    <cfRule type="containsText" dxfId="3233" priority="172" operator="containsText" text="OAC">
      <formula>NOT(ISERROR(SEARCH("OAC",D17)))</formula>
    </cfRule>
    <cfRule type="containsText" dxfId="3232" priority="173" operator="containsText" text="location">
      <formula>NOT(ISERROR(SEARCH("location",D17)))</formula>
    </cfRule>
    <cfRule type="containsText" dxfId="3231" priority="174" operator="containsText" text="volume">
      <formula>NOT(ISERROR(SEARCH("volume",D17)))</formula>
    </cfRule>
    <cfRule type="containsText" dxfId="3230" priority="175" operator="containsText" text="ivh">
      <formula>NOT(ISERROR(SEARCH("ivh",D17)))</formula>
    </cfRule>
    <cfRule type="containsText" dxfId="3229" priority="176" operator="containsText" text="age">
      <formula>NOT(ISERROR(SEARCH("age",D17)))</formula>
    </cfRule>
    <cfRule type="containsText" dxfId="3228" priority="177" operator="containsText" text="volume">
      <formula>NOT(ISERROR(SEARCH("volume",D17)))</formula>
    </cfRule>
    <cfRule type="containsText" dxfId="3227" priority="178" operator="containsText" text="OAC">
      <formula>NOT(ISERROR(SEARCH("OAC",D17)))</formula>
    </cfRule>
    <cfRule type="containsText" dxfId="3226" priority="179" operator="containsText" text="OAC">
      <formula>NOT(ISERROR(SEARCH("OAC",D17)))</formula>
    </cfRule>
    <cfRule type="containsText" dxfId="3225" priority="180" operator="containsText" text="anticoag">
      <formula>NOT(ISERROR(SEARCH("anticoag",D17)))</formula>
    </cfRule>
    <cfRule type="containsText" dxfId="3224" priority="181" operator="containsText" text="IVH">
      <formula>NOT(ISERROR(SEARCH("IVH",D17)))</formula>
    </cfRule>
    <cfRule type="containsText" dxfId="3223" priority="182" operator="containsText" text="location">
      <formula>NOT(ISERROR(SEARCH("location",D17)))</formula>
    </cfRule>
    <cfRule type="containsText" dxfId="3222" priority="183" operator="containsText" text="ICH">
      <formula>NOT(ISERROR(SEARCH("ICH",D17)))</formula>
    </cfRule>
    <cfRule type="cellIs" dxfId="3221" priority="184" operator="equal">
      <formula>"ICH"</formula>
    </cfRule>
    <cfRule type="cellIs" dxfId="3220" priority="185" operator="equal">
      <formula>"age"</formula>
    </cfRule>
  </conditionalFormatting>
  <conditionalFormatting sqref="D77">
    <cfRule type="containsText" dxfId="3219" priority="166" operator="containsText" text="age">
      <formula>NOT(ISERROR(SEARCH("age",D77)))</formula>
    </cfRule>
  </conditionalFormatting>
  <conditionalFormatting sqref="F77">
    <cfRule type="containsText" dxfId="3218" priority="162" operator="containsText" text="death">
      <formula>NOT(ISERROR(SEARCH("death",F77)))</formula>
    </cfRule>
    <cfRule type="containsText" dxfId="3217" priority="163" operator="containsText" text="functional">
      <formula>NOT(ISERROR(SEARCH("functional",F77)))</formula>
    </cfRule>
    <cfRule type="containsText" dxfId="3216" priority="164" operator="containsText" text="mRS">
      <formula>NOT(ISERROR(SEARCH("mRS",F77)))</formula>
    </cfRule>
    <cfRule type="containsText" dxfId="3215" priority="165" operator="containsText" text="mortality">
      <formula>NOT(ISERROR(SEARCH("mortality",F77)))</formula>
    </cfRule>
  </conditionalFormatting>
  <conditionalFormatting sqref="D78">
    <cfRule type="containsText" dxfId="3214" priority="161" operator="containsText" text="age">
      <formula>NOT(ISERROR(SEARCH("age",D78)))</formula>
    </cfRule>
  </conditionalFormatting>
  <conditionalFormatting sqref="F78">
    <cfRule type="containsText" dxfId="3213" priority="157" operator="containsText" text="death">
      <formula>NOT(ISERROR(SEARCH("death",F78)))</formula>
    </cfRule>
    <cfRule type="containsText" dxfId="3212" priority="158" operator="containsText" text="functional">
      <formula>NOT(ISERROR(SEARCH("functional",F78)))</formula>
    </cfRule>
    <cfRule type="containsText" dxfId="3211" priority="159" operator="containsText" text="mRS">
      <formula>NOT(ISERROR(SEARCH("mRS",F78)))</formula>
    </cfRule>
    <cfRule type="containsText" dxfId="3210" priority="160" operator="containsText" text="mortality">
      <formula>NOT(ISERROR(SEARCH("mortality",F78)))</formula>
    </cfRule>
  </conditionalFormatting>
  <conditionalFormatting sqref="D79">
    <cfRule type="containsText" dxfId="3209" priority="156" operator="containsText" text="age">
      <formula>NOT(ISERROR(SEARCH("age",D79)))</formula>
    </cfRule>
  </conditionalFormatting>
  <conditionalFormatting sqref="F79">
    <cfRule type="containsText" dxfId="3208" priority="152" operator="containsText" text="death">
      <formula>NOT(ISERROR(SEARCH("death",F79)))</formula>
    </cfRule>
    <cfRule type="containsText" dxfId="3207" priority="153" operator="containsText" text="functional">
      <formula>NOT(ISERROR(SEARCH("functional",F79)))</formula>
    </cfRule>
    <cfRule type="containsText" dxfId="3206" priority="154" operator="containsText" text="mRS">
      <formula>NOT(ISERROR(SEARCH("mRS",F79)))</formula>
    </cfRule>
    <cfRule type="containsText" dxfId="3205" priority="155" operator="containsText" text="mortality">
      <formula>NOT(ISERROR(SEARCH("mortality",F79)))</formula>
    </cfRule>
  </conditionalFormatting>
  <conditionalFormatting sqref="D80">
    <cfRule type="containsText" dxfId="3204" priority="151" operator="containsText" text="age">
      <formula>NOT(ISERROR(SEARCH("age",D80)))</formula>
    </cfRule>
  </conditionalFormatting>
  <conditionalFormatting sqref="F80">
    <cfRule type="containsText" dxfId="3203" priority="147" operator="containsText" text="death">
      <formula>NOT(ISERROR(SEARCH("death",F80)))</formula>
    </cfRule>
    <cfRule type="containsText" dxfId="3202" priority="148" operator="containsText" text="functional">
      <formula>NOT(ISERROR(SEARCH("functional",F80)))</formula>
    </cfRule>
    <cfRule type="containsText" dxfId="3201" priority="149" operator="containsText" text="mRS">
      <formula>NOT(ISERROR(SEARCH("mRS",F80)))</formula>
    </cfRule>
    <cfRule type="containsText" dxfId="3200" priority="150" operator="containsText" text="mortality">
      <formula>NOT(ISERROR(SEARCH("mortality",F80)))</formula>
    </cfRule>
  </conditionalFormatting>
  <conditionalFormatting sqref="D81">
    <cfRule type="containsText" dxfId="3199" priority="146" operator="containsText" text="age">
      <formula>NOT(ISERROR(SEARCH("age",D81)))</formula>
    </cfRule>
  </conditionalFormatting>
  <conditionalFormatting sqref="F81">
    <cfRule type="containsText" dxfId="3198" priority="142" operator="containsText" text="death">
      <formula>NOT(ISERROR(SEARCH("death",F81)))</formula>
    </cfRule>
    <cfRule type="containsText" dxfId="3197" priority="143" operator="containsText" text="functional">
      <formula>NOT(ISERROR(SEARCH("functional",F81)))</formula>
    </cfRule>
    <cfRule type="containsText" dxfId="3196" priority="144" operator="containsText" text="mRS">
      <formula>NOT(ISERROR(SEARCH("mRS",F81)))</formula>
    </cfRule>
    <cfRule type="containsText" dxfId="3195" priority="145" operator="containsText" text="mortality">
      <formula>NOT(ISERROR(SEARCH("mortality",F81)))</formula>
    </cfRule>
  </conditionalFormatting>
  <conditionalFormatting sqref="D82">
    <cfRule type="containsText" dxfId="3194" priority="141" operator="containsText" text="age">
      <formula>NOT(ISERROR(SEARCH("age",D82)))</formula>
    </cfRule>
  </conditionalFormatting>
  <conditionalFormatting sqref="F82">
    <cfRule type="containsText" dxfId="3193" priority="137" operator="containsText" text="death">
      <formula>NOT(ISERROR(SEARCH("death",F82)))</formula>
    </cfRule>
    <cfRule type="containsText" dxfId="3192" priority="138" operator="containsText" text="functional">
      <formula>NOT(ISERROR(SEARCH("functional",F82)))</formula>
    </cfRule>
    <cfRule type="containsText" dxfId="3191" priority="139" operator="containsText" text="mRS">
      <formula>NOT(ISERROR(SEARCH("mRS",F82)))</formula>
    </cfRule>
    <cfRule type="containsText" dxfId="3190" priority="140" operator="containsText" text="mortality">
      <formula>NOT(ISERROR(SEARCH("mortality",F82)))</formula>
    </cfRule>
  </conditionalFormatting>
  <conditionalFormatting sqref="D83">
    <cfRule type="containsText" dxfId="3189" priority="136" operator="containsText" text="age">
      <formula>NOT(ISERROR(SEARCH("age",D83)))</formula>
    </cfRule>
  </conditionalFormatting>
  <conditionalFormatting sqref="F83">
    <cfRule type="containsText" dxfId="3188" priority="132" operator="containsText" text="death">
      <formula>NOT(ISERROR(SEARCH("death",F83)))</formula>
    </cfRule>
    <cfRule type="containsText" dxfId="3187" priority="133" operator="containsText" text="functional">
      <formula>NOT(ISERROR(SEARCH("functional",F83)))</formula>
    </cfRule>
    <cfRule type="containsText" dxfId="3186" priority="134" operator="containsText" text="mRS">
      <formula>NOT(ISERROR(SEARCH("mRS",F83)))</formula>
    </cfRule>
    <cfRule type="containsText" dxfId="3185" priority="135" operator="containsText" text="mortality">
      <formula>NOT(ISERROR(SEARCH("mortality",F83)))</formula>
    </cfRule>
  </conditionalFormatting>
  <conditionalFormatting sqref="F84">
    <cfRule type="containsText" dxfId="3184" priority="128" operator="containsText" text="death">
      <formula>NOT(ISERROR(SEARCH("death",F84)))</formula>
    </cfRule>
    <cfRule type="containsText" dxfId="3183" priority="129" operator="containsText" text="functional">
      <formula>NOT(ISERROR(SEARCH("functional",F84)))</formula>
    </cfRule>
    <cfRule type="containsText" dxfId="3182" priority="130" operator="containsText" text="mRS">
      <formula>NOT(ISERROR(SEARCH("mRS",F84)))</formula>
    </cfRule>
    <cfRule type="containsText" dxfId="3181" priority="131" operator="containsText" text="mortality">
      <formula>NOT(ISERROR(SEARCH("mortality",F84)))</formula>
    </cfRule>
  </conditionalFormatting>
  <conditionalFormatting sqref="D84">
    <cfRule type="containsText" dxfId="3180" priority="127" operator="containsText" text="age">
      <formula>NOT(ISERROR(SEARCH("age",D84)))</formula>
    </cfRule>
  </conditionalFormatting>
  <conditionalFormatting sqref="D85">
    <cfRule type="containsText" dxfId="3179" priority="126" operator="containsText" text="age">
      <formula>NOT(ISERROR(SEARCH("age",D85)))</formula>
    </cfRule>
  </conditionalFormatting>
  <conditionalFormatting sqref="F85">
    <cfRule type="containsText" dxfId="3178" priority="122" operator="containsText" text="death">
      <formula>NOT(ISERROR(SEARCH("death",F85)))</formula>
    </cfRule>
    <cfRule type="containsText" dxfId="3177" priority="123" operator="containsText" text="functional">
      <formula>NOT(ISERROR(SEARCH("functional",F85)))</formula>
    </cfRule>
    <cfRule type="containsText" dxfId="3176" priority="124" operator="containsText" text="mRS">
      <formula>NOT(ISERROR(SEARCH("mRS",F85)))</formula>
    </cfRule>
    <cfRule type="containsText" dxfId="3175" priority="125" operator="containsText" text="mortality">
      <formula>NOT(ISERROR(SEARCH("mortality",F85)))</formula>
    </cfRule>
  </conditionalFormatting>
  <conditionalFormatting sqref="D86">
    <cfRule type="containsText" dxfId="3174" priority="121" operator="containsText" text="age">
      <formula>NOT(ISERROR(SEARCH("age",D86)))</formula>
    </cfRule>
  </conditionalFormatting>
  <conditionalFormatting sqref="F86">
    <cfRule type="containsText" dxfId="3173" priority="117" operator="containsText" text="death">
      <formula>NOT(ISERROR(SEARCH("death",F86)))</formula>
    </cfRule>
    <cfRule type="containsText" dxfId="3172" priority="118" operator="containsText" text="functional">
      <formula>NOT(ISERROR(SEARCH("functional",F86)))</formula>
    </cfRule>
    <cfRule type="containsText" dxfId="3171" priority="119" operator="containsText" text="mRS">
      <formula>NOT(ISERROR(SEARCH("mRS",F86)))</formula>
    </cfRule>
    <cfRule type="containsText" dxfId="3170" priority="120" operator="containsText" text="mortality">
      <formula>NOT(ISERROR(SEARCH("mortality",F86)))</formula>
    </cfRule>
  </conditionalFormatting>
  <conditionalFormatting sqref="D87">
    <cfRule type="containsText" dxfId="3169" priority="116" operator="containsText" text="age">
      <formula>NOT(ISERROR(SEARCH("age",D87)))</formula>
    </cfRule>
  </conditionalFormatting>
  <conditionalFormatting sqref="F87">
    <cfRule type="containsText" dxfId="3168" priority="112" operator="containsText" text="death">
      <formula>NOT(ISERROR(SEARCH("death",F87)))</formula>
    </cfRule>
    <cfRule type="containsText" dxfId="3167" priority="113" operator="containsText" text="functional">
      <formula>NOT(ISERROR(SEARCH("functional",F87)))</formula>
    </cfRule>
    <cfRule type="containsText" dxfId="3166" priority="114" operator="containsText" text="mRS">
      <formula>NOT(ISERROR(SEARCH("mRS",F87)))</formula>
    </cfRule>
    <cfRule type="containsText" dxfId="3165" priority="115" operator="containsText" text="mortality">
      <formula>NOT(ISERROR(SEARCH("mortality",F87)))</formula>
    </cfRule>
  </conditionalFormatting>
  <conditionalFormatting sqref="D88">
    <cfRule type="containsText" dxfId="3164" priority="111" operator="containsText" text="age">
      <formula>NOT(ISERROR(SEARCH("age",D88)))</formula>
    </cfRule>
  </conditionalFormatting>
  <conditionalFormatting sqref="F88">
    <cfRule type="containsText" dxfId="3163" priority="107" operator="containsText" text="death">
      <formula>NOT(ISERROR(SEARCH("death",F88)))</formula>
    </cfRule>
    <cfRule type="containsText" dxfId="3162" priority="108" operator="containsText" text="functional">
      <formula>NOT(ISERROR(SEARCH("functional",F88)))</formula>
    </cfRule>
    <cfRule type="containsText" dxfId="3161" priority="109" operator="containsText" text="mRS">
      <formula>NOT(ISERROR(SEARCH("mRS",F88)))</formula>
    </cfRule>
    <cfRule type="containsText" dxfId="3160" priority="110" operator="containsText" text="mortality">
      <formula>NOT(ISERROR(SEARCH("mortality",F88)))</formula>
    </cfRule>
  </conditionalFormatting>
  <conditionalFormatting sqref="D89">
    <cfRule type="containsText" dxfId="3159" priority="106" operator="containsText" text="age">
      <formula>NOT(ISERROR(SEARCH("age",D89)))</formula>
    </cfRule>
  </conditionalFormatting>
  <conditionalFormatting sqref="F89">
    <cfRule type="containsText" dxfId="3158" priority="102" operator="containsText" text="death">
      <formula>NOT(ISERROR(SEARCH("death",F89)))</formula>
    </cfRule>
    <cfRule type="containsText" dxfId="3157" priority="103" operator="containsText" text="functional">
      <formula>NOT(ISERROR(SEARCH("functional",F89)))</formula>
    </cfRule>
    <cfRule type="containsText" dxfId="3156" priority="104" operator="containsText" text="mRS">
      <formula>NOT(ISERROR(SEARCH("mRS",F89)))</formula>
    </cfRule>
    <cfRule type="containsText" dxfId="3155" priority="105" operator="containsText" text="mortality">
      <formula>NOT(ISERROR(SEARCH("mortality",F89)))</formula>
    </cfRule>
  </conditionalFormatting>
  <conditionalFormatting sqref="D93:D94">
    <cfRule type="containsText" dxfId="3154" priority="101" operator="containsText" text="age">
      <formula>NOT(ISERROR(SEARCH("age",D93)))</formula>
    </cfRule>
  </conditionalFormatting>
  <conditionalFormatting sqref="F93">
    <cfRule type="containsText" dxfId="3153" priority="97" operator="containsText" text="death">
      <formula>NOT(ISERROR(SEARCH("death",F93)))</formula>
    </cfRule>
    <cfRule type="containsText" dxfId="3152" priority="98" operator="containsText" text="functional">
      <formula>NOT(ISERROR(SEARCH("functional",F93)))</formula>
    </cfRule>
    <cfRule type="containsText" dxfId="3151" priority="99" operator="containsText" text="mRS">
      <formula>NOT(ISERROR(SEARCH("mRS",F93)))</formula>
    </cfRule>
    <cfRule type="containsText" dxfId="3150" priority="100" operator="containsText" text="mortality">
      <formula>NOT(ISERROR(SEARCH("mortality",F93)))</formula>
    </cfRule>
  </conditionalFormatting>
  <conditionalFormatting sqref="D90">
    <cfRule type="containsText" dxfId="3149" priority="96" operator="containsText" text="age">
      <formula>NOT(ISERROR(SEARCH("age",D90)))</formula>
    </cfRule>
  </conditionalFormatting>
  <conditionalFormatting sqref="F90">
    <cfRule type="containsText" dxfId="3148" priority="92" operator="containsText" text="death">
      <formula>NOT(ISERROR(SEARCH("death",F90)))</formula>
    </cfRule>
    <cfRule type="containsText" dxfId="3147" priority="93" operator="containsText" text="functional">
      <formula>NOT(ISERROR(SEARCH("functional",F90)))</formula>
    </cfRule>
    <cfRule type="containsText" dxfId="3146" priority="94" operator="containsText" text="mRS">
      <formula>NOT(ISERROR(SEARCH("mRS",F90)))</formula>
    </cfRule>
    <cfRule type="containsText" dxfId="3145" priority="95" operator="containsText" text="mortality">
      <formula>NOT(ISERROR(SEARCH("mortality",F90)))</formula>
    </cfRule>
  </conditionalFormatting>
  <conditionalFormatting sqref="F91">
    <cfRule type="containsText" dxfId="3144" priority="88" operator="containsText" text="death">
      <formula>NOT(ISERROR(SEARCH("death",F91)))</formula>
    </cfRule>
    <cfRule type="containsText" dxfId="3143" priority="89" operator="containsText" text="functional">
      <formula>NOT(ISERROR(SEARCH("functional",F91)))</formula>
    </cfRule>
    <cfRule type="containsText" dxfId="3142" priority="90" operator="containsText" text="mRS">
      <formula>NOT(ISERROR(SEARCH("mRS",F91)))</formula>
    </cfRule>
    <cfRule type="containsText" dxfId="3141" priority="91" operator="containsText" text="mortality">
      <formula>NOT(ISERROR(SEARCH("mortality",F91)))</formula>
    </cfRule>
  </conditionalFormatting>
  <conditionalFormatting sqref="F92">
    <cfRule type="containsText" dxfId="3140" priority="84" operator="containsText" text="death">
      <formula>NOT(ISERROR(SEARCH("death",F92)))</formula>
    </cfRule>
    <cfRule type="containsText" dxfId="3139" priority="85" operator="containsText" text="functional">
      <formula>NOT(ISERROR(SEARCH("functional",F92)))</formula>
    </cfRule>
    <cfRule type="containsText" dxfId="3138" priority="86" operator="containsText" text="mRS">
      <formula>NOT(ISERROR(SEARCH("mRS",F92)))</formula>
    </cfRule>
    <cfRule type="containsText" dxfId="3137" priority="87" operator="containsText" text="mortality">
      <formula>NOT(ISERROR(SEARCH("mortality",F92)))</formula>
    </cfRule>
  </conditionalFormatting>
  <conditionalFormatting sqref="F94">
    <cfRule type="containsText" dxfId="3136" priority="80" operator="containsText" text="death">
      <formula>NOT(ISERROR(SEARCH("death",F94)))</formula>
    </cfRule>
    <cfRule type="containsText" dxfId="3135" priority="81" operator="containsText" text="functional">
      <formula>NOT(ISERROR(SEARCH("functional",F94)))</formula>
    </cfRule>
    <cfRule type="containsText" dxfId="3134" priority="82" operator="containsText" text="mRS">
      <formula>NOT(ISERROR(SEARCH("mRS",F94)))</formula>
    </cfRule>
    <cfRule type="containsText" dxfId="3133" priority="83" operator="containsText" text="mortality">
      <formula>NOT(ISERROR(SEARCH("mortality",F94)))</formula>
    </cfRule>
  </conditionalFormatting>
  <conditionalFormatting sqref="D95">
    <cfRule type="containsText" dxfId="3132" priority="79" operator="containsText" text="age">
      <formula>NOT(ISERROR(SEARCH("age",D95)))</formula>
    </cfRule>
  </conditionalFormatting>
  <conditionalFormatting sqref="F95">
    <cfRule type="containsText" dxfId="3131" priority="75" operator="containsText" text="death">
      <formula>NOT(ISERROR(SEARCH("death",F95)))</formula>
    </cfRule>
    <cfRule type="containsText" dxfId="3130" priority="76" operator="containsText" text="functional">
      <formula>NOT(ISERROR(SEARCH("functional",F95)))</formula>
    </cfRule>
    <cfRule type="containsText" dxfId="3129" priority="77" operator="containsText" text="mRS">
      <formula>NOT(ISERROR(SEARCH("mRS",F95)))</formula>
    </cfRule>
    <cfRule type="containsText" dxfId="3128" priority="78" operator="containsText" text="mortality">
      <formula>NOT(ISERROR(SEARCH("mortality",F95)))</formula>
    </cfRule>
  </conditionalFormatting>
  <conditionalFormatting sqref="F96">
    <cfRule type="containsText" dxfId="3127" priority="71" operator="containsText" text="death">
      <formula>NOT(ISERROR(SEARCH("death",F96)))</formula>
    </cfRule>
    <cfRule type="containsText" dxfId="3126" priority="72" operator="containsText" text="functional">
      <formula>NOT(ISERROR(SEARCH("functional",F96)))</formula>
    </cfRule>
    <cfRule type="containsText" dxfId="3125" priority="73" operator="containsText" text="mRS">
      <formula>NOT(ISERROR(SEARCH("mRS",F96)))</formula>
    </cfRule>
    <cfRule type="containsText" dxfId="3124" priority="74" operator="containsText" text="mortality">
      <formula>NOT(ISERROR(SEARCH("mortality",F96)))</formula>
    </cfRule>
  </conditionalFormatting>
  <conditionalFormatting sqref="D96">
    <cfRule type="containsText" dxfId="3123" priority="70" operator="containsText" text="age">
      <formula>NOT(ISERROR(SEARCH("age",D96)))</formula>
    </cfRule>
  </conditionalFormatting>
  <conditionalFormatting sqref="F97">
    <cfRule type="containsText" dxfId="3122" priority="66" operator="containsText" text="death">
      <formula>NOT(ISERROR(SEARCH("death",F97)))</formula>
    </cfRule>
    <cfRule type="containsText" dxfId="3121" priority="67" operator="containsText" text="functional">
      <formula>NOT(ISERROR(SEARCH("functional",F97)))</formula>
    </cfRule>
    <cfRule type="containsText" dxfId="3120" priority="68" operator="containsText" text="mRS">
      <formula>NOT(ISERROR(SEARCH("mRS",F97)))</formula>
    </cfRule>
    <cfRule type="containsText" dxfId="3119" priority="69" operator="containsText" text="mortality">
      <formula>NOT(ISERROR(SEARCH("mortality",F97)))</formula>
    </cfRule>
  </conditionalFormatting>
  <conditionalFormatting sqref="D97">
    <cfRule type="containsText" dxfId="3118" priority="65" operator="containsText" text="age">
      <formula>NOT(ISERROR(SEARCH("age",D97)))</formula>
    </cfRule>
  </conditionalFormatting>
  <conditionalFormatting sqref="D98">
    <cfRule type="containsText" dxfId="3117" priority="64" operator="containsText" text="age">
      <formula>NOT(ISERROR(SEARCH("age",D98)))</formula>
    </cfRule>
  </conditionalFormatting>
  <conditionalFormatting sqref="F98">
    <cfRule type="containsText" dxfId="3116" priority="60" operator="containsText" text="death">
      <formula>NOT(ISERROR(SEARCH("death",F98)))</formula>
    </cfRule>
    <cfRule type="containsText" dxfId="3115" priority="61" operator="containsText" text="functional">
      <formula>NOT(ISERROR(SEARCH("functional",F98)))</formula>
    </cfRule>
    <cfRule type="containsText" dxfId="3114" priority="62" operator="containsText" text="mRS">
      <formula>NOT(ISERROR(SEARCH("mRS",F98)))</formula>
    </cfRule>
    <cfRule type="containsText" dxfId="3113" priority="63" operator="containsText" text="mortality">
      <formula>NOT(ISERROR(SEARCH("mortality",F98)))</formula>
    </cfRule>
  </conditionalFormatting>
  <conditionalFormatting sqref="D99">
    <cfRule type="containsText" dxfId="3112" priority="59" operator="containsText" text="age">
      <formula>NOT(ISERROR(SEARCH("age",D99)))</formula>
    </cfRule>
  </conditionalFormatting>
  <conditionalFormatting sqref="F99">
    <cfRule type="containsText" dxfId="3111" priority="55" operator="containsText" text="death">
      <formula>NOT(ISERROR(SEARCH("death",F99)))</formula>
    </cfRule>
    <cfRule type="containsText" dxfId="3110" priority="56" operator="containsText" text="functional">
      <formula>NOT(ISERROR(SEARCH("functional",F99)))</formula>
    </cfRule>
    <cfRule type="containsText" dxfId="3109" priority="57" operator="containsText" text="mRS">
      <formula>NOT(ISERROR(SEARCH("mRS",F99)))</formula>
    </cfRule>
    <cfRule type="containsText" dxfId="3108" priority="58" operator="containsText" text="mortality">
      <formula>NOT(ISERROR(SEARCH("mortality",F99)))</formula>
    </cfRule>
  </conditionalFormatting>
  <conditionalFormatting sqref="D100">
    <cfRule type="containsText" dxfId="3107" priority="54" operator="containsText" text="age">
      <formula>NOT(ISERROR(SEARCH("age",D100)))</formula>
    </cfRule>
  </conditionalFormatting>
  <conditionalFormatting sqref="F100">
    <cfRule type="containsText" dxfId="3106" priority="50" operator="containsText" text="death">
      <formula>NOT(ISERROR(SEARCH("death",F100)))</formula>
    </cfRule>
    <cfRule type="containsText" dxfId="3105" priority="51" operator="containsText" text="functional">
      <formula>NOT(ISERROR(SEARCH("functional",F100)))</formula>
    </cfRule>
    <cfRule type="containsText" dxfId="3104" priority="52" operator="containsText" text="mRS">
      <formula>NOT(ISERROR(SEARCH("mRS",F100)))</formula>
    </cfRule>
    <cfRule type="containsText" dxfId="3103" priority="53" operator="containsText" text="mortality">
      <formula>NOT(ISERROR(SEARCH("mortality",F100)))</formula>
    </cfRule>
  </conditionalFormatting>
  <conditionalFormatting sqref="D101">
    <cfRule type="containsText" dxfId="3102" priority="49" operator="containsText" text="age">
      <formula>NOT(ISERROR(SEARCH("age",D101)))</formula>
    </cfRule>
  </conditionalFormatting>
  <conditionalFormatting sqref="F101">
    <cfRule type="containsText" dxfId="3101" priority="45" operator="containsText" text="death">
      <formula>NOT(ISERROR(SEARCH("death",F101)))</formula>
    </cfRule>
    <cfRule type="containsText" dxfId="3100" priority="46" operator="containsText" text="functional">
      <formula>NOT(ISERROR(SEARCH("functional",F101)))</formula>
    </cfRule>
    <cfRule type="containsText" dxfId="3099" priority="47" operator="containsText" text="mRS">
      <formula>NOT(ISERROR(SEARCH("mRS",F101)))</formula>
    </cfRule>
    <cfRule type="containsText" dxfId="3098" priority="48" operator="containsText" text="mortality">
      <formula>NOT(ISERROR(SEARCH("mortality",F101)))</formula>
    </cfRule>
  </conditionalFormatting>
  <conditionalFormatting sqref="D102">
    <cfRule type="containsText" dxfId="3097" priority="44" operator="containsText" text="age">
      <formula>NOT(ISERROR(SEARCH("age",D102)))</formula>
    </cfRule>
  </conditionalFormatting>
  <conditionalFormatting sqref="F102">
    <cfRule type="containsText" dxfId="3096" priority="40" operator="containsText" text="death">
      <formula>NOT(ISERROR(SEARCH("death",F102)))</formula>
    </cfRule>
    <cfRule type="containsText" dxfId="3095" priority="41" operator="containsText" text="functional">
      <formula>NOT(ISERROR(SEARCH("functional",F102)))</formula>
    </cfRule>
    <cfRule type="containsText" dxfId="3094" priority="42" operator="containsText" text="mRS">
      <formula>NOT(ISERROR(SEARCH("mRS",F102)))</formula>
    </cfRule>
    <cfRule type="containsText" dxfId="3093" priority="43" operator="containsText" text="mortality">
      <formula>NOT(ISERROR(SEARCH("mortality",F102)))</formula>
    </cfRule>
  </conditionalFormatting>
  <conditionalFormatting sqref="D103">
    <cfRule type="containsText" dxfId="3092" priority="39" operator="containsText" text="age">
      <formula>NOT(ISERROR(SEARCH("age",D103)))</formula>
    </cfRule>
  </conditionalFormatting>
  <conditionalFormatting sqref="F103">
    <cfRule type="containsText" dxfId="3091" priority="35" operator="containsText" text="death">
      <formula>NOT(ISERROR(SEARCH("death",F103)))</formula>
    </cfRule>
    <cfRule type="containsText" dxfId="3090" priority="36" operator="containsText" text="functional">
      <formula>NOT(ISERROR(SEARCH("functional",F103)))</formula>
    </cfRule>
    <cfRule type="containsText" dxfId="3089" priority="37" operator="containsText" text="mRS">
      <formula>NOT(ISERROR(SEARCH("mRS",F103)))</formula>
    </cfRule>
    <cfRule type="containsText" dxfId="3088" priority="38" operator="containsText" text="mortality">
      <formula>NOT(ISERROR(SEARCH("mortality",F103)))</formula>
    </cfRule>
  </conditionalFormatting>
  <conditionalFormatting sqref="D104">
    <cfRule type="containsText" dxfId="3087" priority="34" operator="containsText" text="age">
      <formula>NOT(ISERROR(SEARCH("age",D104)))</formula>
    </cfRule>
  </conditionalFormatting>
  <conditionalFormatting sqref="F104">
    <cfRule type="containsText" dxfId="3086" priority="30" operator="containsText" text="death">
      <formula>NOT(ISERROR(SEARCH("death",F104)))</formula>
    </cfRule>
    <cfRule type="containsText" dxfId="3085" priority="31" operator="containsText" text="functional">
      <formula>NOT(ISERROR(SEARCH("functional",F104)))</formula>
    </cfRule>
    <cfRule type="containsText" dxfId="3084" priority="32" operator="containsText" text="mRS">
      <formula>NOT(ISERROR(SEARCH("mRS",F104)))</formula>
    </cfRule>
    <cfRule type="containsText" dxfId="3083" priority="33" operator="containsText" text="mortality">
      <formula>NOT(ISERROR(SEARCH("mortality",F104)))</formula>
    </cfRule>
  </conditionalFormatting>
  <conditionalFormatting sqref="D105">
    <cfRule type="containsText" dxfId="3082" priority="29" operator="containsText" text="age">
      <formula>NOT(ISERROR(SEARCH("age",D105)))</formula>
    </cfRule>
  </conditionalFormatting>
  <conditionalFormatting sqref="F105">
    <cfRule type="containsText" dxfId="3081" priority="25" operator="containsText" text="death">
      <formula>NOT(ISERROR(SEARCH("death",F105)))</formula>
    </cfRule>
    <cfRule type="containsText" dxfId="3080" priority="26" operator="containsText" text="functional">
      <formula>NOT(ISERROR(SEARCH("functional",F105)))</formula>
    </cfRule>
    <cfRule type="containsText" dxfId="3079" priority="27" operator="containsText" text="mRS">
      <formula>NOT(ISERROR(SEARCH("mRS",F105)))</formula>
    </cfRule>
    <cfRule type="containsText" dxfId="3078" priority="28" operator="containsText" text="mortality">
      <formula>NOT(ISERROR(SEARCH("mortality",F105)))</formula>
    </cfRule>
  </conditionalFormatting>
  <conditionalFormatting sqref="D106">
    <cfRule type="containsText" dxfId="3077" priority="24" operator="containsText" text="age">
      <formula>NOT(ISERROR(SEARCH("age",D106)))</formula>
    </cfRule>
  </conditionalFormatting>
  <conditionalFormatting sqref="F106">
    <cfRule type="containsText" dxfId="3076" priority="20" operator="containsText" text="death">
      <formula>NOT(ISERROR(SEARCH("death",F106)))</formula>
    </cfRule>
    <cfRule type="containsText" dxfId="3075" priority="21" operator="containsText" text="functional">
      <formula>NOT(ISERROR(SEARCH("functional",F106)))</formula>
    </cfRule>
    <cfRule type="containsText" dxfId="3074" priority="22" operator="containsText" text="mRS">
      <formula>NOT(ISERROR(SEARCH("mRS",F106)))</formula>
    </cfRule>
    <cfRule type="containsText" dxfId="3073" priority="23" operator="containsText" text="mortality">
      <formula>NOT(ISERROR(SEARCH("mortality",F106)))</formula>
    </cfRule>
  </conditionalFormatting>
  <conditionalFormatting sqref="D107">
    <cfRule type="containsText" dxfId="3072" priority="19" operator="containsText" text="age">
      <formula>NOT(ISERROR(SEARCH("age",D107)))</formula>
    </cfRule>
  </conditionalFormatting>
  <conditionalFormatting sqref="F107">
    <cfRule type="containsText" dxfId="3071" priority="15" operator="containsText" text="death">
      <formula>NOT(ISERROR(SEARCH("death",F107)))</formula>
    </cfRule>
    <cfRule type="containsText" dxfId="3070" priority="16" operator="containsText" text="functional">
      <formula>NOT(ISERROR(SEARCH("functional",F107)))</formula>
    </cfRule>
    <cfRule type="containsText" dxfId="3069" priority="17" operator="containsText" text="mRS">
      <formula>NOT(ISERROR(SEARCH("mRS",F107)))</formula>
    </cfRule>
    <cfRule type="containsText" dxfId="3068" priority="18" operator="containsText" text="mortality">
      <formula>NOT(ISERROR(SEARCH("mortality",F107)))</formula>
    </cfRule>
  </conditionalFormatting>
  <conditionalFormatting sqref="F108">
    <cfRule type="containsText" dxfId="3067" priority="11" operator="containsText" text="death">
      <formula>NOT(ISERROR(SEARCH("death",F108)))</formula>
    </cfRule>
    <cfRule type="containsText" dxfId="3066" priority="12" operator="containsText" text="functional">
      <formula>NOT(ISERROR(SEARCH("functional",F108)))</formula>
    </cfRule>
    <cfRule type="containsText" dxfId="3065" priority="13" operator="containsText" text="mRS">
      <formula>NOT(ISERROR(SEARCH("mRS",F108)))</formula>
    </cfRule>
    <cfRule type="containsText" dxfId="3064" priority="14" operator="containsText" text="mortality">
      <formula>NOT(ISERROR(SEARCH("mortality",F108)))</formula>
    </cfRule>
  </conditionalFormatting>
  <conditionalFormatting sqref="D108:D109">
    <cfRule type="containsText" dxfId="3063" priority="10" operator="containsText" text="age">
      <formula>NOT(ISERROR(SEARCH("age",D108)))</formula>
    </cfRule>
  </conditionalFormatting>
  <conditionalFormatting sqref="F109">
    <cfRule type="containsText" dxfId="3062" priority="6" operator="containsText" text="death">
      <formula>NOT(ISERROR(SEARCH("death",F109)))</formula>
    </cfRule>
    <cfRule type="containsText" dxfId="3061" priority="7" operator="containsText" text="functional">
      <formula>NOT(ISERROR(SEARCH("functional",F109)))</formula>
    </cfRule>
    <cfRule type="containsText" dxfId="3060" priority="8" operator="containsText" text="mRS">
      <formula>NOT(ISERROR(SEARCH("mRS",F109)))</formula>
    </cfRule>
    <cfRule type="containsText" dxfId="3059" priority="9" operator="containsText" text="mortality">
      <formula>NOT(ISERROR(SEARCH("mortality",F109)))</formula>
    </cfRule>
  </conditionalFormatting>
  <conditionalFormatting sqref="D110">
    <cfRule type="containsText" dxfId="3058" priority="5" operator="containsText" text="age">
      <formula>NOT(ISERROR(SEARCH("age",D110)))</formula>
    </cfRule>
  </conditionalFormatting>
  <conditionalFormatting sqref="F110">
    <cfRule type="containsText" dxfId="3057" priority="1" operator="containsText" text="death">
      <formula>NOT(ISERROR(SEARCH("death",F110)))</formula>
    </cfRule>
    <cfRule type="containsText" dxfId="3056" priority="2" operator="containsText" text="functional">
      <formula>NOT(ISERROR(SEARCH("functional",F110)))</formula>
    </cfRule>
    <cfRule type="containsText" dxfId="3055" priority="3" operator="containsText" text="mRS">
      <formula>NOT(ISERROR(SEARCH("mRS",F110)))</formula>
    </cfRule>
    <cfRule type="containsText" dxfId="3054" priority="4" operator="containsText" text="mortality">
      <formula>NOT(ISERROR(SEARCH("mortality",F110)))</formula>
    </cfRule>
  </conditionalFormatting>
  <dataValidations count="2">
    <dataValidation type="list" allowBlank="1" showErrorMessage="1" sqref="J77:J110 J22:J24 J26 J2:J20" xr:uid="{00000000-0002-0000-0300-000000000000}">
      <formula1>"High,Moderate,Low"</formula1>
    </dataValidation>
    <dataValidation type="list" allowBlank="1" sqref="D23" xr:uid="{00000000-0002-0000-0300-000001000000}">
      <formula1>"Yes,No"</formula1>
    </dataValidation>
  </dataValidation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9"/>
  <sheetViews>
    <sheetView zoomScale="90" zoomScaleNormal="90" workbookViewId="0">
      <pane ySplit="1" topLeftCell="A15" activePane="bottomLeft" state="frozen"/>
      <selection pane="bottomLeft" activeCell="J20" sqref="J20:K20"/>
    </sheetView>
  </sheetViews>
  <sheetFormatPr defaultColWidth="8.69140625" defaultRowHeight="15.5" x14ac:dyDescent="0.35"/>
  <cols>
    <col min="1" max="1" width="11.69140625" style="52" customWidth="1"/>
    <col min="2" max="3" width="11.69140625" customWidth="1"/>
    <col min="4" max="4" width="41.53515625" customWidth="1"/>
    <col min="5" max="5" width="21.69140625" style="26" customWidth="1"/>
    <col min="6" max="8" width="21.69140625" customWidth="1"/>
    <col min="9" max="9" width="31.53515625" customWidth="1"/>
    <col min="10" max="10" width="15.3046875" customWidth="1"/>
    <col min="11" max="11" width="41.53515625" customWidth="1"/>
  </cols>
  <sheetData>
    <row r="1" spans="1:11" ht="62" x14ac:dyDescent="0.35">
      <c r="A1" s="48" t="s">
        <v>0</v>
      </c>
      <c r="B1" s="5" t="s">
        <v>874</v>
      </c>
      <c r="C1" s="5" t="s">
        <v>875</v>
      </c>
      <c r="D1" s="6" t="s">
        <v>913</v>
      </c>
      <c r="E1" s="25" t="s">
        <v>1</v>
      </c>
      <c r="F1" s="5" t="s">
        <v>912</v>
      </c>
      <c r="G1" s="5" t="s">
        <v>2</v>
      </c>
      <c r="H1" s="5" t="s">
        <v>3</v>
      </c>
      <c r="I1" s="5" t="s">
        <v>4</v>
      </c>
      <c r="J1" s="5" t="s">
        <v>5</v>
      </c>
      <c r="K1" s="5" t="s">
        <v>6</v>
      </c>
    </row>
    <row r="2" spans="1:11" ht="77.5" x14ac:dyDescent="0.35">
      <c r="A2" s="49">
        <v>141</v>
      </c>
      <c r="B2" s="8" t="s">
        <v>877</v>
      </c>
      <c r="C2" s="8">
        <v>30580719</v>
      </c>
      <c r="D2" s="9" t="s">
        <v>30</v>
      </c>
      <c r="E2" s="9" t="s">
        <v>10</v>
      </c>
      <c r="F2" s="10" t="s">
        <v>1558</v>
      </c>
      <c r="G2" s="9">
        <v>1224</v>
      </c>
      <c r="H2" s="11">
        <v>0.70599999999999996</v>
      </c>
      <c r="I2" s="9" t="s">
        <v>33</v>
      </c>
      <c r="J2" s="23" t="s">
        <v>27</v>
      </c>
      <c r="K2" s="43" t="s">
        <v>1043</v>
      </c>
    </row>
    <row r="3" spans="1:11" ht="31" x14ac:dyDescent="0.35">
      <c r="A3" s="49">
        <v>141</v>
      </c>
      <c r="B3" s="8" t="s">
        <v>877</v>
      </c>
      <c r="C3" s="8">
        <v>30580719</v>
      </c>
      <c r="D3" s="9" t="s">
        <v>31</v>
      </c>
      <c r="E3" s="9" t="s">
        <v>10</v>
      </c>
      <c r="F3" s="10" t="s">
        <v>1558</v>
      </c>
      <c r="G3" s="9">
        <v>1224</v>
      </c>
      <c r="H3" s="11">
        <v>0.70599999999999996</v>
      </c>
      <c r="I3" s="9" t="s">
        <v>34</v>
      </c>
      <c r="J3" s="23" t="s">
        <v>27</v>
      </c>
      <c r="K3" s="7"/>
    </row>
    <row r="4" spans="1:11" ht="62" x14ac:dyDescent="0.35">
      <c r="A4" s="49">
        <v>294</v>
      </c>
      <c r="B4" s="8" t="s">
        <v>881</v>
      </c>
      <c r="C4" s="8">
        <v>30144620</v>
      </c>
      <c r="D4" s="9" t="s">
        <v>40</v>
      </c>
      <c r="E4" s="9" t="s">
        <v>41</v>
      </c>
      <c r="F4" s="10" t="s">
        <v>1543</v>
      </c>
      <c r="G4" s="9">
        <v>322</v>
      </c>
      <c r="H4" s="14">
        <f>157/322</f>
        <v>0.48757763975155277</v>
      </c>
      <c r="I4" s="9" t="s">
        <v>935</v>
      </c>
      <c r="J4" s="23" t="s">
        <v>27</v>
      </c>
      <c r="K4" s="44" t="s">
        <v>1044</v>
      </c>
    </row>
    <row r="5" spans="1:11" ht="170.5" x14ac:dyDescent="0.35">
      <c r="A5" s="49">
        <v>296</v>
      </c>
      <c r="B5" s="8" t="s">
        <v>882</v>
      </c>
      <c r="C5" s="8">
        <v>30242743</v>
      </c>
      <c r="D5" s="9" t="s">
        <v>951</v>
      </c>
      <c r="E5" s="9" t="s">
        <v>955</v>
      </c>
      <c r="F5" s="10" t="s">
        <v>1544</v>
      </c>
      <c r="G5" s="9">
        <v>111</v>
      </c>
      <c r="H5" s="12">
        <f>43/111</f>
        <v>0.38738738738738737</v>
      </c>
      <c r="I5" s="9" t="s">
        <v>954</v>
      </c>
      <c r="J5" s="23"/>
      <c r="K5" s="44" t="s">
        <v>1045</v>
      </c>
    </row>
    <row r="6" spans="1:11" x14ac:dyDescent="0.35">
      <c r="A6" s="49">
        <v>296</v>
      </c>
      <c r="B6" s="8" t="s">
        <v>882</v>
      </c>
      <c r="C6" s="8">
        <v>30242743</v>
      </c>
      <c r="D6" s="9" t="s">
        <v>952</v>
      </c>
      <c r="E6" s="9" t="s">
        <v>955</v>
      </c>
      <c r="F6" s="10" t="s">
        <v>1544</v>
      </c>
      <c r="G6" s="9">
        <v>111</v>
      </c>
      <c r="H6" s="12">
        <f>43/111</f>
        <v>0.38738738738738737</v>
      </c>
      <c r="I6" s="9" t="s">
        <v>953</v>
      </c>
      <c r="J6" s="23" t="s">
        <v>8</v>
      </c>
      <c r="K6" s="7"/>
    </row>
    <row r="7" spans="1:11" ht="155" x14ac:dyDescent="0.35">
      <c r="A7" s="49">
        <v>339</v>
      </c>
      <c r="B7" s="8" t="s">
        <v>881</v>
      </c>
      <c r="C7" s="8">
        <v>30257302</v>
      </c>
      <c r="D7" s="9" t="s">
        <v>51</v>
      </c>
      <c r="E7" s="9" t="s">
        <v>1003</v>
      </c>
      <c r="F7" s="10" t="s">
        <v>1559</v>
      </c>
      <c r="G7" s="9">
        <v>111</v>
      </c>
      <c r="H7" s="14">
        <f>52/111</f>
        <v>0.46846846846846846</v>
      </c>
      <c r="I7" s="9" t="s">
        <v>1004</v>
      </c>
      <c r="J7" s="23" t="s">
        <v>27</v>
      </c>
      <c r="K7" s="39" t="s">
        <v>1062</v>
      </c>
    </row>
    <row r="8" spans="1:11" ht="155" x14ac:dyDescent="0.35">
      <c r="A8" s="49">
        <v>375</v>
      </c>
      <c r="B8" s="8" t="s">
        <v>887</v>
      </c>
      <c r="C8" s="8">
        <v>29948249</v>
      </c>
      <c r="D8" s="9" t="s">
        <v>57</v>
      </c>
      <c r="E8" s="9" t="s">
        <v>961</v>
      </c>
      <c r="F8" s="10" t="s">
        <v>1560</v>
      </c>
      <c r="G8" s="9">
        <v>185</v>
      </c>
      <c r="H8" s="14">
        <f>27/185</f>
        <v>0.14594594594594595</v>
      </c>
      <c r="I8" s="9" t="s">
        <v>957</v>
      </c>
      <c r="J8" s="23" t="s">
        <v>27</v>
      </c>
      <c r="K8" s="39" t="s">
        <v>1063</v>
      </c>
    </row>
    <row r="9" spans="1:11" ht="46.5" x14ac:dyDescent="0.35">
      <c r="A9" s="49">
        <v>375</v>
      </c>
      <c r="B9" s="8" t="s">
        <v>887</v>
      </c>
      <c r="C9" s="8">
        <v>29948249</v>
      </c>
      <c r="D9" s="9" t="s">
        <v>58</v>
      </c>
      <c r="E9" s="9" t="s">
        <v>962</v>
      </c>
      <c r="F9" s="10" t="s">
        <v>1560</v>
      </c>
      <c r="G9" s="9">
        <v>185</v>
      </c>
      <c r="H9" s="14">
        <f>27/185</f>
        <v>0.14594594594594595</v>
      </c>
      <c r="I9" s="9" t="s">
        <v>958</v>
      </c>
      <c r="J9" s="23" t="s">
        <v>27</v>
      </c>
      <c r="K9" s="7"/>
    </row>
    <row r="10" spans="1:11" ht="201.5" x14ac:dyDescent="0.35">
      <c r="A10" s="49">
        <v>608</v>
      </c>
      <c r="B10" s="13" t="s">
        <v>895</v>
      </c>
      <c r="C10" s="8">
        <v>30240164</v>
      </c>
      <c r="D10" s="9" t="s">
        <v>58</v>
      </c>
      <c r="E10" s="9" t="s">
        <v>1010</v>
      </c>
      <c r="F10" s="10" t="s">
        <v>1549</v>
      </c>
      <c r="G10" s="9">
        <v>452</v>
      </c>
      <c r="H10" s="14">
        <f>229/452</f>
        <v>0.50663716814159288</v>
      </c>
      <c r="I10" s="9" t="s">
        <v>1012</v>
      </c>
      <c r="J10" s="23" t="s">
        <v>8</v>
      </c>
      <c r="K10" s="9" t="s">
        <v>1052</v>
      </c>
    </row>
    <row r="11" spans="1:11" ht="170.5" x14ac:dyDescent="0.35">
      <c r="A11" s="49">
        <v>708</v>
      </c>
      <c r="B11" s="13" t="s">
        <v>896</v>
      </c>
      <c r="C11" s="8">
        <v>29453243</v>
      </c>
      <c r="D11" s="9" t="s">
        <v>80</v>
      </c>
      <c r="E11" s="9" t="s">
        <v>968</v>
      </c>
      <c r="F11" s="10" t="s">
        <v>1550</v>
      </c>
      <c r="G11" s="9">
        <v>292</v>
      </c>
      <c r="H11" s="12">
        <f>107/292</f>
        <v>0.36643835616438358</v>
      </c>
      <c r="I11" s="9" t="s">
        <v>967</v>
      </c>
      <c r="J11" s="23" t="s">
        <v>27</v>
      </c>
      <c r="K11" s="38" t="s">
        <v>1053</v>
      </c>
    </row>
    <row r="12" spans="1:11" ht="124" x14ac:dyDescent="0.35">
      <c r="A12" s="49">
        <v>855</v>
      </c>
      <c r="B12" s="13" t="s">
        <v>898</v>
      </c>
      <c r="C12" s="8">
        <v>29018128</v>
      </c>
      <c r="D12" s="9" t="s">
        <v>83</v>
      </c>
      <c r="E12" s="15" t="s">
        <v>980</v>
      </c>
      <c r="F12" s="10" t="s">
        <v>1551</v>
      </c>
      <c r="G12" s="9">
        <v>252</v>
      </c>
      <c r="H12" s="14">
        <f>80/252</f>
        <v>0.31746031746031744</v>
      </c>
      <c r="I12" s="9" t="s">
        <v>977</v>
      </c>
      <c r="J12" s="23" t="s">
        <v>27</v>
      </c>
      <c r="K12" s="43" t="s">
        <v>1054</v>
      </c>
    </row>
    <row r="13" spans="1:11" ht="139.5" x14ac:dyDescent="0.35">
      <c r="A13" s="49">
        <v>859</v>
      </c>
      <c r="B13" s="13" t="s">
        <v>899</v>
      </c>
      <c r="C13" s="8">
        <v>28991676</v>
      </c>
      <c r="D13" s="9" t="s">
        <v>87</v>
      </c>
      <c r="E13" s="12" t="s">
        <v>1018</v>
      </c>
      <c r="F13" s="10" t="s">
        <v>1546</v>
      </c>
      <c r="G13" s="9">
        <v>230</v>
      </c>
      <c r="H13" s="9" t="s">
        <v>1015</v>
      </c>
      <c r="I13" s="9" t="s">
        <v>1019</v>
      </c>
      <c r="J13" s="23" t="s">
        <v>8</v>
      </c>
      <c r="K13" s="43" t="s">
        <v>1055</v>
      </c>
    </row>
    <row r="14" spans="1:11" ht="108.5" x14ac:dyDescent="0.35">
      <c r="A14" s="49">
        <v>907</v>
      </c>
      <c r="B14" s="13" t="s">
        <v>898</v>
      </c>
      <c r="C14" s="8">
        <v>28829797</v>
      </c>
      <c r="D14" s="9" t="s">
        <v>91</v>
      </c>
      <c r="E14" s="30" t="s">
        <v>987</v>
      </c>
      <c r="F14" s="10" t="s">
        <v>1552</v>
      </c>
      <c r="G14" s="9">
        <v>238</v>
      </c>
      <c r="H14" s="15">
        <f>124/238</f>
        <v>0.52100840336134457</v>
      </c>
      <c r="I14" s="9" t="s">
        <v>986</v>
      </c>
      <c r="J14" s="23" t="s">
        <v>27</v>
      </c>
      <c r="K14" s="43" t="s">
        <v>1056</v>
      </c>
    </row>
    <row r="15" spans="1:11" ht="170.5" x14ac:dyDescent="0.35">
      <c r="A15" s="49">
        <v>938</v>
      </c>
      <c r="B15" s="13" t="s">
        <v>900</v>
      </c>
      <c r="C15" s="8">
        <v>28747450</v>
      </c>
      <c r="D15" s="9" t="s">
        <v>92</v>
      </c>
      <c r="E15" s="22" t="s">
        <v>10</v>
      </c>
      <c r="F15" s="10" t="s">
        <v>1553</v>
      </c>
      <c r="G15" s="9">
        <v>103</v>
      </c>
      <c r="H15" s="22" t="s">
        <v>10</v>
      </c>
      <c r="I15" s="9" t="s">
        <v>988</v>
      </c>
      <c r="J15" s="23" t="s">
        <v>26</v>
      </c>
      <c r="K15" s="43" t="s">
        <v>1058</v>
      </c>
    </row>
    <row r="16" spans="1:11" ht="77.5" x14ac:dyDescent="0.35">
      <c r="A16" s="49">
        <v>1314</v>
      </c>
      <c r="B16" s="8" t="s">
        <v>906</v>
      </c>
      <c r="C16" s="8">
        <v>27451828</v>
      </c>
      <c r="D16" s="9" t="s">
        <v>113</v>
      </c>
      <c r="E16" s="9" t="s">
        <v>1031</v>
      </c>
      <c r="F16" s="10" t="s">
        <v>1559</v>
      </c>
      <c r="G16" s="9">
        <v>908</v>
      </c>
      <c r="H16" s="14">
        <f>540/908</f>
        <v>0.59471365638766516</v>
      </c>
      <c r="I16" s="9" t="s">
        <v>1032</v>
      </c>
      <c r="J16" s="23" t="s">
        <v>8</v>
      </c>
      <c r="K16" s="43" t="s">
        <v>1061</v>
      </c>
    </row>
    <row r="17" spans="1:11" x14ac:dyDescent="0.35">
      <c r="A17" s="49">
        <v>1314</v>
      </c>
      <c r="B17" s="8" t="s">
        <v>906</v>
      </c>
      <c r="C17" s="8">
        <v>27451828</v>
      </c>
      <c r="D17" s="9" t="s">
        <v>46</v>
      </c>
      <c r="E17" s="9" t="s">
        <v>1033</v>
      </c>
      <c r="F17" s="10" t="s">
        <v>1559</v>
      </c>
      <c r="G17" s="9">
        <v>908</v>
      </c>
      <c r="H17" s="14">
        <f>540/908</f>
        <v>0.59471365638766516</v>
      </c>
      <c r="I17" s="9" t="s">
        <v>1034</v>
      </c>
      <c r="J17" s="23" t="s">
        <v>8</v>
      </c>
      <c r="K17" s="7"/>
    </row>
    <row r="18" spans="1:11" x14ac:dyDescent="0.35">
      <c r="A18" s="49">
        <v>1314</v>
      </c>
      <c r="B18" s="8" t="s">
        <v>906</v>
      </c>
      <c r="C18" s="8">
        <v>27451828</v>
      </c>
      <c r="D18" s="9" t="s">
        <v>113</v>
      </c>
      <c r="E18" s="9" t="s">
        <v>1031</v>
      </c>
      <c r="F18" s="10" t="s">
        <v>1555</v>
      </c>
      <c r="G18" s="9">
        <v>908</v>
      </c>
      <c r="H18" s="14">
        <f>474/980</f>
        <v>0.48367346938775513</v>
      </c>
      <c r="I18" s="9" t="s">
        <v>1035</v>
      </c>
      <c r="J18" s="23" t="s">
        <v>8</v>
      </c>
      <c r="K18" s="7"/>
    </row>
    <row r="19" spans="1:11" x14ac:dyDescent="0.35">
      <c r="A19" s="49">
        <v>1314</v>
      </c>
      <c r="B19" s="8" t="s">
        <v>906</v>
      </c>
      <c r="C19" s="8">
        <v>27451828</v>
      </c>
      <c r="D19" s="9" t="s">
        <v>46</v>
      </c>
      <c r="E19" s="9" t="s">
        <v>1033</v>
      </c>
      <c r="F19" s="10" t="s">
        <v>1555</v>
      </c>
      <c r="G19" s="9">
        <v>908</v>
      </c>
      <c r="H19" s="14">
        <f>474/980</f>
        <v>0.48367346938775513</v>
      </c>
      <c r="I19" s="9" t="s">
        <v>1036</v>
      </c>
      <c r="J19" s="23" t="s">
        <v>8</v>
      </c>
      <c r="K19" s="7"/>
    </row>
    <row r="20" spans="1:11" ht="170.5" x14ac:dyDescent="0.35">
      <c r="A20" s="49">
        <v>1485</v>
      </c>
      <c r="B20" s="8" t="s">
        <v>909</v>
      </c>
      <c r="C20" s="8">
        <v>27680600</v>
      </c>
      <c r="D20" s="9" t="s">
        <v>12</v>
      </c>
      <c r="E20" s="14" t="s">
        <v>997</v>
      </c>
      <c r="F20" s="10" t="s">
        <v>1557</v>
      </c>
      <c r="G20" s="9">
        <v>122</v>
      </c>
      <c r="H20" s="14">
        <f>42/122</f>
        <v>0.34426229508196721</v>
      </c>
      <c r="I20" s="9" t="s">
        <v>996</v>
      </c>
      <c r="J20" s="23" t="s">
        <v>8</v>
      </c>
      <c r="K20" s="43" t="s">
        <v>1752</v>
      </c>
    </row>
    <row r="21" spans="1:11" x14ac:dyDescent="0.35">
      <c r="A21" s="82"/>
      <c r="B21" s="83"/>
      <c r="C21" s="83"/>
      <c r="D21" s="83"/>
      <c r="E21" s="84"/>
      <c r="F21" s="83"/>
      <c r="G21" s="83"/>
      <c r="H21" s="83"/>
      <c r="I21" s="83"/>
      <c r="J21" s="83"/>
      <c r="K21" s="83"/>
    </row>
    <row r="22" spans="1:11" ht="108.5" x14ac:dyDescent="0.35">
      <c r="A22" s="58">
        <v>11307</v>
      </c>
      <c r="B22" s="59" t="s">
        <v>1129</v>
      </c>
      <c r="C22" s="59">
        <v>7570722</v>
      </c>
      <c r="D22" s="63" t="s">
        <v>1516</v>
      </c>
      <c r="E22" s="66"/>
      <c r="F22" s="69" t="s">
        <v>1247</v>
      </c>
      <c r="G22" s="65">
        <v>182</v>
      </c>
      <c r="H22" s="42" t="s">
        <v>1324</v>
      </c>
      <c r="I22" s="56" t="s">
        <v>1325</v>
      </c>
      <c r="J22" s="62" t="s">
        <v>26</v>
      </c>
      <c r="K22" s="72" t="s">
        <v>1323</v>
      </c>
    </row>
    <row r="23" spans="1:11" ht="279" x14ac:dyDescent="0.35">
      <c r="A23" s="58">
        <v>11323</v>
      </c>
      <c r="B23" s="59" t="s">
        <v>1130</v>
      </c>
      <c r="C23" s="59">
        <v>8322400</v>
      </c>
      <c r="D23" s="63" t="s">
        <v>1516</v>
      </c>
      <c r="E23" s="66"/>
      <c r="F23" s="69" t="s">
        <v>863</v>
      </c>
      <c r="G23" s="65">
        <v>188</v>
      </c>
      <c r="H23" s="56" t="s">
        <v>1326</v>
      </c>
      <c r="I23" s="56" t="s">
        <v>1327</v>
      </c>
      <c r="J23" s="62" t="s">
        <v>27</v>
      </c>
      <c r="K23" s="72" t="s">
        <v>1331</v>
      </c>
    </row>
    <row r="24" spans="1:11" ht="77.5" x14ac:dyDescent="0.35">
      <c r="A24" s="58">
        <v>4547</v>
      </c>
      <c r="B24" s="59" t="s">
        <v>1067</v>
      </c>
      <c r="C24" s="59">
        <v>20484909</v>
      </c>
      <c r="D24" s="60" t="s">
        <v>125</v>
      </c>
      <c r="E24" s="111" t="s">
        <v>1510</v>
      </c>
      <c r="F24" s="112" t="s">
        <v>1131</v>
      </c>
      <c r="G24" s="111" t="s">
        <v>1134</v>
      </c>
      <c r="H24" s="45"/>
      <c r="I24" s="113" t="s">
        <v>1513</v>
      </c>
      <c r="J24" s="114" t="s">
        <v>8</v>
      </c>
      <c r="K24" s="54" t="s">
        <v>1138</v>
      </c>
    </row>
    <row r="25" spans="1:11" ht="93" x14ac:dyDescent="0.35">
      <c r="A25" s="58">
        <v>4556</v>
      </c>
      <c r="B25" s="59" t="s">
        <v>1068</v>
      </c>
      <c r="C25" s="59">
        <v>20458066</v>
      </c>
      <c r="D25" s="109" t="s">
        <v>1516</v>
      </c>
      <c r="E25" s="111" t="s">
        <v>1514</v>
      </c>
      <c r="F25" s="112" t="s">
        <v>1132</v>
      </c>
      <c r="G25" s="43" t="s">
        <v>1137</v>
      </c>
      <c r="H25" s="64" t="s">
        <v>1515</v>
      </c>
      <c r="I25" s="113" t="s">
        <v>1517</v>
      </c>
      <c r="J25" s="114" t="s">
        <v>8</v>
      </c>
      <c r="K25" s="101" t="s">
        <v>1136</v>
      </c>
    </row>
    <row r="26" spans="1:11" ht="155" x14ac:dyDescent="0.35">
      <c r="A26" s="58">
        <v>4581</v>
      </c>
      <c r="B26" s="59" t="s">
        <v>1069</v>
      </c>
      <c r="C26" s="59">
        <v>20390379</v>
      </c>
      <c r="D26" s="60" t="s">
        <v>1509</v>
      </c>
      <c r="E26" s="111" t="s">
        <v>1518</v>
      </c>
      <c r="F26" s="112" t="s">
        <v>1142</v>
      </c>
      <c r="G26" s="110">
        <v>237</v>
      </c>
      <c r="H26" s="111" t="s">
        <v>1140</v>
      </c>
      <c r="I26" s="113" t="s">
        <v>1520</v>
      </c>
      <c r="J26" s="114" t="s">
        <v>8</v>
      </c>
      <c r="K26" s="64" t="s">
        <v>1143</v>
      </c>
    </row>
    <row r="27" spans="1:11" ht="124" x14ac:dyDescent="0.35">
      <c r="A27" s="58">
        <v>4879</v>
      </c>
      <c r="B27" s="59" t="s">
        <v>1073</v>
      </c>
      <c r="C27" s="59">
        <v>19468216</v>
      </c>
      <c r="D27" s="63" t="s">
        <v>1522</v>
      </c>
      <c r="E27" s="46"/>
      <c r="F27" s="70" t="s">
        <v>1155</v>
      </c>
      <c r="G27" s="45">
        <v>851</v>
      </c>
      <c r="H27" s="43" t="s">
        <v>1156</v>
      </c>
      <c r="I27" s="43" t="s">
        <v>1521</v>
      </c>
      <c r="J27" s="62" t="s">
        <v>864</v>
      </c>
      <c r="K27" s="43" t="s">
        <v>1157</v>
      </c>
    </row>
    <row r="28" spans="1:11" ht="155" x14ac:dyDescent="0.35">
      <c r="A28" s="58">
        <v>4969</v>
      </c>
      <c r="B28" s="59" t="s">
        <v>1073</v>
      </c>
      <c r="C28" s="59">
        <v>19218801</v>
      </c>
      <c r="D28" s="63" t="s">
        <v>125</v>
      </c>
      <c r="E28" s="46"/>
      <c r="F28" s="70" t="s">
        <v>1168</v>
      </c>
      <c r="G28" s="43" t="s">
        <v>1169</v>
      </c>
      <c r="H28" s="43" t="s">
        <v>1171</v>
      </c>
      <c r="I28" s="43" t="s">
        <v>1523</v>
      </c>
      <c r="J28" s="62" t="s">
        <v>8</v>
      </c>
      <c r="K28" s="43" t="s">
        <v>1167</v>
      </c>
    </row>
    <row r="29" spans="1:11" ht="139.5" x14ac:dyDescent="0.35">
      <c r="A29" s="58">
        <v>4975</v>
      </c>
      <c r="B29" s="59" t="s">
        <v>1080</v>
      </c>
      <c r="C29" s="59">
        <v>19202332</v>
      </c>
      <c r="D29" s="63" t="s">
        <v>125</v>
      </c>
      <c r="E29" s="38" t="s">
        <v>1525</v>
      </c>
      <c r="F29" s="70" t="s">
        <v>1173</v>
      </c>
      <c r="G29" s="43" t="s">
        <v>1175</v>
      </c>
      <c r="H29" s="45"/>
      <c r="I29" s="43" t="s">
        <v>1524</v>
      </c>
      <c r="J29" s="62" t="s">
        <v>26</v>
      </c>
      <c r="K29" s="43" t="s">
        <v>1172</v>
      </c>
    </row>
    <row r="30" spans="1:11" ht="155" x14ac:dyDescent="0.35">
      <c r="A30" s="104">
        <v>5019</v>
      </c>
      <c r="B30" s="59" t="s">
        <v>1077</v>
      </c>
      <c r="C30" s="59">
        <v>19039219</v>
      </c>
      <c r="D30" s="60" t="s">
        <v>1522</v>
      </c>
      <c r="E30" s="38" t="s">
        <v>1526</v>
      </c>
      <c r="F30" s="70" t="s">
        <v>1356</v>
      </c>
      <c r="G30" s="43" t="s">
        <v>1352</v>
      </c>
      <c r="H30" s="43" t="s">
        <v>1355</v>
      </c>
      <c r="I30" s="38" t="s">
        <v>1527</v>
      </c>
      <c r="J30" s="62" t="s">
        <v>27</v>
      </c>
      <c r="K30" s="43" t="s">
        <v>1353</v>
      </c>
    </row>
    <row r="31" spans="1:11" ht="93" x14ac:dyDescent="0.35">
      <c r="A31" s="58">
        <v>5203</v>
      </c>
      <c r="B31" s="59" t="s">
        <v>1082</v>
      </c>
      <c r="C31" s="59">
        <v>18518724</v>
      </c>
      <c r="D31" s="63" t="s">
        <v>1516</v>
      </c>
      <c r="E31" s="38" t="s">
        <v>1528</v>
      </c>
      <c r="F31" s="69" t="s">
        <v>1256</v>
      </c>
      <c r="G31" s="45">
        <v>453</v>
      </c>
      <c r="H31" s="91" t="s">
        <v>1529</v>
      </c>
      <c r="I31" s="43" t="s">
        <v>1530</v>
      </c>
      <c r="J31" s="62" t="s">
        <v>27</v>
      </c>
      <c r="K31" s="43" t="s">
        <v>1255</v>
      </c>
    </row>
    <row r="32" spans="1:11" ht="62" x14ac:dyDescent="0.35">
      <c r="A32" s="58">
        <v>5209</v>
      </c>
      <c r="B32" s="59" t="s">
        <v>1083</v>
      </c>
      <c r="C32" s="59">
        <v>18498260</v>
      </c>
      <c r="D32" s="60" t="s">
        <v>1531</v>
      </c>
      <c r="E32" s="38" t="s">
        <v>1533</v>
      </c>
      <c r="F32" s="69" t="s">
        <v>1257</v>
      </c>
      <c r="G32" s="45">
        <v>352</v>
      </c>
      <c r="H32" s="74">
        <v>0.41</v>
      </c>
      <c r="I32" s="43" t="s">
        <v>1532</v>
      </c>
      <c r="J32" s="62" t="s">
        <v>26</v>
      </c>
      <c r="K32" s="43" t="s">
        <v>1258</v>
      </c>
    </row>
    <row r="33" spans="1:11" ht="124" x14ac:dyDescent="0.35">
      <c r="A33" s="58">
        <v>5355</v>
      </c>
      <c r="B33" s="59" t="s">
        <v>1085</v>
      </c>
      <c r="C33" s="59">
        <v>17701108</v>
      </c>
      <c r="D33" s="63" t="s">
        <v>46</v>
      </c>
      <c r="E33" s="46"/>
      <c r="F33" s="70" t="s">
        <v>1262</v>
      </c>
      <c r="G33" s="45">
        <v>125</v>
      </c>
      <c r="H33" s="45"/>
      <c r="I33" s="43" t="s">
        <v>1534</v>
      </c>
      <c r="J33" s="62" t="s">
        <v>27</v>
      </c>
      <c r="K33" s="43" t="s">
        <v>1263</v>
      </c>
    </row>
    <row r="34" spans="1:11" ht="139.5" x14ac:dyDescent="0.35">
      <c r="A34" s="58">
        <v>5473</v>
      </c>
      <c r="B34" s="59" t="s">
        <v>1087</v>
      </c>
      <c r="C34" s="59">
        <v>17596688</v>
      </c>
      <c r="D34" s="63" t="s">
        <v>46</v>
      </c>
      <c r="E34" s="38" t="s">
        <v>1535</v>
      </c>
      <c r="F34" s="69" t="s">
        <v>866</v>
      </c>
      <c r="G34" s="45">
        <v>224</v>
      </c>
      <c r="H34" s="43" t="s">
        <v>1269</v>
      </c>
      <c r="I34" s="43" t="s">
        <v>1536</v>
      </c>
      <c r="J34" s="62" t="s">
        <v>27</v>
      </c>
      <c r="K34" s="43" t="s">
        <v>1468</v>
      </c>
    </row>
    <row r="35" spans="1:11" ht="93" x14ac:dyDescent="0.35">
      <c r="A35" s="58">
        <v>5506</v>
      </c>
      <c r="B35" s="59" t="s">
        <v>1088</v>
      </c>
      <c r="C35" s="59">
        <v>16401841</v>
      </c>
      <c r="D35" s="63" t="s">
        <v>46</v>
      </c>
      <c r="E35" s="38" t="s">
        <v>1538</v>
      </c>
      <c r="F35" s="69" t="s">
        <v>1275</v>
      </c>
      <c r="G35" s="45">
        <v>270</v>
      </c>
      <c r="H35" s="74">
        <v>0.43</v>
      </c>
      <c r="I35" s="43" t="s">
        <v>1537</v>
      </c>
      <c r="J35" s="62" t="s">
        <v>27</v>
      </c>
      <c r="K35" s="43" t="s">
        <v>1276</v>
      </c>
    </row>
    <row r="36" spans="1:11" ht="108.5" x14ac:dyDescent="0.35">
      <c r="A36" s="58">
        <v>6075</v>
      </c>
      <c r="B36" s="59" t="s">
        <v>1092</v>
      </c>
      <c r="C36" s="59">
        <v>15739042</v>
      </c>
      <c r="D36" s="63" t="s">
        <v>1516</v>
      </c>
      <c r="E36" s="46" t="s">
        <v>1539</v>
      </c>
      <c r="F36" s="69" t="s">
        <v>863</v>
      </c>
      <c r="G36" s="45">
        <v>194</v>
      </c>
      <c r="H36" s="90">
        <v>0.26300000000000001</v>
      </c>
      <c r="I36" s="43" t="s">
        <v>1540</v>
      </c>
      <c r="J36" s="62" t="s">
        <v>26</v>
      </c>
      <c r="K36" s="43" t="s">
        <v>1291</v>
      </c>
    </row>
    <row r="37" spans="1:11" ht="108.5" x14ac:dyDescent="0.35">
      <c r="A37" s="58">
        <v>6372</v>
      </c>
      <c r="B37" s="59" t="s">
        <v>1096</v>
      </c>
      <c r="C37" s="59">
        <v>14633295</v>
      </c>
      <c r="D37" s="63" t="s">
        <v>1516</v>
      </c>
      <c r="E37" s="46"/>
      <c r="F37" s="70" t="s">
        <v>1310</v>
      </c>
      <c r="G37" s="45">
        <v>350</v>
      </c>
      <c r="H37" s="74">
        <v>0.16</v>
      </c>
      <c r="I37" s="43" t="s">
        <v>1541</v>
      </c>
      <c r="J37" s="62" t="s">
        <v>8</v>
      </c>
      <c r="K37" s="43" t="s">
        <v>1308</v>
      </c>
    </row>
    <row r="38" spans="1:11" x14ac:dyDescent="0.35">
      <c r="A38" s="82"/>
      <c r="B38" s="83"/>
      <c r="C38" s="83"/>
      <c r="D38" s="83"/>
      <c r="E38" s="84"/>
      <c r="F38" s="83"/>
      <c r="G38" s="83"/>
      <c r="H38" s="83"/>
      <c r="I38" s="83"/>
      <c r="J38" s="83"/>
      <c r="K38" s="83"/>
    </row>
    <row r="39" spans="1:11" ht="93" x14ac:dyDescent="0.35">
      <c r="A39" s="115">
        <v>1672</v>
      </c>
      <c r="B39" s="116" t="s">
        <v>1567</v>
      </c>
      <c r="C39" s="116">
        <v>27165957</v>
      </c>
      <c r="D39" s="119" t="s">
        <v>125</v>
      </c>
      <c r="E39" s="119" t="s">
        <v>126</v>
      </c>
      <c r="F39" s="117" t="s">
        <v>119</v>
      </c>
      <c r="G39" s="119"/>
      <c r="H39" s="120"/>
      <c r="I39" s="119" t="s">
        <v>127</v>
      </c>
      <c r="J39" s="117" t="s">
        <v>26</v>
      </c>
      <c r="K39" s="117" t="s">
        <v>121</v>
      </c>
    </row>
    <row r="40" spans="1:11" ht="46.5" x14ac:dyDescent="0.35">
      <c r="A40" s="122">
        <v>1705</v>
      </c>
      <c r="B40" s="123" t="s">
        <v>1569</v>
      </c>
      <c r="C40" s="123">
        <v>27073240</v>
      </c>
      <c r="D40" s="119" t="s">
        <v>125</v>
      </c>
      <c r="E40" s="119" t="s">
        <v>148</v>
      </c>
      <c r="F40" s="119" t="s">
        <v>145</v>
      </c>
      <c r="G40" s="119">
        <v>855</v>
      </c>
      <c r="H40" s="120"/>
      <c r="I40" s="119" t="s">
        <v>149</v>
      </c>
      <c r="J40" s="124" t="s">
        <v>27</v>
      </c>
      <c r="K40" s="117" t="s">
        <v>147</v>
      </c>
    </row>
    <row r="41" spans="1:11" ht="46.5" x14ac:dyDescent="0.35">
      <c r="A41" s="122">
        <v>1705</v>
      </c>
      <c r="B41" s="123" t="s">
        <v>1569</v>
      </c>
      <c r="C41" s="123">
        <v>27073240</v>
      </c>
      <c r="D41" s="119" t="s">
        <v>46</v>
      </c>
      <c r="E41" s="119" t="s">
        <v>150</v>
      </c>
      <c r="F41" s="119" t="s">
        <v>145</v>
      </c>
      <c r="G41" s="119">
        <v>855</v>
      </c>
      <c r="H41" s="120"/>
      <c r="I41" s="119" t="s">
        <v>122</v>
      </c>
      <c r="J41" s="124" t="s">
        <v>27</v>
      </c>
      <c r="K41" s="117" t="s">
        <v>147</v>
      </c>
    </row>
    <row r="42" spans="1:11" ht="279" x14ac:dyDescent="0.35">
      <c r="A42" s="122">
        <v>1751</v>
      </c>
      <c r="B42" s="123" t="s">
        <v>1570</v>
      </c>
      <c r="C42" s="123">
        <v>26972705</v>
      </c>
      <c r="D42" s="119" t="s">
        <v>46</v>
      </c>
      <c r="E42" s="119" t="s">
        <v>169</v>
      </c>
      <c r="F42" s="119" t="s">
        <v>164</v>
      </c>
      <c r="G42" s="119">
        <v>164</v>
      </c>
      <c r="H42" s="120"/>
      <c r="I42" s="119" t="s">
        <v>170</v>
      </c>
      <c r="J42" s="124" t="s">
        <v>26</v>
      </c>
      <c r="K42" s="119" t="s">
        <v>166</v>
      </c>
    </row>
    <row r="43" spans="1:11" ht="31" x14ac:dyDescent="0.35">
      <c r="A43" s="122">
        <v>1773</v>
      </c>
      <c r="B43" s="123" t="s">
        <v>1571</v>
      </c>
      <c r="C43" s="123">
        <v>26920909</v>
      </c>
      <c r="D43" s="119" t="s">
        <v>46</v>
      </c>
      <c r="E43" s="119" t="s">
        <v>178</v>
      </c>
      <c r="F43" s="119" t="s">
        <v>174</v>
      </c>
      <c r="G43" s="119">
        <v>249</v>
      </c>
      <c r="H43" s="120"/>
      <c r="I43" s="119" t="s">
        <v>177</v>
      </c>
      <c r="J43" s="119" t="s">
        <v>26</v>
      </c>
      <c r="K43" s="119" t="s">
        <v>176</v>
      </c>
    </row>
    <row r="44" spans="1:11" ht="31" x14ac:dyDescent="0.35">
      <c r="A44" s="122">
        <v>1773</v>
      </c>
      <c r="B44" s="123" t="s">
        <v>1571</v>
      </c>
      <c r="C44" s="123">
        <v>26920909</v>
      </c>
      <c r="D44" s="119" t="s">
        <v>125</v>
      </c>
      <c r="E44" s="119" t="s">
        <v>179</v>
      </c>
      <c r="F44" s="119" t="s">
        <v>174</v>
      </c>
      <c r="G44" s="119">
        <v>249</v>
      </c>
      <c r="H44" s="120"/>
      <c r="I44" s="119" t="s">
        <v>177</v>
      </c>
      <c r="J44" s="119" t="s">
        <v>26</v>
      </c>
      <c r="K44" s="119" t="s">
        <v>176</v>
      </c>
    </row>
    <row r="45" spans="1:11" ht="46.5" x14ac:dyDescent="0.35">
      <c r="A45" s="122">
        <v>1808</v>
      </c>
      <c r="B45" s="123" t="s">
        <v>911</v>
      </c>
      <c r="C45" s="123">
        <v>26830317</v>
      </c>
      <c r="D45" s="119" t="s">
        <v>125</v>
      </c>
      <c r="E45" s="119" t="s">
        <v>185</v>
      </c>
      <c r="F45" s="119" t="s">
        <v>182</v>
      </c>
      <c r="G45" s="119">
        <v>365</v>
      </c>
      <c r="H45" s="120"/>
      <c r="I45" s="119" t="s">
        <v>156</v>
      </c>
      <c r="J45" s="124" t="s">
        <v>27</v>
      </c>
      <c r="K45" s="119"/>
    </row>
    <row r="46" spans="1:11" ht="31" x14ac:dyDescent="0.35">
      <c r="A46" s="122">
        <v>1808</v>
      </c>
      <c r="B46" s="123" t="s">
        <v>911</v>
      </c>
      <c r="C46" s="123">
        <v>26830317</v>
      </c>
      <c r="D46" s="119" t="s">
        <v>125</v>
      </c>
      <c r="E46" s="47"/>
      <c r="F46" s="119" t="s">
        <v>186</v>
      </c>
      <c r="G46" s="119"/>
      <c r="H46" s="120"/>
      <c r="I46" s="119" t="s">
        <v>156</v>
      </c>
      <c r="J46" s="124" t="s">
        <v>27</v>
      </c>
      <c r="K46" s="119"/>
    </row>
    <row r="47" spans="1:11" ht="124" x14ac:dyDescent="0.35">
      <c r="A47" s="122">
        <v>1828</v>
      </c>
      <c r="B47" s="123" t="s">
        <v>1572</v>
      </c>
      <c r="C47" s="123">
        <v>26757167</v>
      </c>
      <c r="D47" s="119" t="s">
        <v>46</v>
      </c>
      <c r="E47" s="47"/>
      <c r="F47" s="119" t="s">
        <v>208</v>
      </c>
      <c r="G47" s="119"/>
      <c r="H47" s="120"/>
      <c r="I47" s="119" t="s">
        <v>200</v>
      </c>
      <c r="J47" s="124" t="s">
        <v>27</v>
      </c>
      <c r="K47" s="119" t="s">
        <v>201</v>
      </c>
    </row>
    <row r="48" spans="1:11" ht="77.5" x14ac:dyDescent="0.35">
      <c r="A48" s="122">
        <v>1924</v>
      </c>
      <c r="B48" s="123" t="s">
        <v>1573</v>
      </c>
      <c r="C48" s="123">
        <v>26381282</v>
      </c>
      <c r="D48" s="119" t="s">
        <v>46</v>
      </c>
      <c r="E48" s="119" t="s">
        <v>223</v>
      </c>
      <c r="F48" s="119" t="s">
        <v>221</v>
      </c>
      <c r="G48" s="119">
        <v>220</v>
      </c>
      <c r="H48" s="120">
        <v>137</v>
      </c>
      <c r="I48" s="119" t="s">
        <v>224</v>
      </c>
      <c r="J48" s="124" t="s">
        <v>27</v>
      </c>
      <c r="K48" s="119" t="s">
        <v>220</v>
      </c>
    </row>
    <row r="49" spans="1:11" ht="77.5" x14ac:dyDescent="0.35">
      <c r="A49" s="122">
        <v>1924</v>
      </c>
      <c r="B49" s="123" t="s">
        <v>1573</v>
      </c>
      <c r="C49" s="123">
        <v>26381282</v>
      </c>
      <c r="D49" s="119" t="s">
        <v>125</v>
      </c>
      <c r="E49" s="119"/>
      <c r="F49" s="119" t="s">
        <v>221</v>
      </c>
      <c r="G49" s="119">
        <v>220</v>
      </c>
      <c r="H49" s="120">
        <v>137</v>
      </c>
      <c r="I49" s="119" t="s">
        <v>177</v>
      </c>
      <c r="J49" s="124" t="s">
        <v>27</v>
      </c>
      <c r="K49" s="119" t="s">
        <v>220</v>
      </c>
    </row>
    <row r="50" spans="1:11" ht="77.5" x14ac:dyDescent="0.35">
      <c r="A50" s="122">
        <v>2169</v>
      </c>
      <c r="B50" s="123" t="s">
        <v>1574</v>
      </c>
      <c r="C50" s="123">
        <v>26220872</v>
      </c>
      <c r="D50" s="119" t="s">
        <v>125</v>
      </c>
      <c r="E50" s="119" t="s">
        <v>255</v>
      </c>
      <c r="F50" s="140" t="s">
        <v>251</v>
      </c>
      <c r="G50" s="119">
        <v>300</v>
      </c>
      <c r="H50" s="120">
        <v>122</v>
      </c>
      <c r="I50" s="119" t="s">
        <v>256</v>
      </c>
      <c r="J50" s="124" t="s">
        <v>27</v>
      </c>
      <c r="K50" s="139" t="s">
        <v>253</v>
      </c>
    </row>
    <row r="51" spans="1:11" ht="77.5" x14ac:dyDescent="0.35">
      <c r="A51" s="122">
        <v>2169</v>
      </c>
      <c r="B51" s="123" t="s">
        <v>1574</v>
      </c>
      <c r="C51" s="123">
        <v>26220872</v>
      </c>
      <c r="D51" s="119" t="s">
        <v>46</v>
      </c>
      <c r="E51" s="119" t="s">
        <v>257</v>
      </c>
      <c r="F51" s="140" t="s">
        <v>251</v>
      </c>
      <c r="G51" s="119">
        <v>300</v>
      </c>
      <c r="H51" s="120">
        <v>122</v>
      </c>
      <c r="I51" s="119" t="s">
        <v>122</v>
      </c>
      <c r="J51" s="124" t="s">
        <v>27</v>
      </c>
      <c r="K51" s="139" t="s">
        <v>253</v>
      </c>
    </row>
    <row r="52" spans="1:11" ht="31" x14ac:dyDescent="0.35">
      <c r="A52" s="122">
        <v>2311</v>
      </c>
      <c r="B52" s="123" t="s">
        <v>1575</v>
      </c>
      <c r="C52" s="123">
        <v>25873472</v>
      </c>
      <c r="D52" s="119" t="s">
        <v>125</v>
      </c>
      <c r="E52" s="119" t="s">
        <v>292</v>
      </c>
      <c r="F52" s="119" t="s">
        <v>290</v>
      </c>
      <c r="G52" s="119">
        <v>138</v>
      </c>
      <c r="H52" s="120">
        <v>67</v>
      </c>
      <c r="I52" s="119" t="s">
        <v>156</v>
      </c>
      <c r="J52" s="124" t="s">
        <v>26</v>
      </c>
      <c r="K52" s="119" t="s">
        <v>291</v>
      </c>
    </row>
    <row r="53" spans="1:11" ht="124" x14ac:dyDescent="0.35">
      <c r="A53" s="122">
        <v>2322</v>
      </c>
      <c r="B53" s="123" t="s">
        <v>1576</v>
      </c>
      <c r="C53" s="123">
        <v>25850522</v>
      </c>
      <c r="D53" s="119" t="s">
        <v>125</v>
      </c>
      <c r="E53" s="119" t="s">
        <v>299</v>
      </c>
      <c r="F53" s="119" t="s">
        <v>296</v>
      </c>
      <c r="G53" s="119"/>
      <c r="H53" s="120"/>
      <c r="I53" s="119" t="s">
        <v>300</v>
      </c>
      <c r="J53" s="124" t="s">
        <v>27</v>
      </c>
      <c r="K53" s="119" t="s">
        <v>298</v>
      </c>
    </row>
    <row r="54" spans="1:11" ht="31" x14ac:dyDescent="0.35">
      <c r="A54" s="122">
        <v>2774</v>
      </c>
      <c r="B54" s="123" t="s">
        <v>1579</v>
      </c>
      <c r="C54" s="123">
        <v>24857761</v>
      </c>
      <c r="D54" s="119" t="s">
        <v>125</v>
      </c>
      <c r="E54" s="119" t="s">
        <v>406</v>
      </c>
      <c r="F54" s="119" t="s">
        <v>404</v>
      </c>
      <c r="G54" s="119">
        <v>121</v>
      </c>
      <c r="H54" s="120">
        <v>71</v>
      </c>
      <c r="I54" s="119" t="s">
        <v>156</v>
      </c>
      <c r="J54" s="124" t="s">
        <v>27</v>
      </c>
      <c r="K54" s="119" t="s">
        <v>405</v>
      </c>
    </row>
    <row r="55" spans="1:11" ht="31" x14ac:dyDescent="0.35">
      <c r="A55" s="122">
        <v>2848</v>
      </c>
      <c r="B55" s="123" t="s">
        <v>1581</v>
      </c>
      <c r="C55" s="123">
        <v>24630830</v>
      </c>
      <c r="D55" s="119" t="s">
        <v>125</v>
      </c>
      <c r="E55" s="47"/>
      <c r="F55" s="137" t="s">
        <v>442</v>
      </c>
      <c r="G55" s="119"/>
      <c r="H55" s="120"/>
      <c r="I55" s="119" t="s">
        <v>156</v>
      </c>
      <c r="J55" s="124" t="s">
        <v>8</v>
      </c>
      <c r="K55" s="119" t="s">
        <v>431</v>
      </c>
    </row>
    <row r="56" spans="1:11" ht="31" x14ac:dyDescent="0.35">
      <c r="A56" s="122">
        <v>2848</v>
      </c>
      <c r="B56" s="123" t="s">
        <v>1581</v>
      </c>
      <c r="C56" s="123">
        <v>24630830</v>
      </c>
      <c r="D56" s="119" t="s">
        <v>46</v>
      </c>
      <c r="E56" s="47"/>
      <c r="F56" s="137" t="s">
        <v>442</v>
      </c>
      <c r="G56" s="119"/>
      <c r="H56" s="120"/>
      <c r="I56" s="119" t="s">
        <v>156</v>
      </c>
      <c r="J56" s="124" t="s">
        <v>8</v>
      </c>
      <c r="K56" s="119" t="s">
        <v>431</v>
      </c>
    </row>
    <row r="57" spans="1:11" ht="31" x14ac:dyDescent="0.35">
      <c r="A57" s="122">
        <v>2848</v>
      </c>
      <c r="B57" s="123" t="s">
        <v>1581</v>
      </c>
      <c r="C57" s="123">
        <v>24630830</v>
      </c>
      <c r="D57" s="119" t="s">
        <v>125</v>
      </c>
      <c r="E57" s="47"/>
      <c r="F57" s="137" t="s">
        <v>444</v>
      </c>
      <c r="G57" s="119"/>
      <c r="H57" s="120"/>
      <c r="I57" s="119" t="s">
        <v>156</v>
      </c>
      <c r="J57" s="124" t="s">
        <v>8</v>
      </c>
      <c r="K57" s="119" t="s">
        <v>431</v>
      </c>
    </row>
    <row r="58" spans="1:11" ht="31" x14ac:dyDescent="0.35">
      <c r="A58" s="122">
        <v>2848</v>
      </c>
      <c r="B58" s="123" t="s">
        <v>1581</v>
      </c>
      <c r="C58" s="123">
        <v>24630830</v>
      </c>
      <c r="D58" s="119" t="s">
        <v>46</v>
      </c>
      <c r="E58" s="47"/>
      <c r="F58" s="137" t="s">
        <v>444</v>
      </c>
      <c r="G58" s="119"/>
      <c r="H58" s="120"/>
      <c r="I58" s="119" t="s">
        <v>156</v>
      </c>
      <c r="J58" s="124" t="s">
        <v>8</v>
      </c>
      <c r="K58" s="119" t="s">
        <v>431</v>
      </c>
    </row>
    <row r="59" spans="1:11" ht="31" x14ac:dyDescent="0.35">
      <c r="A59" s="122">
        <v>2848</v>
      </c>
      <c r="B59" s="123" t="s">
        <v>1581</v>
      </c>
      <c r="C59" s="123">
        <v>24630830</v>
      </c>
      <c r="D59" s="119" t="s">
        <v>125</v>
      </c>
      <c r="E59" s="47"/>
      <c r="F59" s="137" t="s">
        <v>446</v>
      </c>
      <c r="G59" s="119"/>
      <c r="H59" s="120"/>
      <c r="I59" s="119" t="s">
        <v>156</v>
      </c>
      <c r="J59" s="124" t="s">
        <v>8</v>
      </c>
      <c r="K59" s="119" t="s">
        <v>431</v>
      </c>
    </row>
    <row r="60" spans="1:11" ht="31" x14ac:dyDescent="0.35">
      <c r="A60" s="122">
        <v>2848</v>
      </c>
      <c r="B60" s="123" t="s">
        <v>1581</v>
      </c>
      <c r="C60" s="123">
        <v>24630830</v>
      </c>
      <c r="D60" s="119" t="s">
        <v>46</v>
      </c>
      <c r="E60" s="47"/>
      <c r="F60" s="137" t="s">
        <v>446</v>
      </c>
      <c r="G60" s="119"/>
      <c r="H60" s="120"/>
      <c r="I60" s="119" t="s">
        <v>156</v>
      </c>
      <c r="J60" s="124" t="s">
        <v>8</v>
      </c>
      <c r="K60" s="119" t="s">
        <v>431</v>
      </c>
    </row>
    <row r="61" spans="1:11" ht="46.5" x14ac:dyDescent="0.35">
      <c r="A61" s="122">
        <v>2892</v>
      </c>
      <c r="B61" s="123" t="s">
        <v>1580</v>
      </c>
      <c r="C61" s="123">
        <v>24525481</v>
      </c>
      <c r="D61" s="119" t="s">
        <v>125</v>
      </c>
      <c r="E61" s="119" t="s">
        <v>452</v>
      </c>
      <c r="F61" s="119" t="s">
        <v>448</v>
      </c>
      <c r="G61" s="119">
        <v>128</v>
      </c>
      <c r="H61" s="120"/>
      <c r="I61" s="119" t="s">
        <v>453</v>
      </c>
      <c r="J61" s="124" t="s">
        <v>27</v>
      </c>
      <c r="K61" s="119" t="s">
        <v>450</v>
      </c>
    </row>
    <row r="62" spans="1:11" ht="46.5" x14ac:dyDescent="0.35">
      <c r="A62" s="122">
        <v>2892</v>
      </c>
      <c r="B62" s="123" t="s">
        <v>1580</v>
      </c>
      <c r="C62" s="123">
        <v>24525481</v>
      </c>
      <c r="D62" s="119" t="s">
        <v>125</v>
      </c>
      <c r="E62" s="47"/>
      <c r="F62" s="119" t="s">
        <v>458</v>
      </c>
      <c r="G62" s="119"/>
      <c r="H62" s="120"/>
      <c r="I62" s="121" t="s">
        <v>460</v>
      </c>
      <c r="J62" s="124" t="s">
        <v>27</v>
      </c>
      <c r="K62" s="119" t="s">
        <v>450</v>
      </c>
    </row>
    <row r="63" spans="1:11" ht="31" x14ac:dyDescent="0.35">
      <c r="A63" s="122">
        <v>3014</v>
      </c>
      <c r="B63" s="123" t="s">
        <v>1582</v>
      </c>
      <c r="C63" s="123">
        <v>24128695</v>
      </c>
      <c r="D63" s="119" t="s">
        <v>46</v>
      </c>
      <c r="E63" s="119" t="s">
        <v>467</v>
      </c>
      <c r="F63" s="119" t="s">
        <v>462</v>
      </c>
      <c r="G63" s="119">
        <v>404</v>
      </c>
      <c r="H63" s="120"/>
      <c r="I63" s="119"/>
      <c r="J63" s="124" t="s">
        <v>26</v>
      </c>
      <c r="K63" s="119" t="s">
        <v>464</v>
      </c>
    </row>
    <row r="64" spans="1:11" ht="46.5" x14ac:dyDescent="0.35">
      <c r="A64" s="122">
        <v>3108</v>
      </c>
      <c r="B64" s="123" t="s">
        <v>1583</v>
      </c>
      <c r="C64" s="123">
        <v>24010037</v>
      </c>
      <c r="D64" s="119" t="s">
        <v>125</v>
      </c>
      <c r="E64" s="119" t="s">
        <v>494</v>
      </c>
      <c r="F64" s="119" t="s">
        <v>491</v>
      </c>
      <c r="G64" s="119">
        <v>109</v>
      </c>
      <c r="H64" s="120"/>
      <c r="I64" s="119" t="s">
        <v>495</v>
      </c>
      <c r="J64" s="124" t="s">
        <v>26</v>
      </c>
      <c r="K64" s="119" t="s">
        <v>493</v>
      </c>
    </row>
    <row r="65" spans="1:11" ht="46.5" x14ac:dyDescent="0.35">
      <c r="A65" s="122">
        <v>3108</v>
      </c>
      <c r="B65" s="123" t="s">
        <v>1583</v>
      </c>
      <c r="C65" s="123">
        <v>24010037</v>
      </c>
      <c r="D65" s="119" t="s">
        <v>46</v>
      </c>
      <c r="E65" s="119" t="s">
        <v>496</v>
      </c>
      <c r="F65" s="119" t="s">
        <v>491</v>
      </c>
      <c r="G65" s="119">
        <v>109</v>
      </c>
      <c r="H65" s="120"/>
      <c r="I65" s="119" t="s">
        <v>122</v>
      </c>
      <c r="J65" s="124" t="s">
        <v>26</v>
      </c>
      <c r="K65" s="119" t="s">
        <v>493</v>
      </c>
    </row>
    <row r="66" spans="1:11" ht="31" x14ac:dyDescent="0.35">
      <c r="A66" s="122">
        <v>3240</v>
      </c>
      <c r="B66" s="123" t="s">
        <v>1584</v>
      </c>
      <c r="C66" s="123">
        <v>23887314</v>
      </c>
      <c r="D66" s="119" t="s">
        <v>125</v>
      </c>
      <c r="E66" s="119" t="s">
        <v>519</v>
      </c>
      <c r="F66" s="119" t="s">
        <v>517</v>
      </c>
      <c r="G66" s="119">
        <v>124</v>
      </c>
      <c r="H66" s="120"/>
      <c r="I66" s="119" t="s">
        <v>122</v>
      </c>
      <c r="J66" s="124" t="s">
        <v>27</v>
      </c>
      <c r="K66" s="119" t="s">
        <v>518</v>
      </c>
    </row>
    <row r="67" spans="1:11" ht="62" x14ac:dyDescent="0.35">
      <c r="A67" s="122">
        <v>3281</v>
      </c>
      <c r="B67" s="123" t="s">
        <v>1585</v>
      </c>
      <c r="C67" s="123">
        <v>23812642</v>
      </c>
      <c r="D67" s="119" t="s">
        <v>46</v>
      </c>
      <c r="E67" s="47"/>
      <c r="F67" s="119" t="s">
        <v>549</v>
      </c>
      <c r="G67" s="119"/>
      <c r="H67" s="120"/>
      <c r="I67" s="119" t="s">
        <v>550</v>
      </c>
      <c r="J67" s="124" t="s">
        <v>27</v>
      </c>
      <c r="K67" s="119" t="s">
        <v>538</v>
      </c>
    </row>
    <row r="68" spans="1:11" ht="62" x14ac:dyDescent="0.35">
      <c r="A68" s="122">
        <v>3281</v>
      </c>
      <c r="B68" s="123" t="s">
        <v>1585</v>
      </c>
      <c r="C68" s="123">
        <v>23812642</v>
      </c>
      <c r="D68" s="119" t="s">
        <v>125</v>
      </c>
      <c r="E68" s="47"/>
      <c r="F68" s="119" t="s">
        <v>549</v>
      </c>
      <c r="G68" s="119"/>
      <c r="H68" s="120"/>
      <c r="I68" s="119" t="s">
        <v>551</v>
      </c>
      <c r="J68" s="124" t="s">
        <v>27</v>
      </c>
      <c r="K68" s="119" t="s">
        <v>538</v>
      </c>
    </row>
    <row r="69" spans="1:11" ht="108.5" x14ac:dyDescent="0.35">
      <c r="A69" s="122">
        <v>3401</v>
      </c>
      <c r="B69" s="123" t="s">
        <v>1586</v>
      </c>
      <c r="C69" s="123">
        <v>23516315</v>
      </c>
      <c r="D69" s="119" t="s">
        <v>46</v>
      </c>
      <c r="E69" s="119"/>
      <c r="F69" s="119" t="s">
        <v>598</v>
      </c>
      <c r="G69" s="119"/>
      <c r="H69" s="120"/>
      <c r="I69" s="119" t="s">
        <v>600</v>
      </c>
      <c r="J69" s="124" t="s">
        <v>27</v>
      </c>
      <c r="K69" s="119" t="s">
        <v>592</v>
      </c>
    </row>
    <row r="70" spans="1:11" ht="31" x14ac:dyDescent="0.35">
      <c r="A70" s="122">
        <v>3599</v>
      </c>
      <c r="B70" s="123" t="s">
        <v>1587</v>
      </c>
      <c r="C70" s="123">
        <v>22484068</v>
      </c>
      <c r="D70" s="119" t="s">
        <v>46</v>
      </c>
      <c r="E70" s="119"/>
      <c r="F70" s="119" t="s">
        <v>658</v>
      </c>
      <c r="G70" s="119"/>
      <c r="H70" s="120"/>
      <c r="I70" s="119" t="s">
        <v>660</v>
      </c>
      <c r="J70" s="124" t="s">
        <v>8</v>
      </c>
      <c r="K70" s="119" t="s">
        <v>645</v>
      </c>
    </row>
    <row r="71" spans="1:11" ht="46.5" x14ac:dyDescent="0.35">
      <c r="A71" s="122">
        <v>3599</v>
      </c>
      <c r="B71" s="123" t="s">
        <v>1587</v>
      </c>
      <c r="C71" s="123">
        <v>22484068</v>
      </c>
      <c r="D71" s="119" t="s">
        <v>46</v>
      </c>
      <c r="E71" s="119"/>
      <c r="F71" s="119" t="s">
        <v>664</v>
      </c>
      <c r="G71" s="119"/>
      <c r="H71" s="120"/>
      <c r="I71" s="119" t="s">
        <v>666</v>
      </c>
      <c r="J71" s="124" t="s">
        <v>8</v>
      </c>
      <c r="K71" s="119" t="s">
        <v>645</v>
      </c>
    </row>
    <row r="72" spans="1:11" ht="46.5" x14ac:dyDescent="0.35">
      <c r="A72" s="122">
        <v>3636</v>
      </c>
      <c r="B72" s="123" t="s">
        <v>1588</v>
      </c>
      <c r="C72" s="123">
        <v>24323866</v>
      </c>
      <c r="D72" s="119" t="s">
        <v>46</v>
      </c>
      <c r="E72" s="119"/>
      <c r="F72" s="119" t="s">
        <v>675</v>
      </c>
      <c r="G72" s="119"/>
      <c r="H72" s="120"/>
      <c r="I72" s="119" t="s">
        <v>122</v>
      </c>
      <c r="J72" s="124" t="s">
        <v>27</v>
      </c>
      <c r="K72" s="119" t="s">
        <v>674</v>
      </c>
    </row>
    <row r="73" spans="1:11" ht="46.5" x14ac:dyDescent="0.35">
      <c r="A73" s="122">
        <v>3765</v>
      </c>
      <c r="B73" s="123" t="s">
        <v>1589</v>
      </c>
      <c r="C73" s="123">
        <v>22833445</v>
      </c>
      <c r="D73" s="119" t="s">
        <v>46</v>
      </c>
      <c r="E73" s="119" t="s">
        <v>713</v>
      </c>
      <c r="F73" s="119" t="s">
        <v>708</v>
      </c>
      <c r="G73" s="119">
        <v>243</v>
      </c>
      <c r="H73" s="120"/>
      <c r="I73" s="119" t="s">
        <v>122</v>
      </c>
      <c r="J73" s="124" t="s">
        <v>27</v>
      </c>
      <c r="K73" s="119" t="s">
        <v>710</v>
      </c>
    </row>
    <row r="74" spans="1:11" ht="31" x14ac:dyDescent="0.35">
      <c r="A74" s="122">
        <v>4140</v>
      </c>
      <c r="B74" s="123" t="s">
        <v>1592</v>
      </c>
      <c r="C74" s="123">
        <v>21799172</v>
      </c>
      <c r="D74" s="119" t="s">
        <v>46</v>
      </c>
      <c r="E74" s="47"/>
      <c r="F74" s="119" t="s">
        <v>764</v>
      </c>
      <c r="G74" s="119">
        <v>243</v>
      </c>
      <c r="H74" s="42"/>
      <c r="I74" s="119" t="s">
        <v>767</v>
      </c>
      <c r="J74" s="124" t="s">
        <v>27</v>
      </c>
      <c r="K74" s="119" t="s">
        <v>765</v>
      </c>
    </row>
    <row r="75" spans="1:11" ht="62" x14ac:dyDescent="0.35">
      <c r="A75" s="122">
        <v>4214</v>
      </c>
      <c r="B75" s="123" t="s">
        <v>1123</v>
      </c>
      <c r="C75" s="123">
        <v>21557804</v>
      </c>
      <c r="D75" s="119" t="s">
        <v>125</v>
      </c>
      <c r="E75" s="119"/>
      <c r="F75" s="119" t="s">
        <v>785</v>
      </c>
      <c r="G75" s="119"/>
      <c r="H75" s="120"/>
      <c r="I75" s="119" t="s">
        <v>788</v>
      </c>
      <c r="J75" s="124" t="s">
        <v>27</v>
      </c>
      <c r="K75" s="119" t="s">
        <v>784</v>
      </c>
    </row>
    <row r="76" spans="1:11" ht="62" x14ac:dyDescent="0.35">
      <c r="A76" s="122">
        <v>4214</v>
      </c>
      <c r="B76" s="123" t="s">
        <v>1123</v>
      </c>
      <c r="C76" s="123">
        <v>21557804</v>
      </c>
      <c r="D76" s="119" t="s">
        <v>46</v>
      </c>
      <c r="E76" s="119"/>
      <c r="F76" s="119" t="s">
        <v>785</v>
      </c>
      <c r="G76" s="119"/>
      <c r="H76" s="120"/>
      <c r="I76" s="119" t="s">
        <v>122</v>
      </c>
      <c r="J76" s="124" t="s">
        <v>27</v>
      </c>
      <c r="K76" s="119" t="s">
        <v>784</v>
      </c>
    </row>
    <row r="77" spans="1:11" ht="62" x14ac:dyDescent="0.35">
      <c r="A77" s="130" t="s">
        <v>828</v>
      </c>
      <c r="B77" s="131" t="s">
        <v>1593</v>
      </c>
      <c r="C77" s="131">
        <v>33222266</v>
      </c>
      <c r="D77" s="119" t="s">
        <v>46</v>
      </c>
      <c r="E77" s="132" t="s">
        <v>834</v>
      </c>
      <c r="F77" s="132" t="s">
        <v>830</v>
      </c>
      <c r="G77" s="132">
        <v>4677</v>
      </c>
      <c r="H77" s="132"/>
      <c r="I77" s="132"/>
      <c r="J77" s="132" t="s">
        <v>8</v>
      </c>
      <c r="K77" s="132" t="s">
        <v>832</v>
      </c>
    </row>
    <row r="78" spans="1:11" ht="77.5" x14ac:dyDescent="0.35">
      <c r="A78" s="130" t="s">
        <v>828</v>
      </c>
      <c r="B78" s="131" t="s">
        <v>1593</v>
      </c>
      <c r="C78" s="131">
        <v>33222266</v>
      </c>
      <c r="D78" s="119" t="s">
        <v>125</v>
      </c>
      <c r="E78" s="132" t="s">
        <v>835</v>
      </c>
      <c r="F78" s="132" t="s">
        <v>830</v>
      </c>
      <c r="G78" s="132">
        <v>4677</v>
      </c>
      <c r="H78" s="132"/>
      <c r="I78" s="132"/>
      <c r="J78" s="132" t="s">
        <v>8</v>
      </c>
      <c r="K78" s="132" t="s">
        <v>832</v>
      </c>
    </row>
    <row r="79" spans="1:11" ht="31" x14ac:dyDescent="0.35">
      <c r="A79" s="130" t="s">
        <v>841</v>
      </c>
      <c r="B79" s="131" t="s">
        <v>1594</v>
      </c>
      <c r="C79" s="131">
        <v>33627495</v>
      </c>
      <c r="D79" s="119" t="s">
        <v>46</v>
      </c>
      <c r="E79" s="132" t="s">
        <v>848</v>
      </c>
      <c r="F79" s="132" t="s">
        <v>843</v>
      </c>
      <c r="G79" s="132"/>
      <c r="H79" s="133"/>
      <c r="I79" s="132" t="s">
        <v>844</v>
      </c>
      <c r="J79" s="132" t="s">
        <v>8</v>
      </c>
      <c r="K79" s="132" t="s">
        <v>845</v>
      </c>
    </row>
  </sheetData>
  <conditionalFormatting sqref="D2:D3">
    <cfRule type="containsText" dxfId="3053" priority="967" operator="containsText" text="volume">
      <formula>NOT(ISERROR(SEARCH("volume",D2)))</formula>
    </cfRule>
    <cfRule type="containsText" dxfId="3052" priority="968" operator="containsText" text="OAC">
      <formula>NOT(ISERROR(SEARCH("OAC",D2)))</formula>
    </cfRule>
    <cfRule type="containsText" dxfId="3051" priority="969" operator="containsText" text="OAC">
      <formula>NOT(ISERROR(SEARCH("OAC",D2)))</formula>
    </cfRule>
    <cfRule type="containsText" dxfId="3050" priority="970" operator="containsText" text="anticoag">
      <formula>NOT(ISERROR(SEARCH("anticoag",D2)))</formula>
    </cfRule>
    <cfRule type="containsText" dxfId="3049" priority="971" operator="containsText" text="IVH">
      <formula>NOT(ISERROR(SEARCH("IVH",D2)))</formula>
    </cfRule>
    <cfRule type="containsText" dxfId="3048" priority="972" operator="containsText" text="location">
      <formula>NOT(ISERROR(SEARCH("location",D2)))</formula>
    </cfRule>
    <cfRule type="containsText" dxfId="3047" priority="973" operator="containsText" text="ICH">
      <formula>NOT(ISERROR(SEARCH("ICH",D2)))</formula>
    </cfRule>
    <cfRule type="cellIs" dxfId="3046" priority="974" operator="equal">
      <formula>"ICH"</formula>
    </cfRule>
    <cfRule type="cellIs" dxfId="3045" priority="975" operator="equal">
      <formula>"age"</formula>
    </cfRule>
  </conditionalFormatting>
  <conditionalFormatting sqref="D4">
    <cfRule type="containsText" dxfId="3044" priority="958" operator="containsText" text="volume">
      <formula>NOT(ISERROR(SEARCH("volume",D4)))</formula>
    </cfRule>
    <cfRule type="containsText" dxfId="3043" priority="959" operator="containsText" text="OAC">
      <formula>NOT(ISERROR(SEARCH("OAC",D4)))</formula>
    </cfRule>
    <cfRule type="containsText" dxfId="3042" priority="960" operator="containsText" text="OAC">
      <formula>NOT(ISERROR(SEARCH("OAC",D4)))</formula>
    </cfRule>
    <cfRule type="containsText" dxfId="3041" priority="961" operator="containsText" text="anticoag">
      <formula>NOT(ISERROR(SEARCH("anticoag",D4)))</formula>
    </cfRule>
    <cfRule type="containsText" dxfId="3040" priority="962" operator="containsText" text="IVH">
      <formula>NOT(ISERROR(SEARCH("IVH",D4)))</formula>
    </cfRule>
    <cfRule type="containsText" dxfId="3039" priority="963" operator="containsText" text="location">
      <formula>NOT(ISERROR(SEARCH("location",D4)))</formula>
    </cfRule>
    <cfRule type="containsText" dxfId="3038" priority="964" operator="containsText" text="ICH">
      <formula>NOT(ISERROR(SEARCH("ICH",D4)))</formula>
    </cfRule>
    <cfRule type="cellIs" dxfId="3037" priority="965" operator="equal">
      <formula>"ICH"</formula>
    </cfRule>
    <cfRule type="cellIs" dxfId="3036" priority="966" operator="equal">
      <formula>"age"</formula>
    </cfRule>
  </conditionalFormatting>
  <conditionalFormatting sqref="D7">
    <cfRule type="containsText" dxfId="3035" priority="901" operator="containsText" text="GCS">
      <formula>NOT(ISERROR(SEARCH("GCS",D7)))</formula>
    </cfRule>
    <cfRule type="containsText" dxfId="3034" priority="902" operator="containsText" text="GCS">
      <formula>NOT(ISERROR(SEARCH("GCS",D7)))</formula>
    </cfRule>
    <cfRule type="containsText" dxfId="3033" priority="903" operator="containsText" text="GCS">
      <formula>NOT(ISERROR(SEARCH("GCS",D7)))</formula>
    </cfRule>
    <cfRule type="containsText" dxfId="3032" priority="904" operator="containsText" text="gcs">
      <formula>NOT(ISERROR(SEARCH("gcs",D7)))</formula>
    </cfRule>
    <cfRule type="containsText" dxfId="3031" priority="905" operator="containsText" text="gcs">
      <formula>NOT(ISERROR(SEARCH("gcs",D7)))</formula>
    </cfRule>
    <cfRule type="containsText" dxfId="3030" priority="906" operator="containsText" text="OAC">
      <formula>NOT(ISERROR(SEARCH("OAC",D7)))</formula>
    </cfRule>
    <cfRule type="containsText" dxfId="3029" priority="907" operator="containsText" text="location">
      <formula>NOT(ISERROR(SEARCH("location",D7)))</formula>
    </cfRule>
    <cfRule type="containsText" dxfId="3028" priority="908" operator="containsText" text="volume">
      <formula>NOT(ISERROR(SEARCH("volume",D7)))</formula>
    </cfRule>
    <cfRule type="containsText" dxfId="3027" priority="909" operator="containsText" text="ivh">
      <formula>NOT(ISERROR(SEARCH("ivh",D7)))</formula>
    </cfRule>
    <cfRule type="containsText" dxfId="3026" priority="910" operator="containsText" text="age">
      <formula>NOT(ISERROR(SEARCH("age",D7)))</formula>
    </cfRule>
    <cfRule type="containsText" dxfId="3025" priority="911" operator="containsText" text="volume">
      <formula>NOT(ISERROR(SEARCH("volume",D7)))</formula>
    </cfRule>
    <cfRule type="containsText" dxfId="3024" priority="912" operator="containsText" text="OAC">
      <formula>NOT(ISERROR(SEARCH("OAC",D7)))</formula>
    </cfRule>
    <cfRule type="containsText" dxfId="3023" priority="913" operator="containsText" text="OAC">
      <formula>NOT(ISERROR(SEARCH("OAC",D7)))</formula>
    </cfRule>
    <cfRule type="containsText" dxfId="3022" priority="914" operator="containsText" text="anticoag">
      <formula>NOT(ISERROR(SEARCH("anticoag",D7)))</formula>
    </cfRule>
    <cfRule type="containsText" dxfId="3021" priority="915" operator="containsText" text="IVH">
      <formula>NOT(ISERROR(SEARCH("IVH",D7)))</formula>
    </cfRule>
    <cfRule type="containsText" dxfId="3020" priority="916" operator="containsText" text="location">
      <formula>NOT(ISERROR(SEARCH("location",D7)))</formula>
    </cfRule>
    <cfRule type="containsText" dxfId="3019" priority="917" operator="containsText" text="ICH">
      <formula>NOT(ISERROR(SEARCH("ICH",D7)))</formula>
    </cfRule>
    <cfRule type="cellIs" dxfId="3018" priority="918" operator="equal">
      <formula>"ICH"</formula>
    </cfRule>
    <cfRule type="cellIs" dxfId="3017" priority="919" operator="equal">
      <formula>"age"</formula>
    </cfRule>
  </conditionalFormatting>
  <conditionalFormatting sqref="D8">
    <cfRule type="containsText" dxfId="3016" priority="863" operator="containsText" text="GCS">
      <formula>NOT(ISERROR(SEARCH("GCS",D8)))</formula>
    </cfRule>
    <cfRule type="containsText" dxfId="3015" priority="864" operator="containsText" text="GCS">
      <formula>NOT(ISERROR(SEARCH("GCS",D8)))</formula>
    </cfRule>
    <cfRule type="containsText" dxfId="3014" priority="865" operator="containsText" text="GCS">
      <formula>NOT(ISERROR(SEARCH("GCS",D8)))</formula>
    </cfRule>
    <cfRule type="containsText" dxfId="3013" priority="866" operator="containsText" text="gcs">
      <formula>NOT(ISERROR(SEARCH("gcs",D8)))</formula>
    </cfRule>
    <cfRule type="containsText" dxfId="3012" priority="867" operator="containsText" text="gcs">
      <formula>NOT(ISERROR(SEARCH("gcs",D8)))</formula>
    </cfRule>
    <cfRule type="containsText" dxfId="3011" priority="868" operator="containsText" text="OAC">
      <formula>NOT(ISERROR(SEARCH("OAC",D8)))</formula>
    </cfRule>
    <cfRule type="containsText" dxfId="3010" priority="869" operator="containsText" text="location">
      <formula>NOT(ISERROR(SEARCH("location",D8)))</formula>
    </cfRule>
    <cfRule type="containsText" dxfId="3009" priority="870" operator="containsText" text="volume">
      <formula>NOT(ISERROR(SEARCH("volume",D8)))</formula>
    </cfRule>
    <cfRule type="containsText" dxfId="3008" priority="871" operator="containsText" text="ivh">
      <formula>NOT(ISERROR(SEARCH("ivh",D8)))</formula>
    </cfRule>
    <cfRule type="containsText" dxfId="3007" priority="872" operator="containsText" text="age">
      <formula>NOT(ISERROR(SEARCH("age",D8)))</formula>
    </cfRule>
    <cfRule type="containsText" dxfId="3006" priority="873" operator="containsText" text="volume">
      <formula>NOT(ISERROR(SEARCH("volume",D8)))</formula>
    </cfRule>
    <cfRule type="containsText" dxfId="3005" priority="874" operator="containsText" text="OAC">
      <formula>NOT(ISERROR(SEARCH("OAC",D8)))</formula>
    </cfRule>
    <cfRule type="containsText" dxfId="3004" priority="875" operator="containsText" text="OAC">
      <formula>NOT(ISERROR(SEARCH("OAC",D8)))</formula>
    </cfRule>
    <cfRule type="containsText" dxfId="3003" priority="876" operator="containsText" text="anticoag">
      <formula>NOT(ISERROR(SEARCH("anticoag",D8)))</formula>
    </cfRule>
    <cfRule type="containsText" dxfId="3002" priority="877" operator="containsText" text="IVH">
      <formula>NOT(ISERROR(SEARCH("IVH",D8)))</formula>
    </cfRule>
    <cfRule type="containsText" dxfId="3001" priority="878" operator="containsText" text="location">
      <formula>NOT(ISERROR(SEARCH("location",D8)))</formula>
    </cfRule>
    <cfRule type="containsText" dxfId="3000" priority="879" operator="containsText" text="ICH">
      <formula>NOT(ISERROR(SEARCH("ICH",D8)))</formula>
    </cfRule>
    <cfRule type="cellIs" dxfId="2999" priority="880" operator="equal">
      <formula>"ICH"</formula>
    </cfRule>
    <cfRule type="cellIs" dxfId="2998" priority="881" operator="equal">
      <formula>"age"</formula>
    </cfRule>
  </conditionalFormatting>
  <conditionalFormatting sqref="D9">
    <cfRule type="containsText" dxfId="2997" priority="825" operator="containsText" text="GCS">
      <formula>NOT(ISERROR(SEARCH("GCS",D9)))</formula>
    </cfRule>
    <cfRule type="containsText" dxfId="2996" priority="826" operator="containsText" text="GCS">
      <formula>NOT(ISERROR(SEARCH("GCS",D9)))</formula>
    </cfRule>
    <cfRule type="containsText" dxfId="2995" priority="827" operator="containsText" text="GCS">
      <formula>NOT(ISERROR(SEARCH("GCS",D9)))</formula>
    </cfRule>
    <cfRule type="containsText" dxfId="2994" priority="828" operator="containsText" text="gcs">
      <formula>NOT(ISERROR(SEARCH("gcs",D9)))</formula>
    </cfRule>
    <cfRule type="containsText" dxfId="2993" priority="829" operator="containsText" text="gcs">
      <formula>NOT(ISERROR(SEARCH("gcs",D9)))</formula>
    </cfRule>
    <cfRule type="containsText" dxfId="2992" priority="830" operator="containsText" text="OAC">
      <formula>NOT(ISERROR(SEARCH("OAC",D9)))</formula>
    </cfRule>
    <cfRule type="containsText" dxfId="2991" priority="831" operator="containsText" text="location">
      <formula>NOT(ISERROR(SEARCH("location",D9)))</formula>
    </cfRule>
    <cfRule type="containsText" dxfId="2990" priority="832" operator="containsText" text="volume">
      <formula>NOT(ISERROR(SEARCH("volume",D9)))</formula>
    </cfRule>
    <cfRule type="containsText" dxfId="2989" priority="833" operator="containsText" text="ivh">
      <formula>NOT(ISERROR(SEARCH("ivh",D9)))</formula>
    </cfRule>
    <cfRule type="containsText" dxfId="2988" priority="834" operator="containsText" text="age">
      <formula>NOT(ISERROR(SEARCH("age",D9)))</formula>
    </cfRule>
    <cfRule type="containsText" dxfId="2987" priority="835" operator="containsText" text="volume">
      <formula>NOT(ISERROR(SEARCH("volume",D9)))</formula>
    </cfRule>
    <cfRule type="containsText" dxfId="2986" priority="836" operator="containsText" text="OAC">
      <formula>NOT(ISERROR(SEARCH("OAC",D9)))</formula>
    </cfRule>
    <cfRule type="containsText" dxfId="2985" priority="837" operator="containsText" text="OAC">
      <formula>NOT(ISERROR(SEARCH("OAC",D9)))</formula>
    </cfRule>
    <cfRule type="containsText" dxfId="2984" priority="838" operator="containsText" text="anticoag">
      <formula>NOT(ISERROR(SEARCH("anticoag",D9)))</formula>
    </cfRule>
    <cfRule type="containsText" dxfId="2983" priority="839" operator="containsText" text="IVH">
      <formula>NOT(ISERROR(SEARCH("IVH",D9)))</formula>
    </cfRule>
    <cfRule type="containsText" dxfId="2982" priority="840" operator="containsText" text="location">
      <formula>NOT(ISERROR(SEARCH("location",D9)))</formula>
    </cfRule>
    <cfRule type="containsText" dxfId="2981" priority="841" operator="containsText" text="ICH">
      <formula>NOT(ISERROR(SEARCH("ICH",D9)))</formula>
    </cfRule>
    <cfRule type="cellIs" dxfId="2980" priority="842" operator="equal">
      <formula>"ICH"</formula>
    </cfRule>
    <cfRule type="cellIs" dxfId="2979" priority="843" operator="equal">
      <formula>"age"</formula>
    </cfRule>
  </conditionalFormatting>
  <conditionalFormatting sqref="D10">
    <cfRule type="containsText" dxfId="2978" priority="787" operator="containsText" text="GCS">
      <formula>NOT(ISERROR(SEARCH("GCS",D10)))</formula>
    </cfRule>
    <cfRule type="containsText" dxfId="2977" priority="788" operator="containsText" text="GCS">
      <formula>NOT(ISERROR(SEARCH("GCS",D10)))</formula>
    </cfRule>
    <cfRule type="containsText" dxfId="2976" priority="789" operator="containsText" text="GCS">
      <formula>NOT(ISERROR(SEARCH("GCS",D10)))</formula>
    </cfRule>
    <cfRule type="containsText" dxfId="2975" priority="790" operator="containsText" text="gcs">
      <formula>NOT(ISERROR(SEARCH("gcs",D10)))</formula>
    </cfRule>
    <cfRule type="containsText" dxfId="2974" priority="791" operator="containsText" text="gcs">
      <formula>NOT(ISERROR(SEARCH("gcs",D10)))</formula>
    </cfRule>
    <cfRule type="containsText" dxfId="2973" priority="792" operator="containsText" text="OAC">
      <formula>NOT(ISERROR(SEARCH("OAC",D10)))</formula>
    </cfRule>
    <cfRule type="containsText" dxfId="2972" priority="793" operator="containsText" text="location">
      <formula>NOT(ISERROR(SEARCH("location",D10)))</formula>
    </cfRule>
    <cfRule type="containsText" dxfId="2971" priority="794" operator="containsText" text="volume">
      <formula>NOT(ISERROR(SEARCH("volume",D10)))</formula>
    </cfRule>
    <cfRule type="containsText" dxfId="2970" priority="795" operator="containsText" text="ivh">
      <formula>NOT(ISERROR(SEARCH("ivh",D10)))</formula>
    </cfRule>
    <cfRule type="containsText" dxfId="2969" priority="796" operator="containsText" text="age">
      <formula>NOT(ISERROR(SEARCH("age",D10)))</formula>
    </cfRule>
    <cfRule type="containsText" dxfId="2968" priority="797" operator="containsText" text="volume">
      <formula>NOT(ISERROR(SEARCH("volume",D10)))</formula>
    </cfRule>
    <cfRule type="containsText" dxfId="2967" priority="798" operator="containsText" text="OAC">
      <formula>NOT(ISERROR(SEARCH("OAC",D10)))</formula>
    </cfRule>
    <cfRule type="containsText" dxfId="2966" priority="799" operator="containsText" text="OAC">
      <formula>NOT(ISERROR(SEARCH("OAC",D10)))</formula>
    </cfRule>
    <cfRule type="containsText" dxfId="2965" priority="800" operator="containsText" text="anticoag">
      <formula>NOT(ISERROR(SEARCH("anticoag",D10)))</formula>
    </cfRule>
    <cfRule type="containsText" dxfId="2964" priority="801" operator="containsText" text="IVH">
      <formula>NOT(ISERROR(SEARCH("IVH",D10)))</formula>
    </cfRule>
    <cfRule type="containsText" dxfId="2963" priority="802" operator="containsText" text="location">
      <formula>NOT(ISERROR(SEARCH("location",D10)))</formula>
    </cfRule>
    <cfRule type="containsText" dxfId="2962" priority="803" operator="containsText" text="ICH">
      <formula>NOT(ISERROR(SEARCH("ICH",D10)))</formula>
    </cfRule>
    <cfRule type="cellIs" dxfId="2961" priority="804" operator="equal">
      <formula>"ICH"</formula>
    </cfRule>
    <cfRule type="cellIs" dxfId="2960" priority="805" operator="equal">
      <formula>"age"</formula>
    </cfRule>
  </conditionalFormatting>
  <conditionalFormatting sqref="D11">
    <cfRule type="containsText" dxfId="2959" priority="768" operator="containsText" text="GCS">
      <formula>NOT(ISERROR(SEARCH("GCS",D11)))</formula>
    </cfRule>
    <cfRule type="containsText" dxfId="2958" priority="769" operator="containsText" text="GCS">
      <formula>NOT(ISERROR(SEARCH("GCS",D11)))</formula>
    </cfRule>
    <cfRule type="containsText" dxfId="2957" priority="770" operator="containsText" text="GCS">
      <formula>NOT(ISERROR(SEARCH("GCS",D11)))</formula>
    </cfRule>
    <cfRule type="containsText" dxfId="2956" priority="771" operator="containsText" text="gcs">
      <formula>NOT(ISERROR(SEARCH("gcs",D11)))</formula>
    </cfRule>
    <cfRule type="containsText" dxfId="2955" priority="772" operator="containsText" text="gcs">
      <formula>NOT(ISERROR(SEARCH("gcs",D11)))</formula>
    </cfRule>
    <cfRule type="containsText" dxfId="2954" priority="773" operator="containsText" text="OAC">
      <formula>NOT(ISERROR(SEARCH("OAC",D11)))</formula>
    </cfRule>
    <cfRule type="containsText" dxfId="2953" priority="774" operator="containsText" text="location">
      <formula>NOT(ISERROR(SEARCH("location",D11)))</formula>
    </cfRule>
    <cfRule type="containsText" dxfId="2952" priority="775" operator="containsText" text="volume">
      <formula>NOT(ISERROR(SEARCH("volume",D11)))</formula>
    </cfRule>
    <cfRule type="containsText" dxfId="2951" priority="776" operator="containsText" text="ivh">
      <formula>NOT(ISERROR(SEARCH("ivh",D11)))</formula>
    </cfRule>
    <cfRule type="containsText" dxfId="2950" priority="777" operator="containsText" text="age">
      <formula>NOT(ISERROR(SEARCH("age",D11)))</formula>
    </cfRule>
    <cfRule type="containsText" dxfId="2949" priority="778" operator="containsText" text="volume">
      <formula>NOT(ISERROR(SEARCH("volume",D11)))</formula>
    </cfRule>
    <cfRule type="containsText" dxfId="2948" priority="779" operator="containsText" text="OAC">
      <formula>NOT(ISERROR(SEARCH("OAC",D11)))</formula>
    </cfRule>
    <cfRule type="containsText" dxfId="2947" priority="780" operator="containsText" text="OAC">
      <formula>NOT(ISERROR(SEARCH("OAC",D11)))</formula>
    </cfRule>
    <cfRule type="containsText" dxfId="2946" priority="781" operator="containsText" text="anticoag">
      <formula>NOT(ISERROR(SEARCH("anticoag",D11)))</formula>
    </cfRule>
    <cfRule type="containsText" dxfId="2945" priority="782" operator="containsText" text="IVH">
      <formula>NOT(ISERROR(SEARCH("IVH",D11)))</formula>
    </cfRule>
    <cfRule type="containsText" dxfId="2944" priority="783" operator="containsText" text="location">
      <formula>NOT(ISERROR(SEARCH("location",D11)))</formula>
    </cfRule>
    <cfRule type="containsText" dxfId="2943" priority="784" operator="containsText" text="ICH">
      <formula>NOT(ISERROR(SEARCH("ICH",D11)))</formula>
    </cfRule>
    <cfRule type="cellIs" dxfId="2942" priority="785" operator="equal">
      <formula>"ICH"</formula>
    </cfRule>
    <cfRule type="cellIs" dxfId="2941" priority="786" operator="equal">
      <formula>"age"</formula>
    </cfRule>
  </conditionalFormatting>
  <conditionalFormatting sqref="D12">
    <cfRule type="containsText" dxfId="2940" priority="749" operator="containsText" text="GCS">
      <formula>NOT(ISERROR(SEARCH("GCS",D12)))</formula>
    </cfRule>
    <cfRule type="containsText" dxfId="2939" priority="750" operator="containsText" text="GCS">
      <formula>NOT(ISERROR(SEARCH("GCS",D12)))</formula>
    </cfRule>
    <cfRule type="containsText" dxfId="2938" priority="751" operator="containsText" text="GCS">
      <formula>NOT(ISERROR(SEARCH("GCS",D12)))</formula>
    </cfRule>
    <cfRule type="containsText" dxfId="2937" priority="752" operator="containsText" text="gcs">
      <formula>NOT(ISERROR(SEARCH("gcs",D12)))</formula>
    </cfRule>
    <cfRule type="containsText" dxfId="2936" priority="753" operator="containsText" text="gcs">
      <formula>NOT(ISERROR(SEARCH("gcs",D12)))</formula>
    </cfRule>
    <cfRule type="containsText" dxfId="2935" priority="754" operator="containsText" text="OAC">
      <formula>NOT(ISERROR(SEARCH("OAC",D12)))</formula>
    </cfRule>
    <cfRule type="containsText" dxfId="2934" priority="755" operator="containsText" text="location">
      <formula>NOT(ISERROR(SEARCH("location",D12)))</formula>
    </cfRule>
    <cfRule type="containsText" dxfId="2933" priority="756" operator="containsText" text="volume">
      <formula>NOT(ISERROR(SEARCH("volume",D12)))</formula>
    </cfRule>
    <cfRule type="containsText" dxfId="2932" priority="757" operator="containsText" text="ivh">
      <formula>NOT(ISERROR(SEARCH("ivh",D12)))</formula>
    </cfRule>
    <cfRule type="containsText" dxfId="2931" priority="758" operator="containsText" text="age">
      <formula>NOT(ISERROR(SEARCH("age",D12)))</formula>
    </cfRule>
    <cfRule type="containsText" dxfId="2930" priority="759" operator="containsText" text="volume">
      <formula>NOT(ISERROR(SEARCH("volume",D12)))</formula>
    </cfRule>
    <cfRule type="containsText" dxfId="2929" priority="760" operator="containsText" text="OAC">
      <formula>NOT(ISERROR(SEARCH("OAC",D12)))</formula>
    </cfRule>
    <cfRule type="containsText" dxfId="2928" priority="761" operator="containsText" text="OAC">
      <formula>NOT(ISERROR(SEARCH("OAC",D12)))</formula>
    </cfRule>
    <cfRule type="containsText" dxfId="2927" priority="762" operator="containsText" text="anticoag">
      <formula>NOT(ISERROR(SEARCH("anticoag",D12)))</formula>
    </cfRule>
    <cfRule type="containsText" dxfId="2926" priority="763" operator="containsText" text="IVH">
      <formula>NOT(ISERROR(SEARCH("IVH",D12)))</formula>
    </cfRule>
    <cfRule type="containsText" dxfId="2925" priority="764" operator="containsText" text="location">
      <formula>NOT(ISERROR(SEARCH("location",D12)))</formula>
    </cfRule>
    <cfRule type="containsText" dxfId="2924" priority="765" operator="containsText" text="ICH">
      <formula>NOT(ISERROR(SEARCH("ICH",D12)))</formula>
    </cfRule>
    <cfRule type="cellIs" dxfId="2923" priority="766" operator="equal">
      <formula>"ICH"</formula>
    </cfRule>
    <cfRule type="cellIs" dxfId="2922" priority="767" operator="equal">
      <formula>"age"</formula>
    </cfRule>
  </conditionalFormatting>
  <conditionalFormatting sqref="D13">
    <cfRule type="containsText" dxfId="2921" priority="730" operator="containsText" text="GCS">
      <formula>NOT(ISERROR(SEARCH("GCS",D13)))</formula>
    </cfRule>
    <cfRule type="containsText" dxfId="2920" priority="731" operator="containsText" text="GCS">
      <formula>NOT(ISERROR(SEARCH("GCS",D13)))</formula>
    </cfRule>
    <cfRule type="containsText" dxfId="2919" priority="732" operator="containsText" text="GCS">
      <formula>NOT(ISERROR(SEARCH("GCS",D13)))</formula>
    </cfRule>
    <cfRule type="containsText" dxfId="2918" priority="733" operator="containsText" text="gcs">
      <formula>NOT(ISERROR(SEARCH("gcs",D13)))</formula>
    </cfRule>
    <cfRule type="containsText" dxfId="2917" priority="734" operator="containsText" text="gcs">
      <formula>NOT(ISERROR(SEARCH("gcs",D13)))</formula>
    </cfRule>
    <cfRule type="containsText" dxfId="2916" priority="735" operator="containsText" text="OAC">
      <formula>NOT(ISERROR(SEARCH("OAC",D13)))</formula>
    </cfRule>
    <cfRule type="containsText" dxfId="2915" priority="736" operator="containsText" text="location">
      <formula>NOT(ISERROR(SEARCH("location",D13)))</formula>
    </cfRule>
    <cfRule type="containsText" dxfId="2914" priority="737" operator="containsText" text="volume">
      <formula>NOT(ISERROR(SEARCH("volume",D13)))</formula>
    </cfRule>
    <cfRule type="containsText" dxfId="2913" priority="738" operator="containsText" text="ivh">
      <formula>NOT(ISERROR(SEARCH("ivh",D13)))</formula>
    </cfRule>
    <cfRule type="containsText" dxfId="2912" priority="739" operator="containsText" text="age">
      <formula>NOT(ISERROR(SEARCH("age",D13)))</formula>
    </cfRule>
    <cfRule type="containsText" dxfId="2911" priority="740" operator="containsText" text="volume">
      <formula>NOT(ISERROR(SEARCH("volume",D13)))</formula>
    </cfRule>
    <cfRule type="containsText" dxfId="2910" priority="741" operator="containsText" text="OAC">
      <formula>NOT(ISERROR(SEARCH("OAC",D13)))</formula>
    </cfRule>
    <cfRule type="containsText" dxfId="2909" priority="742" operator="containsText" text="OAC">
      <formula>NOT(ISERROR(SEARCH("OAC",D13)))</formula>
    </cfRule>
    <cfRule type="containsText" dxfId="2908" priority="743" operator="containsText" text="anticoag">
      <formula>NOT(ISERROR(SEARCH("anticoag",D13)))</formula>
    </cfRule>
    <cfRule type="containsText" dxfId="2907" priority="744" operator="containsText" text="IVH">
      <formula>NOT(ISERROR(SEARCH("IVH",D13)))</formula>
    </cfRule>
    <cfRule type="containsText" dxfId="2906" priority="745" operator="containsText" text="location">
      <formula>NOT(ISERROR(SEARCH("location",D13)))</formula>
    </cfRule>
    <cfRule type="containsText" dxfId="2905" priority="746" operator="containsText" text="ICH">
      <formula>NOT(ISERROR(SEARCH("ICH",D13)))</formula>
    </cfRule>
    <cfRule type="cellIs" dxfId="2904" priority="747" operator="equal">
      <formula>"ICH"</formula>
    </cfRule>
    <cfRule type="cellIs" dxfId="2903" priority="748" operator="equal">
      <formula>"age"</formula>
    </cfRule>
  </conditionalFormatting>
  <conditionalFormatting sqref="D14">
    <cfRule type="containsText" dxfId="2902" priority="711" operator="containsText" text="GCS">
      <formula>NOT(ISERROR(SEARCH("GCS",D14)))</formula>
    </cfRule>
    <cfRule type="containsText" dxfId="2901" priority="712" operator="containsText" text="GCS">
      <formula>NOT(ISERROR(SEARCH("GCS",D14)))</formula>
    </cfRule>
    <cfRule type="containsText" dxfId="2900" priority="713" operator="containsText" text="GCS">
      <formula>NOT(ISERROR(SEARCH("GCS",D14)))</formula>
    </cfRule>
    <cfRule type="containsText" dxfId="2899" priority="714" operator="containsText" text="gcs">
      <formula>NOT(ISERROR(SEARCH("gcs",D14)))</formula>
    </cfRule>
    <cfRule type="containsText" dxfId="2898" priority="715" operator="containsText" text="gcs">
      <formula>NOT(ISERROR(SEARCH("gcs",D14)))</formula>
    </cfRule>
    <cfRule type="containsText" dxfId="2897" priority="716" operator="containsText" text="OAC">
      <formula>NOT(ISERROR(SEARCH("OAC",D14)))</formula>
    </cfRule>
    <cfRule type="containsText" dxfId="2896" priority="717" operator="containsText" text="location">
      <formula>NOT(ISERROR(SEARCH("location",D14)))</formula>
    </cfRule>
    <cfRule type="containsText" dxfId="2895" priority="718" operator="containsText" text="volume">
      <formula>NOT(ISERROR(SEARCH("volume",D14)))</formula>
    </cfRule>
    <cfRule type="containsText" dxfId="2894" priority="719" operator="containsText" text="ivh">
      <formula>NOT(ISERROR(SEARCH("ivh",D14)))</formula>
    </cfRule>
    <cfRule type="containsText" dxfId="2893" priority="720" operator="containsText" text="age">
      <formula>NOT(ISERROR(SEARCH("age",D14)))</formula>
    </cfRule>
    <cfRule type="containsText" dxfId="2892" priority="721" operator="containsText" text="volume">
      <formula>NOT(ISERROR(SEARCH("volume",D14)))</formula>
    </cfRule>
    <cfRule type="containsText" dxfId="2891" priority="722" operator="containsText" text="OAC">
      <formula>NOT(ISERROR(SEARCH("OAC",D14)))</formula>
    </cfRule>
    <cfRule type="containsText" dxfId="2890" priority="723" operator="containsText" text="OAC">
      <formula>NOT(ISERROR(SEARCH("OAC",D14)))</formula>
    </cfRule>
    <cfRule type="containsText" dxfId="2889" priority="724" operator="containsText" text="anticoag">
      <formula>NOT(ISERROR(SEARCH("anticoag",D14)))</formula>
    </cfRule>
    <cfRule type="containsText" dxfId="2888" priority="725" operator="containsText" text="IVH">
      <formula>NOT(ISERROR(SEARCH("IVH",D14)))</formula>
    </cfRule>
    <cfRule type="containsText" dxfId="2887" priority="726" operator="containsText" text="location">
      <formula>NOT(ISERROR(SEARCH("location",D14)))</formula>
    </cfRule>
    <cfRule type="containsText" dxfId="2886" priority="727" operator="containsText" text="ICH">
      <formula>NOT(ISERROR(SEARCH("ICH",D14)))</formula>
    </cfRule>
    <cfRule type="cellIs" dxfId="2885" priority="728" operator="equal">
      <formula>"ICH"</formula>
    </cfRule>
    <cfRule type="cellIs" dxfId="2884" priority="729" operator="equal">
      <formula>"age"</formula>
    </cfRule>
  </conditionalFormatting>
  <conditionalFormatting sqref="D15">
    <cfRule type="containsText" dxfId="2883" priority="692" operator="containsText" text="GCS">
      <formula>NOT(ISERROR(SEARCH("GCS",D15)))</formula>
    </cfRule>
    <cfRule type="containsText" dxfId="2882" priority="693" operator="containsText" text="GCS">
      <formula>NOT(ISERROR(SEARCH("GCS",D15)))</formula>
    </cfRule>
    <cfRule type="containsText" dxfId="2881" priority="694" operator="containsText" text="GCS">
      <formula>NOT(ISERROR(SEARCH("GCS",D15)))</formula>
    </cfRule>
    <cfRule type="containsText" dxfId="2880" priority="695" operator="containsText" text="gcs">
      <formula>NOT(ISERROR(SEARCH("gcs",D15)))</formula>
    </cfRule>
    <cfRule type="containsText" dxfId="2879" priority="696" operator="containsText" text="gcs">
      <formula>NOT(ISERROR(SEARCH("gcs",D15)))</formula>
    </cfRule>
    <cfRule type="containsText" dxfId="2878" priority="697" operator="containsText" text="OAC">
      <formula>NOT(ISERROR(SEARCH("OAC",D15)))</formula>
    </cfRule>
    <cfRule type="containsText" dxfId="2877" priority="698" operator="containsText" text="location">
      <formula>NOT(ISERROR(SEARCH("location",D15)))</formula>
    </cfRule>
    <cfRule type="containsText" dxfId="2876" priority="699" operator="containsText" text="volume">
      <formula>NOT(ISERROR(SEARCH("volume",D15)))</formula>
    </cfRule>
    <cfRule type="containsText" dxfId="2875" priority="700" operator="containsText" text="ivh">
      <formula>NOT(ISERROR(SEARCH("ivh",D15)))</formula>
    </cfRule>
    <cfRule type="containsText" dxfId="2874" priority="701" operator="containsText" text="age">
      <formula>NOT(ISERROR(SEARCH("age",D15)))</formula>
    </cfRule>
    <cfRule type="containsText" dxfId="2873" priority="702" operator="containsText" text="volume">
      <formula>NOT(ISERROR(SEARCH("volume",D15)))</formula>
    </cfRule>
    <cfRule type="containsText" dxfId="2872" priority="703" operator="containsText" text="OAC">
      <formula>NOT(ISERROR(SEARCH("OAC",D15)))</formula>
    </cfRule>
    <cfRule type="containsText" dxfId="2871" priority="704" operator="containsText" text="OAC">
      <formula>NOT(ISERROR(SEARCH("OAC",D15)))</formula>
    </cfRule>
    <cfRule type="containsText" dxfId="2870" priority="705" operator="containsText" text="anticoag">
      <formula>NOT(ISERROR(SEARCH("anticoag",D15)))</formula>
    </cfRule>
    <cfRule type="containsText" dxfId="2869" priority="706" operator="containsText" text="IVH">
      <formula>NOT(ISERROR(SEARCH("IVH",D15)))</formula>
    </cfRule>
    <cfRule type="containsText" dxfId="2868" priority="707" operator="containsText" text="location">
      <formula>NOT(ISERROR(SEARCH("location",D15)))</formula>
    </cfRule>
    <cfRule type="containsText" dxfId="2867" priority="708" operator="containsText" text="ICH">
      <formula>NOT(ISERROR(SEARCH("ICH",D15)))</formula>
    </cfRule>
    <cfRule type="cellIs" dxfId="2866" priority="709" operator="equal">
      <formula>"ICH"</formula>
    </cfRule>
    <cfRule type="cellIs" dxfId="2865" priority="710" operator="equal">
      <formula>"age"</formula>
    </cfRule>
  </conditionalFormatting>
  <conditionalFormatting sqref="D16">
    <cfRule type="containsText" dxfId="2864" priority="673" operator="containsText" text="GCS">
      <formula>NOT(ISERROR(SEARCH("GCS",D16)))</formula>
    </cfRule>
    <cfRule type="containsText" dxfId="2863" priority="674" operator="containsText" text="GCS">
      <formula>NOT(ISERROR(SEARCH("GCS",D16)))</formula>
    </cfRule>
    <cfRule type="containsText" dxfId="2862" priority="675" operator="containsText" text="GCS">
      <formula>NOT(ISERROR(SEARCH("GCS",D16)))</formula>
    </cfRule>
    <cfRule type="containsText" dxfId="2861" priority="676" operator="containsText" text="gcs">
      <formula>NOT(ISERROR(SEARCH("gcs",D16)))</formula>
    </cfRule>
    <cfRule type="containsText" dxfId="2860" priority="677" operator="containsText" text="gcs">
      <formula>NOT(ISERROR(SEARCH("gcs",D16)))</formula>
    </cfRule>
    <cfRule type="containsText" dxfId="2859" priority="678" operator="containsText" text="OAC">
      <formula>NOT(ISERROR(SEARCH("OAC",D16)))</formula>
    </cfRule>
    <cfRule type="containsText" dxfId="2858" priority="679" operator="containsText" text="location">
      <formula>NOT(ISERROR(SEARCH("location",D16)))</formula>
    </cfRule>
    <cfRule type="containsText" dxfId="2857" priority="680" operator="containsText" text="volume">
      <formula>NOT(ISERROR(SEARCH("volume",D16)))</formula>
    </cfRule>
    <cfRule type="containsText" dxfId="2856" priority="681" operator="containsText" text="ivh">
      <formula>NOT(ISERROR(SEARCH("ivh",D16)))</formula>
    </cfRule>
    <cfRule type="containsText" dxfId="2855" priority="682" operator="containsText" text="age">
      <formula>NOT(ISERROR(SEARCH("age",D16)))</formula>
    </cfRule>
    <cfRule type="containsText" dxfId="2854" priority="683" operator="containsText" text="volume">
      <formula>NOT(ISERROR(SEARCH("volume",D16)))</formula>
    </cfRule>
    <cfRule type="containsText" dxfId="2853" priority="684" operator="containsText" text="OAC">
      <formula>NOT(ISERROR(SEARCH("OAC",D16)))</formula>
    </cfRule>
    <cfRule type="containsText" dxfId="2852" priority="685" operator="containsText" text="OAC">
      <formula>NOT(ISERROR(SEARCH("OAC",D16)))</formula>
    </cfRule>
    <cfRule type="containsText" dxfId="2851" priority="686" operator="containsText" text="anticoag">
      <formula>NOT(ISERROR(SEARCH("anticoag",D16)))</formula>
    </cfRule>
    <cfRule type="containsText" dxfId="2850" priority="687" operator="containsText" text="IVH">
      <formula>NOT(ISERROR(SEARCH("IVH",D16)))</formula>
    </cfRule>
    <cfRule type="containsText" dxfId="2849" priority="688" operator="containsText" text="location">
      <formula>NOT(ISERROR(SEARCH("location",D16)))</formula>
    </cfRule>
    <cfRule type="containsText" dxfId="2848" priority="689" operator="containsText" text="ICH">
      <formula>NOT(ISERROR(SEARCH("ICH",D16)))</formula>
    </cfRule>
    <cfRule type="cellIs" dxfId="2847" priority="690" operator="equal">
      <formula>"ICH"</formula>
    </cfRule>
    <cfRule type="cellIs" dxfId="2846" priority="691" operator="equal">
      <formula>"age"</formula>
    </cfRule>
  </conditionalFormatting>
  <conditionalFormatting sqref="D17">
    <cfRule type="containsText" dxfId="2845" priority="654" operator="containsText" text="GCS">
      <formula>NOT(ISERROR(SEARCH("GCS",D17)))</formula>
    </cfRule>
    <cfRule type="containsText" dxfId="2844" priority="655" operator="containsText" text="GCS">
      <formula>NOT(ISERROR(SEARCH("GCS",D17)))</formula>
    </cfRule>
    <cfRule type="containsText" dxfId="2843" priority="656" operator="containsText" text="GCS">
      <formula>NOT(ISERROR(SEARCH("GCS",D17)))</formula>
    </cfRule>
    <cfRule type="containsText" dxfId="2842" priority="657" operator="containsText" text="gcs">
      <formula>NOT(ISERROR(SEARCH("gcs",D17)))</formula>
    </cfRule>
    <cfRule type="containsText" dxfId="2841" priority="658" operator="containsText" text="gcs">
      <formula>NOT(ISERROR(SEARCH("gcs",D17)))</formula>
    </cfRule>
    <cfRule type="containsText" dxfId="2840" priority="659" operator="containsText" text="OAC">
      <formula>NOT(ISERROR(SEARCH("OAC",D17)))</formula>
    </cfRule>
    <cfRule type="containsText" dxfId="2839" priority="660" operator="containsText" text="location">
      <formula>NOT(ISERROR(SEARCH("location",D17)))</formula>
    </cfRule>
    <cfRule type="containsText" dxfId="2838" priority="661" operator="containsText" text="volume">
      <formula>NOT(ISERROR(SEARCH("volume",D17)))</formula>
    </cfRule>
    <cfRule type="containsText" dxfId="2837" priority="662" operator="containsText" text="ivh">
      <formula>NOT(ISERROR(SEARCH("ivh",D17)))</formula>
    </cfRule>
    <cfRule type="containsText" dxfId="2836" priority="663" operator="containsText" text="age">
      <formula>NOT(ISERROR(SEARCH("age",D17)))</formula>
    </cfRule>
    <cfRule type="containsText" dxfId="2835" priority="664" operator="containsText" text="volume">
      <formula>NOT(ISERROR(SEARCH("volume",D17)))</formula>
    </cfRule>
    <cfRule type="containsText" dxfId="2834" priority="665" operator="containsText" text="OAC">
      <formula>NOT(ISERROR(SEARCH("OAC",D17)))</formula>
    </cfRule>
    <cfRule type="containsText" dxfId="2833" priority="666" operator="containsText" text="OAC">
      <formula>NOT(ISERROR(SEARCH("OAC",D17)))</formula>
    </cfRule>
    <cfRule type="containsText" dxfId="2832" priority="667" operator="containsText" text="anticoag">
      <formula>NOT(ISERROR(SEARCH("anticoag",D17)))</formula>
    </cfRule>
    <cfRule type="containsText" dxfId="2831" priority="668" operator="containsText" text="IVH">
      <formula>NOT(ISERROR(SEARCH("IVH",D17)))</formula>
    </cfRule>
    <cfRule type="containsText" dxfId="2830" priority="669" operator="containsText" text="location">
      <formula>NOT(ISERROR(SEARCH("location",D17)))</formula>
    </cfRule>
    <cfRule type="containsText" dxfId="2829" priority="670" operator="containsText" text="ICH">
      <formula>NOT(ISERROR(SEARCH("ICH",D17)))</formula>
    </cfRule>
    <cfRule type="cellIs" dxfId="2828" priority="671" operator="equal">
      <formula>"ICH"</formula>
    </cfRule>
    <cfRule type="cellIs" dxfId="2827" priority="672" operator="equal">
      <formula>"age"</formula>
    </cfRule>
  </conditionalFormatting>
  <conditionalFormatting sqref="D18">
    <cfRule type="containsText" dxfId="2826" priority="635" operator="containsText" text="GCS">
      <formula>NOT(ISERROR(SEARCH("GCS",D18)))</formula>
    </cfRule>
    <cfRule type="containsText" dxfId="2825" priority="636" operator="containsText" text="GCS">
      <formula>NOT(ISERROR(SEARCH("GCS",D18)))</formula>
    </cfRule>
    <cfRule type="containsText" dxfId="2824" priority="637" operator="containsText" text="GCS">
      <formula>NOT(ISERROR(SEARCH("GCS",D18)))</formula>
    </cfRule>
    <cfRule type="containsText" dxfId="2823" priority="638" operator="containsText" text="gcs">
      <formula>NOT(ISERROR(SEARCH("gcs",D18)))</formula>
    </cfRule>
    <cfRule type="containsText" dxfId="2822" priority="639" operator="containsText" text="gcs">
      <formula>NOT(ISERROR(SEARCH("gcs",D18)))</formula>
    </cfRule>
    <cfRule type="containsText" dxfId="2821" priority="640" operator="containsText" text="OAC">
      <formula>NOT(ISERROR(SEARCH("OAC",D18)))</formula>
    </cfRule>
    <cfRule type="containsText" dxfId="2820" priority="641" operator="containsText" text="location">
      <formula>NOT(ISERROR(SEARCH("location",D18)))</formula>
    </cfRule>
    <cfRule type="containsText" dxfId="2819" priority="642" operator="containsText" text="volume">
      <formula>NOT(ISERROR(SEARCH("volume",D18)))</formula>
    </cfRule>
    <cfRule type="containsText" dxfId="2818" priority="643" operator="containsText" text="ivh">
      <formula>NOT(ISERROR(SEARCH("ivh",D18)))</formula>
    </cfRule>
    <cfRule type="containsText" dxfId="2817" priority="644" operator="containsText" text="age">
      <formula>NOT(ISERROR(SEARCH("age",D18)))</formula>
    </cfRule>
    <cfRule type="containsText" dxfId="2816" priority="645" operator="containsText" text="volume">
      <formula>NOT(ISERROR(SEARCH("volume",D18)))</formula>
    </cfRule>
    <cfRule type="containsText" dxfId="2815" priority="646" operator="containsText" text="OAC">
      <formula>NOT(ISERROR(SEARCH("OAC",D18)))</formula>
    </cfRule>
    <cfRule type="containsText" dxfId="2814" priority="647" operator="containsText" text="OAC">
      <formula>NOT(ISERROR(SEARCH("OAC",D18)))</formula>
    </cfRule>
    <cfRule type="containsText" dxfId="2813" priority="648" operator="containsText" text="anticoag">
      <formula>NOT(ISERROR(SEARCH("anticoag",D18)))</formula>
    </cfRule>
    <cfRule type="containsText" dxfId="2812" priority="649" operator="containsText" text="IVH">
      <formula>NOT(ISERROR(SEARCH("IVH",D18)))</formula>
    </cfRule>
    <cfRule type="containsText" dxfId="2811" priority="650" operator="containsText" text="location">
      <formula>NOT(ISERROR(SEARCH("location",D18)))</formula>
    </cfRule>
    <cfRule type="containsText" dxfId="2810" priority="651" operator="containsText" text="ICH">
      <formula>NOT(ISERROR(SEARCH("ICH",D18)))</formula>
    </cfRule>
    <cfRule type="cellIs" dxfId="2809" priority="652" operator="equal">
      <formula>"ICH"</formula>
    </cfRule>
    <cfRule type="cellIs" dxfId="2808" priority="653" operator="equal">
      <formula>"age"</formula>
    </cfRule>
  </conditionalFormatting>
  <conditionalFormatting sqref="D19">
    <cfRule type="containsText" dxfId="2807" priority="616" operator="containsText" text="GCS">
      <formula>NOT(ISERROR(SEARCH("GCS",D19)))</formula>
    </cfRule>
    <cfRule type="containsText" dxfId="2806" priority="617" operator="containsText" text="GCS">
      <formula>NOT(ISERROR(SEARCH("GCS",D19)))</formula>
    </cfRule>
    <cfRule type="containsText" dxfId="2805" priority="618" operator="containsText" text="GCS">
      <formula>NOT(ISERROR(SEARCH("GCS",D19)))</formula>
    </cfRule>
    <cfRule type="containsText" dxfId="2804" priority="619" operator="containsText" text="gcs">
      <formula>NOT(ISERROR(SEARCH("gcs",D19)))</formula>
    </cfRule>
    <cfRule type="containsText" dxfId="2803" priority="620" operator="containsText" text="gcs">
      <formula>NOT(ISERROR(SEARCH("gcs",D19)))</formula>
    </cfRule>
    <cfRule type="containsText" dxfId="2802" priority="621" operator="containsText" text="OAC">
      <formula>NOT(ISERROR(SEARCH("OAC",D19)))</formula>
    </cfRule>
    <cfRule type="containsText" dxfId="2801" priority="622" operator="containsText" text="location">
      <formula>NOT(ISERROR(SEARCH("location",D19)))</formula>
    </cfRule>
    <cfRule type="containsText" dxfId="2800" priority="623" operator="containsText" text="volume">
      <formula>NOT(ISERROR(SEARCH("volume",D19)))</formula>
    </cfRule>
    <cfRule type="containsText" dxfId="2799" priority="624" operator="containsText" text="ivh">
      <formula>NOT(ISERROR(SEARCH("ivh",D19)))</formula>
    </cfRule>
    <cfRule type="containsText" dxfId="2798" priority="625" operator="containsText" text="age">
      <formula>NOT(ISERROR(SEARCH("age",D19)))</formula>
    </cfRule>
    <cfRule type="containsText" dxfId="2797" priority="626" operator="containsText" text="volume">
      <formula>NOT(ISERROR(SEARCH("volume",D19)))</formula>
    </cfRule>
    <cfRule type="containsText" dxfId="2796" priority="627" operator="containsText" text="OAC">
      <formula>NOT(ISERROR(SEARCH("OAC",D19)))</formula>
    </cfRule>
    <cfRule type="containsText" dxfId="2795" priority="628" operator="containsText" text="OAC">
      <formula>NOT(ISERROR(SEARCH("OAC",D19)))</formula>
    </cfRule>
    <cfRule type="containsText" dxfId="2794" priority="629" operator="containsText" text="anticoag">
      <formula>NOT(ISERROR(SEARCH("anticoag",D19)))</formula>
    </cfRule>
    <cfRule type="containsText" dxfId="2793" priority="630" operator="containsText" text="IVH">
      <formula>NOT(ISERROR(SEARCH("IVH",D19)))</formula>
    </cfRule>
    <cfRule type="containsText" dxfId="2792" priority="631" operator="containsText" text="location">
      <formula>NOT(ISERROR(SEARCH("location",D19)))</formula>
    </cfRule>
    <cfRule type="containsText" dxfId="2791" priority="632" operator="containsText" text="ICH">
      <formula>NOT(ISERROR(SEARCH("ICH",D19)))</formula>
    </cfRule>
    <cfRule type="cellIs" dxfId="2790" priority="633" operator="equal">
      <formula>"ICH"</formula>
    </cfRule>
    <cfRule type="cellIs" dxfId="2789" priority="634" operator="equal">
      <formula>"age"</formula>
    </cfRule>
  </conditionalFormatting>
  <conditionalFormatting sqref="D5:D6">
    <cfRule type="containsText" dxfId="2788" priority="597" operator="containsText" text="GCS">
      <formula>NOT(ISERROR(SEARCH("GCS",D5)))</formula>
    </cfRule>
    <cfRule type="containsText" dxfId="2787" priority="598" operator="containsText" text="GCS">
      <formula>NOT(ISERROR(SEARCH("GCS",D5)))</formula>
    </cfRule>
    <cfRule type="containsText" dxfId="2786" priority="599" operator="containsText" text="GCS">
      <formula>NOT(ISERROR(SEARCH("GCS",D5)))</formula>
    </cfRule>
    <cfRule type="containsText" dxfId="2785" priority="600" operator="containsText" text="gcs">
      <formula>NOT(ISERROR(SEARCH("gcs",D5)))</formula>
    </cfRule>
    <cfRule type="containsText" dxfId="2784" priority="601" operator="containsText" text="gcs">
      <formula>NOT(ISERROR(SEARCH("gcs",D5)))</formula>
    </cfRule>
    <cfRule type="containsText" dxfId="2783" priority="602" operator="containsText" text="OAC">
      <formula>NOT(ISERROR(SEARCH("OAC",D5)))</formula>
    </cfRule>
    <cfRule type="containsText" dxfId="2782" priority="603" operator="containsText" text="location">
      <formula>NOT(ISERROR(SEARCH("location",D5)))</formula>
    </cfRule>
    <cfRule type="containsText" dxfId="2781" priority="604" operator="containsText" text="volume">
      <formula>NOT(ISERROR(SEARCH("volume",D5)))</formula>
    </cfRule>
    <cfRule type="containsText" dxfId="2780" priority="605" operator="containsText" text="ivh">
      <formula>NOT(ISERROR(SEARCH("ivh",D5)))</formula>
    </cfRule>
    <cfRule type="containsText" dxfId="2779" priority="606" operator="containsText" text="age">
      <formula>NOT(ISERROR(SEARCH("age",D5)))</formula>
    </cfRule>
    <cfRule type="containsText" dxfId="2778" priority="607" operator="containsText" text="volume">
      <formula>NOT(ISERROR(SEARCH("volume",D5)))</formula>
    </cfRule>
    <cfRule type="containsText" dxfId="2777" priority="608" operator="containsText" text="OAC">
      <formula>NOT(ISERROR(SEARCH("OAC",D5)))</formula>
    </cfRule>
    <cfRule type="containsText" dxfId="2776" priority="609" operator="containsText" text="OAC">
      <formula>NOT(ISERROR(SEARCH("OAC",D5)))</formula>
    </cfRule>
    <cfRule type="containsText" dxfId="2775" priority="610" operator="containsText" text="anticoag">
      <formula>NOT(ISERROR(SEARCH("anticoag",D5)))</formula>
    </cfRule>
    <cfRule type="containsText" dxfId="2774" priority="611" operator="containsText" text="IVH">
      <formula>NOT(ISERROR(SEARCH("IVH",D5)))</formula>
    </cfRule>
    <cfRule type="containsText" dxfId="2773" priority="612" operator="containsText" text="location">
      <formula>NOT(ISERROR(SEARCH("location",D5)))</formula>
    </cfRule>
    <cfRule type="containsText" dxfId="2772" priority="613" operator="containsText" text="ICH">
      <formula>NOT(ISERROR(SEARCH("ICH",D5)))</formula>
    </cfRule>
    <cfRule type="cellIs" dxfId="2771" priority="614" operator="equal">
      <formula>"ICH"</formula>
    </cfRule>
    <cfRule type="cellIs" dxfId="2770" priority="615" operator="equal">
      <formula>"age"</formula>
    </cfRule>
  </conditionalFormatting>
  <conditionalFormatting sqref="D20">
    <cfRule type="containsText" dxfId="2769" priority="578" operator="containsText" text="GCS">
      <formula>NOT(ISERROR(SEARCH("GCS",D20)))</formula>
    </cfRule>
    <cfRule type="containsText" dxfId="2768" priority="579" operator="containsText" text="GCS">
      <formula>NOT(ISERROR(SEARCH("GCS",D20)))</formula>
    </cfRule>
    <cfRule type="containsText" dxfId="2767" priority="580" operator="containsText" text="GCS">
      <formula>NOT(ISERROR(SEARCH("GCS",D20)))</formula>
    </cfRule>
    <cfRule type="containsText" dxfId="2766" priority="581" operator="containsText" text="gcs">
      <formula>NOT(ISERROR(SEARCH("gcs",D20)))</formula>
    </cfRule>
    <cfRule type="containsText" dxfId="2765" priority="582" operator="containsText" text="gcs">
      <formula>NOT(ISERROR(SEARCH("gcs",D20)))</formula>
    </cfRule>
    <cfRule type="containsText" dxfId="2764" priority="583" operator="containsText" text="OAC">
      <formula>NOT(ISERROR(SEARCH("OAC",D20)))</formula>
    </cfRule>
    <cfRule type="containsText" dxfId="2763" priority="584" operator="containsText" text="location">
      <formula>NOT(ISERROR(SEARCH("location",D20)))</formula>
    </cfRule>
    <cfRule type="containsText" dxfId="2762" priority="585" operator="containsText" text="volume">
      <formula>NOT(ISERROR(SEARCH("volume",D20)))</formula>
    </cfRule>
    <cfRule type="containsText" dxfId="2761" priority="586" operator="containsText" text="ivh">
      <formula>NOT(ISERROR(SEARCH("ivh",D20)))</formula>
    </cfRule>
    <cfRule type="containsText" dxfId="2760" priority="587" operator="containsText" text="age">
      <formula>NOT(ISERROR(SEARCH("age",D20)))</formula>
    </cfRule>
    <cfRule type="containsText" dxfId="2759" priority="588" operator="containsText" text="volume">
      <formula>NOT(ISERROR(SEARCH("volume",D20)))</formula>
    </cfRule>
    <cfRule type="containsText" dxfId="2758" priority="589" operator="containsText" text="OAC">
      <formula>NOT(ISERROR(SEARCH("OAC",D20)))</formula>
    </cfRule>
    <cfRule type="containsText" dxfId="2757" priority="590" operator="containsText" text="OAC">
      <formula>NOT(ISERROR(SEARCH("OAC",D20)))</formula>
    </cfRule>
    <cfRule type="containsText" dxfId="2756" priority="591" operator="containsText" text="anticoag">
      <formula>NOT(ISERROR(SEARCH("anticoag",D20)))</formula>
    </cfRule>
    <cfRule type="containsText" dxfId="2755" priority="592" operator="containsText" text="IVH">
      <formula>NOT(ISERROR(SEARCH("IVH",D20)))</formula>
    </cfRule>
    <cfRule type="containsText" dxfId="2754" priority="593" operator="containsText" text="location">
      <formula>NOT(ISERROR(SEARCH("location",D20)))</formula>
    </cfRule>
    <cfRule type="containsText" dxfId="2753" priority="594" operator="containsText" text="ICH">
      <formula>NOT(ISERROR(SEARCH("ICH",D20)))</formula>
    </cfRule>
    <cfRule type="cellIs" dxfId="2752" priority="595" operator="equal">
      <formula>"ICH"</formula>
    </cfRule>
    <cfRule type="cellIs" dxfId="2751" priority="596" operator="equal">
      <formula>"age"</formula>
    </cfRule>
  </conditionalFormatting>
  <conditionalFormatting sqref="D39">
    <cfRule type="containsText" dxfId="2750" priority="575" operator="containsText" text="gcs">
      <formula>NOT(ISERROR(SEARCH("gcs",D39)))</formula>
    </cfRule>
    <cfRule type="containsText" dxfId="2749" priority="576" operator="containsText" text="NIHS">
      <formula>NOT(ISERROR(SEARCH("NIHS",D39)))</formula>
    </cfRule>
    <cfRule type="containsText" dxfId="2748" priority="577" operator="containsText" text="age">
      <formula>NOT(ISERROR(SEARCH("age",D39)))</formula>
    </cfRule>
  </conditionalFormatting>
  <conditionalFormatting sqref="F39">
    <cfRule type="containsText" dxfId="2747" priority="563" operator="containsText" text="death">
      <formula>NOT(ISERROR(SEARCH("death",F39)))</formula>
    </cfRule>
    <cfRule type="containsText" dxfId="2746" priority="564" operator="containsText" text="functional">
      <formula>NOT(ISERROR(SEARCH("functional",F39)))</formula>
    </cfRule>
    <cfRule type="containsText" dxfId="2745" priority="565" operator="containsText" text="mRS">
      <formula>NOT(ISERROR(SEARCH("mRS",F39)))</formula>
    </cfRule>
    <cfRule type="containsText" dxfId="2744" priority="566" operator="containsText" text="mortality">
      <formula>NOT(ISERROR(SEARCH("mortality",F39)))</formula>
    </cfRule>
  </conditionalFormatting>
  <conditionalFormatting sqref="F40">
    <cfRule type="containsText" dxfId="2743" priority="558" operator="containsText" text="death">
      <formula>NOT(ISERROR(SEARCH("death",F40)))</formula>
    </cfRule>
    <cfRule type="containsText" dxfId="2742" priority="559" operator="containsText" text="functional">
      <formula>NOT(ISERROR(SEARCH("functional",F40)))</formula>
    </cfRule>
    <cfRule type="containsText" dxfId="2741" priority="560" operator="containsText" text="mRS">
      <formula>NOT(ISERROR(SEARCH("mRS",F40)))</formula>
    </cfRule>
    <cfRule type="containsText" dxfId="2740" priority="561" operator="containsText" text="mortality">
      <formula>NOT(ISERROR(SEARCH("mortality",F40)))</formula>
    </cfRule>
  </conditionalFormatting>
  <conditionalFormatting sqref="F41">
    <cfRule type="containsText" dxfId="2739" priority="553" operator="containsText" text="death">
      <formula>NOT(ISERROR(SEARCH("death",F41)))</formula>
    </cfRule>
    <cfRule type="containsText" dxfId="2738" priority="554" operator="containsText" text="functional">
      <formula>NOT(ISERROR(SEARCH("functional",F41)))</formula>
    </cfRule>
    <cfRule type="containsText" dxfId="2737" priority="555" operator="containsText" text="mRS">
      <formula>NOT(ISERROR(SEARCH("mRS",F41)))</formula>
    </cfRule>
    <cfRule type="containsText" dxfId="2736" priority="556" operator="containsText" text="mortality">
      <formula>NOT(ISERROR(SEARCH("mortality",F41)))</formula>
    </cfRule>
  </conditionalFormatting>
  <conditionalFormatting sqref="D40">
    <cfRule type="containsText" dxfId="2735" priority="541" operator="containsText" text="anticoag">
      <formula>NOT(ISERROR(SEARCH("anticoag",D40)))</formula>
    </cfRule>
    <cfRule type="containsText" dxfId="2734" priority="542" operator="containsText" text="couma">
      <formula>NOT(ISERROR(SEARCH("couma",D40)))</formula>
    </cfRule>
    <cfRule type="containsText" dxfId="2733" priority="543" operator="containsText" text="anticoag">
      <formula>NOT(ISERROR(SEARCH("anticoag",D40)))</formula>
    </cfRule>
    <cfRule type="containsText" dxfId="2732" priority="544" operator="containsText" text="warfarin">
      <formula>NOT(ISERROR(SEARCH("warfarin",D40)))</formula>
    </cfRule>
    <cfRule type="containsText" dxfId="2731" priority="545" operator="containsText" text="ivh">
      <formula>NOT(ISERROR(SEARCH("ivh",D40)))</formula>
    </cfRule>
    <cfRule type="containsText" dxfId="2730" priority="546" operator="containsText" text="ivh">
      <formula>NOT(ISERROR(SEARCH("ivh",D40)))</formula>
    </cfRule>
    <cfRule type="containsText" dxfId="2729" priority="547" operator="containsText" text="volume">
      <formula>NOT(ISERROR(SEARCH("volume",D40)))</formula>
    </cfRule>
    <cfRule type="containsText" dxfId="2728" priority="548" operator="containsText" text="infratent">
      <formula>NOT(ISERROR(SEARCH("infratent",D40)))</formula>
    </cfRule>
    <cfRule type="containsText" dxfId="2727" priority="549" operator="containsText" text="location">
      <formula>NOT(ISERROR(SEARCH("location",D40)))</formula>
    </cfRule>
    <cfRule type="containsText" dxfId="2726" priority="550" operator="containsText" text="gcs">
      <formula>NOT(ISERROR(SEARCH("gcs",D40)))</formula>
    </cfRule>
    <cfRule type="containsText" dxfId="2725" priority="551" operator="containsText" text="NIHS">
      <formula>NOT(ISERROR(SEARCH("NIHS",D40)))</formula>
    </cfRule>
    <cfRule type="containsText" dxfId="2724" priority="552" operator="containsText" text="age">
      <formula>NOT(ISERROR(SEARCH("age",D40)))</formula>
    </cfRule>
  </conditionalFormatting>
  <conditionalFormatting sqref="D41">
    <cfRule type="containsText" dxfId="2723" priority="529" operator="containsText" text="anticoag">
      <formula>NOT(ISERROR(SEARCH("anticoag",D41)))</formula>
    </cfRule>
    <cfRule type="containsText" dxfId="2722" priority="530" operator="containsText" text="couma">
      <formula>NOT(ISERROR(SEARCH("couma",D41)))</formula>
    </cfRule>
    <cfRule type="containsText" dxfId="2721" priority="531" operator="containsText" text="anticoag">
      <formula>NOT(ISERROR(SEARCH("anticoag",D41)))</formula>
    </cfRule>
    <cfRule type="containsText" dxfId="2720" priority="532" operator="containsText" text="warfarin">
      <formula>NOT(ISERROR(SEARCH("warfarin",D41)))</formula>
    </cfRule>
    <cfRule type="containsText" dxfId="2719" priority="533" operator="containsText" text="ivh">
      <formula>NOT(ISERROR(SEARCH("ivh",D41)))</formula>
    </cfRule>
    <cfRule type="containsText" dxfId="2718" priority="534" operator="containsText" text="ivh">
      <formula>NOT(ISERROR(SEARCH("ivh",D41)))</formula>
    </cfRule>
    <cfRule type="containsText" dxfId="2717" priority="535" operator="containsText" text="volume">
      <formula>NOT(ISERROR(SEARCH("volume",D41)))</formula>
    </cfRule>
    <cfRule type="containsText" dxfId="2716" priority="536" operator="containsText" text="infratent">
      <formula>NOT(ISERROR(SEARCH("infratent",D41)))</formula>
    </cfRule>
    <cfRule type="containsText" dxfId="2715" priority="537" operator="containsText" text="location">
      <formula>NOT(ISERROR(SEARCH("location",D41)))</formula>
    </cfRule>
    <cfRule type="containsText" dxfId="2714" priority="538" operator="containsText" text="gcs">
      <formula>NOT(ISERROR(SEARCH("gcs",D41)))</formula>
    </cfRule>
    <cfRule type="containsText" dxfId="2713" priority="539" operator="containsText" text="NIHS">
      <formula>NOT(ISERROR(SEARCH("NIHS",D41)))</formula>
    </cfRule>
    <cfRule type="containsText" dxfId="2712" priority="540" operator="containsText" text="age">
      <formula>NOT(ISERROR(SEARCH("age",D41)))</formula>
    </cfRule>
  </conditionalFormatting>
  <conditionalFormatting sqref="F42">
    <cfRule type="containsText" dxfId="2711" priority="524" operator="containsText" text="death">
      <formula>NOT(ISERROR(SEARCH("death",F42)))</formula>
    </cfRule>
    <cfRule type="containsText" dxfId="2710" priority="525" operator="containsText" text="functional">
      <formula>NOT(ISERROR(SEARCH("functional",F42)))</formula>
    </cfRule>
    <cfRule type="containsText" dxfId="2709" priority="526" operator="containsText" text="mRS">
      <formula>NOT(ISERROR(SEARCH("mRS",F42)))</formula>
    </cfRule>
    <cfRule type="containsText" dxfId="2708" priority="527" operator="containsText" text="mortality">
      <formula>NOT(ISERROR(SEARCH("mortality",F42)))</formula>
    </cfRule>
  </conditionalFormatting>
  <conditionalFormatting sqref="D42">
    <cfRule type="containsText" dxfId="2707" priority="512" operator="containsText" text="anticoag">
      <formula>NOT(ISERROR(SEARCH("anticoag",D42)))</formula>
    </cfRule>
    <cfRule type="containsText" dxfId="2706" priority="513" operator="containsText" text="couma">
      <formula>NOT(ISERROR(SEARCH("couma",D42)))</formula>
    </cfRule>
    <cfRule type="containsText" dxfId="2705" priority="514" operator="containsText" text="anticoag">
      <formula>NOT(ISERROR(SEARCH("anticoag",D42)))</formula>
    </cfRule>
    <cfRule type="containsText" dxfId="2704" priority="515" operator="containsText" text="warfarin">
      <formula>NOT(ISERROR(SEARCH("warfarin",D42)))</formula>
    </cfRule>
    <cfRule type="containsText" dxfId="2703" priority="516" operator="containsText" text="ivh">
      <formula>NOT(ISERROR(SEARCH("ivh",D42)))</formula>
    </cfRule>
    <cfRule type="containsText" dxfId="2702" priority="517" operator="containsText" text="ivh">
      <formula>NOT(ISERROR(SEARCH("ivh",D42)))</formula>
    </cfRule>
    <cfRule type="containsText" dxfId="2701" priority="518" operator="containsText" text="volume">
      <formula>NOT(ISERROR(SEARCH("volume",D42)))</formula>
    </cfRule>
    <cfRule type="containsText" dxfId="2700" priority="519" operator="containsText" text="infratent">
      <formula>NOT(ISERROR(SEARCH("infratent",D42)))</formula>
    </cfRule>
    <cfRule type="containsText" dxfId="2699" priority="520" operator="containsText" text="location">
      <formula>NOT(ISERROR(SEARCH("location",D42)))</formula>
    </cfRule>
    <cfRule type="containsText" dxfId="2698" priority="521" operator="containsText" text="gcs">
      <formula>NOT(ISERROR(SEARCH("gcs",D42)))</formula>
    </cfRule>
    <cfRule type="containsText" dxfId="2697" priority="522" operator="containsText" text="NIHS">
      <formula>NOT(ISERROR(SEARCH("NIHS",D42)))</formula>
    </cfRule>
    <cfRule type="containsText" dxfId="2696" priority="523" operator="containsText" text="age">
      <formula>NOT(ISERROR(SEARCH("age",D42)))</formula>
    </cfRule>
  </conditionalFormatting>
  <conditionalFormatting sqref="F43">
    <cfRule type="containsText" dxfId="2695" priority="507" operator="containsText" text="death">
      <formula>NOT(ISERROR(SEARCH("death",F43)))</formula>
    </cfRule>
    <cfRule type="containsText" dxfId="2694" priority="508" operator="containsText" text="functional">
      <formula>NOT(ISERROR(SEARCH("functional",F43)))</formula>
    </cfRule>
    <cfRule type="containsText" dxfId="2693" priority="509" operator="containsText" text="mRS">
      <formula>NOT(ISERROR(SEARCH("mRS",F43)))</formula>
    </cfRule>
    <cfRule type="containsText" dxfId="2692" priority="510" operator="containsText" text="mortality">
      <formula>NOT(ISERROR(SEARCH("mortality",F43)))</formula>
    </cfRule>
  </conditionalFormatting>
  <conditionalFormatting sqref="F44">
    <cfRule type="containsText" dxfId="2691" priority="502" operator="containsText" text="death">
      <formula>NOT(ISERROR(SEARCH("death",F44)))</formula>
    </cfRule>
    <cfRule type="containsText" dxfId="2690" priority="503" operator="containsText" text="functional">
      <formula>NOT(ISERROR(SEARCH("functional",F44)))</formula>
    </cfRule>
    <cfRule type="containsText" dxfId="2689" priority="504" operator="containsText" text="mRS">
      <formula>NOT(ISERROR(SEARCH("mRS",F44)))</formula>
    </cfRule>
    <cfRule type="containsText" dxfId="2688" priority="505" operator="containsText" text="mortality">
      <formula>NOT(ISERROR(SEARCH("mortality",F44)))</formula>
    </cfRule>
  </conditionalFormatting>
  <conditionalFormatting sqref="D43">
    <cfRule type="containsText" dxfId="2687" priority="490" operator="containsText" text="anticoag">
      <formula>NOT(ISERROR(SEARCH("anticoag",D43)))</formula>
    </cfRule>
    <cfRule type="containsText" dxfId="2686" priority="491" operator="containsText" text="couma">
      <formula>NOT(ISERROR(SEARCH("couma",D43)))</formula>
    </cfRule>
    <cfRule type="containsText" dxfId="2685" priority="492" operator="containsText" text="anticoag">
      <formula>NOT(ISERROR(SEARCH("anticoag",D43)))</formula>
    </cfRule>
    <cfRule type="containsText" dxfId="2684" priority="493" operator="containsText" text="warfarin">
      <formula>NOT(ISERROR(SEARCH("warfarin",D43)))</formula>
    </cfRule>
    <cfRule type="containsText" dxfId="2683" priority="494" operator="containsText" text="ivh">
      <formula>NOT(ISERROR(SEARCH("ivh",D43)))</formula>
    </cfRule>
    <cfRule type="containsText" dxfId="2682" priority="495" operator="containsText" text="ivh">
      <formula>NOT(ISERROR(SEARCH("ivh",D43)))</formula>
    </cfRule>
    <cfRule type="containsText" dxfId="2681" priority="496" operator="containsText" text="volume">
      <formula>NOT(ISERROR(SEARCH("volume",D43)))</formula>
    </cfRule>
    <cfRule type="containsText" dxfId="2680" priority="497" operator="containsText" text="infratent">
      <formula>NOT(ISERROR(SEARCH("infratent",D43)))</formula>
    </cfRule>
    <cfRule type="containsText" dxfId="2679" priority="498" operator="containsText" text="location">
      <formula>NOT(ISERROR(SEARCH("location",D43)))</formula>
    </cfRule>
    <cfRule type="containsText" dxfId="2678" priority="499" operator="containsText" text="gcs">
      <formula>NOT(ISERROR(SEARCH("gcs",D43)))</formula>
    </cfRule>
    <cfRule type="containsText" dxfId="2677" priority="500" operator="containsText" text="NIHS">
      <formula>NOT(ISERROR(SEARCH("NIHS",D43)))</formula>
    </cfRule>
    <cfRule type="containsText" dxfId="2676" priority="501" operator="containsText" text="age">
      <formula>NOT(ISERROR(SEARCH("age",D43)))</formula>
    </cfRule>
  </conditionalFormatting>
  <conditionalFormatting sqref="D44">
    <cfRule type="containsText" dxfId="2675" priority="478" operator="containsText" text="anticoag">
      <formula>NOT(ISERROR(SEARCH("anticoag",D44)))</formula>
    </cfRule>
    <cfRule type="containsText" dxfId="2674" priority="479" operator="containsText" text="couma">
      <formula>NOT(ISERROR(SEARCH("couma",D44)))</formula>
    </cfRule>
    <cfRule type="containsText" dxfId="2673" priority="480" operator="containsText" text="anticoag">
      <formula>NOT(ISERROR(SEARCH("anticoag",D44)))</formula>
    </cfRule>
    <cfRule type="containsText" dxfId="2672" priority="481" operator="containsText" text="warfarin">
      <formula>NOT(ISERROR(SEARCH("warfarin",D44)))</formula>
    </cfRule>
    <cfRule type="containsText" dxfId="2671" priority="482" operator="containsText" text="ivh">
      <formula>NOT(ISERROR(SEARCH("ivh",D44)))</formula>
    </cfRule>
    <cfRule type="containsText" dxfId="2670" priority="483" operator="containsText" text="ivh">
      <formula>NOT(ISERROR(SEARCH("ivh",D44)))</formula>
    </cfRule>
    <cfRule type="containsText" dxfId="2669" priority="484" operator="containsText" text="volume">
      <formula>NOT(ISERROR(SEARCH("volume",D44)))</formula>
    </cfRule>
    <cfRule type="containsText" dxfId="2668" priority="485" operator="containsText" text="infratent">
      <formula>NOT(ISERROR(SEARCH("infratent",D44)))</formula>
    </cfRule>
    <cfRule type="containsText" dxfId="2667" priority="486" operator="containsText" text="location">
      <formula>NOT(ISERROR(SEARCH("location",D44)))</formula>
    </cfRule>
    <cfRule type="containsText" dxfId="2666" priority="487" operator="containsText" text="gcs">
      <formula>NOT(ISERROR(SEARCH("gcs",D44)))</formula>
    </cfRule>
    <cfRule type="containsText" dxfId="2665" priority="488" operator="containsText" text="NIHS">
      <formula>NOT(ISERROR(SEARCH("NIHS",D44)))</formula>
    </cfRule>
    <cfRule type="containsText" dxfId="2664" priority="489" operator="containsText" text="age">
      <formula>NOT(ISERROR(SEARCH("age",D44)))</formula>
    </cfRule>
  </conditionalFormatting>
  <conditionalFormatting sqref="F45">
    <cfRule type="containsText" dxfId="2663" priority="473" operator="containsText" text="death">
      <formula>NOT(ISERROR(SEARCH("death",F45)))</formula>
    </cfRule>
    <cfRule type="containsText" dxfId="2662" priority="474" operator="containsText" text="functional">
      <formula>NOT(ISERROR(SEARCH("functional",F45)))</formula>
    </cfRule>
    <cfRule type="containsText" dxfId="2661" priority="475" operator="containsText" text="mRS">
      <formula>NOT(ISERROR(SEARCH("mRS",F45)))</formula>
    </cfRule>
    <cfRule type="containsText" dxfId="2660" priority="476" operator="containsText" text="mortality">
      <formula>NOT(ISERROR(SEARCH("mortality",F45)))</formula>
    </cfRule>
  </conditionalFormatting>
  <conditionalFormatting sqref="D45">
    <cfRule type="containsText" dxfId="2659" priority="461" operator="containsText" text="anticoag">
      <formula>NOT(ISERROR(SEARCH("anticoag",D45)))</formula>
    </cfRule>
    <cfRule type="containsText" dxfId="2658" priority="462" operator="containsText" text="couma">
      <formula>NOT(ISERROR(SEARCH("couma",D45)))</formula>
    </cfRule>
    <cfRule type="containsText" dxfId="2657" priority="463" operator="containsText" text="anticoag">
      <formula>NOT(ISERROR(SEARCH("anticoag",D45)))</formula>
    </cfRule>
    <cfRule type="containsText" dxfId="2656" priority="464" operator="containsText" text="warfarin">
      <formula>NOT(ISERROR(SEARCH("warfarin",D45)))</formula>
    </cfRule>
    <cfRule type="containsText" dxfId="2655" priority="465" operator="containsText" text="ivh">
      <formula>NOT(ISERROR(SEARCH("ivh",D45)))</formula>
    </cfRule>
    <cfRule type="containsText" dxfId="2654" priority="466" operator="containsText" text="ivh">
      <formula>NOT(ISERROR(SEARCH("ivh",D45)))</formula>
    </cfRule>
    <cfRule type="containsText" dxfId="2653" priority="467" operator="containsText" text="volume">
      <formula>NOT(ISERROR(SEARCH("volume",D45)))</formula>
    </cfRule>
    <cfRule type="containsText" dxfId="2652" priority="468" operator="containsText" text="infratent">
      <formula>NOT(ISERROR(SEARCH("infratent",D45)))</formula>
    </cfRule>
    <cfRule type="containsText" dxfId="2651" priority="469" operator="containsText" text="location">
      <formula>NOT(ISERROR(SEARCH("location",D45)))</formula>
    </cfRule>
    <cfRule type="containsText" dxfId="2650" priority="470" operator="containsText" text="gcs">
      <formula>NOT(ISERROR(SEARCH("gcs",D45)))</formula>
    </cfRule>
    <cfRule type="containsText" dxfId="2649" priority="471" operator="containsText" text="NIHS">
      <formula>NOT(ISERROR(SEARCH("NIHS",D45)))</formula>
    </cfRule>
    <cfRule type="containsText" dxfId="2648" priority="472" operator="containsText" text="age">
      <formula>NOT(ISERROR(SEARCH("age",D45)))</formula>
    </cfRule>
  </conditionalFormatting>
  <conditionalFormatting sqref="F46">
    <cfRule type="containsText" dxfId="2647" priority="456" operator="containsText" text="death">
      <formula>NOT(ISERROR(SEARCH("death",F46)))</formula>
    </cfRule>
    <cfRule type="containsText" dxfId="2646" priority="457" operator="containsText" text="functional">
      <formula>NOT(ISERROR(SEARCH("functional",F46)))</formula>
    </cfRule>
    <cfRule type="containsText" dxfId="2645" priority="458" operator="containsText" text="mRS">
      <formula>NOT(ISERROR(SEARCH("mRS",F46)))</formula>
    </cfRule>
    <cfRule type="containsText" dxfId="2644" priority="459" operator="containsText" text="mortality">
      <formula>NOT(ISERROR(SEARCH("mortality",F46)))</formula>
    </cfRule>
  </conditionalFormatting>
  <conditionalFormatting sqref="D46">
    <cfRule type="containsText" dxfId="2643" priority="444" operator="containsText" text="anticoag">
      <formula>NOT(ISERROR(SEARCH("anticoag",D46)))</formula>
    </cfRule>
    <cfRule type="containsText" dxfId="2642" priority="445" operator="containsText" text="couma">
      <formula>NOT(ISERROR(SEARCH("couma",D46)))</formula>
    </cfRule>
    <cfRule type="containsText" dxfId="2641" priority="446" operator="containsText" text="anticoag">
      <formula>NOT(ISERROR(SEARCH("anticoag",D46)))</formula>
    </cfRule>
    <cfRule type="containsText" dxfId="2640" priority="447" operator="containsText" text="warfarin">
      <formula>NOT(ISERROR(SEARCH("warfarin",D46)))</formula>
    </cfRule>
    <cfRule type="containsText" dxfId="2639" priority="448" operator="containsText" text="ivh">
      <formula>NOT(ISERROR(SEARCH("ivh",D46)))</formula>
    </cfRule>
    <cfRule type="containsText" dxfId="2638" priority="449" operator="containsText" text="ivh">
      <formula>NOT(ISERROR(SEARCH("ivh",D46)))</formula>
    </cfRule>
    <cfRule type="containsText" dxfId="2637" priority="450" operator="containsText" text="volume">
      <formula>NOT(ISERROR(SEARCH("volume",D46)))</formula>
    </cfRule>
    <cfRule type="containsText" dxfId="2636" priority="451" operator="containsText" text="infratent">
      <formula>NOT(ISERROR(SEARCH("infratent",D46)))</formula>
    </cfRule>
    <cfRule type="containsText" dxfId="2635" priority="452" operator="containsText" text="location">
      <formula>NOT(ISERROR(SEARCH("location",D46)))</formula>
    </cfRule>
    <cfRule type="containsText" dxfId="2634" priority="453" operator="containsText" text="gcs">
      <formula>NOT(ISERROR(SEARCH("gcs",D46)))</formula>
    </cfRule>
    <cfRule type="containsText" dxfId="2633" priority="454" operator="containsText" text="NIHS">
      <formula>NOT(ISERROR(SEARCH("NIHS",D46)))</formula>
    </cfRule>
    <cfRule type="containsText" dxfId="2632" priority="455" operator="containsText" text="age">
      <formula>NOT(ISERROR(SEARCH("age",D46)))</formula>
    </cfRule>
  </conditionalFormatting>
  <conditionalFormatting sqref="F47">
    <cfRule type="containsText" dxfId="2631" priority="439" operator="containsText" text="death">
      <formula>NOT(ISERROR(SEARCH("death",F47)))</formula>
    </cfRule>
    <cfRule type="containsText" dxfId="2630" priority="440" operator="containsText" text="functional">
      <formula>NOT(ISERROR(SEARCH("functional",F47)))</formula>
    </cfRule>
    <cfRule type="containsText" dxfId="2629" priority="441" operator="containsText" text="mRS">
      <formula>NOT(ISERROR(SEARCH("mRS",F47)))</formula>
    </cfRule>
    <cfRule type="containsText" dxfId="2628" priority="442" operator="containsText" text="mortality">
      <formula>NOT(ISERROR(SEARCH("mortality",F47)))</formula>
    </cfRule>
  </conditionalFormatting>
  <conditionalFormatting sqref="D47">
    <cfRule type="containsText" dxfId="2627" priority="427" operator="containsText" text="anticoag">
      <formula>NOT(ISERROR(SEARCH("anticoag",D47)))</formula>
    </cfRule>
    <cfRule type="containsText" dxfId="2626" priority="428" operator="containsText" text="couma">
      <formula>NOT(ISERROR(SEARCH("couma",D47)))</formula>
    </cfRule>
    <cfRule type="containsText" dxfId="2625" priority="429" operator="containsText" text="anticoag">
      <formula>NOT(ISERROR(SEARCH("anticoag",D47)))</formula>
    </cfRule>
    <cfRule type="containsText" dxfId="2624" priority="430" operator="containsText" text="warfarin">
      <formula>NOT(ISERROR(SEARCH("warfarin",D47)))</formula>
    </cfRule>
    <cfRule type="containsText" dxfId="2623" priority="431" operator="containsText" text="ivh">
      <formula>NOT(ISERROR(SEARCH("ivh",D47)))</formula>
    </cfRule>
    <cfRule type="containsText" dxfId="2622" priority="432" operator="containsText" text="ivh">
      <formula>NOT(ISERROR(SEARCH("ivh",D47)))</formula>
    </cfRule>
    <cfRule type="containsText" dxfId="2621" priority="433" operator="containsText" text="volume">
      <formula>NOT(ISERROR(SEARCH("volume",D47)))</formula>
    </cfRule>
    <cfRule type="containsText" dxfId="2620" priority="434" operator="containsText" text="infratent">
      <formula>NOT(ISERROR(SEARCH("infratent",D47)))</formula>
    </cfRule>
    <cfRule type="containsText" dxfId="2619" priority="435" operator="containsText" text="location">
      <formula>NOT(ISERROR(SEARCH("location",D47)))</formula>
    </cfRule>
    <cfRule type="containsText" dxfId="2618" priority="436" operator="containsText" text="gcs">
      <formula>NOT(ISERROR(SEARCH("gcs",D47)))</formula>
    </cfRule>
    <cfRule type="containsText" dxfId="2617" priority="437" operator="containsText" text="NIHS">
      <formula>NOT(ISERROR(SEARCH("NIHS",D47)))</formula>
    </cfRule>
    <cfRule type="containsText" dxfId="2616" priority="438" operator="containsText" text="age">
      <formula>NOT(ISERROR(SEARCH("age",D47)))</formula>
    </cfRule>
  </conditionalFormatting>
  <conditionalFormatting sqref="F48">
    <cfRule type="containsText" dxfId="2615" priority="423" operator="containsText" text="death">
      <formula>NOT(ISERROR(SEARCH("death",F48)))</formula>
    </cfRule>
    <cfRule type="containsText" dxfId="2614" priority="424" operator="containsText" text="functional">
      <formula>NOT(ISERROR(SEARCH("functional",F48)))</formula>
    </cfRule>
    <cfRule type="containsText" dxfId="2613" priority="425" operator="containsText" text="mRS">
      <formula>NOT(ISERROR(SEARCH("mRS",F48)))</formula>
    </cfRule>
    <cfRule type="containsText" dxfId="2612" priority="426" operator="containsText" text="mortality">
      <formula>NOT(ISERROR(SEARCH("mortality",F48)))</formula>
    </cfRule>
  </conditionalFormatting>
  <conditionalFormatting sqref="F49">
    <cfRule type="containsText" dxfId="2611" priority="418" operator="containsText" text="death">
      <formula>NOT(ISERROR(SEARCH("death",F49)))</formula>
    </cfRule>
    <cfRule type="containsText" dxfId="2610" priority="419" operator="containsText" text="functional">
      <formula>NOT(ISERROR(SEARCH("functional",F49)))</formula>
    </cfRule>
    <cfRule type="containsText" dxfId="2609" priority="420" operator="containsText" text="mRS">
      <formula>NOT(ISERROR(SEARCH("mRS",F49)))</formula>
    </cfRule>
    <cfRule type="containsText" dxfId="2608" priority="421" operator="containsText" text="mortality">
      <formula>NOT(ISERROR(SEARCH("mortality",F49)))</formula>
    </cfRule>
  </conditionalFormatting>
  <conditionalFormatting sqref="D48">
    <cfRule type="containsText" dxfId="2607" priority="405" operator="containsText" text="anticoag">
      <formula>NOT(ISERROR(SEARCH("anticoag",D48)))</formula>
    </cfRule>
    <cfRule type="containsText" dxfId="2606" priority="406" operator="containsText" text="couma">
      <formula>NOT(ISERROR(SEARCH("couma",D48)))</formula>
    </cfRule>
    <cfRule type="containsText" dxfId="2605" priority="407" operator="containsText" text="anticoag">
      <formula>NOT(ISERROR(SEARCH("anticoag",D48)))</formula>
    </cfRule>
    <cfRule type="containsText" dxfId="2604" priority="408" operator="containsText" text="warfarin">
      <formula>NOT(ISERROR(SEARCH("warfarin",D48)))</formula>
    </cfRule>
    <cfRule type="containsText" dxfId="2603" priority="409" operator="containsText" text="ivh">
      <formula>NOT(ISERROR(SEARCH("ivh",D48)))</formula>
    </cfRule>
    <cfRule type="containsText" dxfId="2602" priority="410" operator="containsText" text="ivh">
      <formula>NOT(ISERROR(SEARCH("ivh",D48)))</formula>
    </cfRule>
    <cfRule type="containsText" dxfId="2601" priority="411" operator="containsText" text="volume">
      <formula>NOT(ISERROR(SEARCH("volume",D48)))</formula>
    </cfRule>
    <cfRule type="containsText" dxfId="2600" priority="412" operator="containsText" text="infratent">
      <formula>NOT(ISERROR(SEARCH("infratent",D48)))</formula>
    </cfRule>
    <cfRule type="containsText" dxfId="2599" priority="413" operator="containsText" text="location">
      <formula>NOT(ISERROR(SEARCH("location",D48)))</formula>
    </cfRule>
    <cfRule type="containsText" dxfId="2598" priority="414" operator="containsText" text="gcs">
      <formula>NOT(ISERROR(SEARCH("gcs",D48)))</formula>
    </cfRule>
    <cfRule type="containsText" dxfId="2597" priority="415" operator="containsText" text="NIHS">
      <formula>NOT(ISERROR(SEARCH("NIHS",D48)))</formula>
    </cfRule>
    <cfRule type="containsText" dxfId="2596" priority="416" operator="containsText" text="age">
      <formula>NOT(ISERROR(SEARCH("age",D48)))</formula>
    </cfRule>
  </conditionalFormatting>
  <conditionalFormatting sqref="D49">
    <cfRule type="containsText" dxfId="2595" priority="393" operator="containsText" text="anticoag">
      <formula>NOT(ISERROR(SEARCH("anticoag",D49)))</formula>
    </cfRule>
    <cfRule type="containsText" dxfId="2594" priority="394" operator="containsText" text="couma">
      <formula>NOT(ISERROR(SEARCH("couma",D49)))</formula>
    </cfRule>
    <cfRule type="containsText" dxfId="2593" priority="395" operator="containsText" text="anticoag">
      <formula>NOT(ISERROR(SEARCH("anticoag",D49)))</formula>
    </cfRule>
    <cfRule type="containsText" dxfId="2592" priority="396" operator="containsText" text="warfarin">
      <formula>NOT(ISERROR(SEARCH("warfarin",D49)))</formula>
    </cfRule>
    <cfRule type="containsText" dxfId="2591" priority="397" operator="containsText" text="ivh">
      <formula>NOT(ISERROR(SEARCH("ivh",D49)))</formula>
    </cfRule>
    <cfRule type="containsText" dxfId="2590" priority="398" operator="containsText" text="ivh">
      <formula>NOT(ISERROR(SEARCH("ivh",D49)))</formula>
    </cfRule>
    <cfRule type="containsText" dxfId="2589" priority="399" operator="containsText" text="volume">
      <formula>NOT(ISERROR(SEARCH("volume",D49)))</formula>
    </cfRule>
    <cfRule type="containsText" dxfId="2588" priority="400" operator="containsText" text="infratent">
      <formula>NOT(ISERROR(SEARCH("infratent",D49)))</formula>
    </cfRule>
    <cfRule type="containsText" dxfId="2587" priority="401" operator="containsText" text="location">
      <formula>NOT(ISERROR(SEARCH("location",D49)))</formula>
    </cfRule>
    <cfRule type="containsText" dxfId="2586" priority="402" operator="containsText" text="gcs">
      <formula>NOT(ISERROR(SEARCH("gcs",D49)))</formula>
    </cfRule>
    <cfRule type="containsText" dxfId="2585" priority="403" operator="containsText" text="NIHS">
      <formula>NOT(ISERROR(SEARCH("NIHS",D49)))</formula>
    </cfRule>
    <cfRule type="containsText" dxfId="2584" priority="404" operator="containsText" text="age">
      <formula>NOT(ISERROR(SEARCH("age",D49)))</formula>
    </cfRule>
  </conditionalFormatting>
  <conditionalFormatting sqref="D50:D51">
    <cfRule type="containsText" dxfId="2583" priority="381" operator="containsText" text="anticoag">
      <formula>NOT(ISERROR(SEARCH("anticoag",D50)))</formula>
    </cfRule>
    <cfRule type="containsText" dxfId="2582" priority="382" operator="containsText" text="couma">
      <formula>NOT(ISERROR(SEARCH("couma",D50)))</formula>
    </cfRule>
    <cfRule type="containsText" dxfId="2581" priority="383" operator="containsText" text="anticoag">
      <formula>NOT(ISERROR(SEARCH("anticoag",D50)))</formula>
    </cfRule>
    <cfRule type="containsText" dxfId="2580" priority="384" operator="containsText" text="warfarin">
      <formula>NOT(ISERROR(SEARCH("warfarin",D50)))</formula>
    </cfRule>
    <cfRule type="containsText" dxfId="2579" priority="385" operator="containsText" text="ivh">
      <formula>NOT(ISERROR(SEARCH("ivh",D50)))</formula>
    </cfRule>
    <cfRule type="containsText" dxfId="2578" priority="386" operator="containsText" text="ivh">
      <formula>NOT(ISERROR(SEARCH("ivh",D50)))</formula>
    </cfRule>
    <cfRule type="containsText" dxfId="2577" priority="387" operator="containsText" text="volume">
      <formula>NOT(ISERROR(SEARCH("volume",D50)))</formula>
    </cfRule>
    <cfRule type="containsText" dxfId="2576" priority="388" operator="containsText" text="infratent">
      <formula>NOT(ISERROR(SEARCH("infratent",D50)))</formula>
    </cfRule>
    <cfRule type="containsText" dxfId="2575" priority="389" operator="containsText" text="location">
      <formula>NOT(ISERROR(SEARCH("location",D50)))</formula>
    </cfRule>
    <cfRule type="containsText" dxfId="2574" priority="390" operator="containsText" text="gcs">
      <formula>NOT(ISERROR(SEARCH("gcs",D50)))</formula>
    </cfRule>
    <cfRule type="containsText" dxfId="2573" priority="391" operator="containsText" text="NIHS">
      <formula>NOT(ISERROR(SEARCH("NIHS",D50)))</formula>
    </cfRule>
    <cfRule type="containsText" dxfId="2572" priority="392" operator="containsText" text="age">
      <formula>NOT(ISERROR(SEARCH("age",D50)))</formula>
    </cfRule>
  </conditionalFormatting>
  <conditionalFormatting sqref="F52">
    <cfRule type="containsText" dxfId="2571" priority="376" operator="containsText" text="death">
      <formula>NOT(ISERROR(SEARCH("death",F52)))</formula>
    </cfRule>
    <cfRule type="containsText" dxfId="2570" priority="377" operator="containsText" text="functional">
      <formula>NOT(ISERROR(SEARCH("functional",F52)))</formula>
    </cfRule>
    <cfRule type="containsText" dxfId="2569" priority="378" operator="containsText" text="mRS">
      <formula>NOT(ISERROR(SEARCH("mRS",F52)))</formula>
    </cfRule>
    <cfRule type="containsText" dxfId="2568" priority="379" operator="containsText" text="mortality">
      <formula>NOT(ISERROR(SEARCH("mortality",F52)))</formula>
    </cfRule>
  </conditionalFormatting>
  <conditionalFormatting sqref="D52">
    <cfRule type="containsText" dxfId="2567" priority="364" operator="containsText" text="anticoag">
      <formula>NOT(ISERROR(SEARCH("anticoag",D52)))</formula>
    </cfRule>
    <cfRule type="containsText" dxfId="2566" priority="365" operator="containsText" text="couma">
      <formula>NOT(ISERROR(SEARCH("couma",D52)))</formula>
    </cfRule>
    <cfRule type="containsText" dxfId="2565" priority="366" operator="containsText" text="anticoag">
      <formula>NOT(ISERROR(SEARCH("anticoag",D52)))</formula>
    </cfRule>
    <cfRule type="containsText" dxfId="2564" priority="367" operator="containsText" text="warfarin">
      <formula>NOT(ISERROR(SEARCH("warfarin",D52)))</formula>
    </cfRule>
    <cfRule type="containsText" dxfId="2563" priority="368" operator="containsText" text="ivh">
      <formula>NOT(ISERROR(SEARCH("ivh",D52)))</formula>
    </cfRule>
    <cfRule type="containsText" dxfId="2562" priority="369" operator="containsText" text="ivh">
      <formula>NOT(ISERROR(SEARCH("ivh",D52)))</formula>
    </cfRule>
    <cfRule type="containsText" dxfId="2561" priority="370" operator="containsText" text="volume">
      <formula>NOT(ISERROR(SEARCH("volume",D52)))</formula>
    </cfRule>
    <cfRule type="containsText" dxfId="2560" priority="371" operator="containsText" text="infratent">
      <formula>NOT(ISERROR(SEARCH("infratent",D52)))</formula>
    </cfRule>
    <cfRule type="containsText" dxfId="2559" priority="372" operator="containsText" text="location">
      <formula>NOT(ISERROR(SEARCH("location",D52)))</formula>
    </cfRule>
    <cfRule type="containsText" dxfId="2558" priority="373" operator="containsText" text="gcs">
      <formula>NOT(ISERROR(SEARCH("gcs",D52)))</formula>
    </cfRule>
    <cfRule type="containsText" dxfId="2557" priority="374" operator="containsText" text="NIHS">
      <formula>NOT(ISERROR(SEARCH("NIHS",D52)))</formula>
    </cfRule>
    <cfRule type="containsText" dxfId="2556" priority="375" operator="containsText" text="age">
      <formula>NOT(ISERROR(SEARCH("age",D52)))</formula>
    </cfRule>
  </conditionalFormatting>
  <conditionalFormatting sqref="F53">
    <cfRule type="containsText" dxfId="2555" priority="359" operator="containsText" text="death">
      <formula>NOT(ISERROR(SEARCH("death",F53)))</formula>
    </cfRule>
    <cfRule type="containsText" dxfId="2554" priority="360" operator="containsText" text="functional">
      <formula>NOT(ISERROR(SEARCH("functional",F53)))</formula>
    </cfRule>
    <cfRule type="containsText" dxfId="2553" priority="361" operator="containsText" text="mRS">
      <formula>NOT(ISERROR(SEARCH("mRS",F53)))</formula>
    </cfRule>
    <cfRule type="containsText" dxfId="2552" priority="362" operator="containsText" text="mortality">
      <formula>NOT(ISERROR(SEARCH("mortality",F53)))</formula>
    </cfRule>
  </conditionalFormatting>
  <conditionalFormatting sqref="D53">
    <cfRule type="containsText" dxfId="2551" priority="347" operator="containsText" text="anticoag">
      <formula>NOT(ISERROR(SEARCH("anticoag",D53)))</formula>
    </cfRule>
    <cfRule type="containsText" dxfId="2550" priority="348" operator="containsText" text="couma">
      <formula>NOT(ISERROR(SEARCH("couma",D53)))</formula>
    </cfRule>
    <cfRule type="containsText" dxfId="2549" priority="349" operator="containsText" text="anticoag">
      <formula>NOT(ISERROR(SEARCH("anticoag",D53)))</formula>
    </cfRule>
    <cfRule type="containsText" dxfId="2548" priority="350" operator="containsText" text="warfarin">
      <formula>NOT(ISERROR(SEARCH("warfarin",D53)))</formula>
    </cfRule>
    <cfRule type="containsText" dxfId="2547" priority="351" operator="containsText" text="ivh">
      <formula>NOT(ISERROR(SEARCH("ivh",D53)))</formula>
    </cfRule>
    <cfRule type="containsText" dxfId="2546" priority="352" operator="containsText" text="ivh">
      <formula>NOT(ISERROR(SEARCH("ivh",D53)))</formula>
    </cfRule>
    <cfRule type="containsText" dxfId="2545" priority="353" operator="containsText" text="volume">
      <formula>NOT(ISERROR(SEARCH("volume",D53)))</formula>
    </cfRule>
    <cfRule type="containsText" dxfId="2544" priority="354" operator="containsText" text="infratent">
      <formula>NOT(ISERROR(SEARCH("infratent",D53)))</formula>
    </cfRule>
    <cfRule type="containsText" dxfId="2543" priority="355" operator="containsText" text="location">
      <formula>NOT(ISERROR(SEARCH("location",D53)))</formula>
    </cfRule>
    <cfRule type="containsText" dxfId="2542" priority="356" operator="containsText" text="gcs">
      <formula>NOT(ISERROR(SEARCH("gcs",D53)))</formula>
    </cfRule>
    <cfRule type="containsText" dxfId="2541" priority="357" operator="containsText" text="NIHS">
      <formula>NOT(ISERROR(SEARCH("NIHS",D53)))</formula>
    </cfRule>
    <cfRule type="containsText" dxfId="2540" priority="358" operator="containsText" text="age">
      <formula>NOT(ISERROR(SEARCH("age",D53)))</formula>
    </cfRule>
  </conditionalFormatting>
  <conditionalFormatting sqref="F54">
    <cfRule type="containsText" dxfId="2539" priority="342" operator="containsText" text="death">
      <formula>NOT(ISERROR(SEARCH("death",F54)))</formula>
    </cfRule>
    <cfRule type="containsText" dxfId="2538" priority="343" operator="containsText" text="functional">
      <formula>NOT(ISERROR(SEARCH("functional",F54)))</formula>
    </cfRule>
    <cfRule type="containsText" dxfId="2537" priority="344" operator="containsText" text="mRS">
      <formula>NOT(ISERROR(SEARCH("mRS",F54)))</formula>
    </cfRule>
    <cfRule type="containsText" dxfId="2536" priority="345" operator="containsText" text="mortality">
      <formula>NOT(ISERROR(SEARCH("mortality",F54)))</formula>
    </cfRule>
  </conditionalFormatting>
  <conditionalFormatting sqref="D54">
    <cfRule type="containsText" dxfId="2535" priority="330" operator="containsText" text="anticoag">
      <formula>NOT(ISERROR(SEARCH("anticoag",D54)))</formula>
    </cfRule>
    <cfRule type="containsText" dxfId="2534" priority="331" operator="containsText" text="couma">
      <formula>NOT(ISERROR(SEARCH("couma",D54)))</formula>
    </cfRule>
    <cfRule type="containsText" dxfId="2533" priority="332" operator="containsText" text="anticoag">
      <formula>NOT(ISERROR(SEARCH("anticoag",D54)))</formula>
    </cfRule>
    <cfRule type="containsText" dxfId="2532" priority="333" operator="containsText" text="warfarin">
      <formula>NOT(ISERROR(SEARCH("warfarin",D54)))</formula>
    </cfRule>
    <cfRule type="containsText" dxfId="2531" priority="334" operator="containsText" text="ivh">
      <formula>NOT(ISERROR(SEARCH("ivh",D54)))</formula>
    </cfRule>
    <cfRule type="containsText" dxfId="2530" priority="335" operator="containsText" text="ivh">
      <formula>NOT(ISERROR(SEARCH("ivh",D54)))</formula>
    </cfRule>
    <cfRule type="containsText" dxfId="2529" priority="336" operator="containsText" text="volume">
      <formula>NOT(ISERROR(SEARCH("volume",D54)))</formula>
    </cfRule>
    <cfRule type="containsText" dxfId="2528" priority="337" operator="containsText" text="infratent">
      <formula>NOT(ISERROR(SEARCH("infratent",D54)))</formula>
    </cfRule>
    <cfRule type="containsText" dxfId="2527" priority="338" operator="containsText" text="location">
      <formula>NOT(ISERROR(SEARCH("location",D54)))</formula>
    </cfRule>
    <cfRule type="containsText" dxfId="2526" priority="339" operator="containsText" text="gcs">
      <formula>NOT(ISERROR(SEARCH("gcs",D54)))</formula>
    </cfRule>
    <cfRule type="containsText" dxfId="2525" priority="340" operator="containsText" text="NIHS">
      <formula>NOT(ISERROR(SEARCH("NIHS",D54)))</formula>
    </cfRule>
    <cfRule type="containsText" dxfId="2524" priority="341" operator="containsText" text="age">
      <formula>NOT(ISERROR(SEARCH("age",D54)))</formula>
    </cfRule>
  </conditionalFormatting>
  <conditionalFormatting sqref="F55">
    <cfRule type="containsText" dxfId="2523" priority="325" operator="containsText" text="death">
      <formula>NOT(ISERROR(SEARCH("death",F55)))</formula>
    </cfRule>
    <cfRule type="containsText" dxfId="2522" priority="326" operator="containsText" text="functional">
      <formula>NOT(ISERROR(SEARCH("functional",F55)))</formula>
    </cfRule>
    <cfRule type="containsText" dxfId="2521" priority="327" operator="containsText" text="mRS">
      <formula>NOT(ISERROR(SEARCH("mRS",F55)))</formula>
    </cfRule>
    <cfRule type="containsText" dxfId="2520" priority="328" operator="containsText" text="mortality">
      <formula>NOT(ISERROR(SEARCH("mortality",F55)))</formula>
    </cfRule>
  </conditionalFormatting>
  <conditionalFormatting sqref="F56">
    <cfRule type="containsText" dxfId="2519" priority="320" operator="containsText" text="death">
      <formula>NOT(ISERROR(SEARCH("death",F56)))</formula>
    </cfRule>
    <cfRule type="containsText" dxfId="2518" priority="321" operator="containsText" text="functional">
      <formula>NOT(ISERROR(SEARCH("functional",F56)))</formula>
    </cfRule>
    <cfRule type="containsText" dxfId="2517" priority="322" operator="containsText" text="mRS">
      <formula>NOT(ISERROR(SEARCH("mRS",F56)))</formula>
    </cfRule>
    <cfRule type="containsText" dxfId="2516" priority="323" operator="containsText" text="mortality">
      <formula>NOT(ISERROR(SEARCH("mortality",F56)))</formula>
    </cfRule>
  </conditionalFormatting>
  <conditionalFormatting sqref="D55:D56">
    <cfRule type="containsText" dxfId="2515" priority="308" operator="containsText" text="anticoag">
      <formula>NOT(ISERROR(SEARCH("anticoag",D55)))</formula>
    </cfRule>
    <cfRule type="containsText" dxfId="2514" priority="309" operator="containsText" text="couma">
      <formula>NOT(ISERROR(SEARCH("couma",D55)))</formula>
    </cfRule>
    <cfRule type="containsText" dxfId="2513" priority="310" operator="containsText" text="anticoag">
      <formula>NOT(ISERROR(SEARCH("anticoag",D55)))</formula>
    </cfRule>
    <cfRule type="containsText" dxfId="2512" priority="311" operator="containsText" text="warfarin">
      <formula>NOT(ISERROR(SEARCH("warfarin",D55)))</formula>
    </cfRule>
    <cfRule type="containsText" dxfId="2511" priority="312" operator="containsText" text="ivh">
      <formula>NOT(ISERROR(SEARCH("ivh",D55)))</formula>
    </cfRule>
    <cfRule type="containsText" dxfId="2510" priority="313" operator="containsText" text="ivh">
      <formula>NOT(ISERROR(SEARCH("ivh",D55)))</formula>
    </cfRule>
    <cfRule type="containsText" dxfId="2509" priority="314" operator="containsText" text="volume">
      <formula>NOT(ISERROR(SEARCH("volume",D55)))</formula>
    </cfRule>
    <cfRule type="containsText" dxfId="2508" priority="315" operator="containsText" text="infratent">
      <formula>NOT(ISERROR(SEARCH("infratent",D55)))</formula>
    </cfRule>
    <cfRule type="containsText" dxfId="2507" priority="316" operator="containsText" text="location">
      <formula>NOT(ISERROR(SEARCH("location",D55)))</formula>
    </cfRule>
    <cfRule type="containsText" dxfId="2506" priority="317" operator="containsText" text="gcs">
      <formula>NOT(ISERROR(SEARCH("gcs",D55)))</formula>
    </cfRule>
    <cfRule type="containsText" dxfId="2505" priority="318" operator="containsText" text="NIHS">
      <formula>NOT(ISERROR(SEARCH("NIHS",D55)))</formula>
    </cfRule>
    <cfRule type="containsText" dxfId="2504" priority="319" operator="containsText" text="age">
      <formula>NOT(ISERROR(SEARCH("age",D55)))</formula>
    </cfRule>
  </conditionalFormatting>
  <conditionalFormatting sqref="F57:F58">
    <cfRule type="containsText" dxfId="2503" priority="304" operator="containsText" text="death">
      <formula>NOT(ISERROR(SEARCH("death",F57)))</formula>
    </cfRule>
    <cfRule type="containsText" dxfId="2502" priority="305" operator="containsText" text="functional">
      <formula>NOT(ISERROR(SEARCH("functional",F57)))</formula>
    </cfRule>
    <cfRule type="containsText" dxfId="2501" priority="306" operator="containsText" text="mRS">
      <formula>NOT(ISERROR(SEARCH("mRS",F57)))</formula>
    </cfRule>
    <cfRule type="containsText" dxfId="2500" priority="307" operator="containsText" text="mortality">
      <formula>NOT(ISERROR(SEARCH("mortality",F57)))</formula>
    </cfRule>
  </conditionalFormatting>
  <conditionalFormatting sqref="F59:F60">
    <cfRule type="containsText" dxfId="2499" priority="300" operator="containsText" text="death">
      <formula>NOT(ISERROR(SEARCH("death",F59)))</formula>
    </cfRule>
    <cfRule type="containsText" dxfId="2498" priority="301" operator="containsText" text="functional">
      <formula>NOT(ISERROR(SEARCH("functional",F59)))</formula>
    </cfRule>
    <cfRule type="containsText" dxfId="2497" priority="302" operator="containsText" text="mRS">
      <formula>NOT(ISERROR(SEARCH("mRS",F59)))</formula>
    </cfRule>
    <cfRule type="containsText" dxfId="2496" priority="303" operator="containsText" text="mortality">
      <formula>NOT(ISERROR(SEARCH("mortality",F59)))</formula>
    </cfRule>
  </conditionalFormatting>
  <conditionalFormatting sqref="D57:D58">
    <cfRule type="containsText" dxfId="2495" priority="288" operator="containsText" text="anticoag">
      <formula>NOT(ISERROR(SEARCH("anticoag",D57)))</formula>
    </cfRule>
    <cfRule type="containsText" dxfId="2494" priority="289" operator="containsText" text="couma">
      <formula>NOT(ISERROR(SEARCH("couma",D57)))</formula>
    </cfRule>
    <cfRule type="containsText" dxfId="2493" priority="290" operator="containsText" text="anticoag">
      <formula>NOT(ISERROR(SEARCH("anticoag",D57)))</formula>
    </cfRule>
    <cfRule type="containsText" dxfId="2492" priority="291" operator="containsText" text="warfarin">
      <formula>NOT(ISERROR(SEARCH("warfarin",D57)))</formula>
    </cfRule>
    <cfRule type="containsText" dxfId="2491" priority="292" operator="containsText" text="ivh">
      <formula>NOT(ISERROR(SEARCH("ivh",D57)))</formula>
    </cfRule>
    <cfRule type="containsText" dxfId="2490" priority="293" operator="containsText" text="ivh">
      <formula>NOT(ISERROR(SEARCH("ivh",D57)))</formula>
    </cfRule>
    <cfRule type="containsText" dxfId="2489" priority="294" operator="containsText" text="volume">
      <formula>NOT(ISERROR(SEARCH("volume",D57)))</formula>
    </cfRule>
    <cfRule type="containsText" dxfId="2488" priority="295" operator="containsText" text="infratent">
      <formula>NOT(ISERROR(SEARCH("infratent",D57)))</formula>
    </cfRule>
    <cfRule type="containsText" dxfId="2487" priority="296" operator="containsText" text="location">
      <formula>NOT(ISERROR(SEARCH("location",D57)))</formula>
    </cfRule>
    <cfRule type="containsText" dxfId="2486" priority="297" operator="containsText" text="gcs">
      <formula>NOT(ISERROR(SEARCH("gcs",D57)))</formula>
    </cfRule>
    <cfRule type="containsText" dxfId="2485" priority="298" operator="containsText" text="NIHS">
      <formula>NOT(ISERROR(SEARCH("NIHS",D57)))</formula>
    </cfRule>
    <cfRule type="containsText" dxfId="2484" priority="299" operator="containsText" text="age">
      <formula>NOT(ISERROR(SEARCH("age",D57)))</formula>
    </cfRule>
  </conditionalFormatting>
  <conditionalFormatting sqref="D59:D60">
    <cfRule type="containsText" dxfId="2483" priority="276" operator="containsText" text="anticoag">
      <formula>NOT(ISERROR(SEARCH("anticoag",D59)))</formula>
    </cfRule>
    <cfRule type="containsText" dxfId="2482" priority="277" operator="containsText" text="couma">
      <formula>NOT(ISERROR(SEARCH("couma",D59)))</formula>
    </cfRule>
    <cfRule type="containsText" dxfId="2481" priority="278" operator="containsText" text="anticoag">
      <formula>NOT(ISERROR(SEARCH("anticoag",D59)))</formula>
    </cfRule>
    <cfRule type="containsText" dxfId="2480" priority="279" operator="containsText" text="warfarin">
      <formula>NOT(ISERROR(SEARCH("warfarin",D59)))</formula>
    </cfRule>
    <cfRule type="containsText" dxfId="2479" priority="280" operator="containsText" text="ivh">
      <formula>NOT(ISERROR(SEARCH("ivh",D59)))</formula>
    </cfRule>
    <cfRule type="containsText" dxfId="2478" priority="281" operator="containsText" text="ivh">
      <formula>NOT(ISERROR(SEARCH("ivh",D59)))</formula>
    </cfRule>
    <cfRule type="containsText" dxfId="2477" priority="282" operator="containsText" text="volume">
      <formula>NOT(ISERROR(SEARCH("volume",D59)))</formula>
    </cfRule>
    <cfRule type="containsText" dxfId="2476" priority="283" operator="containsText" text="infratent">
      <formula>NOT(ISERROR(SEARCH("infratent",D59)))</formula>
    </cfRule>
    <cfRule type="containsText" dxfId="2475" priority="284" operator="containsText" text="location">
      <formula>NOT(ISERROR(SEARCH("location",D59)))</formula>
    </cfRule>
    <cfRule type="containsText" dxfId="2474" priority="285" operator="containsText" text="gcs">
      <formula>NOT(ISERROR(SEARCH("gcs",D59)))</formula>
    </cfRule>
    <cfRule type="containsText" dxfId="2473" priority="286" operator="containsText" text="NIHS">
      <formula>NOT(ISERROR(SEARCH("NIHS",D59)))</formula>
    </cfRule>
    <cfRule type="containsText" dxfId="2472" priority="287" operator="containsText" text="age">
      <formula>NOT(ISERROR(SEARCH("age",D59)))</formula>
    </cfRule>
  </conditionalFormatting>
  <conditionalFormatting sqref="F61">
    <cfRule type="containsText" dxfId="2471" priority="271" operator="containsText" text="death">
      <formula>NOT(ISERROR(SEARCH("death",F61)))</formula>
    </cfRule>
    <cfRule type="containsText" dxfId="2470" priority="272" operator="containsText" text="functional">
      <formula>NOT(ISERROR(SEARCH("functional",F61)))</formula>
    </cfRule>
    <cfRule type="containsText" dxfId="2469" priority="273" operator="containsText" text="mRS">
      <formula>NOT(ISERROR(SEARCH("mRS",F61)))</formula>
    </cfRule>
    <cfRule type="containsText" dxfId="2468" priority="274" operator="containsText" text="mortality">
      <formula>NOT(ISERROR(SEARCH("mortality",F61)))</formula>
    </cfRule>
  </conditionalFormatting>
  <conditionalFormatting sqref="D61">
    <cfRule type="containsText" dxfId="2467" priority="259" operator="containsText" text="anticoag">
      <formula>NOT(ISERROR(SEARCH("anticoag",D61)))</formula>
    </cfRule>
    <cfRule type="containsText" dxfId="2466" priority="260" operator="containsText" text="couma">
      <formula>NOT(ISERROR(SEARCH("couma",D61)))</formula>
    </cfRule>
    <cfRule type="containsText" dxfId="2465" priority="261" operator="containsText" text="anticoag">
      <formula>NOT(ISERROR(SEARCH("anticoag",D61)))</formula>
    </cfRule>
    <cfRule type="containsText" dxfId="2464" priority="262" operator="containsText" text="warfarin">
      <formula>NOT(ISERROR(SEARCH("warfarin",D61)))</formula>
    </cfRule>
    <cfRule type="containsText" dxfId="2463" priority="263" operator="containsText" text="ivh">
      <formula>NOT(ISERROR(SEARCH("ivh",D61)))</formula>
    </cfRule>
    <cfRule type="containsText" dxfId="2462" priority="264" operator="containsText" text="ivh">
      <formula>NOT(ISERROR(SEARCH("ivh",D61)))</formula>
    </cfRule>
    <cfRule type="containsText" dxfId="2461" priority="265" operator="containsText" text="volume">
      <formula>NOT(ISERROR(SEARCH("volume",D61)))</formula>
    </cfRule>
    <cfRule type="containsText" dxfId="2460" priority="266" operator="containsText" text="infratent">
      <formula>NOT(ISERROR(SEARCH("infratent",D61)))</formula>
    </cfRule>
    <cfRule type="containsText" dxfId="2459" priority="267" operator="containsText" text="location">
      <formula>NOT(ISERROR(SEARCH("location",D61)))</formula>
    </cfRule>
    <cfRule type="containsText" dxfId="2458" priority="268" operator="containsText" text="gcs">
      <formula>NOT(ISERROR(SEARCH("gcs",D61)))</formula>
    </cfRule>
    <cfRule type="containsText" dxfId="2457" priority="269" operator="containsText" text="NIHS">
      <formula>NOT(ISERROR(SEARCH("NIHS",D61)))</formula>
    </cfRule>
    <cfRule type="containsText" dxfId="2456" priority="270" operator="containsText" text="age">
      <formula>NOT(ISERROR(SEARCH("age",D61)))</formula>
    </cfRule>
  </conditionalFormatting>
  <conditionalFormatting sqref="F62">
    <cfRule type="containsText" dxfId="2455" priority="254" operator="containsText" text="death">
      <formula>NOT(ISERROR(SEARCH("death",F62)))</formula>
    </cfRule>
    <cfRule type="containsText" dxfId="2454" priority="255" operator="containsText" text="functional">
      <formula>NOT(ISERROR(SEARCH("functional",F62)))</formula>
    </cfRule>
    <cfRule type="containsText" dxfId="2453" priority="256" operator="containsText" text="mRS">
      <formula>NOT(ISERROR(SEARCH("mRS",F62)))</formula>
    </cfRule>
    <cfRule type="containsText" dxfId="2452" priority="257" operator="containsText" text="mortality">
      <formula>NOT(ISERROR(SEARCH("mortality",F62)))</formula>
    </cfRule>
  </conditionalFormatting>
  <conditionalFormatting sqref="D62">
    <cfRule type="containsText" dxfId="2451" priority="242" operator="containsText" text="anticoag">
      <formula>NOT(ISERROR(SEARCH("anticoag",D62)))</formula>
    </cfRule>
    <cfRule type="containsText" dxfId="2450" priority="243" operator="containsText" text="couma">
      <formula>NOT(ISERROR(SEARCH("couma",D62)))</formula>
    </cfRule>
    <cfRule type="containsText" dxfId="2449" priority="244" operator="containsText" text="anticoag">
      <formula>NOT(ISERROR(SEARCH("anticoag",D62)))</formula>
    </cfRule>
    <cfRule type="containsText" dxfId="2448" priority="245" operator="containsText" text="warfarin">
      <formula>NOT(ISERROR(SEARCH("warfarin",D62)))</formula>
    </cfRule>
    <cfRule type="containsText" dxfId="2447" priority="246" operator="containsText" text="ivh">
      <formula>NOT(ISERROR(SEARCH("ivh",D62)))</formula>
    </cfRule>
    <cfRule type="containsText" dxfId="2446" priority="247" operator="containsText" text="ivh">
      <formula>NOT(ISERROR(SEARCH("ivh",D62)))</formula>
    </cfRule>
    <cfRule type="containsText" dxfId="2445" priority="248" operator="containsText" text="volume">
      <formula>NOT(ISERROR(SEARCH("volume",D62)))</formula>
    </cfRule>
    <cfRule type="containsText" dxfId="2444" priority="249" operator="containsText" text="infratent">
      <formula>NOT(ISERROR(SEARCH("infratent",D62)))</formula>
    </cfRule>
    <cfRule type="containsText" dxfId="2443" priority="250" operator="containsText" text="location">
      <formula>NOT(ISERROR(SEARCH("location",D62)))</formula>
    </cfRule>
    <cfRule type="containsText" dxfId="2442" priority="251" operator="containsText" text="gcs">
      <formula>NOT(ISERROR(SEARCH("gcs",D62)))</formula>
    </cfRule>
    <cfRule type="containsText" dxfId="2441" priority="252" operator="containsText" text="NIHS">
      <formula>NOT(ISERROR(SEARCH("NIHS",D62)))</formula>
    </cfRule>
    <cfRule type="containsText" dxfId="2440" priority="253" operator="containsText" text="age">
      <formula>NOT(ISERROR(SEARCH("age",D62)))</formula>
    </cfRule>
  </conditionalFormatting>
  <conditionalFormatting sqref="F63">
    <cfRule type="containsText" dxfId="2439" priority="237" operator="containsText" text="death">
      <formula>NOT(ISERROR(SEARCH("death",F63)))</formula>
    </cfRule>
    <cfRule type="containsText" dxfId="2438" priority="238" operator="containsText" text="functional">
      <formula>NOT(ISERROR(SEARCH("functional",F63)))</formula>
    </cfRule>
    <cfRule type="containsText" dxfId="2437" priority="239" operator="containsText" text="mRS">
      <formula>NOT(ISERROR(SEARCH("mRS",F63)))</formula>
    </cfRule>
    <cfRule type="containsText" dxfId="2436" priority="240" operator="containsText" text="mortality">
      <formula>NOT(ISERROR(SEARCH("mortality",F63)))</formula>
    </cfRule>
  </conditionalFormatting>
  <conditionalFormatting sqref="D63">
    <cfRule type="containsText" dxfId="2435" priority="225" operator="containsText" text="anticoag">
      <formula>NOT(ISERROR(SEARCH("anticoag",D63)))</formula>
    </cfRule>
    <cfRule type="containsText" dxfId="2434" priority="226" operator="containsText" text="couma">
      <formula>NOT(ISERROR(SEARCH("couma",D63)))</formula>
    </cfRule>
    <cfRule type="containsText" dxfId="2433" priority="227" operator="containsText" text="anticoag">
      <formula>NOT(ISERROR(SEARCH("anticoag",D63)))</formula>
    </cfRule>
    <cfRule type="containsText" dxfId="2432" priority="228" operator="containsText" text="warfarin">
      <formula>NOT(ISERROR(SEARCH("warfarin",D63)))</formula>
    </cfRule>
    <cfRule type="containsText" dxfId="2431" priority="229" operator="containsText" text="ivh">
      <formula>NOT(ISERROR(SEARCH("ivh",D63)))</formula>
    </cfRule>
    <cfRule type="containsText" dxfId="2430" priority="230" operator="containsText" text="ivh">
      <formula>NOT(ISERROR(SEARCH("ivh",D63)))</formula>
    </cfRule>
    <cfRule type="containsText" dxfId="2429" priority="231" operator="containsText" text="volume">
      <formula>NOT(ISERROR(SEARCH("volume",D63)))</formula>
    </cfRule>
    <cfRule type="containsText" dxfId="2428" priority="232" operator="containsText" text="infratent">
      <formula>NOT(ISERROR(SEARCH("infratent",D63)))</formula>
    </cfRule>
    <cfRule type="containsText" dxfId="2427" priority="233" operator="containsText" text="location">
      <formula>NOT(ISERROR(SEARCH("location",D63)))</formula>
    </cfRule>
    <cfRule type="containsText" dxfId="2426" priority="234" operator="containsText" text="gcs">
      <formula>NOT(ISERROR(SEARCH("gcs",D63)))</formula>
    </cfRule>
    <cfRule type="containsText" dxfId="2425" priority="235" operator="containsText" text="NIHS">
      <formula>NOT(ISERROR(SEARCH("NIHS",D63)))</formula>
    </cfRule>
    <cfRule type="containsText" dxfId="2424" priority="236" operator="containsText" text="age">
      <formula>NOT(ISERROR(SEARCH("age",D63)))</formula>
    </cfRule>
  </conditionalFormatting>
  <conditionalFormatting sqref="F64">
    <cfRule type="containsText" dxfId="2423" priority="221" operator="containsText" text="death">
      <formula>NOT(ISERROR(SEARCH("death",F64)))</formula>
    </cfRule>
    <cfRule type="containsText" dxfId="2422" priority="222" operator="containsText" text="functional">
      <formula>NOT(ISERROR(SEARCH("functional",F64)))</formula>
    </cfRule>
    <cfRule type="containsText" dxfId="2421" priority="223" operator="containsText" text="mRS">
      <formula>NOT(ISERROR(SEARCH("mRS",F64)))</formula>
    </cfRule>
    <cfRule type="containsText" dxfId="2420" priority="224" operator="containsText" text="mortality">
      <formula>NOT(ISERROR(SEARCH("mortality",F64)))</formula>
    </cfRule>
  </conditionalFormatting>
  <conditionalFormatting sqref="F65">
    <cfRule type="containsText" dxfId="2419" priority="216" operator="containsText" text="death">
      <formula>NOT(ISERROR(SEARCH("death",F65)))</formula>
    </cfRule>
    <cfRule type="containsText" dxfId="2418" priority="217" operator="containsText" text="functional">
      <formula>NOT(ISERROR(SEARCH("functional",F65)))</formula>
    </cfRule>
    <cfRule type="containsText" dxfId="2417" priority="218" operator="containsText" text="mRS">
      <formula>NOT(ISERROR(SEARCH("mRS",F65)))</formula>
    </cfRule>
    <cfRule type="containsText" dxfId="2416" priority="219" operator="containsText" text="mortality">
      <formula>NOT(ISERROR(SEARCH("mortality",F65)))</formula>
    </cfRule>
  </conditionalFormatting>
  <conditionalFormatting sqref="D64:D65">
    <cfRule type="containsText" dxfId="2415" priority="203" operator="containsText" text="anticoag">
      <formula>NOT(ISERROR(SEARCH("anticoag",D64)))</formula>
    </cfRule>
    <cfRule type="containsText" dxfId="2414" priority="204" operator="containsText" text="couma">
      <formula>NOT(ISERROR(SEARCH("couma",D64)))</formula>
    </cfRule>
    <cfRule type="containsText" dxfId="2413" priority="205" operator="containsText" text="anticoag">
      <formula>NOT(ISERROR(SEARCH("anticoag",D64)))</formula>
    </cfRule>
    <cfRule type="containsText" dxfId="2412" priority="206" operator="containsText" text="warfarin">
      <formula>NOT(ISERROR(SEARCH("warfarin",D64)))</formula>
    </cfRule>
    <cfRule type="containsText" dxfId="2411" priority="207" operator="containsText" text="ivh">
      <formula>NOT(ISERROR(SEARCH("ivh",D64)))</formula>
    </cfRule>
    <cfRule type="containsText" dxfId="2410" priority="208" operator="containsText" text="ivh">
      <formula>NOT(ISERROR(SEARCH("ivh",D64)))</formula>
    </cfRule>
    <cfRule type="containsText" dxfId="2409" priority="209" operator="containsText" text="volume">
      <formula>NOT(ISERROR(SEARCH("volume",D64)))</formula>
    </cfRule>
    <cfRule type="containsText" dxfId="2408" priority="210" operator="containsText" text="infratent">
      <formula>NOT(ISERROR(SEARCH("infratent",D64)))</formula>
    </cfRule>
    <cfRule type="containsText" dxfId="2407" priority="211" operator="containsText" text="location">
      <formula>NOT(ISERROR(SEARCH("location",D64)))</formula>
    </cfRule>
    <cfRule type="containsText" dxfId="2406" priority="212" operator="containsText" text="gcs">
      <formula>NOT(ISERROR(SEARCH("gcs",D64)))</formula>
    </cfRule>
    <cfRule type="containsText" dxfId="2405" priority="213" operator="containsText" text="NIHS">
      <formula>NOT(ISERROR(SEARCH("NIHS",D64)))</formula>
    </cfRule>
    <cfRule type="containsText" dxfId="2404" priority="214" operator="containsText" text="age">
      <formula>NOT(ISERROR(SEARCH("age",D64)))</formula>
    </cfRule>
  </conditionalFormatting>
  <conditionalFormatting sqref="F66">
    <cfRule type="containsText" dxfId="2403" priority="199" operator="containsText" text="death">
      <formula>NOT(ISERROR(SEARCH("death",F66)))</formula>
    </cfRule>
    <cfRule type="containsText" dxfId="2402" priority="200" operator="containsText" text="functional">
      <formula>NOT(ISERROR(SEARCH("functional",F66)))</formula>
    </cfRule>
    <cfRule type="containsText" dxfId="2401" priority="201" operator="containsText" text="mRS">
      <formula>NOT(ISERROR(SEARCH("mRS",F66)))</formula>
    </cfRule>
    <cfRule type="containsText" dxfId="2400" priority="202" operator="containsText" text="mortality">
      <formula>NOT(ISERROR(SEARCH("mortality",F66)))</formula>
    </cfRule>
  </conditionalFormatting>
  <conditionalFormatting sqref="D66">
    <cfRule type="containsText" dxfId="2399" priority="186" operator="containsText" text="anticoag">
      <formula>NOT(ISERROR(SEARCH("anticoag",D66)))</formula>
    </cfRule>
    <cfRule type="containsText" dxfId="2398" priority="187" operator="containsText" text="couma">
      <formula>NOT(ISERROR(SEARCH("couma",D66)))</formula>
    </cfRule>
    <cfRule type="containsText" dxfId="2397" priority="188" operator="containsText" text="anticoag">
      <formula>NOT(ISERROR(SEARCH("anticoag",D66)))</formula>
    </cfRule>
    <cfRule type="containsText" dxfId="2396" priority="189" operator="containsText" text="warfarin">
      <formula>NOT(ISERROR(SEARCH("warfarin",D66)))</formula>
    </cfRule>
    <cfRule type="containsText" dxfId="2395" priority="190" operator="containsText" text="ivh">
      <formula>NOT(ISERROR(SEARCH("ivh",D66)))</formula>
    </cfRule>
    <cfRule type="containsText" dxfId="2394" priority="191" operator="containsText" text="ivh">
      <formula>NOT(ISERROR(SEARCH("ivh",D66)))</formula>
    </cfRule>
    <cfRule type="containsText" dxfId="2393" priority="192" operator="containsText" text="volume">
      <formula>NOT(ISERROR(SEARCH("volume",D66)))</formula>
    </cfRule>
    <cfRule type="containsText" dxfId="2392" priority="193" operator="containsText" text="infratent">
      <formula>NOT(ISERROR(SEARCH("infratent",D66)))</formula>
    </cfRule>
    <cfRule type="containsText" dxfId="2391" priority="194" operator="containsText" text="location">
      <formula>NOT(ISERROR(SEARCH("location",D66)))</formula>
    </cfRule>
    <cfRule type="containsText" dxfId="2390" priority="195" operator="containsText" text="gcs">
      <formula>NOT(ISERROR(SEARCH("gcs",D66)))</formula>
    </cfRule>
    <cfRule type="containsText" dxfId="2389" priority="196" operator="containsText" text="NIHS">
      <formula>NOT(ISERROR(SEARCH("NIHS",D66)))</formula>
    </cfRule>
    <cfRule type="containsText" dxfId="2388" priority="197" operator="containsText" text="age">
      <formula>NOT(ISERROR(SEARCH("age",D66)))</formula>
    </cfRule>
  </conditionalFormatting>
  <conditionalFormatting sqref="F67">
    <cfRule type="containsText" dxfId="2387" priority="181" operator="containsText" text="death">
      <formula>NOT(ISERROR(SEARCH("death",F67)))</formula>
    </cfRule>
    <cfRule type="containsText" dxfId="2386" priority="182" operator="containsText" text="functional">
      <formula>NOT(ISERROR(SEARCH("functional",F67)))</formula>
    </cfRule>
    <cfRule type="containsText" dxfId="2385" priority="183" operator="containsText" text="mRS">
      <formula>NOT(ISERROR(SEARCH("mRS",F67)))</formula>
    </cfRule>
    <cfRule type="containsText" dxfId="2384" priority="184" operator="containsText" text="mortality">
      <formula>NOT(ISERROR(SEARCH("mortality",F67)))</formula>
    </cfRule>
  </conditionalFormatting>
  <conditionalFormatting sqref="F68">
    <cfRule type="containsText" dxfId="2383" priority="176" operator="containsText" text="death">
      <formula>NOT(ISERROR(SEARCH("death",F68)))</formula>
    </cfRule>
    <cfRule type="containsText" dxfId="2382" priority="177" operator="containsText" text="functional">
      <formula>NOT(ISERROR(SEARCH("functional",F68)))</formula>
    </cfRule>
    <cfRule type="containsText" dxfId="2381" priority="178" operator="containsText" text="mRS">
      <formula>NOT(ISERROR(SEARCH("mRS",F68)))</formula>
    </cfRule>
    <cfRule type="containsText" dxfId="2380" priority="179" operator="containsText" text="mortality">
      <formula>NOT(ISERROR(SEARCH("mortality",F68)))</formula>
    </cfRule>
  </conditionalFormatting>
  <conditionalFormatting sqref="D67:D68">
    <cfRule type="containsText" dxfId="2379" priority="164" operator="containsText" text="anticoag">
      <formula>NOT(ISERROR(SEARCH("anticoag",D67)))</formula>
    </cfRule>
    <cfRule type="containsText" dxfId="2378" priority="165" operator="containsText" text="couma">
      <formula>NOT(ISERROR(SEARCH("couma",D67)))</formula>
    </cfRule>
    <cfRule type="containsText" dxfId="2377" priority="166" operator="containsText" text="anticoag">
      <formula>NOT(ISERROR(SEARCH("anticoag",D67)))</formula>
    </cfRule>
    <cfRule type="containsText" dxfId="2376" priority="167" operator="containsText" text="warfarin">
      <formula>NOT(ISERROR(SEARCH("warfarin",D67)))</formula>
    </cfRule>
    <cfRule type="containsText" dxfId="2375" priority="168" operator="containsText" text="ivh">
      <formula>NOT(ISERROR(SEARCH("ivh",D67)))</formula>
    </cfRule>
    <cfRule type="containsText" dxfId="2374" priority="169" operator="containsText" text="ivh">
      <formula>NOT(ISERROR(SEARCH("ivh",D67)))</formula>
    </cfRule>
    <cfRule type="containsText" dxfId="2373" priority="170" operator="containsText" text="volume">
      <formula>NOT(ISERROR(SEARCH("volume",D67)))</formula>
    </cfRule>
    <cfRule type="containsText" dxfId="2372" priority="171" operator="containsText" text="infratent">
      <formula>NOT(ISERROR(SEARCH("infratent",D67)))</formula>
    </cfRule>
    <cfRule type="containsText" dxfId="2371" priority="172" operator="containsText" text="location">
      <formula>NOT(ISERROR(SEARCH("location",D67)))</formula>
    </cfRule>
    <cfRule type="containsText" dxfId="2370" priority="173" operator="containsText" text="gcs">
      <formula>NOT(ISERROR(SEARCH("gcs",D67)))</formula>
    </cfRule>
    <cfRule type="containsText" dxfId="2369" priority="174" operator="containsText" text="NIHS">
      <formula>NOT(ISERROR(SEARCH("NIHS",D67)))</formula>
    </cfRule>
    <cfRule type="containsText" dxfId="2368" priority="175" operator="containsText" text="age">
      <formula>NOT(ISERROR(SEARCH("age",D67)))</formula>
    </cfRule>
  </conditionalFormatting>
  <conditionalFormatting sqref="F69">
    <cfRule type="containsText" dxfId="2367" priority="159" operator="containsText" text="death">
      <formula>NOT(ISERROR(SEARCH("death",F69)))</formula>
    </cfRule>
    <cfRule type="containsText" dxfId="2366" priority="160" operator="containsText" text="functional">
      <formula>NOT(ISERROR(SEARCH("functional",F69)))</formula>
    </cfRule>
    <cfRule type="containsText" dxfId="2365" priority="161" operator="containsText" text="mRS">
      <formula>NOT(ISERROR(SEARCH("mRS",F69)))</formula>
    </cfRule>
    <cfRule type="containsText" dxfId="2364" priority="162" operator="containsText" text="mortality">
      <formula>NOT(ISERROR(SEARCH("mortality",F69)))</formula>
    </cfRule>
  </conditionalFormatting>
  <conditionalFormatting sqref="D69">
    <cfRule type="containsText" dxfId="2363" priority="147" operator="containsText" text="anticoag">
      <formula>NOT(ISERROR(SEARCH("anticoag",D69)))</formula>
    </cfRule>
    <cfRule type="containsText" dxfId="2362" priority="148" operator="containsText" text="couma">
      <formula>NOT(ISERROR(SEARCH("couma",D69)))</formula>
    </cfRule>
    <cfRule type="containsText" dxfId="2361" priority="149" operator="containsText" text="anticoag">
      <formula>NOT(ISERROR(SEARCH("anticoag",D69)))</formula>
    </cfRule>
    <cfRule type="containsText" dxfId="2360" priority="150" operator="containsText" text="warfarin">
      <formula>NOT(ISERROR(SEARCH("warfarin",D69)))</formula>
    </cfRule>
    <cfRule type="containsText" dxfId="2359" priority="151" operator="containsText" text="ivh">
      <formula>NOT(ISERROR(SEARCH("ivh",D69)))</formula>
    </cfRule>
    <cfRule type="containsText" dxfId="2358" priority="152" operator="containsText" text="ivh">
      <formula>NOT(ISERROR(SEARCH("ivh",D69)))</formula>
    </cfRule>
    <cfRule type="containsText" dxfId="2357" priority="153" operator="containsText" text="volume">
      <formula>NOT(ISERROR(SEARCH("volume",D69)))</formula>
    </cfRule>
    <cfRule type="containsText" dxfId="2356" priority="154" operator="containsText" text="infratent">
      <formula>NOT(ISERROR(SEARCH("infratent",D69)))</formula>
    </cfRule>
    <cfRule type="containsText" dxfId="2355" priority="155" operator="containsText" text="location">
      <formula>NOT(ISERROR(SEARCH("location",D69)))</formula>
    </cfRule>
    <cfRule type="containsText" dxfId="2354" priority="156" operator="containsText" text="gcs">
      <formula>NOT(ISERROR(SEARCH("gcs",D69)))</formula>
    </cfRule>
    <cfRule type="containsText" dxfId="2353" priority="157" operator="containsText" text="NIHS">
      <formula>NOT(ISERROR(SEARCH("NIHS",D69)))</formula>
    </cfRule>
    <cfRule type="containsText" dxfId="2352" priority="158" operator="containsText" text="age">
      <formula>NOT(ISERROR(SEARCH("age",D69)))</formula>
    </cfRule>
  </conditionalFormatting>
  <conditionalFormatting sqref="F70">
    <cfRule type="containsText" dxfId="2351" priority="142" operator="containsText" text="death">
      <formula>NOT(ISERROR(SEARCH("death",F70)))</formula>
    </cfRule>
    <cfRule type="containsText" dxfId="2350" priority="143" operator="containsText" text="functional">
      <formula>NOT(ISERROR(SEARCH("functional",F70)))</formula>
    </cfRule>
    <cfRule type="containsText" dxfId="2349" priority="144" operator="containsText" text="mRS">
      <formula>NOT(ISERROR(SEARCH("mRS",F70)))</formula>
    </cfRule>
    <cfRule type="containsText" dxfId="2348" priority="145" operator="containsText" text="mortality">
      <formula>NOT(ISERROR(SEARCH("mortality",F70)))</formula>
    </cfRule>
  </conditionalFormatting>
  <conditionalFormatting sqref="F71">
    <cfRule type="containsText" dxfId="2347" priority="137" operator="containsText" text="death">
      <formula>NOT(ISERROR(SEARCH("death",F71)))</formula>
    </cfRule>
    <cfRule type="containsText" dxfId="2346" priority="138" operator="containsText" text="functional">
      <formula>NOT(ISERROR(SEARCH("functional",F71)))</formula>
    </cfRule>
    <cfRule type="containsText" dxfId="2345" priority="139" operator="containsText" text="mRS">
      <formula>NOT(ISERROR(SEARCH("mRS",F71)))</formula>
    </cfRule>
    <cfRule type="containsText" dxfId="2344" priority="140" operator="containsText" text="mortality">
      <formula>NOT(ISERROR(SEARCH("mortality",F71)))</formula>
    </cfRule>
  </conditionalFormatting>
  <conditionalFormatting sqref="D70">
    <cfRule type="containsText" dxfId="2343" priority="125" operator="containsText" text="anticoag">
      <formula>NOT(ISERROR(SEARCH("anticoag",D70)))</formula>
    </cfRule>
    <cfRule type="containsText" dxfId="2342" priority="126" operator="containsText" text="couma">
      <formula>NOT(ISERROR(SEARCH("couma",D70)))</formula>
    </cfRule>
    <cfRule type="containsText" dxfId="2341" priority="127" operator="containsText" text="anticoag">
      <formula>NOT(ISERROR(SEARCH("anticoag",D70)))</formula>
    </cfRule>
    <cfRule type="containsText" dxfId="2340" priority="128" operator="containsText" text="warfarin">
      <formula>NOT(ISERROR(SEARCH("warfarin",D70)))</formula>
    </cfRule>
    <cfRule type="containsText" dxfId="2339" priority="129" operator="containsText" text="ivh">
      <formula>NOT(ISERROR(SEARCH("ivh",D70)))</formula>
    </cfRule>
    <cfRule type="containsText" dxfId="2338" priority="130" operator="containsText" text="ivh">
      <formula>NOT(ISERROR(SEARCH("ivh",D70)))</formula>
    </cfRule>
    <cfRule type="containsText" dxfId="2337" priority="131" operator="containsText" text="volume">
      <formula>NOT(ISERROR(SEARCH("volume",D70)))</formula>
    </cfRule>
    <cfRule type="containsText" dxfId="2336" priority="132" operator="containsText" text="infratent">
      <formula>NOT(ISERROR(SEARCH("infratent",D70)))</formula>
    </cfRule>
    <cfRule type="containsText" dxfId="2335" priority="133" operator="containsText" text="location">
      <formula>NOT(ISERROR(SEARCH("location",D70)))</formula>
    </cfRule>
    <cfRule type="containsText" dxfId="2334" priority="134" operator="containsText" text="gcs">
      <formula>NOT(ISERROR(SEARCH("gcs",D70)))</formula>
    </cfRule>
    <cfRule type="containsText" dxfId="2333" priority="135" operator="containsText" text="NIHS">
      <formula>NOT(ISERROR(SEARCH("NIHS",D70)))</formula>
    </cfRule>
    <cfRule type="containsText" dxfId="2332" priority="136" operator="containsText" text="age">
      <formula>NOT(ISERROR(SEARCH("age",D70)))</formula>
    </cfRule>
  </conditionalFormatting>
  <conditionalFormatting sqref="D71">
    <cfRule type="containsText" dxfId="2331" priority="113" operator="containsText" text="anticoag">
      <formula>NOT(ISERROR(SEARCH("anticoag",D71)))</formula>
    </cfRule>
    <cfRule type="containsText" dxfId="2330" priority="114" operator="containsText" text="couma">
      <formula>NOT(ISERROR(SEARCH("couma",D71)))</formula>
    </cfRule>
    <cfRule type="containsText" dxfId="2329" priority="115" operator="containsText" text="anticoag">
      <formula>NOT(ISERROR(SEARCH("anticoag",D71)))</formula>
    </cfRule>
    <cfRule type="containsText" dxfId="2328" priority="116" operator="containsText" text="warfarin">
      <formula>NOT(ISERROR(SEARCH("warfarin",D71)))</formula>
    </cfRule>
    <cfRule type="containsText" dxfId="2327" priority="117" operator="containsText" text="ivh">
      <formula>NOT(ISERROR(SEARCH("ivh",D71)))</formula>
    </cfRule>
    <cfRule type="containsText" dxfId="2326" priority="118" operator="containsText" text="ivh">
      <formula>NOT(ISERROR(SEARCH("ivh",D71)))</formula>
    </cfRule>
    <cfRule type="containsText" dxfId="2325" priority="119" operator="containsText" text="volume">
      <formula>NOT(ISERROR(SEARCH("volume",D71)))</formula>
    </cfRule>
    <cfRule type="containsText" dxfId="2324" priority="120" operator="containsText" text="infratent">
      <formula>NOT(ISERROR(SEARCH("infratent",D71)))</formula>
    </cfRule>
    <cfRule type="containsText" dxfId="2323" priority="121" operator="containsText" text="location">
      <formula>NOT(ISERROR(SEARCH("location",D71)))</formula>
    </cfRule>
    <cfRule type="containsText" dxfId="2322" priority="122" operator="containsText" text="gcs">
      <formula>NOT(ISERROR(SEARCH("gcs",D71)))</formula>
    </cfRule>
    <cfRule type="containsText" dxfId="2321" priority="123" operator="containsText" text="NIHS">
      <formula>NOT(ISERROR(SEARCH("NIHS",D71)))</formula>
    </cfRule>
    <cfRule type="containsText" dxfId="2320" priority="124" operator="containsText" text="age">
      <formula>NOT(ISERROR(SEARCH("age",D71)))</formula>
    </cfRule>
  </conditionalFormatting>
  <conditionalFormatting sqref="F72">
    <cfRule type="containsText" dxfId="2319" priority="108" operator="containsText" text="death">
      <formula>NOT(ISERROR(SEARCH("death",F72)))</formula>
    </cfRule>
    <cfRule type="containsText" dxfId="2318" priority="109" operator="containsText" text="functional">
      <formula>NOT(ISERROR(SEARCH("functional",F72)))</formula>
    </cfRule>
    <cfRule type="containsText" dxfId="2317" priority="110" operator="containsText" text="mRS">
      <formula>NOT(ISERROR(SEARCH("mRS",F72)))</formula>
    </cfRule>
    <cfRule type="containsText" dxfId="2316" priority="111" operator="containsText" text="mortality">
      <formula>NOT(ISERROR(SEARCH("mortality",F72)))</formula>
    </cfRule>
  </conditionalFormatting>
  <conditionalFormatting sqref="D72">
    <cfRule type="containsText" dxfId="2315" priority="96" operator="containsText" text="anticoag">
      <formula>NOT(ISERROR(SEARCH("anticoag",D72)))</formula>
    </cfRule>
    <cfRule type="containsText" dxfId="2314" priority="97" operator="containsText" text="couma">
      <formula>NOT(ISERROR(SEARCH("couma",D72)))</formula>
    </cfRule>
    <cfRule type="containsText" dxfId="2313" priority="98" operator="containsText" text="anticoag">
      <formula>NOT(ISERROR(SEARCH("anticoag",D72)))</formula>
    </cfRule>
    <cfRule type="containsText" dxfId="2312" priority="99" operator="containsText" text="warfarin">
      <formula>NOT(ISERROR(SEARCH("warfarin",D72)))</formula>
    </cfRule>
    <cfRule type="containsText" dxfId="2311" priority="100" operator="containsText" text="ivh">
      <formula>NOT(ISERROR(SEARCH("ivh",D72)))</formula>
    </cfRule>
    <cfRule type="containsText" dxfId="2310" priority="101" operator="containsText" text="ivh">
      <formula>NOT(ISERROR(SEARCH("ivh",D72)))</formula>
    </cfRule>
    <cfRule type="containsText" dxfId="2309" priority="102" operator="containsText" text="volume">
      <formula>NOT(ISERROR(SEARCH("volume",D72)))</formula>
    </cfRule>
    <cfRule type="containsText" dxfId="2308" priority="103" operator="containsText" text="infratent">
      <formula>NOT(ISERROR(SEARCH("infratent",D72)))</formula>
    </cfRule>
    <cfRule type="containsText" dxfId="2307" priority="104" operator="containsText" text="location">
      <formula>NOT(ISERROR(SEARCH("location",D72)))</formula>
    </cfRule>
    <cfRule type="containsText" dxfId="2306" priority="105" operator="containsText" text="gcs">
      <formula>NOT(ISERROR(SEARCH("gcs",D72)))</formula>
    </cfRule>
    <cfRule type="containsText" dxfId="2305" priority="106" operator="containsText" text="NIHS">
      <formula>NOT(ISERROR(SEARCH("NIHS",D72)))</formula>
    </cfRule>
    <cfRule type="containsText" dxfId="2304" priority="107" operator="containsText" text="age">
      <formula>NOT(ISERROR(SEARCH("age",D72)))</formula>
    </cfRule>
  </conditionalFormatting>
  <conditionalFormatting sqref="F73">
    <cfRule type="containsText" dxfId="2303" priority="91" operator="containsText" text="death">
      <formula>NOT(ISERROR(SEARCH("death",F73)))</formula>
    </cfRule>
    <cfRule type="containsText" dxfId="2302" priority="92" operator="containsText" text="functional">
      <formula>NOT(ISERROR(SEARCH("functional",F73)))</formula>
    </cfRule>
    <cfRule type="containsText" dxfId="2301" priority="93" operator="containsText" text="mRS">
      <formula>NOT(ISERROR(SEARCH("mRS",F73)))</formula>
    </cfRule>
    <cfRule type="containsText" dxfId="2300" priority="94" operator="containsText" text="mortality">
      <formula>NOT(ISERROR(SEARCH("mortality",F73)))</formula>
    </cfRule>
  </conditionalFormatting>
  <conditionalFormatting sqref="D73">
    <cfRule type="containsText" dxfId="2299" priority="79" operator="containsText" text="anticoag">
      <formula>NOT(ISERROR(SEARCH("anticoag",D73)))</formula>
    </cfRule>
    <cfRule type="containsText" dxfId="2298" priority="80" operator="containsText" text="couma">
      <formula>NOT(ISERROR(SEARCH("couma",D73)))</formula>
    </cfRule>
    <cfRule type="containsText" dxfId="2297" priority="81" operator="containsText" text="anticoag">
      <formula>NOT(ISERROR(SEARCH("anticoag",D73)))</formula>
    </cfRule>
    <cfRule type="containsText" dxfId="2296" priority="82" operator="containsText" text="warfarin">
      <formula>NOT(ISERROR(SEARCH("warfarin",D73)))</formula>
    </cfRule>
    <cfRule type="containsText" dxfId="2295" priority="83" operator="containsText" text="ivh">
      <formula>NOT(ISERROR(SEARCH("ivh",D73)))</formula>
    </cfRule>
    <cfRule type="containsText" dxfId="2294" priority="84" operator="containsText" text="ivh">
      <formula>NOT(ISERROR(SEARCH("ivh",D73)))</formula>
    </cfRule>
    <cfRule type="containsText" dxfId="2293" priority="85" operator="containsText" text="volume">
      <formula>NOT(ISERROR(SEARCH("volume",D73)))</formula>
    </cfRule>
    <cfRule type="containsText" dxfId="2292" priority="86" operator="containsText" text="infratent">
      <formula>NOT(ISERROR(SEARCH("infratent",D73)))</formula>
    </cfRule>
    <cfRule type="containsText" dxfId="2291" priority="87" operator="containsText" text="location">
      <formula>NOT(ISERROR(SEARCH("location",D73)))</formula>
    </cfRule>
    <cfRule type="containsText" dxfId="2290" priority="88" operator="containsText" text="gcs">
      <formula>NOT(ISERROR(SEARCH("gcs",D73)))</formula>
    </cfRule>
    <cfRule type="containsText" dxfId="2289" priority="89" operator="containsText" text="NIHS">
      <formula>NOT(ISERROR(SEARCH("NIHS",D73)))</formula>
    </cfRule>
    <cfRule type="containsText" dxfId="2288" priority="90" operator="containsText" text="age">
      <formula>NOT(ISERROR(SEARCH("age",D73)))</formula>
    </cfRule>
  </conditionalFormatting>
  <conditionalFormatting sqref="F74">
    <cfRule type="containsText" dxfId="2287" priority="74" operator="containsText" text="death">
      <formula>NOT(ISERROR(SEARCH("death",F74)))</formula>
    </cfRule>
    <cfRule type="containsText" dxfId="2286" priority="75" operator="containsText" text="functional">
      <formula>NOT(ISERROR(SEARCH("functional",F74)))</formula>
    </cfRule>
    <cfRule type="containsText" dxfId="2285" priority="76" operator="containsText" text="mRS">
      <formula>NOT(ISERROR(SEARCH("mRS",F74)))</formula>
    </cfRule>
    <cfRule type="containsText" dxfId="2284" priority="77" operator="containsText" text="mortality">
      <formula>NOT(ISERROR(SEARCH("mortality",F74)))</formula>
    </cfRule>
  </conditionalFormatting>
  <conditionalFormatting sqref="D74">
    <cfRule type="containsText" dxfId="2283" priority="62" operator="containsText" text="anticoag">
      <formula>NOT(ISERROR(SEARCH("anticoag",D74)))</formula>
    </cfRule>
    <cfRule type="containsText" dxfId="2282" priority="63" operator="containsText" text="couma">
      <formula>NOT(ISERROR(SEARCH("couma",D74)))</formula>
    </cfRule>
    <cfRule type="containsText" dxfId="2281" priority="64" operator="containsText" text="anticoag">
      <formula>NOT(ISERROR(SEARCH("anticoag",D74)))</formula>
    </cfRule>
    <cfRule type="containsText" dxfId="2280" priority="65" operator="containsText" text="warfarin">
      <formula>NOT(ISERROR(SEARCH("warfarin",D74)))</formula>
    </cfRule>
    <cfRule type="containsText" dxfId="2279" priority="66" operator="containsText" text="ivh">
      <formula>NOT(ISERROR(SEARCH("ivh",D74)))</formula>
    </cfRule>
    <cfRule type="containsText" dxfId="2278" priority="67" operator="containsText" text="ivh">
      <formula>NOT(ISERROR(SEARCH("ivh",D74)))</formula>
    </cfRule>
    <cfRule type="containsText" dxfId="2277" priority="68" operator="containsText" text="volume">
      <formula>NOT(ISERROR(SEARCH("volume",D74)))</formula>
    </cfRule>
    <cfRule type="containsText" dxfId="2276" priority="69" operator="containsText" text="infratent">
      <formula>NOT(ISERROR(SEARCH("infratent",D74)))</formula>
    </cfRule>
    <cfRule type="containsText" dxfId="2275" priority="70" operator="containsText" text="location">
      <formula>NOT(ISERROR(SEARCH("location",D74)))</formula>
    </cfRule>
    <cfRule type="containsText" dxfId="2274" priority="71" operator="containsText" text="gcs">
      <formula>NOT(ISERROR(SEARCH("gcs",D74)))</formula>
    </cfRule>
    <cfRule type="containsText" dxfId="2273" priority="72" operator="containsText" text="NIHS">
      <formula>NOT(ISERROR(SEARCH("NIHS",D74)))</formula>
    </cfRule>
    <cfRule type="containsText" dxfId="2272" priority="73" operator="containsText" text="age">
      <formula>NOT(ISERROR(SEARCH("age",D74)))</formula>
    </cfRule>
  </conditionalFormatting>
  <conditionalFormatting sqref="F75">
    <cfRule type="containsText" dxfId="2271" priority="57" operator="containsText" text="death">
      <formula>NOT(ISERROR(SEARCH("death",F75)))</formula>
    </cfRule>
    <cfRule type="containsText" dxfId="2270" priority="58" operator="containsText" text="functional">
      <formula>NOT(ISERROR(SEARCH("functional",F75)))</formula>
    </cfRule>
    <cfRule type="containsText" dxfId="2269" priority="59" operator="containsText" text="mRS">
      <formula>NOT(ISERROR(SEARCH("mRS",F75)))</formula>
    </cfRule>
    <cfRule type="containsText" dxfId="2268" priority="60" operator="containsText" text="mortality">
      <formula>NOT(ISERROR(SEARCH("mortality",F75)))</formula>
    </cfRule>
  </conditionalFormatting>
  <conditionalFormatting sqref="F76">
    <cfRule type="containsText" dxfId="2267" priority="52" operator="containsText" text="death">
      <formula>NOT(ISERROR(SEARCH("death",F76)))</formula>
    </cfRule>
    <cfRule type="containsText" dxfId="2266" priority="53" operator="containsText" text="functional">
      <formula>NOT(ISERROR(SEARCH("functional",F76)))</formula>
    </cfRule>
    <cfRule type="containsText" dxfId="2265" priority="54" operator="containsText" text="mRS">
      <formula>NOT(ISERROR(SEARCH("mRS",F76)))</formula>
    </cfRule>
    <cfRule type="containsText" dxfId="2264" priority="55" operator="containsText" text="mortality">
      <formula>NOT(ISERROR(SEARCH("mortality",F76)))</formula>
    </cfRule>
  </conditionalFormatting>
  <conditionalFormatting sqref="D75:D76">
    <cfRule type="containsText" dxfId="2263" priority="40" operator="containsText" text="anticoag">
      <formula>NOT(ISERROR(SEARCH("anticoag",D75)))</formula>
    </cfRule>
    <cfRule type="containsText" dxfId="2262" priority="41" operator="containsText" text="couma">
      <formula>NOT(ISERROR(SEARCH("couma",D75)))</formula>
    </cfRule>
    <cfRule type="containsText" dxfId="2261" priority="42" operator="containsText" text="anticoag">
      <formula>NOT(ISERROR(SEARCH("anticoag",D75)))</formula>
    </cfRule>
    <cfRule type="containsText" dxfId="2260" priority="43" operator="containsText" text="warfarin">
      <formula>NOT(ISERROR(SEARCH("warfarin",D75)))</formula>
    </cfRule>
    <cfRule type="containsText" dxfId="2259" priority="44" operator="containsText" text="ivh">
      <formula>NOT(ISERROR(SEARCH("ivh",D75)))</formula>
    </cfRule>
    <cfRule type="containsText" dxfId="2258" priority="45" operator="containsText" text="ivh">
      <formula>NOT(ISERROR(SEARCH("ivh",D75)))</formula>
    </cfRule>
    <cfRule type="containsText" dxfId="2257" priority="46" operator="containsText" text="volume">
      <formula>NOT(ISERROR(SEARCH("volume",D75)))</formula>
    </cfRule>
    <cfRule type="containsText" dxfId="2256" priority="47" operator="containsText" text="infratent">
      <formula>NOT(ISERROR(SEARCH("infratent",D75)))</formula>
    </cfRule>
    <cfRule type="containsText" dxfId="2255" priority="48" operator="containsText" text="location">
      <formula>NOT(ISERROR(SEARCH("location",D75)))</formula>
    </cfRule>
    <cfRule type="containsText" dxfId="2254" priority="49" operator="containsText" text="gcs">
      <formula>NOT(ISERROR(SEARCH("gcs",D75)))</formula>
    </cfRule>
    <cfRule type="containsText" dxfId="2253" priority="50" operator="containsText" text="NIHS">
      <formula>NOT(ISERROR(SEARCH("NIHS",D75)))</formula>
    </cfRule>
    <cfRule type="containsText" dxfId="2252" priority="51" operator="containsText" text="age">
      <formula>NOT(ISERROR(SEARCH("age",D75)))</formula>
    </cfRule>
  </conditionalFormatting>
  <conditionalFormatting sqref="F77">
    <cfRule type="containsText" dxfId="2251" priority="36" operator="containsText" text="death">
      <formula>NOT(ISERROR(SEARCH("death",F77)))</formula>
    </cfRule>
    <cfRule type="containsText" dxfId="2250" priority="37" operator="containsText" text="functional">
      <formula>NOT(ISERROR(SEARCH("functional",F77)))</formula>
    </cfRule>
    <cfRule type="containsText" dxfId="2249" priority="38" operator="containsText" text="mRS">
      <formula>NOT(ISERROR(SEARCH("mRS",F77)))</formula>
    </cfRule>
    <cfRule type="containsText" dxfId="2248" priority="39" operator="containsText" text="mortality">
      <formula>NOT(ISERROR(SEARCH("mortality",F77)))</formula>
    </cfRule>
  </conditionalFormatting>
  <conditionalFormatting sqref="F78">
    <cfRule type="containsText" dxfId="2247" priority="31" operator="containsText" text="death">
      <formula>NOT(ISERROR(SEARCH("death",F78)))</formula>
    </cfRule>
    <cfRule type="containsText" dxfId="2246" priority="32" operator="containsText" text="functional">
      <formula>NOT(ISERROR(SEARCH("functional",F78)))</formula>
    </cfRule>
    <cfRule type="containsText" dxfId="2245" priority="33" operator="containsText" text="mRS">
      <formula>NOT(ISERROR(SEARCH("mRS",F78)))</formula>
    </cfRule>
    <cfRule type="containsText" dxfId="2244" priority="34" operator="containsText" text="mortality">
      <formula>NOT(ISERROR(SEARCH("mortality",F78)))</formula>
    </cfRule>
  </conditionalFormatting>
  <conditionalFormatting sqref="D77:D78">
    <cfRule type="containsText" dxfId="2243" priority="18" operator="containsText" text="anticoag">
      <formula>NOT(ISERROR(SEARCH("anticoag",D77)))</formula>
    </cfRule>
    <cfRule type="containsText" dxfId="2242" priority="19" operator="containsText" text="couma">
      <formula>NOT(ISERROR(SEARCH("couma",D77)))</formula>
    </cfRule>
    <cfRule type="containsText" dxfId="2241" priority="20" operator="containsText" text="anticoag">
      <formula>NOT(ISERROR(SEARCH("anticoag",D77)))</formula>
    </cfRule>
    <cfRule type="containsText" dxfId="2240" priority="21" operator="containsText" text="warfarin">
      <formula>NOT(ISERROR(SEARCH("warfarin",D77)))</formula>
    </cfRule>
    <cfRule type="containsText" dxfId="2239" priority="22" operator="containsText" text="ivh">
      <formula>NOT(ISERROR(SEARCH("ivh",D77)))</formula>
    </cfRule>
    <cfRule type="containsText" dxfId="2238" priority="23" operator="containsText" text="ivh">
      <formula>NOT(ISERROR(SEARCH("ivh",D77)))</formula>
    </cfRule>
    <cfRule type="containsText" dxfId="2237" priority="24" operator="containsText" text="volume">
      <formula>NOT(ISERROR(SEARCH("volume",D77)))</formula>
    </cfRule>
    <cfRule type="containsText" dxfId="2236" priority="25" operator="containsText" text="infratent">
      <formula>NOT(ISERROR(SEARCH("infratent",D77)))</formula>
    </cfRule>
    <cfRule type="containsText" dxfId="2235" priority="26" operator="containsText" text="location">
      <formula>NOT(ISERROR(SEARCH("location",D77)))</formula>
    </cfRule>
    <cfRule type="containsText" dxfId="2234" priority="27" operator="containsText" text="gcs">
      <formula>NOT(ISERROR(SEARCH("gcs",D77)))</formula>
    </cfRule>
    <cfRule type="containsText" dxfId="2233" priority="28" operator="containsText" text="NIHS">
      <formula>NOT(ISERROR(SEARCH("NIHS",D77)))</formula>
    </cfRule>
    <cfRule type="containsText" dxfId="2232" priority="29" operator="containsText" text="age">
      <formula>NOT(ISERROR(SEARCH("age",D77)))</formula>
    </cfRule>
  </conditionalFormatting>
  <conditionalFormatting sqref="F79">
    <cfRule type="containsText" dxfId="2231" priority="13" operator="containsText" text="death">
      <formula>NOT(ISERROR(SEARCH("death",F79)))</formula>
    </cfRule>
    <cfRule type="containsText" dxfId="2230" priority="14" operator="containsText" text="functional">
      <formula>NOT(ISERROR(SEARCH("functional",F79)))</formula>
    </cfRule>
    <cfRule type="containsText" dxfId="2229" priority="15" operator="containsText" text="mRS">
      <formula>NOT(ISERROR(SEARCH("mRS",F79)))</formula>
    </cfRule>
    <cfRule type="containsText" dxfId="2228" priority="16" operator="containsText" text="mortality">
      <formula>NOT(ISERROR(SEARCH("mortality",F79)))</formula>
    </cfRule>
  </conditionalFormatting>
  <conditionalFormatting sqref="D79">
    <cfRule type="containsText" dxfId="2227" priority="1" operator="containsText" text="anticoag">
      <formula>NOT(ISERROR(SEARCH("anticoag",D79)))</formula>
    </cfRule>
    <cfRule type="containsText" dxfId="2226" priority="2" operator="containsText" text="couma">
      <formula>NOT(ISERROR(SEARCH("couma",D79)))</formula>
    </cfRule>
    <cfRule type="containsText" dxfId="2225" priority="3" operator="containsText" text="anticoag">
      <formula>NOT(ISERROR(SEARCH("anticoag",D79)))</formula>
    </cfRule>
    <cfRule type="containsText" dxfId="2224" priority="4" operator="containsText" text="warfarin">
      <formula>NOT(ISERROR(SEARCH("warfarin",D79)))</formula>
    </cfRule>
    <cfRule type="containsText" dxfId="2223" priority="5" operator="containsText" text="ivh">
      <formula>NOT(ISERROR(SEARCH("ivh",D79)))</formula>
    </cfRule>
    <cfRule type="containsText" dxfId="2222" priority="6" operator="containsText" text="ivh">
      <formula>NOT(ISERROR(SEARCH("ivh",D79)))</formula>
    </cfRule>
    <cfRule type="containsText" dxfId="2221" priority="7" operator="containsText" text="volume">
      <formula>NOT(ISERROR(SEARCH("volume",D79)))</formula>
    </cfRule>
    <cfRule type="containsText" dxfId="2220" priority="8" operator="containsText" text="infratent">
      <formula>NOT(ISERROR(SEARCH("infratent",D79)))</formula>
    </cfRule>
    <cfRule type="containsText" dxfId="2219" priority="9" operator="containsText" text="location">
      <formula>NOT(ISERROR(SEARCH("location",D79)))</formula>
    </cfRule>
    <cfRule type="containsText" dxfId="2218" priority="10" operator="containsText" text="gcs">
      <formula>NOT(ISERROR(SEARCH("gcs",D79)))</formula>
    </cfRule>
    <cfRule type="containsText" dxfId="2217" priority="11" operator="containsText" text="NIHS">
      <formula>NOT(ISERROR(SEARCH("NIHS",D79)))</formula>
    </cfRule>
    <cfRule type="containsText" dxfId="2216" priority="12" operator="containsText" text="age">
      <formula>NOT(ISERROR(SEARCH("age",D79)))</formula>
    </cfRule>
  </conditionalFormatting>
  <dataValidations count="2">
    <dataValidation type="list" allowBlank="1" showErrorMessage="1" sqref="J52:J79 J24:J26 J39:J49 J2:J20" xr:uid="{00000000-0002-0000-0400-000000000000}">
      <formula1>"High,Moderate,Low"</formula1>
    </dataValidation>
    <dataValidation type="list" allowBlank="1" sqref="D25" xr:uid="{00000000-0002-0000-0400-000001000000}">
      <formula1>"Yes,No"</formula1>
    </dataValidation>
  </dataValidations>
  <pageMargins left="0.7" right="0.7" top="0.75" bottom="0.75" header="0.3" footer="0.3"/>
  <pageSetup orientation="portrait"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Risk Factors</vt:lpstr>
      <vt:lpstr>Age-M</vt:lpstr>
      <vt:lpstr>Clinical Exam-M</vt:lpstr>
      <vt:lpstr>ICH Volume-M</vt:lpstr>
      <vt:lpstr>Infratentorial location-M</vt:lpstr>
      <vt:lpstr>IVH-M</vt:lpstr>
      <vt:lpstr>AC-M</vt:lpstr>
      <vt:lpstr>Age-FO</vt:lpstr>
      <vt:lpstr>Clinical Exam-FO</vt:lpstr>
      <vt:lpstr>ICH volume-FO</vt:lpstr>
      <vt:lpstr>Infratentorial location-FO</vt:lpstr>
      <vt:lpstr>IVH-FO</vt:lpstr>
      <vt:lpstr>AC-FO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Venkatakrishna Rajajee</dc:creator>
  <cp:lastModifiedBy>Hwang, David Yi-Gin</cp:lastModifiedBy>
  <cp:lastPrinted>2023-02-23T20:51:49Z</cp:lastPrinted>
  <dcterms:created xsi:type="dcterms:W3CDTF">2018-11-26T14:33:11Z</dcterms:created>
  <dcterms:modified xsi:type="dcterms:W3CDTF">2023-03-01T03:03:15Z</dcterms:modified>
</cp:coreProperties>
</file>