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D:\UCC_JOB_COAST\REVIEWPAPER\"/>
    </mc:Choice>
  </mc:AlternateContent>
  <xr:revisionPtr revIDLastSave="0" documentId="13_ncr:1_{C9C64E3C-2D27-4CEB-8DE2-CD4CE89ED135}" xr6:coauthVersionLast="45" xr6:coauthVersionMax="45" xr10:uidLastSave="{00000000-0000-0000-0000-000000000000}"/>
  <bookViews>
    <workbookView xWindow="-120" yWindow="-120" windowWidth="20730" windowHeight="11160" xr2:uid="{7E48029D-6A29-4D51-80AF-1BB221B6FEEB}"/>
  </bookViews>
  <sheets>
    <sheet name="Studies" sheetId="1" r:id="rId1"/>
    <sheet name="Stats" sheetId="6" r:id="rId2"/>
    <sheet name="Criteria"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 i="6" l="1"/>
  <c r="G4" i="6"/>
  <c r="G9" i="6"/>
  <c r="G5" i="6"/>
  <c r="G8" i="6"/>
  <c r="G6" i="6"/>
  <c r="G11" i="6"/>
  <c r="G3" i="6"/>
  <c r="G7" i="6"/>
  <c r="F7" i="6"/>
  <c r="F3" i="6" l="1"/>
  <c r="F4" i="6"/>
  <c r="F5" i="6"/>
  <c r="F11" i="6"/>
  <c r="F9" i="6"/>
  <c r="F10" i="6"/>
  <c r="F6" i="6"/>
  <c r="F8" i="6"/>
  <c r="O72" i="1" l="1"/>
  <c r="O70" i="1"/>
  <c r="O68" i="1"/>
  <c r="O66" i="1"/>
  <c r="O28" i="1"/>
  <c r="O26" i="1"/>
  <c r="O54" i="1"/>
  <c r="O118" i="1"/>
  <c r="O116" i="1"/>
  <c r="O114" i="1"/>
  <c r="O112" i="1" l="1"/>
  <c r="O110" i="1"/>
  <c r="O108" i="1"/>
  <c r="O106" i="1"/>
  <c r="O104" i="1"/>
  <c r="O102" i="1"/>
  <c r="O100" i="1"/>
  <c r="O96" i="1"/>
  <c r="O98" i="1"/>
  <c r="O94" i="1"/>
  <c r="O92" i="1"/>
  <c r="O90" i="1"/>
  <c r="O86" i="1" l="1"/>
  <c r="O84" i="1"/>
  <c r="O82" i="1"/>
  <c r="O80" i="1"/>
  <c r="O78" i="1"/>
  <c r="O76" i="1"/>
  <c r="O74" i="1"/>
  <c r="O64" i="1"/>
  <c r="O62" i="1"/>
  <c r="O58" i="1"/>
  <c r="O56" i="1"/>
  <c r="O52" i="1"/>
  <c r="O50" i="1"/>
  <c r="O48" i="1"/>
  <c r="O46" i="1"/>
  <c r="O44" i="1"/>
  <c r="O42" i="1"/>
  <c r="O40" i="1"/>
  <c r="O38" i="1"/>
  <c r="O36" i="1"/>
  <c r="O34" i="1"/>
  <c r="O32" i="1"/>
  <c r="O30" i="1"/>
  <c r="O24" i="1"/>
  <c r="O22" i="1"/>
  <c r="O20" i="1"/>
  <c r="O18" i="1"/>
  <c r="O16" i="1"/>
  <c r="O14" i="1"/>
  <c r="O12" i="1"/>
  <c r="O10" i="1"/>
  <c r="O8" i="1"/>
  <c r="O6" i="1"/>
  <c r="O4" i="1"/>
  <c r="O2" i="1"/>
</calcChain>
</file>

<file path=xl/sharedStrings.xml><?xml version="1.0" encoding="utf-8"?>
<sst xmlns="http://schemas.openxmlformats.org/spreadsheetml/2006/main" count="585" uniqueCount="334">
  <si>
    <t>Study</t>
  </si>
  <si>
    <t>Year</t>
  </si>
  <si>
    <t>Authors</t>
  </si>
  <si>
    <t>Application</t>
  </si>
  <si>
    <t>Drone</t>
  </si>
  <si>
    <t>Sensor</t>
  </si>
  <si>
    <t>Cost</t>
  </si>
  <si>
    <t>A low-cost drone based application for identifying and mapping of coastal fish nursery grounds</t>
  </si>
  <si>
    <t>Daniele Ventura, Michele Bruno, Giovanna Jona Lasinio, A. Belluscio, Giandomenico Ardizzone</t>
  </si>
  <si>
    <t>GoPro Hero 3</t>
  </si>
  <si>
    <t>Habitat mapping, and biological and natural resource assessment and management</t>
  </si>
  <si>
    <t>High</t>
  </si>
  <si>
    <t>Ease of Use</t>
  </si>
  <si>
    <t>Maturity</t>
  </si>
  <si>
    <t>Moderate</t>
  </si>
  <si>
    <t>Low</t>
  </si>
  <si>
    <t>An Economical Custom-Built Drone for Assessing Whale Health</t>
  </si>
  <si>
    <t>Custom-Built quadcopter</t>
  </si>
  <si>
    <t>GoPro Hero Session</t>
  </si>
  <si>
    <t>Drone N/A Camera ~€300</t>
  </si>
  <si>
    <t>Detection of two Arctic birds in Greenland and an endangered bird in Korea using RGB and thermal cameras with an unmanned aerial vehicle (UAV)</t>
  </si>
  <si>
    <t>Won Young Lee,  Mijin Park and  Chang-Uk Hyun</t>
  </si>
  <si>
    <t>Phantom 4 advanced quadcopter</t>
  </si>
  <si>
    <t>In Built RGB &amp; FLIR Vue Pro R (Thermal)</t>
  </si>
  <si>
    <t>Drone €1850 Sensor  €3500</t>
  </si>
  <si>
    <t>Spatial assessment of intertidal seagrass meadows using optical imaging systems and a lightweight drone</t>
  </si>
  <si>
    <t>James P.Duffy, Laura Pratt, Karen Anderson, Peter E. Land &amp; Jamie D. Shutlere</t>
  </si>
  <si>
    <t>3D Robotics Solo</t>
  </si>
  <si>
    <t>Ricoh GR II compact digital camera</t>
  </si>
  <si>
    <t>Drone ~€420 Sensor ~€400</t>
  </si>
  <si>
    <t>Comments</t>
  </si>
  <si>
    <t>Semantic Segmentation of Drone Imagery Using Deep Learning for Seagrass Habitat Monitoring</t>
  </si>
  <si>
    <t>In built sensors</t>
  </si>
  <si>
    <t>Phantom 4 Pro &amp; Mavic 2 Pro</t>
  </si>
  <si>
    <t>While the sensors and drones used are widespread and established, the deep learning approach is new</t>
  </si>
  <si>
    <t>Basic and cheap components make ease of use good, but they 3D printed a mount to make the sensor compatible, adding complexity. Also, the combination of drone and sensor are not common, and some processing was slightly more advanced</t>
  </si>
  <si>
    <t>The advantages of using drones over space-borne imagery in the mapping of mangrove forests</t>
  </si>
  <si>
    <t>Monika Ruwaimana, Behara Satyanarayana, Viviana Otero, Aidy M. Muslim, Muhammad Syafiq A., Sulong Ibrahim, Dries Raymaekers, Nico Koedam &amp; Farid Dahdouh-Guebas</t>
  </si>
  <si>
    <t>Phantom 2</t>
  </si>
  <si>
    <t>sj4000 wifi &amp; modified sj4000 for IR</t>
  </si>
  <si>
    <t>The drone is commonly used and the sensors quite cheap and common. The adjustments made for the IR sensor is not costed or described, and the combination of drone/sensors is unusual. Most of the processing and analysis approaches are relatively simple.</t>
  </si>
  <si>
    <t>P2 &lt;€750 sj4000 ~€80 each (mod cost unknown)</t>
  </si>
  <si>
    <t>Velodyne VLP-16 Puck</t>
  </si>
  <si>
    <t>DJI M600</t>
  </si>
  <si>
    <t>While the drone and LiDAR instruments are standard equipment, the cost and size of the drone makes its use difficult, and there may be few examples of their use in the literature</t>
  </si>
  <si>
    <t>Estimating aboveground biomass of the mangrove forests on northeast Hainan Island in China using an upscaling method from field plots, UAV-LiDAR data and Sentinel-2 imagery</t>
  </si>
  <si>
    <t>Dezhi Wang, Bo Wan, Jing Liu, Yanjun Su, Qinghua Guo, Penghua Qiu &amp; Xincai Wu</t>
  </si>
  <si>
    <t>Angus D. Warfield &amp; Javier X. Leon</t>
  </si>
  <si>
    <t>Estimating Mangrove Forest Volume Using Terrestrial Laser Scanning and UAV-Derived Structure-from-Motion</t>
  </si>
  <si>
    <t>DJI Phantom 4 Advanced</t>
  </si>
  <si>
    <t>In-built sensor</t>
  </si>
  <si>
    <t>Uses a standard drone type and software for the work. All established with guides, videos etc, although the SfM work can sometimes require training</t>
  </si>
  <si>
    <t>Mapping Coastal Wetland Biomass from High Resolution Unmanned Aerial Vehicle (UAV) Imagery</t>
  </si>
  <si>
    <t>Cheryl L. Doughty  and Kyle C. Cavanaugh</t>
  </si>
  <si>
    <t>DJI Matrice 100</t>
  </si>
  <si>
    <t>Micasense RedEdge</t>
  </si>
  <si>
    <t>Drone ~€3250 Sensor ~€4050</t>
  </si>
  <si>
    <t>The equipment is standard for pupose, but the drone and sensor are more advanced and/or more difficult to pilot than smaller consumer grade versions. The additional sensor also require further processing before use.</t>
  </si>
  <si>
    <t>Drone €4150 Sensor €2150</t>
  </si>
  <si>
    <t>DJI ZENMUSE X5</t>
  </si>
  <si>
    <t>Weiqi Dai, Huan Li, Xindi Chen, Fan Xu, Zeng Zhou, and Changkuan Zhang</t>
  </si>
  <si>
    <t>Saltmarsh Expansion in Response to Morphodynamic Evolution: Field Observations in the Jiangsu Coast using UAV</t>
  </si>
  <si>
    <t>The larger and more advanced drone and camera may be more difficult to operate, but they are standard equipment (though expensive). The processing was basic 3D photogrammetry</t>
  </si>
  <si>
    <t>Drone takes to the skies to image offshore reefs</t>
  </si>
  <si>
    <t>Andrew Silver</t>
  </si>
  <si>
    <t>Drone €12500 Sensor €75000</t>
  </si>
  <si>
    <t>RGB ‘fluid cam</t>
  </si>
  <si>
    <t>DJI Inspire 1</t>
  </si>
  <si>
    <t>DJI Zenmuse X5 camera</t>
  </si>
  <si>
    <t>Drone ~€2550 Sensor €2150</t>
  </si>
  <si>
    <t>Beach safety: can drones provide a platform for sighting sharks?</t>
  </si>
  <si>
    <t>Paul A. Butcher, Toby P. Piddocke, Andrew P. Colefax, Brent Hoade, Victor M. Peddemors, Lauren Borg, Brian R. Cullis</t>
  </si>
  <si>
    <t>DJI Phantom 3</t>
  </si>
  <si>
    <t>~€1000</t>
  </si>
  <si>
    <t xml:space="preserve">Kwasi Appeaning Addo, Philip-Neri Jayson-Quashigah, Samuel Nii Ardey Codjoe &amp; Francisca Martey </t>
  </si>
  <si>
    <t>Drone as a tool for coastal flood monitoring in the Volta Delta, Ghana</t>
  </si>
  <si>
    <t>A basic consumer grade drone using the optical in-built camera and processed in a basic GIS environment. All relatively easy to use and established methods/tools.</t>
  </si>
  <si>
    <t>Ecological monitoring</t>
  </si>
  <si>
    <t>Roughan &amp; O’Donovan</t>
  </si>
  <si>
    <t>Nesting Gulls Populations in Balbriggan, Skerries and 
30 Howth, Co. Dublin: Final Report</t>
  </si>
  <si>
    <t>DJI Phantom 4 Pro &amp; Yuneec H520</t>
  </si>
  <si>
    <t>P4 ~ €1,300 Mavik ~€1660</t>
  </si>
  <si>
    <t>Drone €5,699 Sensor €1150</t>
  </si>
  <si>
    <t>In-built sensors for DJI. Yuneec not described</t>
  </si>
  <si>
    <t>P4 ~ €1,300 YH520 ~€1500 w/ camera</t>
  </si>
  <si>
    <t>Both drones are commonly used and consumer grade, while it appeas that just visual identification was performed without advanced processing.</t>
  </si>
  <si>
    <t>DJI FC350</t>
  </si>
  <si>
    <t>Drone ~€2550 Sensor €190</t>
  </si>
  <si>
    <t>Can drones count gulls? Minimal disturbance and semiautomated image processing with an unmanned aerial vehicle for colony‐nesting seabirds</t>
  </si>
  <si>
    <t>Graham P. Rush  Lucy E. Clarke  Meg Stone  Matt J. Wood</t>
  </si>
  <si>
    <t>The drone is standard mid price piece of kit with a basic camera. Processing and analysis used were also standard and widespread</t>
  </si>
  <si>
    <t>DJI Phantom 4</t>
  </si>
  <si>
    <t>In-built</t>
  </si>
  <si>
    <t>~€1330</t>
  </si>
  <si>
    <t>The authors used a widespread, standard drone and visual observation, methods that should be suitable for nearly all levels of experience</t>
  </si>
  <si>
    <t>Very high</t>
  </si>
  <si>
    <t>Very High</t>
  </si>
  <si>
    <t>Émile Brisson-Curadeau, David Bird, Chantelle Burke, David A. Fifeld, Paul Pace, Richard B. Sherley  &amp; Kyle H. Elliott</t>
  </si>
  <si>
    <t>Seabird species vary in behavioural  response to drone census</t>
  </si>
  <si>
    <t>Nikon® D90 12</t>
  </si>
  <si>
    <t>ScanEagle UAV</t>
  </si>
  <si>
    <t>UAV &gt;€500,000 Sensor ~€1100</t>
  </si>
  <si>
    <t>Unmanned Aerial Vehicles (UAVs) for Surveying Marine Fauna: A Dugong Case Study</t>
  </si>
  <si>
    <t>Amanda Hodgson, Natalie Kelly &amp; David Peel</t>
  </si>
  <si>
    <t>DJI Phantom 2+ Vision</t>
  </si>
  <si>
    <t>In-built with lense filters</t>
  </si>
  <si>
    <t>&lt;€1,000</t>
  </si>
  <si>
    <t>Using a small, consumer-grade drone to identify and count marine megafauna in shallow habitats</t>
  </si>
  <si>
    <t>Enie Hensel, Stephanie Wenclawski, Craig A. Layman</t>
  </si>
  <si>
    <t>Now dated, but standard drone used in simple visual Iding</t>
  </si>
  <si>
    <t>~ €1,300</t>
  </si>
  <si>
    <t>Reliability of marine faunal detections in drone-based monitoring</t>
  </si>
  <si>
    <t>Andrew P.Colefax, Paul A.Butcher, Daniel E.Pagendam, Brendan P.Kelaher</t>
  </si>
  <si>
    <t>DJI Phantom 3 Pro</t>
  </si>
  <si>
    <t>Detecting elusive aspects of wildlife ecology using drones: New insights on the mating dynamics and operational sex ratios of sea turtles</t>
  </si>
  <si>
    <t>Gail Schofield,  Kostas A. Katselidis,  Martin K. S. Lilley,  Richard D. Reina,  Graeme C. Hays</t>
  </si>
  <si>
    <t>Jemma L. Geoghegan, Vanessa Pirotta, Erin Harvey, Alastair Smith, Jan P. Buchmann, Martin Ostrowski, John-Sebastian Eden, Robert Harcourt and
Edward C. Holmes</t>
  </si>
  <si>
    <t>Virological Sampling of Inaccessible Wildlife with Drones</t>
  </si>
  <si>
    <t>Custom Build</t>
  </si>
  <si>
    <t>Go-Pro &amp; Collector for spray water</t>
  </si>
  <si>
    <t>N/A</t>
  </si>
  <si>
    <t>Medium</t>
  </si>
  <si>
    <t>Environmental law enforcement and compliance</t>
  </si>
  <si>
    <t>UAV Aerial Imaging Applications for Post-Disaster Assessment, Environmental Management and Infrastructure Development</t>
  </si>
  <si>
    <t>Carlos Alphonso F. Ezequiel, Matthew Cua, Nathaniel C. Libatique, Gregory L. Tangonan1 , Raphael Alampay, Rollyn T. Labuguen2 , Chrisandro M. Favila, Jaime Luis E. Honrado, Vinni Canos, Charles Devaney, Alan B. Loreto, Jose Bacusmo and Benny Palma</t>
  </si>
  <si>
    <t>Council using drone to tackle fly-tipping and litter</t>
  </si>
  <si>
    <t>CHRISTY PARKER</t>
  </si>
  <si>
    <t>DJI Phantom</t>
  </si>
  <si>
    <t>IN-Built</t>
  </si>
  <si>
    <t>Normal, consumer grade drone flown to detect illegal dumping by visual identification with GIS software. All standard and easily accessible.</t>
  </si>
  <si>
    <t>Eyes In The Sky: Foam Drones Keep Watch On Rain Forest Trees</t>
  </si>
  <si>
    <t>JASON BEAUBIEN</t>
  </si>
  <si>
    <t>Fixed Wing (Unknown)</t>
  </si>
  <si>
    <t>Canon (Unknown)</t>
  </si>
  <si>
    <t>While they don't mention the specific drone model or Canon model (just consumer grade) the methods and analysis (visual) are simple and standard. Easily employable.</t>
  </si>
  <si>
    <t>DJI Matrice 210 RTK</t>
  </si>
  <si>
    <t>ZENMUSE X5S ZENMUSE XT</t>
  </si>
  <si>
    <t>Drone €13175 X5S €2285 XT=€5830</t>
  </si>
  <si>
    <t>Underwater and airborne monitoring of marine ecosystems and debris</t>
  </si>
  <si>
    <t>Jun-ichiro Watanabe, Yang Shao &amp; Naoto Miura</t>
  </si>
  <si>
    <t>Pollution management</t>
  </si>
  <si>
    <t>DJI S900</t>
  </si>
  <si>
    <t>1: Sony α5100 2: Sigma ART 19 mm 3:Custom SLANTRANGE 3 P   4:Parrot Sequoia 5:FLIR Duo R</t>
  </si>
  <si>
    <t>Drone €1399 1=€625   2=€200   3=€3700   4=€3840   5=€3830</t>
  </si>
  <si>
    <t>Detection of floating plastics from satellite and unmanned aerial systems (Plastic Litter Project 2018)</t>
  </si>
  <si>
    <t>Konstantinos Topouzelis, Apostolos Papakonstantinou &amp; Shungudzemwoyo P.Garaba</t>
  </si>
  <si>
    <t>RESONON Pika-L price</t>
  </si>
  <si>
    <t>Drone €4150 Sensor €27400</t>
  </si>
  <si>
    <t>DRONE HYPERSPECTRAL SYSTEM FOR MONITORING COASTAL BATHING WATER QUALITY</t>
  </si>
  <si>
    <t>J. Martin, A. Medina,  A. De Luque, O. Bergasa &amp; J. Coca</t>
  </si>
  <si>
    <t>The equipment is very expensive and the sensor requires advanced and costly training and further advanced processing and analysis is also needed, so despite a common drone, the ease of use is just medium and the maturity is low too</t>
  </si>
  <si>
    <t>Digital heritage documentation, preservation and conservation</t>
  </si>
  <si>
    <t>DJI Phantom 2</t>
  </si>
  <si>
    <t>P2 &lt;€750</t>
  </si>
  <si>
    <t>P2 &lt;€750 GPH3= ~€180</t>
  </si>
  <si>
    <t>The authors use a P2 with a gopro attached to create a 3D SfM model with photoscan. They then 3D printed the church, which drops the ease of use back to medium</t>
  </si>
  <si>
    <t>K. Themistocleous , M. Ioannides , A. Agapiou and D.G. Hadjimitsis</t>
  </si>
  <si>
    <t>The Methodology Of Documenting Cultural Heritage Sites Using Photogrammetry, UAV And 3D Printing Techniques: The Case Study Of Asinou Church In Cyprus</t>
  </si>
  <si>
    <t xml:space="preserve"> Sony α5100</t>
  </si>
  <si>
    <t>Drone = €1399 Sensor = €625</t>
  </si>
  <si>
    <t>A standard drone and camera were used, and the processing workflow and software was also part of the research. Not 100% off-the-shelf, but all straightforward</t>
  </si>
  <si>
    <t>Apostolos Papakonstantinou , Dimitris Kavroudakis, Yannis Kourtzellis, Michail Chtenellis, Vasilis Kopsachilis, Konstantinos Topouzelis &amp; Michail Vaitis</t>
  </si>
  <si>
    <t>Mapping Cultural Heritage in Coastal Areas with UAS: The Case Study of Lesvos Island</t>
  </si>
  <si>
    <t>~€1400</t>
  </si>
  <si>
    <t>While there aren't many details on the processing steps after photoscan, it all appeared quite standard in terms of DSM creating and drones used.</t>
  </si>
  <si>
    <t>Shoreline Dynamics and Evaluation of Cultural Heritage Sites on the Shores of Large Reservoirs: Kuibyshev Reservoir, Russian Federation</t>
  </si>
  <si>
    <t>Ionut Cristi Nicu, Bulat Usmanov, Iskander Gainullin and Madina Galimova</t>
  </si>
  <si>
    <t>DJI Phantom 4 Pro</t>
  </si>
  <si>
    <t>~€1830</t>
  </si>
  <si>
    <t>The sky’s the limit: Applying drone technology to improve cultural heritage management outputs and outcomes, incorporating an example from Bunurong Country</t>
  </si>
  <si>
    <t>Rebekah Kurpiel, Robert Ogden and Daniel Turnbull</t>
  </si>
  <si>
    <t>The study used a common off-the-shelf drone with the in-built camera and standard photgrammetry (that may require training) software, so overall a very accessible approach.</t>
  </si>
  <si>
    <t>IN-built</t>
  </si>
  <si>
    <t>Practical Uses For Drones to Address 11 Management Problems in Coastal Zones: Use of Drones for Coastal Research at Hakai Institute</t>
  </si>
  <si>
    <t>Will McInnes</t>
  </si>
  <si>
    <t>The authors says they typically use the phantom series drone, but not which one (and recently a matrice), with GCPs collected with RTK kits and data processed in Pix4D. All quite standard, but the lack of details prevents any very high ratings.</t>
  </si>
  <si>
    <t>Emergency response</t>
  </si>
  <si>
    <t>FLIR Duo Pro R</t>
  </si>
  <si>
    <t>Requirements and Limitations of Thermal Drones for Effective Search and Rescue in Marine and Coastal Areas</t>
  </si>
  <si>
    <t>Claire Burke, Paul R. McWhirter, Josh Veitch-Michaelis, Owen McAree, Harry A. G. Pointon, Serge Wich and Steve Longmore</t>
  </si>
  <si>
    <t>Drones for Provision of Flotation Support in Simulated Drowning</t>
  </si>
  <si>
    <t>Anders Bäckman, Jacob Hollenberg, Leif Svensson, Mattias Ringh, Per Nordberg, Therese Djärv, Sune Forsberg, Olof Hernborg &amp;AndreasClaesson</t>
  </si>
  <si>
    <t>Drone €920 Device ~€150</t>
  </si>
  <si>
    <t>FliFli Airdrop</t>
  </si>
  <si>
    <t>Unmanned aerial vehicles (drones) to prevent drowning</t>
  </si>
  <si>
    <t>Celia Seguin, Gilles Blaquière, Anderson Loundou, Pierre Michelet &amp; Thibaut Markarian</t>
  </si>
  <si>
    <t>Helper drone</t>
  </si>
  <si>
    <t>This project used a drone designed for life saving at sea, such as dropping off floatation devices to people struggling. As such, the maturity and ease of use were set to high</t>
  </si>
  <si>
    <t>The device is made to drop off a package of the users choice and is designed specifically for DJI drones with easy set up. Using drones for dropping off floatation devices has several examples, and with specifically designed gear, EoU was set to very high and maturity to high</t>
  </si>
  <si>
    <t>Disaster assessment and management</t>
  </si>
  <si>
    <t>DJI Phantom 4 Pro &amp; SenseFly eBee</t>
  </si>
  <si>
    <t>P4 Pro - €1830 eBee - ~€20,700</t>
  </si>
  <si>
    <t>Both drones, though having large price differences, are standard and their built-in cameras were used. A mix of orthomosaics and SfM point clouds were generate, which are also standard output from drone imagery</t>
  </si>
  <si>
    <t>Application of Unmanned Aircraft Systems for Coastal Mapping and Resiliency</t>
  </si>
  <si>
    <t>Starek, Michael J, Melanie Gingras, and Gary Jeffress</t>
  </si>
  <si>
    <t>In built</t>
  </si>
  <si>
    <t>~€830</t>
  </si>
  <si>
    <t>A basic consumer grade drone and a standard workflow/software package was used. Maturity of the method is very high, but the SfM model generation and requirement of accurate GCPs lowers the ease of use to just high</t>
  </si>
  <si>
    <t>Natural and Anthropogenic Coastal System Comparison Using DSM from a Low Cost UAV Survey (Capão Novo, RS/Brazil)</t>
  </si>
  <si>
    <t>Frederico M. Scarelli, Luigi Cantelli, Eduardo G. Barboza, Maria Luiza C.C. Rosa, and Giovani Gabbianelli</t>
  </si>
  <si>
    <t>In Built</t>
  </si>
  <si>
    <t>A basic consumer grade drone and a standard workflow/software package was used. Maturity of the method is very high, but the SfM model generation and requirement of accurate RTK measurements lowers the ease of use slightly</t>
  </si>
  <si>
    <t>Local-scale post-event assessments with GPS and UAV-based quick-response surveys: a pilot case from the Emilia–Romagna (Italy) coast</t>
  </si>
  <si>
    <t>Enrico Duo , Arthur Chris Trembanis , Stephanie Dohner , Edoardo Grottoli , and Paolo Ciavola</t>
  </si>
  <si>
    <t>Low-Cost UAV for High-Resolution and Large-Scale Coastal Dune Change Monitoring Using Photogrammetry</t>
  </si>
  <si>
    <t>Quentin Laporte-Fauret, Vincent Marieu, Bruno Castelle, Richard Michalet, Stéphane Bujan and David Rosebery</t>
  </si>
  <si>
    <t>DJI Phantom 2 &amp; Phantom 4 Pro</t>
  </si>
  <si>
    <t>P2 - GoPro  P4P- In-Built</t>
  </si>
  <si>
    <t>P2 &lt;€750       P4P €1830 GoPro ~€180</t>
  </si>
  <si>
    <t>All the equipment and the processing methods are standard, though again they required DGPS measurements and photogrammetric software and processing for the task, which lowers the EoU value</t>
  </si>
  <si>
    <t>Radi RiverMap</t>
  </si>
  <si>
    <t>Likely &gt;€15000</t>
  </si>
  <si>
    <t>Not many details are given on the drone pricing, but as the size and weight are much larger than usual, and the flight time much longer (1.5 hrs) it is likely in the expensive category. Methods used were somewhat standard, but with more advanced classification method. Given the uncertainty about the drone, medium was set for both</t>
  </si>
  <si>
    <t>Urban Flood Mapping Based on Unmanned Aerial Vehicle Remote Sensing and Random Forest Classifier—A Case of Yuyao, China</t>
  </si>
  <si>
    <t>Quanlong Feng, Jiantao Liu and Jianhua Gong</t>
  </si>
  <si>
    <t>Muros Custom Build</t>
  </si>
  <si>
    <t>No details, likely &gt;€25000</t>
  </si>
  <si>
    <t>A custom built drone created by the Romanian Space Agency and integrated with a ground network. Also uses advanced flight control, image processing and machine learning. All required braod expertise, and huge bugdet and many experimental processes</t>
  </si>
  <si>
    <t>Unmanned Aerial Vehicle Systems for Remote Estimation of Flooded Areas Based on Complex Image Processing</t>
  </si>
  <si>
    <t>Dan Popescu, Loretta Ichim and Florin Stoican</t>
  </si>
  <si>
    <r>
      <t>The authors used a custom built drone, and custom made scripts and interfaces for some of the processing, as well as commercial of open source software, in an example assessing crop damage from Typhoon Haiyan.</t>
    </r>
    <r>
      <rPr>
        <b/>
        <sz val="11"/>
        <color theme="1"/>
        <rFont val="Calibri"/>
        <family val="2"/>
        <scheme val="minor"/>
      </rPr>
      <t xml:space="preserve"> However, this was from 2014 and many off-the-shelf options are more readily available now</t>
    </r>
  </si>
  <si>
    <t>Carlos Alphonso F. Ezequiel, Matthew Cua, Nathaniel C. Libatique, Gregory L. Tangonan, Raphael Alampay, Rollyn T. Labuguen, Chrisandro M. Favila, Jaime Luis E. Honrado, Vinni Canos, Charles Devaney, Alan B. Loreto, Jose Bacusmo and Benny Palma</t>
  </si>
  <si>
    <t>Planning and development</t>
  </si>
  <si>
    <t>VTOL Hexacopter</t>
  </si>
  <si>
    <t>Canon EOS model 550D</t>
  </si>
  <si>
    <t>Drone = ?     Cam = ~€500</t>
  </si>
  <si>
    <t>Seasonal dune and beach monitoring using photogrammetry from UAVsurveys to apply in the ICZM on the Ravenna coast (Emilia-Romagna, Italy)</t>
  </si>
  <si>
    <t>Frederico M. Scarelli, Flavia Sistilli, Stefano Fabbri, Luigi Cantelli, Eduardo G. Barboza, Giovanni Gabbianelli</t>
  </si>
  <si>
    <t>The drone specifics are not described but it uses standard workflow/software package was used, so both EoU and maturity are high</t>
  </si>
  <si>
    <t>Phantom 4 DJI Professional</t>
  </si>
  <si>
    <t>The authors used a basic consumer grade drone and standard GIS systems for their analysis. They did add some other analysis methods to augment the seaweed farming decision management (and other tools) but the drone based work and analysis are quite accessible</t>
  </si>
  <si>
    <t>Dan Breen, Antony Vavia, Clayton Chan, Wesley Garofe, Mahuri Robinson, Sebastian Misiga, Sylvester Diake, James Teri, Rosalie Masu, Ronnelle Panda, Ruben Sulu, Anne-Maree Schwartz, Richard Walter, Jillian Fenigolo, Armagan Sabetian and Lindsey White</t>
  </si>
  <si>
    <t>SINOPSIS – The Solomon Islands National Ocean Planning Spatial Information System: Spatial decision support tools for seaweed aquaculture planning in the Solomon Islands</t>
  </si>
  <si>
    <t>PANORAMIC UAV VIEWS FOR LANDSCAPE HERITAGE ANALYSIS INTEGRATED WITH HISTORICAL MAPS ATLASES</t>
  </si>
  <si>
    <t>Raffaella BRUMANA, Daniela ORENI, Mario ALBA, Luigi BARAZZETTI, Branka CUCA, and Marco SCAIONI</t>
  </si>
  <si>
    <t>ICE engine RC helicopter</t>
  </si>
  <si>
    <t>Nikon D90 with 20mm Sigma Lens</t>
  </si>
  <si>
    <t>Drone = ? Camera &gt;€725</t>
  </si>
  <si>
    <t>Tourism</t>
  </si>
  <si>
    <t>Drone ~€115</t>
  </si>
  <si>
    <t>Parrot ARDrone 2.0</t>
  </si>
  <si>
    <t>Using Drones for Virtual Tourism</t>
  </si>
  <si>
    <t>David Mirk &amp; Helmut Hlavacs</t>
  </si>
  <si>
    <t>The authors attempt to allow people live control of a basic drone so that they may experience a landscape. Much better FPV technology has been developed that would make this work easier nowadays</t>
  </si>
  <si>
    <t>A Citizen Science Unmanned Aerial System Data Acquisition Protocol and Deep Learning Techniques for the Automatic Detection and Mapping of Marine Litter Concentrations in the Coastal Zone</t>
  </si>
  <si>
    <t>Rating</t>
  </si>
  <si>
    <t>€5-20,000</t>
  </si>
  <si>
    <t>&lt;€2,000</t>
  </si>
  <si>
    <t>€2-5,000</t>
  </si>
  <si>
    <t>&gt;€20,000</t>
  </si>
  <si>
    <t>Simple off-the-shelf equipment for visual observation and simple tasks</t>
  </si>
  <si>
    <t>Advanced image processing and use of a variety of different sensors. Larger more complex drones with custom elements</t>
  </si>
  <si>
    <t>Largely custom built or advanced equipment. Use of machine learning, AI and other advanced processing methods</t>
  </si>
  <si>
    <t>Partly experimental, but similar methods/equipment previously used in related projects</t>
  </si>
  <si>
    <t>Somewhat common, though less widespread with some mixed results</t>
  </si>
  <si>
    <t>Simple and commonly used tasks/equipment and a proven track record</t>
  </si>
  <si>
    <t>Mostly eperimental/proof of concept for analysis and equipment</t>
  </si>
  <si>
    <t>Description</t>
  </si>
  <si>
    <t>GoPro Hero 3 Mobius Camera</t>
  </si>
  <si>
    <t>Drone &lt;€83 GoPro €100 Mobius ~€80</t>
  </si>
  <si>
    <t>Overall / 12</t>
  </si>
  <si>
    <t>A custom built drone (but simple and cheap) plus basic cameras were used. SfM models were generated from video stills and several classification methods were employed using basic standard software packages</t>
  </si>
  <si>
    <t>Vanessa Pirotta, Alastair Smith, Martin Ostrowski, Dylan Russell, Ian D. Jonsen, Alana Grech and Robert Harcourt</t>
  </si>
  <si>
    <t>A custom built drone (cost not provided, so medium category estimated) was used to collect samples of whale blow. Most of the parts are custom made (apart from camera), methods are new, but subsequent studies have used this method with success, so EoU and maturity are set to medium</t>
  </si>
  <si>
    <t>The study uses a standard drone with  thermal sensors to create orthmosaics (using standard software) to identify birds. The equipment is expensive, but relatively easy to use with many related studies using similar equipment.</t>
  </si>
  <si>
    <t>Some processing of imagery and advanced analysis but common software. Some more advanced sensors</t>
  </si>
  <si>
    <t>The drone is standard, and few details are provided about the sensor, but given its price it's unlikely to be in common use, and thus the maturity is set to low. The processing also required a supercomputer.</t>
  </si>
  <si>
    <t>Despite the larger drone size and higher cost, the drone and sensor are standard, and they were used only for visual identification, requiring little if any advanced training. The use, in terms of IDing sharks, is new, but visual Iding in general is common and easy</t>
  </si>
  <si>
    <t>A commercial/military grade drone that is hugely expensive and requires specialised training, equipment and permissions to use. Images were just manually assessed for Iding animals</t>
  </si>
  <si>
    <t>Standard modern drone with simple visual identification but with some added statistical analysis</t>
  </si>
  <si>
    <t>Visual identification of tutles and their chractieristics.</t>
  </si>
  <si>
    <t>This study used a custom built drone to collect samples of whale blow spray (appears similar to 2017 study by similar authors), and then used sequencing to detect viruses. Both the construction and piloting of the drone require expertise, but the method has previously been used. The RNA sequencing appear to be standard</t>
  </si>
  <si>
    <t>Panasonic Lumix LX3, Canon
S100, GoPro Hero 3</t>
  </si>
  <si>
    <t>Drone ~€1650 Camera1 €215 Camera2 €215 Camera3 €100</t>
  </si>
  <si>
    <t>The drone is epensive and large, mounted with expensive sensors, one for optical and another for thermal IR. However, they are still standard commercial items. The processing involved machine learning for object detection, so the method in combination with the equipment is not very mature</t>
  </si>
  <si>
    <t>The huge range of sensors and a total cost of over €13500, means operating this drone will require a braod knowledge and experience range, and a large budget. Most of the sensors and the drones were commercial and relatively common, so the maturity is medium overall, and the processing methods were relatively common</t>
  </si>
  <si>
    <t>Drone = &gt;€1500 Sensor €4300</t>
  </si>
  <si>
    <t>The drone is custom built and uses an expensive thermal camera. The method of detecting people using thermal cameras and automating some of the process with machine learning is novel, but not entirely new.</t>
  </si>
  <si>
    <t>DJI Phantom - doesn't specify which</t>
  </si>
  <si>
    <r>
      <t>The authors used a custom built drone, and custom made scripts and interfaces for some of the processing, as well as commercial of open source software, in an example monitoring unregistered fish pens in a threatened lake.</t>
    </r>
    <r>
      <rPr>
        <b/>
        <sz val="11"/>
        <color theme="1"/>
        <rFont val="Calibri"/>
        <family val="2"/>
        <scheme val="minor"/>
      </rPr>
      <t xml:space="preserve"> However, this was from 2014 and many off-the-shelf options are more readily available now</t>
    </r>
  </si>
  <si>
    <r>
      <t>The authors used a custom built drone, and custom made scripts and interfaces for some of the processing, as well as commercial of open source software, in an example monitoring development around threatened lakes.</t>
    </r>
    <r>
      <rPr>
        <b/>
        <sz val="11"/>
        <color theme="1"/>
        <rFont val="Calibri"/>
        <family val="2"/>
        <scheme val="minor"/>
      </rPr>
      <t xml:space="preserve"> However, this was from 2014 and many off-the-shelf options are more readily available now</t>
    </r>
  </si>
  <si>
    <t xml:space="preserve">Apostolos Papakonstantinou, Marios Batsaris, Spyros Spondylidis and Konstantinos Topouzelis </t>
  </si>
  <si>
    <t>DJI P4 Pro V2 &amp;  Mavic Mini Enterprise</t>
  </si>
  <si>
    <t>P4 = €1850 Mavic = €3250</t>
  </si>
  <si>
    <t>The authors use consumer grade drone as basic RGB imagery, in combination with deep learning methods to detect marine litter in the coastal zone</t>
  </si>
  <si>
    <t>Virtual Tour Guys</t>
  </si>
  <si>
    <t>Aerial Drone Footage</t>
  </si>
  <si>
    <t>Simple use of off-the-shelf drones for aerial videos</t>
  </si>
  <si>
    <t>Massimo Osanna</t>
  </si>
  <si>
    <t>The new excavations of Pompeii in Regio V revealed in an exclusive virtual tour by Massimo Osanna</t>
  </si>
  <si>
    <t>The video shows a drone based tour of Pompeii. It appear to simply be video footage for tourism/outreach purposes, although it doesn't specific drone make/type, it could be achieved easily from consumer grade drones</t>
  </si>
  <si>
    <t>“360° Aerial Virtual Tours.</t>
  </si>
  <si>
    <t>3Deep</t>
  </si>
  <si>
    <t>The company uses still images taken from drones to create 3D virtual tours. They don't describe the drones used, but simple consumer types would be suitable. The method also requires little additional training</t>
  </si>
  <si>
    <t>The video shows how the Irish naval service used video footage from a drone to assess the extent of an oil spill. The drone is not described, but this simple visual assessment could easily be performed with a basic consumer system</t>
  </si>
  <si>
    <t>Multi-copter</t>
  </si>
  <si>
    <t>Watch: Naval Service Drone Videos Oil Spill in Bantry Bay</t>
  </si>
  <si>
    <t>Joe O'Shea</t>
  </si>
  <si>
    <t>Jeon, Eui-Ik, Seong-Hak Kim, Byoung-Sub Kim, Kyung-Hyun Park, and Ock-In Choi</t>
  </si>
  <si>
    <t>Custom Quanum Nova Cheerson CX-20</t>
  </si>
  <si>
    <t>GoPro Hero 4 Black Edition</t>
  </si>
  <si>
    <t>Drone €600 GoPro ~€190</t>
  </si>
  <si>
    <t>The drone parts and camera are standard and cheap, but a lot of custom building was involved, making the EoU just moderate. The processing used standard software packages with some technical elements, but all common use.</t>
  </si>
  <si>
    <t>Mapping and Classification of Ecologically Sensitive Marine Habitats Using Unmanned Aerial Vehicle (UAV) Imagery and Object-Based Image Analysis (OBIA)</t>
  </si>
  <si>
    <t>Daniele Ventura, Andrea Bonifazi, Maria Flavia Gravina, Andrea Belluscio and Giandomenico Ardizzone</t>
  </si>
  <si>
    <t>Brian Howard</t>
  </si>
  <si>
    <t>Watch How Drones Fight Pirate Fishing from the Sky</t>
  </si>
  <si>
    <t>Not specified</t>
  </si>
  <si>
    <t>Drone €420</t>
  </si>
  <si>
    <t>The article mentions how a basic consumer grade drone is used with a video feed to detect illegal fishing. It doesn't specify the camera used, but basic and cheap equipment can do the job</t>
  </si>
  <si>
    <t xml:space="preserve">Photogrammetric Applications for Cultural Heritage: Guidance for Good Practice: Combining SUA and  terrestrial data Tintagel Castle, Cornwall. </t>
  </si>
  <si>
    <t xml:space="preserve"> Jon Bedford</t>
  </si>
  <si>
    <t>Ascending Technologies Falcon 8 &amp; senseFly eBee</t>
  </si>
  <si>
    <t xml:space="preserve"> Sony A7R &amp; Canon 
Powershot S110</t>
  </si>
  <si>
    <t>F8 = €25000 ebee = €20700 Sony = €2280 Canon = ~€500</t>
  </si>
  <si>
    <t>A combination of 2 drones, 1 for cliff faces and vertical structures and the other for braodscale landscale overview, were used to digitally document an area of coastal land with a castle and generate 3D models.</t>
  </si>
  <si>
    <t>The study uses an unknown ice engine RC copter and consumer grade camera. As the study was from 2012, the methods and tools have advanced significantly, all these tools and methods are much easier and more mature now, so the categories are high</t>
  </si>
  <si>
    <t>Canon EOS 650D</t>
  </si>
  <si>
    <t>Unknown Octcopter</t>
  </si>
  <si>
    <t>Cam ~€500</t>
  </si>
  <si>
    <t>The authors hired an external survey group to take drone images of a tower to assess earthquake damage, but don't describe the drone used. Reasonably priced (&lt;€5000) drones can easily perform this task, so the cost was set to medium. Workflow was also quite standard.</t>
  </si>
  <si>
    <t>Cristiana Achille, Andrea Adami, Silvia Chiarini, Stefano Cremonesi, Francesco Fass, Luigi Fregonese  and Laura Taffurelli</t>
  </si>
  <si>
    <t>UAV-Based Photogrammetry and Integrated Technologies for Architectural Applications—Methodological Strategies for the After-Quake Survey of Vertical Structures in Mantua (Italy)</t>
  </si>
  <si>
    <t>The Methodology Of Documenting Cultural Heritage Sites Using Photogrammetry, UAV And 3D Printing Techniques:  Ashnott lead mine</t>
  </si>
  <si>
    <t>senseFly eBee</t>
  </si>
  <si>
    <t>Canon Ixus</t>
  </si>
  <si>
    <t>ebee = €20700 Canon = €140</t>
  </si>
  <si>
    <t>Despite the very high cost of the drone, the camera used was very basic and most of the processing was standard with common software packages</t>
  </si>
  <si>
    <t>Fire Department Starts Drone Program for More Effective Mission Operation</t>
  </si>
  <si>
    <t>Hailey Peng</t>
  </si>
  <si>
    <t>DJI M200</t>
  </si>
  <si>
    <t>&gt;€5000</t>
  </si>
  <si>
    <t xml:space="preserve">A DJI report on the use on their drones in firefighting. The fire department used he video feed to detect the fire positions and accurately deploy fire suppresent foams. </t>
  </si>
  <si>
    <t>Accessibility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</si>
</sst>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 #,##0;[Red]\-[$€-2]\ #,##0"/>
    <numFmt numFmtId="165" formatCode="0.0"/>
  </numFmts>
  <fonts count="4" x14ac:knownFonts="1">
    <font>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FF0000"/>
        <bgColor indexed="64"/>
      </patternFill>
    </fill>
    <fill>
      <patternFill patternType="solid">
        <fgColor theme="0" tint="-4.9989318521683403E-2"/>
        <bgColor indexed="64"/>
      </patternFill>
    </fill>
  </fills>
  <borders count="3">
    <border>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xf>
    <xf numFmtId="0" fontId="0" fillId="0" borderId="2" xfId="0" applyBorder="1" applyAlignment="1">
      <alignment vertical="top" wrapText="1"/>
    </xf>
    <xf numFmtId="0" fontId="0" fillId="2" borderId="2" xfId="0" applyFill="1" applyBorder="1" applyAlignment="1">
      <alignment vertical="top"/>
    </xf>
    <xf numFmtId="0" fontId="1" fillId="3" borderId="1" xfId="0" applyFont="1" applyFill="1" applyBorder="1" applyAlignment="1">
      <alignment vertical="top" wrapText="1"/>
    </xf>
    <xf numFmtId="0" fontId="1" fillId="3" borderId="2" xfId="0" applyFont="1" applyFill="1" applyBorder="1" applyAlignment="1">
      <alignment vertical="top" wrapText="1"/>
    </xf>
    <xf numFmtId="0" fontId="0" fillId="3" borderId="0" xfId="0" applyFill="1" applyAlignment="1">
      <alignment vertical="top" wrapText="1"/>
    </xf>
    <xf numFmtId="0" fontId="0" fillId="2" borderId="1" xfId="0" applyFill="1" applyBorder="1" applyAlignment="1">
      <alignment vertical="top" wrapText="1"/>
    </xf>
    <xf numFmtId="0" fontId="0" fillId="2" borderId="2" xfId="0" applyFill="1" applyBorder="1" applyAlignment="1">
      <alignment vertical="top" wrapText="1"/>
    </xf>
    <xf numFmtId="0" fontId="0" fillId="2" borderId="0" xfId="0" applyFill="1" applyAlignment="1">
      <alignment vertical="top" wrapText="1"/>
    </xf>
    <xf numFmtId="0" fontId="0" fillId="0" borderId="0" xfId="0" applyBorder="1" applyAlignment="1">
      <alignment vertical="top" wrapText="1"/>
    </xf>
    <xf numFmtId="164" fontId="0" fillId="0" borderId="1" xfId="0" applyNumberFormat="1" applyBorder="1" applyAlignment="1">
      <alignment vertical="top" wrapText="1"/>
    </xf>
    <xf numFmtId="0" fontId="0" fillId="4" borderId="1" xfId="0" applyFill="1" applyBorder="1" applyAlignment="1">
      <alignment vertical="top" wrapText="1"/>
    </xf>
    <xf numFmtId="0" fontId="0" fillId="4" borderId="2" xfId="0" applyFill="1" applyBorder="1" applyAlignment="1">
      <alignment vertical="top" wrapText="1"/>
    </xf>
    <xf numFmtId="0" fontId="0" fillId="4" borderId="0" xfId="0" applyFill="1" applyAlignment="1">
      <alignment vertical="top" wrapText="1"/>
    </xf>
    <xf numFmtId="0" fontId="0" fillId="0" borderId="1" xfId="0" applyNumberForma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3" fillId="4" borderId="1" xfId="0" applyFont="1" applyFill="1" applyBorder="1" applyAlignment="1">
      <alignment vertical="top" wrapText="1"/>
    </xf>
    <xf numFmtId="0" fontId="3" fillId="4" borderId="2" xfId="0" applyFont="1" applyFill="1" applyBorder="1" applyAlignment="1">
      <alignment vertical="top" wrapText="1"/>
    </xf>
    <xf numFmtId="0" fontId="0" fillId="5" borderId="0" xfId="0" applyFill="1"/>
    <xf numFmtId="0" fontId="0" fillId="5" borderId="0" xfId="0" applyFill="1" applyAlignment="1">
      <alignment wrapText="1"/>
    </xf>
    <xf numFmtId="0" fontId="1" fillId="3" borderId="0" xfId="0" applyFont="1" applyFill="1"/>
    <xf numFmtId="0" fontId="1" fillId="3" borderId="0" xfId="0" applyFont="1" applyFill="1" applyAlignment="1">
      <alignment wrapText="1"/>
    </xf>
    <xf numFmtId="0" fontId="1" fillId="3" borderId="1" xfId="0" applyNumberFormat="1" applyFont="1" applyFill="1" applyBorder="1" applyAlignment="1">
      <alignment vertical="top" wrapText="1"/>
    </xf>
    <xf numFmtId="0" fontId="0" fillId="2" borderId="1" xfId="0" applyNumberFormat="1" applyFill="1" applyBorder="1" applyAlignment="1">
      <alignment vertical="top" wrapText="1"/>
    </xf>
    <xf numFmtId="0" fontId="0" fillId="4" borderId="1" xfId="0" applyNumberFormat="1" applyFill="1" applyBorder="1" applyAlignment="1">
      <alignment vertical="top" wrapText="1"/>
    </xf>
    <xf numFmtId="0" fontId="3" fillId="4" borderId="1" xfId="0" applyNumberFormat="1" applyFont="1" applyFill="1" applyBorder="1" applyAlignment="1">
      <alignment vertical="top" wrapText="1"/>
    </xf>
    <xf numFmtId="0" fontId="1" fillId="2" borderId="0" xfId="0" applyFont="1" applyFill="1" applyAlignment="1">
      <alignment vertical="top" wrapText="1"/>
    </xf>
    <xf numFmtId="165"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400"/>
              <a:t>Cost</a:t>
            </a:r>
          </a:p>
        </c:rich>
      </c:tx>
      <c:layout>
        <c:manualLayout>
          <c:xMode val="edge"/>
          <c:yMode val="edge"/>
          <c:x val="0.47997144340602277"/>
          <c:y val="8.667388949079089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5231007923075031E-2"/>
          <c:y val="6.9861111111111124E-2"/>
          <c:w val="0.88421343652136941"/>
          <c:h val="0.64448349698432872"/>
        </c:manualLayout>
      </c:layout>
      <c:barChart>
        <c:barDir val="col"/>
        <c:grouping val="clustered"/>
        <c:varyColors val="0"/>
        <c:ser>
          <c:idx val="0"/>
          <c:order val="0"/>
          <c:tx>
            <c:strRef>
              <c:f>Stats!$C$2</c:f>
              <c:strCache>
                <c:ptCount val="1"/>
                <c:pt idx="0">
                  <c:v>Cost</c:v>
                </c:pt>
              </c:strCache>
            </c:strRef>
          </c:tx>
          <c:spPr>
            <a:solidFill>
              <a:schemeClr val="accent1"/>
            </a:solidFill>
            <a:ln>
              <a:noFill/>
            </a:ln>
            <a:effectLst/>
          </c:spPr>
          <c:invertIfNegative val="0"/>
          <c:cat>
            <c:strRef>
              <c:f>Stats!$B$3:$B$11</c:f>
              <c:strCache>
                <c:ptCount val="9"/>
                <c:pt idx="0">
                  <c:v>Tourism</c:v>
                </c:pt>
                <c:pt idx="1">
                  <c:v>Ecological monitoring</c:v>
                </c:pt>
                <c:pt idx="2">
                  <c:v>Environmental law enforcement and compliance</c:v>
                </c:pt>
                <c:pt idx="3">
                  <c:v>Planning and development</c:v>
                </c:pt>
                <c:pt idx="4">
                  <c:v>Digital heritage documentation, preservation and conservation</c:v>
                </c:pt>
                <c:pt idx="5">
                  <c:v>Habitat mapping, and biological and natural resource assessment and management</c:v>
                </c:pt>
                <c:pt idx="6">
                  <c:v>Emergency response</c:v>
                </c:pt>
                <c:pt idx="7">
                  <c:v>Disaster assessment and management</c:v>
                </c:pt>
                <c:pt idx="8">
                  <c:v>Pollution management</c:v>
                </c:pt>
              </c:strCache>
            </c:strRef>
          </c:cat>
          <c:val>
            <c:numRef>
              <c:f>Stats!$C$3:$C$11</c:f>
              <c:numCache>
                <c:formatCode>0.0</c:formatCode>
                <c:ptCount val="9"/>
                <c:pt idx="0">
                  <c:v>3.5</c:v>
                </c:pt>
                <c:pt idx="1">
                  <c:v>3.25</c:v>
                </c:pt>
                <c:pt idx="2">
                  <c:v>3.25</c:v>
                </c:pt>
                <c:pt idx="3">
                  <c:v>3.5</c:v>
                </c:pt>
                <c:pt idx="4">
                  <c:v>3.1111111111111112</c:v>
                </c:pt>
                <c:pt idx="5">
                  <c:v>3.0666666666666669</c:v>
                </c:pt>
                <c:pt idx="6">
                  <c:v>2.5</c:v>
                </c:pt>
                <c:pt idx="7">
                  <c:v>2.2857142857142856</c:v>
                </c:pt>
                <c:pt idx="8">
                  <c:v>1.75</c:v>
                </c:pt>
              </c:numCache>
            </c:numRef>
          </c:val>
          <c:extLst>
            <c:ext xmlns:c16="http://schemas.microsoft.com/office/drawing/2014/chart" uri="{C3380CC4-5D6E-409C-BE32-E72D297353CC}">
              <c16:uniqueId val="{00000000-AD1B-4DF9-841C-B1AE81D313FE}"/>
            </c:ext>
          </c:extLst>
        </c:ser>
        <c:dLbls>
          <c:showLegendKey val="0"/>
          <c:showVal val="0"/>
          <c:showCatName val="0"/>
          <c:showSerName val="0"/>
          <c:showPercent val="0"/>
          <c:showBubbleSize val="0"/>
        </c:dLbls>
        <c:gapWidth val="219"/>
        <c:overlap val="-27"/>
        <c:axId val="1247585256"/>
        <c:axId val="1247585584"/>
      </c:barChart>
      <c:catAx>
        <c:axId val="1247585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247585584"/>
        <c:crosses val="autoZero"/>
        <c:auto val="1"/>
        <c:lblAlgn val="ctr"/>
        <c:lblOffset val="100"/>
        <c:noMultiLvlLbl val="0"/>
      </c:catAx>
      <c:valAx>
        <c:axId val="1247585584"/>
        <c:scaling>
          <c:orientation val="minMax"/>
          <c:min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2475852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2000"/>
              <a:t>Ease of Use</a:t>
            </a:r>
          </a:p>
        </c:rich>
      </c:tx>
      <c:layout>
        <c:manualLayout>
          <c:xMode val="edge"/>
          <c:yMode val="edge"/>
          <c:x val="0.43440088388484149"/>
          <c:y val="7.88860540477133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9270467943843469E-2"/>
          <c:y val="6.9861111111111124E-2"/>
          <c:w val="0.91017397650060095"/>
          <c:h val="0.64448349698432872"/>
        </c:manualLayout>
      </c:layout>
      <c:barChart>
        <c:barDir val="col"/>
        <c:grouping val="clustered"/>
        <c:varyColors val="0"/>
        <c:ser>
          <c:idx val="0"/>
          <c:order val="0"/>
          <c:tx>
            <c:strRef>
              <c:f>Stats!$D$2</c:f>
              <c:strCache>
                <c:ptCount val="1"/>
                <c:pt idx="0">
                  <c:v>Ease of Use</c:v>
                </c:pt>
              </c:strCache>
            </c:strRef>
          </c:tx>
          <c:spPr>
            <a:solidFill>
              <a:schemeClr val="accent1"/>
            </a:solidFill>
            <a:ln>
              <a:noFill/>
            </a:ln>
            <a:effectLst/>
          </c:spPr>
          <c:invertIfNegative val="0"/>
          <c:cat>
            <c:strRef>
              <c:f>Stats!$B$3:$B$11</c:f>
              <c:strCache>
                <c:ptCount val="9"/>
                <c:pt idx="0">
                  <c:v>Tourism</c:v>
                </c:pt>
                <c:pt idx="1">
                  <c:v>Ecological monitoring</c:v>
                </c:pt>
                <c:pt idx="2">
                  <c:v>Environmental law enforcement and compliance</c:v>
                </c:pt>
                <c:pt idx="3">
                  <c:v>Planning and development</c:v>
                </c:pt>
                <c:pt idx="4">
                  <c:v>Digital heritage documentation, preservation and conservation</c:v>
                </c:pt>
                <c:pt idx="5">
                  <c:v>Habitat mapping, and biological and natural resource assessment and management</c:v>
                </c:pt>
                <c:pt idx="6">
                  <c:v>Emergency response</c:v>
                </c:pt>
                <c:pt idx="7">
                  <c:v>Disaster assessment and management</c:v>
                </c:pt>
                <c:pt idx="8">
                  <c:v>Pollution management</c:v>
                </c:pt>
              </c:strCache>
            </c:strRef>
          </c:cat>
          <c:val>
            <c:numRef>
              <c:f>Stats!$D$3:$D$11</c:f>
              <c:numCache>
                <c:formatCode>0.0</c:formatCode>
                <c:ptCount val="9"/>
                <c:pt idx="0">
                  <c:v>3.25</c:v>
                </c:pt>
                <c:pt idx="1">
                  <c:v>3.25</c:v>
                </c:pt>
                <c:pt idx="2">
                  <c:v>3.25</c:v>
                </c:pt>
                <c:pt idx="3">
                  <c:v>2.75</c:v>
                </c:pt>
                <c:pt idx="4">
                  <c:v>2.8888888888888888</c:v>
                </c:pt>
                <c:pt idx="5">
                  <c:v>2.6666666666666665</c:v>
                </c:pt>
                <c:pt idx="6">
                  <c:v>3</c:v>
                </c:pt>
                <c:pt idx="7">
                  <c:v>2.4285714285714284</c:v>
                </c:pt>
                <c:pt idx="8">
                  <c:v>2.5</c:v>
                </c:pt>
              </c:numCache>
            </c:numRef>
          </c:val>
          <c:extLst>
            <c:ext xmlns:c16="http://schemas.microsoft.com/office/drawing/2014/chart" uri="{C3380CC4-5D6E-409C-BE32-E72D297353CC}">
              <c16:uniqueId val="{00000000-3782-44F4-99A9-4BDEDE0B572F}"/>
            </c:ext>
          </c:extLst>
        </c:ser>
        <c:dLbls>
          <c:showLegendKey val="0"/>
          <c:showVal val="0"/>
          <c:showCatName val="0"/>
          <c:showSerName val="0"/>
          <c:showPercent val="0"/>
          <c:showBubbleSize val="0"/>
        </c:dLbls>
        <c:gapWidth val="219"/>
        <c:overlap val="-27"/>
        <c:axId val="1247585256"/>
        <c:axId val="1247585584"/>
      </c:barChart>
      <c:catAx>
        <c:axId val="1247585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7585584"/>
        <c:crosses val="autoZero"/>
        <c:auto val="1"/>
        <c:lblAlgn val="ctr"/>
        <c:lblOffset val="100"/>
        <c:noMultiLvlLbl val="0"/>
      </c:catAx>
      <c:valAx>
        <c:axId val="1247585584"/>
        <c:scaling>
          <c:orientation val="minMax"/>
          <c:max val="4"/>
          <c:min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2475852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43918089386023018"/>
          <c:y val="6.5176908752327747E-2"/>
        </c:manualLayout>
      </c:layout>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9270467943843469E-2"/>
          <c:y val="6.9861111111111124E-2"/>
          <c:w val="0.91017397650060095"/>
          <c:h val="0.64448349698432872"/>
        </c:manualLayout>
      </c:layout>
      <c:barChart>
        <c:barDir val="col"/>
        <c:grouping val="clustered"/>
        <c:varyColors val="0"/>
        <c:ser>
          <c:idx val="0"/>
          <c:order val="0"/>
          <c:tx>
            <c:strRef>
              <c:f>Stats!$E$2</c:f>
              <c:strCache>
                <c:ptCount val="1"/>
                <c:pt idx="0">
                  <c:v>Maturity</c:v>
                </c:pt>
              </c:strCache>
            </c:strRef>
          </c:tx>
          <c:spPr>
            <a:solidFill>
              <a:schemeClr val="accent1"/>
            </a:solidFill>
            <a:ln>
              <a:noFill/>
            </a:ln>
            <a:effectLst/>
          </c:spPr>
          <c:invertIfNegative val="0"/>
          <c:cat>
            <c:strRef>
              <c:f>Stats!$B$3:$B$11</c:f>
              <c:strCache>
                <c:ptCount val="9"/>
                <c:pt idx="0">
                  <c:v>Tourism</c:v>
                </c:pt>
                <c:pt idx="1">
                  <c:v>Ecological monitoring</c:v>
                </c:pt>
                <c:pt idx="2">
                  <c:v>Environmental law enforcement and compliance</c:v>
                </c:pt>
                <c:pt idx="3">
                  <c:v>Planning and development</c:v>
                </c:pt>
                <c:pt idx="4">
                  <c:v>Digital heritage documentation, preservation and conservation</c:v>
                </c:pt>
                <c:pt idx="5">
                  <c:v>Habitat mapping, and biological and natural resource assessment and management</c:v>
                </c:pt>
                <c:pt idx="6">
                  <c:v>Emergency response</c:v>
                </c:pt>
                <c:pt idx="7">
                  <c:v>Disaster assessment and management</c:v>
                </c:pt>
                <c:pt idx="8">
                  <c:v>Pollution management</c:v>
                </c:pt>
              </c:strCache>
            </c:strRef>
          </c:cat>
          <c:val>
            <c:numRef>
              <c:f>Stats!$E$3:$E$11</c:f>
              <c:numCache>
                <c:formatCode>0.0</c:formatCode>
                <c:ptCount val="9"/>
                <c:pt idx="0">
                  <c:v>3.25</c:v>
                </c:pt>
                <c:pt idx="1">
                  <c:v>3.25</c:v>
                </c:pt>
                <c:pt idx="2">
                  <c:v>3.25</c:v>
                </c:pt>
                <c:pt idx="3">
                  <c:v>3</c:v>
                </c:pt>
                <c:pt idx="4">
                  <c:v>3.1111111111111112</c:v>
                </c:pt>
                <c:pt idx="5">
                  <c:v>2.6666666666666665</c:v>
                </c:pt>
                <c:pt idx="6">
                  <c:v>2.75</c:v>
                </c:pt>
                <c:pt idx="7">
                  <c:v>2.8571428571428572</c:v>
                </c:pt>
                <c:pt idx="8">
                  <c:v>1.75</c:v>
                </c:pt>
              </c:numCache>
            </c:numRef>
          </c:val>
          <c:extLst>
            <c:ext xmlns:c16="http://schemas.microsoft.com/office/drawing/2014/chart" uri="{C3380CC4-5D6E-409C-BE32-E72D297353CC}">
              <c16:uniqueId val="{00000000-9688-4772-AEB3-ED416C78BA63}"/>
            </c:ext>
          </c:extLst>
        </c:ser>
        <c:dLbls>
          <c:showLegendKey val="0"/>
          <c:showVal val="0"/>
          <c:showCatName val="0"/>
          <c:showSerName val="0"/>
          <c:showPercent val="0"/>
          <c:showBubbleSize val="0"/>
        </c:dLbls>
        <c:gapWidth val="219"/>
        <c:overlap val="-27"/>
        <c:axId val="1247585256"/>
        <c:axId val="1247585584"/>
      </c:barChart>
      <c:catAx>
        <c:axId val="1247585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7585584"/>
        <c:crosses val="autoZero"/>
        <c:auto val="1"/>
        <c:lblAlgn val="ctr"/>
        <c:lblOffset val="100"/>
        <c:noMultiLvlLbl val="0"/>
      </c:catAx>
      <c:valAx>
        <c:axId val="1247585584"/>
        <c:scaling>
          <c:orientation val="minMax"/>
          <c:max val="4"/>
          <c:min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crossAx val="124758525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659323800886567E-2"/>
          <c:y val="5.1523680653892061E-2"/>
          <c:w val="0.94655309098203411"/>
          <c:h val="0.73630929640520149"/>
        </c:manualLayout>
      </c:layout>
      <c:barChart>
        <c:barDir val="col"/>
        <c:grouping val="clustered"/>
        <c:varyColors val="0"/>
        <c:ser>
          <c:idx val="0"/>
          <c:order val="0"/>
          <c:tx>
            <c:strRef>
              <c:f>Stats!$C$2</c:f>
              <c:strCache>
                <c:ptCount val="1"/>
                <c:pt idx="0">
                  <c:v>Cost</c:v>
                </c:pt>
              </c:strCache>
            </c:strRef>
          </c:tx>
          <c:spPr>
            <a:solidFill>
              <a:schemeClr val="accent1"/>
            </a:solidFill>
            <a:ln>
              <a:noFill/>
            </a:ln>
            <a:effectLst/>
          </c:spPr>
          <c:invertIfNegative val="0"/>
          <c:cat>
            <c:strRef>
              <c:f>Stats!$B$3:$B$11</c:f>
              <c:strCache>
                <c:ptCount val="9"/>
                <c:pt idx="0">
                  <c:v>Tourism</c:v>
                </c:pt>
                <c:pt idx="1">
                  <c:v>Ecological monitoring</c:v>
                </c:pt>
                <c:pt idx="2">
                  <c:v>Environmental law enforcement and compliance</c:v>
                </c:pt>
                <c:pt idx="3">
                  <c:v>Planning and development</c:v>
                </c:pt>
                <c:pt idx="4">
                  <c:v>Digital heritage documentation, preservation and conservation</c:v>
                </c:pt>
                <c:pt idx="5">
                  <c:v>Habitat mapping, and biological and natural resource assessment and management</c:v>
                </c:pt>
                <c:pt idx="6">
                  <c:v>Emergency response</c:v>
                </c:pt>
                <c:pt idx="7">
                  <c:v>Disaster assessment and management</c:v>
                </c:pt>
                <c:pt idx="8">
                  <c:v>Pollution management</c:v>
                </c:pt>
              </c:strCache>
            </c:strRef>
          </c:cat>
          <c:val>
            <c:numRef>
              <c:f>Stats!$C$3:$C$11</c:f>
              <c:numCache>
                <c:formatCode>0.0</c:formatCode>
                <c:ptCount val="9"/>
                <c:pt idx="0">
                  <c:v>3.5</c:v>
                </c:pt>
                <c:pt idx="1">
                  <c:v>3.25</c:v>
                </c:pt>
                <c:pt idx="2">
                  <c:v>3.25</c:v>
                </c:pt>
                <c:pt idx="3">
                  <c:v>3.5</c:v>
                </c:pt>
                <c:pt idx="4">
                  <c:v>3.1111111111111112</c:v>
                </c:pt>
                <c:pt idx="5">
                  <c:v>3.0666666666666669</c:v>
                </c:pt>
                <c:pt idx="6">
                  <c:v>2.5</c:v>
                </c:pt>
                <c:pt idx="7">
                  <c:v>2.2857142857142856</c:v>
                </c:pt>
                <c:pt idx="8">
                  <c:v>1.75</c:v>
                </c:pt>
              </c:numCache>
            </c:numRef>
          </c:val>
          <c:extLst>
            <c:ext xmlns:c16="http://schemas.microsoft.com/office/drawing/2014/chart" uri="{C3380CC4-5D6E-409C-BE32-E72D297353CC}">
              <c16:uniqueId val="{00000000-9E53-4D82-BE18-B0708684F5D9}"/>
            </c:ext>
          </c:extLst>
        </c:ser>
        <c:ser>
          <c:idx val="1"/>
          <c:order val="1"/>
          <c:tx>
            <c:strRef>
              <c:f>Stats!$D$2</c:f>
              <c:strCache>
                <c:ptCount val="1"/>
                <c:pt idx="0">
                  <c:v>Ease of Use</c:v>
                </c:pt>
              </c:strCache>
            </c:strRef>
          </c:tx>
          <c:spPr>
            <a:solidFill>
              <a:schemeClr val="accent2"/>
            </a:solidFill>
            <a:ln>
              <a:noFill/>
            </a:ln>
            <a:effectLst/>
          </c:spPr>
          <c:invertIfNegative val="0"/>
          <c:cat>
            <c:strRef>
              <c:f>Stats!$B$3:$B$11</c:f>
              <c:strCache>
                <c:ptCount val="9"/>
                <c:pt idx="0">
                  <c:v>Tourism</c:v>
                </c:pt>
                <c:pt idx="1">
                  <c:v>Ecological monitoring</c:v>
                </c:pt>
                <c:pt idx="2">
                  <c:v>Environmental law enforcement and compliance</c:v>
                </c:pt>
                <c:pt idx="3">
                  <c:v>Planning and development</c:v>
                </c:pt>
                <c:pt idx="4">
                  <c:v>Digital heritage documentation, preservation and conservation</c:v>
                </c:pt>
                <c:pt idx="5">
                  <c:v>Habitat mapping, and biological and natural resource assessment and management</c:v>
                </c:pt>
                <c:pt idx="6">
                  <c:v>Emergency response</c:v>
                </c:pt>
                <c:pt idx="7">
                  <c:v>Disaster assessment and management</c:v>
                </c:pt>
                <c:pt idx="8">
                  <c:v>Pollution management</c:v>
                </c:pt>
              </c:strCache>
            </c:strRef>
          </c:cat>
          <c:val>
            <c:numRef>
              <c:f>Stats!$D$3:$D$11</c:f>
              <c:numCache>
                <c:formatCode>0.0</c:formatCode>
                <c:ptCount val="9"/>
                <c:pt idx="0">
                  <c:v>3.25</c:v>
                </c:pt>
                <c:pt idx="1">
                  <c:v>3.25</c:v>
                </c:pt>
                <c:pt idx="2">
                  <c:v>3.25</c:v>
                </c:pt>
                <c:pt idx="3">
                  <c:v>2.75</c:v>
                </c:pt>
                <c:pt idx="4">
                  <c:v>2.8888888888888888</c:v>
                </c:pt>
                <c:pt idx="5">
                  <c:v>2.6666666666666665</c:v>
                </c:pt>
                <c:pt idx="6">
                  <c:v>3</c:v>
                </c:pt>
                <c:pt idx="7">
                  <c:v>2.4285714285714284</c:v>
                </c:pt>
                <c:pt idx="8">
                  <c:v>2.5</c:v>
                </c:pt>
              </c:numCache>
            </c:numRef>
          </c:val>
          <c:extLst>
            <c:ext xmlns:c16="http://schemas.microsoft.com/office/drawing/2014/chart" uri="{C3380CC4-5D6E-409C-BE32-E72D297353CC}">
              <c16:uniqueId val="{00000001-9E53-4D82-BE18-B0708684F5D9}"/>
            </c:ext>
          </c:extLst>
        </c:ser>
        <c:ser>
          <c:idx val="2"/>
          <c:order val="2"/>
          <c:tx>
            <c:strRef>
              <c:f>Stats!$E$2</c:f>
              <c:strCache>
                <c:ptCount val="1"/>
                <c:pt idx="0">
                  <c:v>Maturity</c:v>
                </c:pt>
              </c:strCache>
            </c:strRef>
          </c:tx>
          <c:spPr>
            <a:solidFill>
              <a:schemeClr val="accent3"/>
            </a:solidFill>
            <a:ln>
              <a:noFill/>
            </a:ln>
            <a:effectLst/>
          </c:spPr>
          <c:invertIfNegative val="0"/>
          <c:cat>
            <c:strRef>
              <c:f>Stats!$B$3:$B$11</c:f>
              <c:strCache>
                <c:ptCount val="9"/>
                <c:pt idx="0">
                  <c:v>Tourism</c:v>
                </c:pt>
                <c:pt idx="1">
                  <c:v>Ecological monitoring</c:v>
                </c:pt>
                <c:pt idx="2">
                  <c:v>Environmental law enforcement and compliance</c:v>
                </c:pt>
                <c:pt idx="3">
                  <c:v>Planning and development</c:v>
                </c:pt>
                <c:pt idx="4">
                  <c:v>Digital heritage documentation, preservation and conservation</c:v>
                </c:pt>
                <c:pt idx="5">
                  <c:v>Habitat mapping, and biological and natural resource assessment and management</c:v>
                </c:pt>
                <c:pt idx="6">
                  <c:v>Emergency response</c:v>
                </c:pt>
                <c:pt idx="7">
                  <c:v>Disaster assessment and management</c:v>
                </c:pt>
                <c:pt idx="8">
                  <c:v>Pollution management</c:v>
                </c:pt>
              </c:strCache>
            </c:strRef>
          </c:cat>
          <c:val>
            <c:numRef>
              <c:f>Stats!$E$3:$E$11</c:f>
              <c:numCache>
                <c:formatCode>0.0</c:formatCode>
                <c:ptCount val="9"/>
                <c:pt idx="0">
                  <c:v>3.25</c:v>
                </c:pt>
                <c:pt idx="1">
                  <c:v>3.25</c:v>
                </c:pt>
                <c:pt idx="2">
                  <c:v>3.25</c:v>
                </c:pt>
                <c:pt idx="3">
                  <c:v>3</c:v>
                </c:pt>
                <c:pt idx="4">
                  <c:v>3.1111111111111112</c:v>
                </c:pt>
                <c:pt idx="5">
                  <c:v>2.6666666666666665</c:v>
                </c:pt>
                <c:pt idx="6">
                  <c:v>2.75</c:v>
                </c:pt>
                <c:pt idx="7">
                  <c:v>2.8571428571428572</c:v>
                </c:pt>
                <c:pt idx="8">
                  <c:v>1.75</c:v>
                </c:pt>
              </c:numCache>
            </c:numRef>
          </c:val>
          <c:extLst>
            <c:ext xmlns:c16="http://schemas.microsoft.com/office/drawing/2014/chart" uri="{C3380CC4-5D6E-409C-BE32-E72D297353CC}">
              <c16:uniqueId val="{00000002-9E53-4D82-BE18-B0708684F5D9}"/>
            </c:ext>
          </c:extLst>
        </c:ser>
        <c:dLbls>
          <c:showLegendKey val="0"/>
          <c:showVal val="0"/>
          <c:showCatName val="0"/>
          <c:showSerName val="0"/>
          <c:showPercent val="0"/>
          <c:showBubbleSize val="0"/>
        </c:dLbls>
        <c:gapWidth val="219"/>
        <c:overlap val="-27"/>
        <c:axId val="1482826016"/>
        <c:axId val="1483668672"/>
      </c:barChart>
      <c:catAx>
        <c:axId val="148282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85000"/>
                    <a:lumOff val="15000"/>
                  </a:schemeClr>
                </a:solidFill>
                <a:latin typeface="+mn-lt"/>
                <a:ea typeface="+mn-ea"/>
                <a:cs typeface="+mn-cs"/>
              </a:defRPr>
            </a:pPr>
            <a:endParaRPr lang="en-US"/>
          </a:p>
        </c:txPr>
        <c:crossAx val="1483668672"/>
        <c:crosses val="autoZero"/>
        <c:auto val="1"/>
        <c:lblAlgn val="ctr"/>
        <c:lblOffset val="100"/>
        <c:noMultiLvlLbl val="0"/>
      </c:catAx>
      <c:valAx>
        <c:axId val="14836686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85000"/>
                    <a:lumOff val="15000"/>
                  </a:schemeClr>
                </a:solidFill>
                <a:latin typeface="+mn-lt"/>
                <a:ea typeface="+mn-ea"/>
                <a:cs typeface="+mn-cs"/>
              </a:defRPr>
            </a:pPr>
            <a:endParaRPr lang="en-US"/>
          </a:p>
        </c:txPr>
        <c:crossAx val="1482826016"/>
        <c:crosses val="autoZero"/>
        <c:crossBetween val="between"/>
      </c:valAx>
      <c:spPr>
        <a:noFill/>
        <a:ln>
          <a:noFill/>
        </a:ln>
        <a:effectLst/>
      </c:spPr>
    </c:plotArea>
    <c:legend>
      <c:legendPos val="b"/>
      <c:layout>
        <c:manualLayout>
          <c:xMode val="edge"/>
          <c:yMode val="edge"/>
          <c:x val="0.59346697440518192"/>
          <c:y val="5.4630538997981731E-2"/>
          <c:w val="0.40198240042730493"/>
          <c:h val="8.6503259969786361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85000"/>
                  <a:lumOff val="1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7</xdr:col>
      <xdr:colOff>297180</xdr:colOff>
      <xdr:row>2</xdr:row>
      <xdr:rowOff>26670</xdr:rowOff>
    </xdr:from>
    <xdr:to>
      <xdr:col>23</xdr:col>
      <xdr:colOff>327660</xdr:colOff>
      <xdr:row>24</xdr:row>
      <xdr:rowOff>91440</xdr:rowOff>
    </xdr:to>
    <xdr:graphicFrame macro="">
      <xdr:nvGraphicFramePr>
        <xdr:cNvPr id="2" name="Chart 1">
          <a:extLst>
            <a:ext uri="{FF2B5EF4-FFF2-40B4-BE49-F238E27FC236}">
              <a16:creationId xmlns:a16="http://schemas.microsoft.com/office/drawing/2014/main" id="{012D8A43-B90E-4052-B62E-2BAD52273E1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449580</xdr:colOff>
      <xdr:row>2</xdr:row>
      <xdr:rowOff>68580</xdr:rowOff>
    </xdr:from>
    <xdr:to>
      <xdr:col>38</xdr:col>
      <xdr:colOff>480060</xdr:colOff>
      <xdr:row>24</xdr:row>
      <xdr:rowOff>137160</xdr:rowOff>
    </xdr:to>
    <xdr:graphicFrame macro="">
      <xdr:nvGraphicFramePr>
        <xdr:cNvPr id="4" name="Chart 3">
          <a:extLst>
            <a:ext uri="{FF2B5EF4-FFF2-40B4-BE49-F238E27FC236}">
              <a16:creationId xmlns:a16="http://schemas.microsoft.com/office/drawing/2014/main" id="{C8103E96-47B1-4AD4-9C8D-7289367CC4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39</xdr:col>
      <xdr:colOff>0</xdr:colOff>
      <xdr:row>2</xdr:row>
      <xdr:rowOff>0</xdr:rowOff>
    </xdr:from>
    <xdr:to>
      <xdr:col>55</xdr:col>
      <xdr:colOff>30480</xdr:colOff>
      <xdr:row>24</xdr:row>
      <xdr:rowOff>68580</xdr:rowOff>
    </xdr:to>
    <xdr:graphicFrame macro="">
      <xdr:nvGraphicFramePr>
        <xdr:cNvPr id="5" name="Chart 4">
          <a:extLst>
            <a:ext uri="{FF2B5EF4-FFF2-40B4-BE49-F238E27FC236}">
              <a16:creationId xmlns:a16="http://schemas.microsoft.com/office/drawing/2014/main" id="{3B74134A-F1DB-45C6-A01E-09E214F4D8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28575</xdr:colOff>
      <xdr:row>26</xdr:row>
      <xdr:rowOff>119061</xdr:rowOff>
    </xdr:from>
    <xdr:to>
      <xdr:col>18</xdr:col>
      <xdr:colOff>476251</xdr:colOff>
      <xdr:row>46</xdr:row>
      <xdr:rowOff>28574</xdr:rowOff>
    </xdr:to>
    <xdr:graphicFrame macro="">
      <xdr:nvGraphicFramePr>
        <xdr:cNvPr id="6" name="Chart 5">
          <a:extLst>
            <a:ext uri="{FF2B5EF4-FFF2-40B4-BE49-F238E27FC236}">
              <a16:creationId xmlns:a16="http://schemas.microsoft.com/office/drawing/2014/main" id="{EF73B3FA-4810-4D3A-88B8-5BA1201F5E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83C3-77F8-4D5A-B23C-298C7C264773}">
  <dimension ref="A1:Q119"/>
  <sheetViews>
    <sheetView tabSelected="1" workbookViewId="0">
      <pane ySplit="1" topLeftCell="A86" activePane="bottomLeft" state="frozen"/>
      <selection pane="bottomLeft" activeCell="P4" sqref="P4"/>
    </sheetView>
  </sheetViews>
  <sheetFormatPr defaultColWidth="8.85546875" defaultRowHeight="15" x14ac:dyDescent="0.25"/>
  <cols>
    <col min="1" max="1" width="8.85546875" style="2"/>
    <col min="2" max="2" width="8.85546875" style="3"/>
    <col min="3" max="3" width="48.28515625" style="5" customWidth="1"/>
    <col min="4" max="4" width="43.42578125" style="5" customWidth="1"/>
    <col min="5" max="5" width="28.5703125" style="3" customWidth="1"/>
    <col min="6" max="6" width="12.42578125" style="3" customWidth="1"/>
    <col min="7" max="7" width="13.140625" style="3" customWidth="1"/>
    <col min="8" max="8" width="13.7109375" style="3" customWidth="1"/>
    <col min="9" max="9" width="6.28515625" style="18" bestFit="1" customWidth="1"/>
    <col min="10" max="10" width="10.5703125" style="3" bestFit="1" customWidth="1"/>
    <col min="11" max="11" width="6.28515625" style="3" bestFit="1" customWidth="1"/>
    <col min="12" max="12" width="9.140625" style="3" bestFit="1" customWidth="1"/>
    <col min="13" max="13" width="6.28515625" style="5" bestFit="1" customWidth="1"/>
    <col min="14" max="14" width="73.28515625" style="5" customWidth="1"/>
    <col min="15" max="15" width="11.5703125" style="2" customWidth="1"/>
    <col min="16" max="16" width="84.42578125" style="2" customWidth="1"/>
    <col min="17" max="16384" width="8.85546875" style="2"/>
  </cols>
  <sheetData>
    <row r="1" spans="1:17" ht="30" x14ac:dyDescent="0.25">
      <c r="B1" s="7" t="s">
        <v>1</v>
      </c>
      <c r="C1" s="8" t="s">
        <v>0</v>
      </c>
      <c r="D1" s="8" t="s">
        <v>2</v>
      </c>
      <c r="E1" s="7" t="s">
        <v>3</v>
      </c>
      <c r="F1" s="7" t="s">
        <v>4</v>
      </c>
      <c r="G1" s="7" t="s">
        <v>5</v>
      </c>
      <c r="H1" s="7" t="s">
        <v>6</v>
      </c>
      <c r="I1" s="27" t="s">
        <v>245</v>
      </c>
      <c r="J1" s="7" t="s">
        <v>12</v>
      </c>
      <c r="K1" s="7" t="s">
        <v>245</v>
      </c>
      <c r="L1" s="7" t="s">
        <v>13</v>
      </c>
      <c r="M1" s="8" t="s">
        <v>245</v>
      </c>
      <c r="N1" s="8" t="s">
        <v>30</v>
      </c>
      <c r="O1" s="9" t="s">
        <v>260</v>
      </c>
    </row>
    <row r="2" spans="1:17" ht="60" x14ac:dyDescent="0.25">
      <c r="A2" s="2">
        <v>1</v>
      </c>
      <c r="B2" s="3">
        <v>2016</v>
      </c>
      <c r="C2" s="5" t="s">
        <v>7</v>
      </c>
      <c r="D2" s="5" t="s">
        <v>8</v>
      </c>
      <c r="E2" s="3" t="s">
        <v>10</v>
      </c>
      <c r="F2" s="3" t="s">
        <v>17</v>
      </c>
      <c r="G2" s="3" t="s">
        <v>258</v>
      </c>
      <c r="H2" s="3" t="s">
        <v>259</v>
      </c>
      <c r="I2" s="18">
        <v>4</v>
      </c>
      <c r="J2" s="3" t="s">
        <v>14</v>
      </c>
      <c r="K2" s="3">
        <v>2</v>
      </c>
      <c r="L2" s="3" t="s">
        <v>11</v>
      </c>
      <c r="M2" s="5">
        <v>3</v>
      </c>
      <c r="N2" s="5" t="s">
        <v>261</v>
      </c>
      <c r="O2" s="19">
        <f>SUM(I2,K2,M2)</f>
        <v>9</v>
      </c>
      <c r="P2" s="20"/>
      <c r="Q2" s="20"/>
    </row>
    <row r="3" spans="1:17" x14ac:dyDescent="0.25">
      <c r="A3" s="2">
        <v>2</v>
      </c>
      <c r="B3" s="10"/>
      <c r="C3" s="11"/>
      <c r="D3" s="11"/>
      <c r="E3" s="10"/>
      <c r="F3" s="10"/>
      <c r="G3" s="10"/>
      <c r="H3" s="10"/>
      <c r="I3" s="28"/>
      <c r="J3" s="10"/>
      <c r="K3" s="10"/>
      <c r="L3" s="10"/>
      <c r="M3" s="11"/>
      <c r="N3" s="11"/>
      <c r="O3" s="12"/>
    </row>
    <row r="4" spans="1:17" ht="60" x14ac:dyDescent="0.25">
      <c r="A4" s="2">
        <v>3</v>
      </c>
      <c r="B4" s="3">
        <v>2017</v>
      </c>
      <c r="C4" s="5" t="s">
        <v>16</v>
      </c>
      <c r="D4" s="5" t="s">
        <v>262</v>
      </c>
      <c r="E4" s="3" t="s">
        <v>10</v>
      </c>
      <c r="F4" s="3" t="s">
        <v>17</v>
      </c>
      <c r="G4" s="3" t="s">
        <v>18</v>
      </c>
      <c r="H4" s="3" t="s">
        <v>19</v>
      </c>
      <c r="I4" s="18">
        <v>2</v>
      </c>
      <c r="J4" s="3" t="s">
        <v>14</v>
      </c>
      <c r="K4" s="3">
        <v>2</v>
      </c>
      <c r="L4" s="3" t="s">
        <v>14</v>
      </c>
      <c r="M4" s="5">
        <v>2</v>
      </c>
      <c r="N4" s="5" t="s">
        <v>263</v>
      </c>
      <c r="O4" s="19">
        <f>SUM(I4,K4,M4)</f>
        <v>6</v>
      </c>
    </row>
    <row r="5" spans="1:17" x14ac:dyDescent="0.25">
      <c r="A5" s="2">
        <v>4</v>
      </c>
      <c r="B5" s="10"/>
      <c r="C5" s="11"/>
      <c r="D5" s="11"/>
      <c r="E5" s="10"/>
      <c r="F5" s="10"/>
      <c r="G5" s="10"/>
      <c r="H5" s="10"/>
      <c r="I5" s="28"/>
      <c r="J5" s="10"/>
      <c r="K5" s="10"/>
      <c r="L5" s="10"/>
      <c r="M5" s="11"/>
      <c r="N5" s="11"/>
      <c r="O5" s="12"/>
    </row>
    <row r="6" spans="1:17" ht="60" x14ac:dyDescent="0.25">
      <c r="A6" s="2">
        <v>5</v>
      </c>
      <c r="B6" s="3">
        <v>2019</v>
      </c>
      <c r="C6" s="5" t="s">
        <v>20</v>
      </c>
      <c r="D6" s="5" t="s">
        <v>21</v>
      </c>
      <c r="E6" s="3" t="s">
        <v>10</v>
      </c>
      <c r="F6" s="3" t="s">
        <v>22</v>
      </c>
      <c r="G6" s="3" t="s">
        <v>23</v>
      </c>
      <c r="H6" s="3" t="s">
        <v>24</v>
      </c>
      <c r="I6" s="18">
        <v>3</v>
      </c>
      <c r="J6" s="3" t="s">
        <v>14</v>
      </c>
      <c r="K6" s="3">
        <v>2</v>
      </c>
      <c r="L6" s="3" t="s">
        <v>11</v>
      </c>
      <c r="M6" s="5">
        <v>3</v>
      </c>
      <c r="N6" s="5" t="s">
        <v>264</v>
      </c>
      <c r="O6" s="19">
        <f>SUM(I6,K6,M6)</f>
        <v>8</v>
      </c>
    </row>
    <row r="7" spans="1:17" x14ac:dyDescent="0.25">
      <c r="A7" s="2">
        <v>6</v>
      </c>
      <c r="B7" s="10"/>
      <c r="C7" s="11"/>
      <c r="D7" s="11"/>
      <c r="E7" s="10"/>
      <c r="F7" s="10"/>
      <c r="G7" s="10"/>
      <c r="H7" s="10"/>
      <c r="I7" s="28"/>
      <c r="J7" s="10"/>
      <c r="K7" s="10"/>
      <c r="L7" s="10"/>
      <c r="M7" s="11"/>
      <c r="N7" s="11"/>
      <c r="O7" s="12"/>
    </row>
    <row r="8" spans="1:17" ht="60" x14ac:dyDescent="0.25">
      <c r="A8" s="2">
        <v>7</v>
      </c>
      <c r="B8" s="3">
        <v>2018</v>
      </c>
      <c r="C8" s="5" t="s">
        <v>25</v>
      </c>
      <c r="D8" s="5" t="s">
        <v>26</v>
      </c>
      <c r="E8" s="3" t="s">
        <v>10</v>
      </c>
      <c r="F8" s="3" t="s">
        <v>27</v>
      </c>
      <c r="G8" s="3" t="s">
        <v>28</v>
      </c>
      <c r="H8" s="3" t="s">
        <v>29</v>
      </c>
      <c r="I8" s="18">
        <v>4</v>
      </c>
      <c r="J8" s="3" t="s">
        <v>14</v>
      </c>
      <c r="K8" s="3">
        <v>2</v>
      </c>
      <c r="L8" s="3" t="s">
        <v>14</v>
      </c>
      <c r="M8" s="5">
        <v>2</v>
      </c>
      <c r="N8" s="5" t="s">
        <v>35</v>
      </c>
      <c r="O8" s="19">
        <f>SUM(I8,K8,M8)</f>
        <v>8</v>
      </c>
    </row>
    <row r="9" spans="1:17" x14ac:dyDescent="0.25">
      <c r="A9" s="2">
        <v>8</v>
      </c>
      <c r="B9" s="10"/>
      <c r="C9" s="11"/>
      <c r="D9" s="11"/>
      <c r="E9" s="10"/>
      <c r="F9" s="10"/>
      <c r="G9" s="10"/>
      <c r="H9" s="10"/>
      <c r="I9" s="28"/>
      <c r="J9" s="10"/>
      <c r="K9" s="10"/>
      <c r="L9" s="10"/>
      <c r="M9" s="11"/>
      <c r="N9" s="11"/>
      <c r="O9" s="12"/>
    </row>
    <row r="10" spans="1:17" ht="60" x14ac:dyDescent="0.25">
      <c r="A10" s="2">
        <v>9</v>
      </c>
      <c r="B10" s="3">
        <v>2020</v>
      </c>
      <c r="C10" s="5" t="s">
        <v>31</v>
      </c>
      <c r="D10" s="5" t="s">
        <v>298</v>
      </c>
      <c r="E10" s="3" t="s">
        <v>10</v>
      </c>
      <c r="F10" s="3" t="s">
        <v>33</v>
      </c>
      <c r="G10" s="3" t="s">
        <v>32</v>
      </c>
      <c r="H10" s="3" t="s">
        <v>81</v>
      </c>
      <c r="I10" s="18">
        <v>4</v>
      </c>
      <c r="J10" s="3" t="s">
        <v>14</v>
      </c>
      <c r="K10" s="3">
        <v>2</v>
      </c>
      <c r="L10" s="3" t="s">
        <v>14</v>
      </c>
      <c r="M10" s="5">
        <v>2</v>
      </c>
      <c r="N10" s="5" t="s">
        <v>34</v>
      </c>
      <c r="O10" s="19">
        <f>SUM(I10,K10,M10)</f>
        <v>8</v>
      </c>
    </row>
    <row r="11" spans="1:17" x14ac:dyDescent="0.25">
      <c r="A11" s="2">
        <v>10</v>
      </c>
      <c r="B11" s="10"/>
      <c r="C11" s="11"/>
      <c r="D11" s="11"/>
      <c r="E11" s="10"/>
      <c r="F11" s="10"/>
      <c r="G11" s="10"/>
      <c r="H11" s="10"/>
      <c r="I11" s="28"/>
      <c r="J11" s="10"/>
      <c r="K11" s="10"/>
      <c r="L11" s="10"/>
      <c r="M11" s="11"/>
      <c r="N11" s="11"/>
      <c r="O11" s="12"/>
    </row>
    <row r="12" spans="1:17" ht="75" x14ac:dyDescent="0.25">
      <c r="A12" s="2">
        <v>11</v>
      </c>
      <c r="B12" s="3">
        <v>2018</v>
      </c>
      <c r="C12" s="5" t="s">
        <v>36</v>
      </c>
      <c r="D12" s="5" t="s">
        <v>37</v>
      </c>
      <c r="E12" s="3" t="s">
        <v>10</v>
      </c>
      <c r="F12" s="3" t="s">
        <v>38</v>
      </c>
      <c r="G12" s="3" t="s">
        <v>39</v>
      </c>
      <c r="H12" s="3" t="s">
        <v>41</v>
      </c>
      <c r="I12" s="18">
        <v>3</v>
      </c>
      <c r="J12" s="3" t="s">
        <v>11</v>
      </c>
      <c r="K12" s="3">
        <v>3</v>
      </c>
      <c r="L12" s="3" t="s">
        <v>14</v>
      </c>
      <c r="M12" s="5">
        <v>2</v>
      </c>
      <c r="N12" s="5" t="s">
        <v>40</v>
      </c>
      <c r="O12" s="19">
        <f>SUM(I12,K12,M12)</f>
        <v>8</v>
      </c>
    </row>
    <row r="13" spans="1:17" x14ac:dyDescent="0.25">
      <c r="A13" s="2">
        <v>12</v>
      </c>
      <c r="B13" s="10"/>
      <c r="C13" s="11"/>
      <c r="D13" s="11"/>
      <c r="E13" s="10"/>
      <c r="F13" s="10"/>
      <c r="G13" s="10"/>
      <c r="H13" s="10"/>
      <c r="I13" s="28"/>
      <c r="J13" s="10"/>
      <c r="K13" s="10"/>
      <c r="L13" s="10"/>
      <c r="M13" s="11"/>
      <c r="N13" s="11"/>
      <c r="O13" s="12"/>
    </row>
    <row r="14" spans="1:17" ht="60" x14ac:dyDescent="0.25">
      <c r="A14" s="2">
        <v>13</v>
      </c>
      <c r="B14" s="3">
        <v>2020</v>
      </c>
      <c r="C14" s="5" t="s">
        <v>45</v>
      </c>
      <c r="D14" s="5" t="s">
        <v>46</v>
      </c>
      <c r="E14" s="3" t="s">
        <v>10</v>
      </c>
      <c r="F14" s="3" t="s">
        <v>43</v>
      </c>
      <c r="G14" s="3" t="s">
        <v>42</v>
      </c>
      <c r="H14" s="3" t="s">
        <v>82</v>
      </c>
      <c r="I14" s="18">
        <v>2</v>
      </c>
      <c r="J14" s="3" t="s">
        <v>11</v>
      </c>
      <c r="K14" s="3">
        <v>3</v>
      </c>
      <c r="L14" s="3" t="s">
        <v>14</v>
      </c>
      <c r="M14" s="5">
        <v>2</v>
      </c>
      <c r="N14" s="5" t="s">
        <v>44</v>
      </c>
      <c r="O14" s="19">
        <f>SUM(I14,K14,M14)</f>
        <v>7</v>
      </c>
    </row>
    <row r="15" spans="1:17" x14ac:dyDescent="0.25">
      <c r="A15" s="2">
        <v>14</v>
      </c>
      <c r="B15" s="10"/>
      <c r="C15" s="11"/>
      <c r="D15" s="11"/>
      <c r="E15" s="10"/>
      <c r="F15" s="10"/>
      <c r="G15" s="10"/>
      <c r="H15" s="10"/>
      <c r="I15" s="28"/>
      <c r="J15" s="10"/>
      <c r="K15" s="10"/>
      <c r="L15" s="10"/>
      <c r="M15" s="11"/>
      <c r="N15" s="11"/>
      <c r="O15" s="12"/>
    </row>
    <row r="16" spans="1:17" ht="60" x14ac:dyDescent="0.25">
      <c r="A16" s="2">
        <v>15</v>
      </c>
      <c r="B16" s="3">
        <v>2019</v>
      </c>
      <c r="C16" s="5" t="s">
        <v>48</v>
      </c>
      <c r="D16" s="5" t="s">
        <v>47</v>
      </c>
      <c r="E16" s="3" t="s">
        <v>10</v>
      </c>
      <c r="F16" s="3" t="s">
        <v>49</v>
      </c>
      <c r="G16" s="3" t="s">
        <v>50</v>
      </c>
      <c r="H16" s="14">
        <v>1250</v>
      </c>
      <c r="I16" s="18">
        <v>4</v>
      </c>
      <c r="J16" s="3" t="s">
        <v>11</v>
      </c>
      <c r="K16" s="3">
        <v>3</v>
      </c>
      <c r="L16" s="3" t="s">
        <v>11</v>
      </c>
      <c r="M16" s="5">
        <v>3</v>
      </c>
      <c r="N16" s="5" t="s">
        <v>51</v>
      </c>
      <c r="O16" s="19">
        <f>SUM(I16,K16,M16)</f>
        <v>10</v>
      </c>
    </row>
    <row r="17" spans="1:15" x14ac:dyDescent="0.25">
      <c r="A17" s="2">
        <v>16</v>
      </c>
      <c r="B17" s="10"/>
      <c r="C17" s="11"/>
      <c r="D17" s="11"/>
      <c r="E17" s="10"/>
      <c r="F17" s="10"/>
      <c r="G17" s="10"/>
      <c r="H17" s="10"/>
      <c r="I17" s="28"/>
      <c r="J17" s="10"/>
      <c r="K17" s="10"/>
      <c r="L17" s="10"/>
      <c r="M17" s="11"/>
      <c r="N17" s="11"/>
      <c r="O17" s="12"/>
    </row>
    <row r="18" spans="1:15" ht="60" x14ac:dyDescent="0.25">
      <c r="A18" s="2">
        <v>17</v>
      </c>
      <c r="B18" s="3">
        <v>2019</v>
      </c>
      <c r="C18" s="5" t="s">
        <v>52</v>
      </c>
      <c r="D18" s="5" t="s">
        <v>53</v>
      </c>
      <c r="E18" s="3" t="s">
        <v>10</v>
      </c>
      <c r="F18" s="3" t="s">
        <v>54</v>
      </c>
      <c r="G18" s="3" t="s">
        <v>55</v>
      </c>
      <c r="H18" s="3" t="s">
        <v>56</v>
      </c>
      <c r="I18" s="18">
        <v>2</v>
      </c>
      <c r="J18" s="3" t="s">
        <v>11</v>
      </c>
      <c r="K18" s="3">
        <v>3</v>
      </c>
      <c r="L18" s="3" t="s">
        <v>11</v>
      </c>
      <c r="M18" s="5">
        <v>3</v>
      </c>
      <c r="N18" s="5" t="s">
        <v>57</v>
      </c>
      <c r="O18" s="19">
        <f>SUM(I18,K18,M18)</f>
        <v>8</v>
      </c>
    </row>
    <row r="19" spans="1:15" x14ac:dyDescent="0.25">
      <c r="A19" s="2">
        <v>18</v>
      </c>
      <c r="B19" s="10"/>
      <c r="C19" s="11"/>
      <c r="D19" s="11"/>
      <c r="E19" s="10"/>
      <c r="F19" s="10"/>
      <c r="G19" s="10"/>
      <c r="H19" s="10"/>
      <c r="I19" s="28"/>
      <c r="J19" s="10"/>
      <c r="K19" s="10"/>
      <c r="L19" s="10"/>
      <c r="M19" s="11"/>
      <c r="N19" s="11"/>
      <c r="O19" s="12"/>
    </row>
    <row r="20" spans="1:15" ht="60" x14ac:dyDescent="0.25">
      <c r="A20" s="2">
        <v>19</v>
      </c>
      <c r="B20" s="3">
        <v>2020</v>
      </c>
      <c r="C20" s="5" t="s">
        <v>61</v>
      </c>
      <c r="D20" s="5" t="s">
        <v>60</v>
      </c>
      <c r="E20" s="3" t="s">
        <v>10</v>
      </c>
      <c r="F20" s="3" t="s">
        <v>43</v>
      </c>
      <c r="G20" s="3" t="s">
        <v>59</v>
      </c>
      <c r="H20" s="3" t="s">
        <v>58</v>
      </c>
      <c r="I20" s="18">
        <v>2</v>
      </c>
      <c r="J20" s="3" t="s">
        <v>11</v>
      </c>
      <c r="K20" s="3">
        <v>3</v>
      </c>
      <c r="L20" s="3" t="s">
        <v>11</v>
      </c>
      <c r="M20" s="5">
        <v>3</v>
      </c>
      <c r="N20" s="5" t="s">
        <v>62</v>
      </c>
      <c r="O20" s="19">
        <f>SUM(I20,K20,M20)</f>
        <v>8</v>
      </c>
    </row>
    <row r="21" spans="1:15" x14ac:dyDescent="0.25">
      <c r="A21" s="2">
        <v>20</v>
      </c>
      <c r="B21" s="10"/>
      <c r="C21" s="11"/>
      <c r="D21" s="11"/>
      <c r="E21" s="10"/>
      <c r="F21" s="10"/>
      <c r="G21" s="10"/>
      <c r="H21" s="10"/>
      <c r="I21" s="28"/>
      <c r="J21" s="10"/>
      <c r="K21" s="10"/>
      <c r="L21" s="10"/>
      <c r="M21" s="11"/>
      <c r="N21" s="11"/>
      <c r="O21" s="12"/>
    </row>
    <row r="22" spans="1:15" ht="60" x14ac:dyDescent="0.25">
      <c r="A22" s="2">
        <v>21</v>
      </c>
      <c r="B22" s="3">
        <v>2019</v>
      </c>
      <c r="C22" s="5" t="s">
        <v>63</v>
      </c>
      <c r="D22" s="5" t="s">
        <v>64</v>
      </c>
      <c r="E22" s="3" t="s">
        <v>10</v>
      </c>
      <c r="F22" s="3" t="s">
        <v>43</v>
      </c>
      <c r="G22" s="3" t="s">
        <v>66</v>
      </c>
      <c r="H22" s="3" t="s">
        <v>65</v>
      </c>
      <c r="I22" s="18">
        <v>1</v>
      </c>
      <c r="J22" s="3" t="s">
        <v>14</v>
      </c>
      <c r="K22" s="3">
        <v>2</v>
      </c>
      <c r="L22" s="3" t="s">
        <v>15</v>
      </c>
      <c r="M22" s="5">
        <v>1</v>
      </c>
      <c r="N22" s="5" t="s">
        <v>266</v>
      </c>
      <c r="O22" s="19">
        <f>SUM(I22,K22,M22)</f>
        <v>4</v>
      </c>
    </row>
    <row r="23" spans="1:15" x14ac:dyDescent="0.25">
      <c r="A23" s="2">
        <v>22</v>
      </c>
      <c r="B23" s="10"/>
      <c r="C23" s="11"/>
      <c r="D23" s="11"/>
      <c r="E23" s="10"/>
      <c r="F23" s="10"/>
      <c r="G23" s="10"/>
      <c r="H23" s="10"/>
      <c r="I23" s="28"/>
      <c r="J23" s="10"/>
      <c r="K23" s="10"/>
      <c r="L23" s="10"/>
      <c r="M23" s="11"/>
      <c r="N23" s="11"/>
      <c r="O23" s="12"/>
    </row>
    <row r="24" spans="1:15" ht="60" x14ac:dyDescent="0.25">
      <c r="A24" s="2">
        <v>23</v>
      </c>
      <c r="B24" s="3">
        <v>2019</v>
      </c>
      <c r="C24" s="5" t="s">
        <v>70</v>
      </c>
      <c r="D24" s="5" t="s">
        <v>71</v>
      </c>
      <c r="E24" s="3" t="s">
        <v>10</v>
      </c>
      <c r="F24" s="3" t="s">
        <v>67</v>
      </c>
      <c r="G24" s="3" t="s">
        <v>68</v>
      </c>
      <c r="H24" s="3" t="s">
        <v>69</v>
      </c>
      <c r="I24" s="18">
        <v>3</v>
      </c>
      <c r="J24" s="3" t="s">
        <v>96</v>
      </c>
      <c r="K24" s="3">
        <v>4</v>
      </c>
      <c r="L24" s="3" t="s">
        <v>11</v>
      </c>
      <c r="M24" s="5">
        <v>3</v>
      </c>
      <c r="N24" s="5" t="s">
        <v>267</v>
      </c>
      <c r="O24" s="19">
        <f>SUM(I24,K24,M24)</f>
        <v>10</v>
      </c>
    </row>
    <row r="25" spans="1:15" x14ac:dyDescent="0.25">
      <c r="A25" s="2">
        <v>24</v>
      </c>
      <c r="B25" s="10"/>
      <c r="C25" s="11"/>
      <c r="D25" s="11"/>
      <c r="E25" s="10"/>
      <c r="F25" s="10"/>
      <c r="G25" s="10"/>
      <c r="H25" s="10"/>
      <c r="I25" s="28"/>
      <c r="J25" s="10"/>
      <c r="K25" s="10"/>
      <c r="L25" s="10"/>
      <c r="M25" s="11"/>
      <c r="N25" s="11"/>
      <c r="O25" s="31"/>
    </row>
    <row r="26" spans="1:15" ht="75" x14ac:dyDescent="0.25">
      <c r="A26" s="2">
        <v>25</v>
      </c>
      <c r="B26" s="3">
        <v>2018</v>
      </c>
      <c r="C26" s="5" t="s">
        <v>303</v>
      </c>
      <c r="D26" s="5" t="s">
        <v>304</v>
      </c>
      <c r="E26" s="3" t="s">
        <v>10</v>
      </c>
      <c r="F26" s="3" t="s">
        <v>299</v>
      </c>
      <c r="G26" s="3" t="s">
        <v>300</v>
      </c>
      <c r="H26" s="3" t="s">
        <v>301</v>
      </c>
      <c r="I26" s="18">
        <v>4</v>
      </c>
      <c r="J26" s="3" t="s">
        <v>14</v>
      </c>
      <c r="K26" s="3">
        <v>2</v>
      </c>
      <c r="L26" s="3" t="s">
        <v>11</v>
      </c>
      <c r="M26" s="5">
        <v>3</v>
      </c>
      <c r="N26" s="5" t="s">
        <v>302</v>
      </c>
      <c r="O26" s="19">
        <f>SUM(I26,K26,M26)</f>
        <v>9</v>
      </c>
    </row>
    <row r="27" spans="1:15" x14ac:dyDescent="0.25">
      <c r="A27" s="2">
        <v>26</v>
      </c>
      <c r="B27" s="10"/>
      <c r="C27" s="11"/>
      <c r="D27" s="11"/>
      <c r="E27" s="10"/>
      <c r="F27" s="10"/>
      <c r="G27" s="10"/>
      <c r="H27" s="10"/>
      <c r="I27" s="28"/>
      <c r="J27" s="10"/>
      <c r="K27" s="10"/>
      <c r="L27" s="10"/>
      <c r="M27" s="11"/>
      <c r="N27" s="11"/>
      <c r="O27" s="31"/>
    </row>
    <row r="28" spans="1:15" ht="60" x14ac:dyDescent="0.25">
      <c r="A28" s="2">
        <v>27</v>
      </c>
      <c r="B28" s="3">
        <v>2016</v>
      </c>
      <c r="C28" s="5" t="s">
        <v>306</v>
      </c>
      <c r="D28" s="5" t="s">
        <v>305</v>
      </c>
      <c r="E28" s="3" t="s">
        <v>10</v>
      </c>
      <c r="F28" s="3" t="s">
        <v>27</v>
      </c>
      <c r="G28" s="3" t="s">
        <v>307</v>
      </c>
      <c r="H28" s="18" t="s">
        <v>308</v>
      </c>
      <c r="I28" s="18">
        <v>4</v>
      </c>
      <c r="J28" s="3" t="s">
        <v>96</v>
      </c>
      <c r="K28" s="3">
        <v>4</v>
      </c>
      <c r="L28" s="3" t="s">
        <v>96</v>
      </c>
      <c r="M28" s="5">
        <v>4</v>
      </c>
      <c r="N28" s="5" t="s">
        <v>309</v>
      </c>
      <c r="O28" s="19">
        <f>SUM(I28,K28,M28)</f>
        <v>12</v>
      </c>
    </row>
    <row r="29" spans="1:15" x14ac:dyDescent="0.25">
      <c r="A29" s="2">
        <v>28</v>
      </c>
      <c r="B29" s="10"/>
      <c r="C29" s="11"/>
      <c r="D29" s="11"/>
      <c r="E29" s="10"/>
      <c r="F29" s="10"/>
      <c r="G29" s="10"/>
      <c r="H29" s="10"/>
      <c r="I29" s="28"/>
      <c r="J29" s="10"/>
      <c r="K29" s="10"/>
      <c r="L29" s="10"/>
      <c r="M29" s="11"/>
      <c r="N29" s="11"/>
      <c r="O29" s="12"/>
    </row>
    <row r="30" spans="1:15" ht="60" x14ac:dyDescent="0.25">
      <c r="A30" s="2">
        <v>29</v>
      </c>
      <c r="B30" s="3">
        <v>2018</v>
      </c>
      <c r="C30" s="5" t="s">
        <v>75</v>
      </c>
      <c r="D30" s="5" t="s">
        <v>74</v>
      </c>
      <c r="E30" s="3" t="s">
        <v>10</v>
      </c>
      <c r="F30" s="3" t="s">
        <v>72</v>
      </c>
      <c r="G30" s="3" t="s">
        <v>50</v>
      </c>
      <c r="H30" s="3" t="s">
        <v>73</v>
      </c>
      <c r="I30" s="18">
        <v>4</v>
      </c>
      <c r="J30" s="3" t="s">
        <v>11</v>
      </c>
      <c r="K30" s="3">
        <v>3</v>
      </c>
      <c r="L30" s="3" t="s">
        <v>96</v>
      </c>
      <c r="M30" s="5">
        <v>4</v>
      </c>
      <c r="N30" s="5" t="s">
        <v>76</v>
      </c>
      <c r="O30" s="19">
        <f>SUM(I30,K30,M30)</f>
        <v>11</v>
      </c>
    </row>
    <row r="31" spans="1:15" x14ac:dyDescent="0.25">
      <c r="A31" s="2">
        <v>30</v>
      </c>
      <c r="B31" s="15"/>
      <c r="C31" s="16"/>
      <c r="D31" s="16"/>
      <c r="E31" s="15"/>
      <c r="F31" s="15"/>
      <c r="G31" s="15"/>
      <c r="H31" s="15"/>
      <c r="I31" s="29"/>
      <c r="J31" s="15"/>
      <c r="K31" s="15"/>
      <c r="L31" s="15"/>
      <c r="M31" s="16"/>
      <c r="N31" s="16"/>
    </row>
    <row r="32" spans="1:15" ht="75" x14ac:dyDescent="0.25">
      <c r="A32" s="2">
        <v>31</v>
      </c>
      <c r="B32" s="3">
        <v>2018</v>
      </c>
      <c r="C32" s="5" t="s">
        <v>79</v>
      </c>
      <c r="D32" s="5" t="s">
        <v>78</v>
      </c>
      <c r="E32" s="3" t="s">
        <v>77</v>
      </c>
      <c r="F32" s="3" t="s">
        <v>80</v>
      </c>
      <c r="G32" s="3" t="s">
        <v>83</v>
      </c>
      <c r="H32" s="3" t="s">
        <v>84</v>
      </c>
      <c r="I32" s="18">
        <v>3</v>
      </c>
      <c r="J32" s="3" t="s">
        <v>95</v>
      </c>
      <c r="K32" s="3">
        <v>4</v>
      </c>
      <c r="L32" s="3" t="s">
        <v>96</v>
      </c>
      <c r="M32" s="5">
        <v>4</v>
      </c>
      <c r="N32" s="5" t="s">
        <v>85</v>
      </c>
      <c r="O32" s="19">
        <f>SUM(I32,K32,M32)</f>
        <v>11</v>
      </c>
    </row>
    <row r="33" spans="1:15" x14ac:dyDescent="0.25">
      <c r="A33" s="2">
        <v>32</v>
      </c>
      <c r="B33" s="10"/>
      <c r="C33" s="11"/>
      <c r="D33" s="11"/>
      <c r="E33" s="10"/>
      <c r="F33" s="10"/>
      <c r="G33" s="10"/>
      <c r="H33" s="10"/>
      <c r="I33" s="28"/>
      <c r="J33" s="10"/>
      <c r="K33" s="10"/>
      <c r="L33" s="10"/>
      <c r="M33" s="11"/>
      <c r="N33" s="11"/>
      <c r="O33" s="12"/>
    </row>
    <row r="34" spans="1:15" ht="60" x14ac:dyDescent="0.25">
      <c r="A34" s="2">
        <v>33</v>
      </c>
      <c r="B34" s="3">
        <v>2018</v>
      </c>
      <c r="C34" s="5" t="s">
        <v>88</v>
      </c>
      <c r="D34" s="5" t="s">
        <v>89</v>
      </c>
      <c r="E34" s="3" t="s">
        <v>77</v>
      </c>
      <c r="F34" s="3" t="s">
        <v>67</v>
      </c>
      <c r="G34" s="3" t="s">
        <v>86</v>
      </c>
      <c r="H34" s="3" t="s">
        <v>87</v>
      </c>
      <c r="I34" s="18">
        <v>3</v>
      </c>
      <c r="J34" s="3" t="s">
        <v>11</v>
      </c>
      <c r="K34" s="3">
        <v>3</v>
      </c>
      <c r="L34" s="3" t="s">
        <v>11</v>
      </c>
      <c r="M34" s="5">
        <v>3</v>
      </c>
      <c r="N34" s="5" t="s">
        <v>90</v>
      </c>
      <c r="O34" s="19">
        <f>SUM(I34,K34,M34)</f>
        <v>9</v>
      </c>
    </row>
    <row r="35" spans="1:15" x14ac:dyDescent="0.25">
      <c r="A35" s="2">
        <v>34</v>
      </c>
      <c r="B35" s="10"/>
      <c r="C35" s="11"/>
      <c r="D35" s="11"/>
      <c r="E35" s="10"/>
      <c r="F35" s="10"/>
      <c r="G35" s="10"/>
      <c r="H35" s="10"/>
      <c r="I35" s="28"/>
      <c r="J35" s="10"/>
      <c r="K35" s="10"/>
      <c r="L35" s="10"/>
      <c r="M35" s="11"/>
      <c r="N35" s="11"/>
      <c r="O35" s="12"/>
    </row>
    <row r="36" spans="1:15" ht="45" x14ac:dyDescent="0.25">
      <c r="A36" s="2">
        <v>35</v>
      </c>
      <c r="B36" s="3">
        <v>2017</v>
      </c>
      <c r="C36" s="5" t="s">
        <v>98</v>
      </c>
      <c r="D36" s="5" t="s">
        <v>97</v>
      </c>
      <c r="E36" s="3" t="s">
        <v>77</v>
      </c>
      <c r="F36" s="3" t="s">
        <v>91</v>
      </c>
      <c r="G36" s="3" t="s">
        <v>92</v>
      </c>
      <c r="H36" s="3" t="s">
        <v>93</v>
      </c>
      <c r="I36" s="18">
        <v>4</v>
      </c>
      <c r="J36" s="3" t="s">
        <v>95</v>
      </c>
      <c r="K36" s="3">
        <v>4</v>
      </c>
      <c r="L36" s="3" t="s">
        <v>11</v>
      </c>
      <c r="M36" s="5">
        <v>3</v>
      </c>
      <c r="N36" s="5" t="s">
        <v>94</v>
      </c>
      <c r="O36" s="19">
        <f>SUM(I36,K36,M36)</f>
        <v>11</v>
      </c>
    </row>
    <row r="37" spans="1:15" x14ac:dyDescent="0.25">
      <c r="A37" s="2">
        <v>36</v>
      </c>
      <c r="B37" s="10"/>
      <c r="C37" s="11"/>
      <c r="D37" s="11"/>
      <c r="E37" s="10"/>
      <c r="F37" s="10"/>
      <c r="G37" s="10"/>
      <c r="H37" s="10"/>
      <c r="I37" s="28"/>
      <c r="J37" s="10"/>
      <c r="K37" s="10"/>
      <c r="L37" s="10"/>
      <c r="M37" s="11"/>
      <c r="N37" s="11"/>
      <c r="O37" s="12"/>
    </row>
    <row r="38" spans="1:15" ht="45" x14ac:dyDescent="0.25">
      <c r="A38" s="2">
        <v>37</v>
      </c>
      <c r="B38" s="3">
        <v>2013</v>
      </c>
      <c r="C38" s="5" t="s">
        <v>102</v>
      </c>
      <c r="D38" s="5" t="s">
        <v>103</v>
      </c>
      <c r="E38" s="3" t="s">
        <v>77</v>
      </c>
      <c r="F38" s="3" t="s">
        <v>100</v>
      </c>
      <c r="G38" s="3" t="s">
        <v>99</v>
      </c>
      <c r="H38" s="3" t="s">
        <v>101</v>
      </c>
      <c r="I38" s="18">
        <v>1</v>
      </c>
      <c r="J38" s="3" t="s">
        <v>14</v>
      </c>
      <c r="K38" s="3">
        <v>2</v>
      </c>
      <c r="L38" s="3" t="s">
        <v>14</v>
      </c>
      <c r="M38" s="5">
        <v>2</v>
      </c>
      <c r="N38" s="5" t="s">
        <v>268</v>
      </c>
      <c r="O38" s="19">
        <f>SUM(I38,K38,M38)</f>
        <v>5</v>
      </c>
    </row>
    <row r="39" spans="1:15" x14ac:dyDescent="0.25">
      <c r="A39" s="2">
        <v>38</v>
      </c>
      <c r="B39" s="10"/>
      <c r="C39" s="11"/>
      <c r="D39" s="11"/>
      <c r="E39" s="10"/>
      <c r="F39" s="10"/>
      <c r="G39" s="10"/>
      <c r="H39" s="10"/>
      <c r="I39" s="28"/>
      <c r="J39" s="10"/>
      <c r="K39" s="10"/>
      <c r="L39" s="10"/>
      <c r="M39" s="11"/>
      <c r="N39" s="11"/>
      <c r="O39" s="12"/>
    </row>
    <row r="40" spans="1:15" ht="30" x14ac:dyDescent="0.25">
      <c r="A40" s="2">
        <v>39</v>
      </c>
      <c r="B40" s="3">
        <v>2018</v>
      </c>
      <c r="C40" s="5" t="s">
        <v>107</v>
      </c>
      <c r="D40" s="5" t="s">
        <v>108</v>
      </c>
      <c r="E40" s="3" t="s">
        <v>77</v>
      </c>
      <c r="F40" s="3" t="s">
        <v>104</v>
      </c>
      <c r="G40" s="3" t="s">
        <v>105</v>
      </c>
      <c r="H40" s="3" t="s">
        <v>106</v>
      </c>
      <c r="I40" s="18">
        <v>4</v>
      </c>
      <c r="J40" s="3" t="s">
        <v>96</v>
      </c>
      <c r="K40" s="3">
        <v>4</v>
      </c>
      <c r="L40" s="3" t="s">
        <v>96</v>
      </c>
      <c r="M40" s="5">
        <v>4</v>
      </c>
      <c r="N40" s="5" t="s">
        <v>109</v>
      </c>
      <c r="O40" s="19">
        <f>SUM(I40,K40,M40)</f>
        <v>12</v>
      </c>
    </row>
    <row r="41" spans="1:15" x14ac:dyDescent="0.25">
      <c r="A41" s="2">
        <v>40</v>
      </c>
      <c r="B41" s="10"/>
      <c r="C41" s="11"/>
      <c r="D41" s="11"/>
      <c r="E41" s="10"/>
      <c r="F41" s="10"/>
      <c r="G41" s="10"/>
      <c r="H41" s="10"/>
      <c r="I41" s="28"/>
      <c r="J41" s="10"/>
      <c r="K41" s="10"/>
      <c r="L41" s="10"/>
      <c r="M41" s="11"/>
      <c r="N41" s="11"/>
      <c r="O41" s="12"/>
    </row>
    <row r="42" spans="1:15" ht="30" x14ac:dyDescent="0.25">
      <c r="A42" s="2">
        <v>41</v>
      </c>
      <c r="B42" s="3">
        <v>2019</v>
      </c>
      <c r="C42" s="5" t="s">
        <v>111</v>
      </c>
      <c r="D42" s="5" t="s">
        <v>112</v>
      </c>
      <c r="E42" s="3" t="s">
        <v>77</v>
      </c>
      <c r="F42" s="3" t="s">
        <v>91</v>
      </c>
      <c r="G42" s="3" t="s">
        <v>105</v>
      </c>
      <c r="H42" s="3" t="s">
        <v>110</v>
      </c>
      <c r="I42" s="18">
        <v>4</v>
      </c>
      <c r="J42" s="3" t="s">
        <v>11</v>
      </c>
      <c r="K42" s="3">
        <v>3</v>
      </c>
      <c r="L42" s="3" t="s">
        <v>96</v>
      </c>
      <c r="M42" s="5">
        <v>4</v>
      </c>
      <c r="N42" s="5" t="s">
        <v>269</v>
      </c>
      <c r="O42" s="19">
        <f>SUM(I42,K42,M42)</f>
        <v>11</v>
      </c>
    </row>
    <row r="43" spans="1:15" x14ac:dyDescent="0.25">
      <c r="A43" s="2">
        <v>42</v>
      </c>
      <c r="B43" s="10"/>
      <c r="C43" s="11"/>
      <c r="D43" s="11"/>
      <c r="E43" s="10"/>
      <c r="F43" s="10"/>
      <c r="G43" s="10"/>
      <c r="H43" s="10"/>
      <c r="I43" s="28"/>
      <c r="J43" s="10"/>
      <c r="K43" s="10"/>
      <c r="L43" s="10"/>
      <c r="M43" s="11"/>
      <c r="N43" s="11"/>
      <c r="O43" s="12"/>
    </row>
    <row r="44" spans="1:15" ht="45" x14ac:dyDescent="0.25">
      <c r="A44" s="2">
        <v>43</v>
      </c>
      <c r="B44" s="3">
        <v>2017</v>
      </c>
      <c r="C44" s="5" t="s">
        <v>114</v>
      </c>
      <c r="D44" s="5" t="s">
        <v>115</v>
      </c>
      <c r="E44" s="3" t="s">
        <v>77</v>
      </c>
      <c r="F44" s="3" t="s">
        <v>113</v>
      </c>
      <c r="G44" s="3" t="s">
        <v>92</v>
      </c>
      <c r="H44" s="3" t="s">
        <v>73</v>
      </c>
      <c r="I44" s="18">
        <v>4</v>
      </c>
      <c r="J44" s="3" t="s">
        <v>96</v>
      </c>
      <c r="K44" s="3">
        <v>4</v>
      </c>
      <c r="L44" s="3" t="s">
        <v>96</v>
      </c>
      <c r="M44" s="5">
        <v>4</v>
      </c>
      <c r="N44" s="5" t="s">
        <v>270</v>
      </c>
      <c r="O44" s="19">
        <f>SUM(I44,K44,M44)</f>
        <v>12</v>
      </c>
    </row>
    <row r="45" spans="1:15" x14ac:dyDescent="0.25">
      <c r="A45" s="2">
        <v>44</v>
      </c>
      <c r="B45" s="10"/>
      <c r="C45" s="11"/>
      <c r="D45" s="11"/>
      <c r="E45" s="10"/>
      <c r="F45" s="10"/>
      <c r="G45" s="10"/>
      <c r="H45" s="10"/>
      <c r="I45" s="28"/>
      <c r="J45" s="10"/>
      <c r="K45" s="10"/>
      <c r="L45" s="10"/>
      <c r="M45" s="11"/>
      <c r="N45" s="11"/>
      <c r="O45" s="12"/>
    </row>
    <row r="46" spans="1:15" ht="75" x14ac:dyDescent="0.25">
      <c r="A46" s="2">
        <v>45</v>
      </c>
      <c r="B46" s="3">
        <v>2018</v>
      </c>
      <c r="C46" s="5" t="s">
        <v>117</v>
      </c>
      <c r="D46" s="5" t="s">
        <v>116</v>
      </c>
      <c r="E46" s="3" t="s">
        <v>77</v>
      </c>
      <c r="F46" s="3" t="s">
        <v>118</v>
      </c>
      <c r="G46" s="3" t="s">
        <v>119</v>
      </c>
      <c r="H46" s="3" t="s">
        <v>120</v>
      </c>
      <c r="I46" s="18">
        <v>3</v>
      </c>
      <c r="J46" s="3" t="s">
        <v>14</v>
      </c>
      <c r="K46" s="3">
        <v>2</v>
      </c>
      <c r="L46" s="3" t="s">
        <v>14</v>
      </c>
      <c r="M46" s="5">
        <v>2</v>
      </c>
      <c r="N46" s="5" t="s">
        <v>271</v>
      </c>
      <c r="O46" s="19">
        <f>SUM(I46,K46,M46)</f>
        <v>7</v>
      </c>
    </row>
    <row r="47" spans="1:15" x14ac:dyDescent="0.25">
      <c r="A47" s="2">
        <v>46</v>
      </c>
      <c r="B47" s="15"/>
      <c r="C47" s="16"/>
      <c r="D47" s="16"/>
      <c r="E47" s="15"/>
      <c r="F47" s="15"/>
      <c r="G47" s="15"/>
      <c r="H47" s="15"/>
      <c r="I47" s="29"/>
      <c r="J47" s="15"/>
      <c r="K47" s="15"/>
      <c r="L47" s="15"/>
      <c r="M47" s="16"/>
      <c r="N47" s="16"/>
    </row>
    <row r="48" spans="1:15" ht="90" x14ac:dyDescent="0.25">
      <c r="A48" s="2">
        <v>47</v>
      </c>
      <c r="B48" s="3">
        <v>2014</v>
      </c>
      <c r="C48" s="5" t="s">
        <v>123</v>
      </c>
      <c r="D48" s="5" t="s">
        <v>124</v>
      </c>
      <c r="E48" s="3" t="s">
        <v>122</v>
      </c>
      <c r="F48" s="3" t="s">
        <v>118</v>
      </c>
      <c r="G48" s="3" t="s">
        <v>272</v>
      </c>
      <c r="H48" s="3" t="s">
        <v>273</v>
      </c>
      <c r="I48" s="18">
        <v>3</v>
      </c>
      <c r="J48" s="3" t="s">
        <v>14</v>
      </c>
      <c r="K48" s="3">
        <v>2</v>
      </c>
      <c r="L48" s="3" t="s">
        <v>121</v>
      </c>
      <c r="M48" s="5">
        <v>2</v>
      </c>
      <c r="N48" s="5" t="s">
        <v>279</v>
      </c>
      <c r="O48" s="19">
        <f>SUM(I48,K48,M48)</f>
        <v>7</v>
      </c>
    </row>
    <row r="49" spans="1:15" x14ac:dyDescent="0.25">
      <c r="A49" s="2">
        <v>48</v>
      </c>
      <c r="B49" s="10"/>
      <c r="C49" s="11"/>
      <c r="D49" s="11"/>
      <c r="E49" s="10"/>
      <c r="F49" s="10"/>
      <c r="G49" s="10"/>
      <c r="H49" s="10"/>
      <c r="I49" s="28"/>
      <c r="J49" s="10"/>
      <c r="K49" s="10"/>
      <c r="L49" s="10"/>
      <c r="M49" s="11"/>
      <c r="N49" s="11"/>
      <c r="O49" s="12"/>
    </row>
    <row r="50" spans="1:15" ht="30" x14ac:dyDescent="0.25">
      <c r="A50" s="2">
        <v>49</v>
      </c>
      <c r="B50" s="3">
        <v>2018</v>
      </c>
      <c r="C50" s="5" t="s">
        <v>125</v>
      </c>
      <c r="D50" s="5" t="s">
        <v>126</v>
      </c>
      <c r="E50" s="3" t="s">
        <v>122</v>
      </c>
      <c r="F50" s="3" t="s">
        <v>127</v>
      </c>
      <c r="G50" s="3" t="s">
        <v>128</v>
      </c>
      <c r="H50" s="14">
        <v>1300</v>
      </c>
      <c r="I50" s="18">
        <v>4</v>
      </c>
      <c r="J50" s="3" t="s">
        <v>95</v>
      </c>
      <c r="K50" s="3">
        <v>4</v>
      </c>
      <c r="L50" s="3" t="s">
        <v>96</v>
      </c>
      <c r="M50" s="5">
        <v>4</v>
      </c>
      <c r="N50" s="5" t="s">
        <v>129</v>
      </c>
      <c r="O50" s="19">
        <f>SUM(I50,K50,M50)</f>
        <v>12</v>
      </c>
    </row>
    <row r="51" spans="1:15" x14ac:dyDescent="0.25">
      <c r="A51" s="2">
        <v>50</v>
      </c>
      <c r="B51" s="10"/>
      <c r="C51" s="11"/>
      <c r="D51" s="11"/>
      <c r="E51" s="10"/>
      <c r="F51" s="10"/>
      <c r="G51" s="10"/>
      <c r="H51" s="10"/>
      <c r="I51" s="28"/>
      <c r="J51" s="10"/>
      <c r="K51" s="10"/>
      <c r="L51" s="10"/>
      <c r="M51" s="11"/>
      <c r="N51" s="11"/>
      <c r="O51" s="12"/>
    </row>
    <row r="52" spans="1:15" ht="45" x14ac:dyDescent="0.25">
      <c r="A52" s="2">
        <v>51</v>
      </c>
      <c r="B52" s="3">
        <v>2015</v>
      </c>
      <c r="C52" s="5" t="s">
        <v>130</v>
      </c>
      <c r="D52" s="5" t="s">
        <v>131</v>
      </c>
      <c r="E52" s="3" t="s">
        <v>122</v>
      </c>
      <c r="F52" s="3" t="s">
        <v>132</v>
      </c>
      <c r="G52" s="3" t="s">
        <v>133</v>
      </c>
      <c r="H52" s="14">
        <v>4200</v>
      </c>
      <c r="I52" s="18">
        <v>3</v>
      </c>
      <c r="J52" s="3" t="s">
        <v>11</v>
      </c>
      <c r="K52" s="3">
        <v>3</v>
      </c>
      <c r="L52" s="3" t="s">
        <v>11</v>
      </c>
      <c r="M52" s="5">
        <v>3</v>
      </c>
      <c r="N52" s="5" t="s">
        <v>134</v>
      </c>
      <c r="O52" s="19">
        <f>SUM(I52,K52,M52)</f>
        <v>9</v>
      </c>
    </row>
    <row r="53" spans="1:15" x14ac:dyDescent="0.25">
      <c r="A53" s="2">
        <v>52</v>
      </c>
      <c r="B53" s="10"/>
      <c r="C53" s="11"/>
      <c r="D53" s="11"/>
      <c r="E53" s="10"/>
      <c r="F53" s="10"/>
      <c r="G53" s="10"/>
      <c r="H53" s="10"/>
      <c r="I53" s="28"/>
      <c r="J53" s="10"/>
      <c r="K53" s="10"/>
      <c r="L53" s="10"/>
      <c r="M53" s="11"/>
      <c r="N53" s="11"/>
      <c r="O53" s="12"/>
    </row>
    <row r="54" spans="1:15" ht="45" x14ac:dyDescent="0.25">
      <c r="A54" s="2">
        <v>53</v>
      </c>
      <c r="B54" s="3">
        <v>2020</v>
      </c>
      <c r="C54" s="5" t="s">
        <v>296</v>
      </c>
      <c r="D54" s="5" t="s">
        <v>297</v>
      </c>
      <c r="E54" s="3" t="s">
        <v>122</v>
      </c>
      <c r="F54" s="3" t="s">
        <v>295</v>
      </c>
      <c r="G54" s="3" t="s">
        <v>120</v>
      </c>
      <c r="H54" s="3" t="s">
        <v>120</v>
      </c>
      <c r="I54" s="18">
        <v>3</v>
      </c>
      <c r="J54" s="3" t="s">
        <v>96</v>
      </c>
      <c r="K54" s="3">
        <v>4</v>
      </c>
      <c r="L54" s="3" t="s">
        <v>96</v>
      </c>
      <c r="M54" s="5">
        <v>4</v>
      </c>
      <c r="N54" s="5" t="s">
        <v>294</v>
      </c>
      <c r="O54" s="19">
        <f>SUM(I54,K54,M54)</f>
        <v>11</v>
      </c>
    </row>
    <row r="55" spans="1:15" x14ac:dyDescent="0.25">
      <c r="A55" s="2">
        <v>54</v>
      </c>
      <c r="B55" s="15"/>
      <c r="C55" s="16"/>
      <c r="D55" s="16"/>
      <c r="E55" s="15"/>
      <c r="F55" s="15"/>
      <c r="G55" s="15"/>
      <c r="H55" s="15"/>
      <c r="I55" s="29"/>
      <c r="J55" s="15"/>
      <c r="K55" s="15"/>
      <c r="L55" s="15"/>
      <c r="M55" s="16"/>
      <c r="N55" s="16"/>
    </row>
    <row r="56" spans="1:15" ht="60" x14ac:dyDescent="0.25">
      <c r="A56" s="2">
        <v>55</v>
      </c>
      <c r="B56" s="3">
        <v>2019</v>
      </c>
      <c r="C56" s="5" t="s">
        <v>138</v>
      </c>
      <c r="D56" s="5" t="s">
        <v>139</v>
      </c>
      <c r="E56" s="3" t="s">
        <v>140</v>
      </c>
      <c r="F56" s="3" t="s">
        <v>135</v>
      </c>
      <c r="G56" s="3" t="s">
        <v>136</v>
      </c>
      <c r="H56" s="3" t="s">
        <v>137</v>
      </c>
      <c r="I56" s="18">
        <v>1</v>
      </c>
      <c r="J56" s="3" t="s">
        <v>121</v>
      </c>
      <c r="K56" s="3">
        <v>2</v>
      </c>
      <c r="L56" s="3" t="s">
        <v>121</v>
      </c>
      <c r="M56" s="5">
        <v>2</v>
      </c>
      <c r="N56" s="5" t="s">
        <v>274</v>
      </c>
      <c r="O56" s="19">
        <f>SUM(I56,K56,M56)</f>
        <v>5</v>
      </c>
    </row>
    <row r="57" spans="1:15" x14ac:dyDescent="0.25">
      <c r="A57" s="2">
        <v>56</v>
      </c>
      <c r="B57" s="10"/>
      <c r="C57" s="11"/>
      <c r="D57" s="11"/>
      <c r="E57" s="10"/>
      <c r="F57" s="10"/>
      <c r="G57" s="10"/>
      <c r="H57" s="10"/>
      <c r="I57" s="28"/>
      <c r="J57" s="10"/>
      <c r="K57" s="10"/>
      <c r="L57" s="10"/>
      <c r="M57" s="11"/>
      <c r="N57" s="11"/>
      <c r="O57" s="12"/>
    </row>
    <row r="58" spans="1:15" ht="120" x14ac:dyDescent="0.25">
      <c r="A58" s="2">
        <v>57</v>
      </c>
      <c r="B58" s="3">
        <v>2019</v>
      </c>
      <c r="C58" s="5" t="s">
        <v>144</v>
      </c>
      <c r="D58" s="5" t="s">
        <v>145</v>
      </c>
      <c r="E58" s="3" t="s">
        <v>140</v>
      </c>
      <c r="F58" s="3" t="s">
        <v>141</v>
      </c>
      <c r="G58" s="3" t="s">
        <v>142</v>
      </c>
      <c r="H58" s="3" t="s">
        <v>143</v>
      </c>
      <c r="I58" s="18">
        <v>2</v>
      </c>
      <c r="J58" s="3" t="s">
        <v>11</v>
      </c>
      <c r="K58" s="3">
        <v>3</v>
      </c>
      <c r="L58" s="3" t="s">
        <v>121</v>
      </c>
      <c r="M58" s="5">
        <v>2</v>
      </c>
      <c r="N58" s="5" t="s">
        <v>275</v>
      </c>
      <c r="O58" s="19">
        <f>SUM(I58,K58,M58)</f>
        <v>7</v>
      </c>
    </row>
    <row r="59" spans="1:15" x14ac:dyDescent="0.25">
      <c r="A59" s="2">
        <v>58</v>
      </c>
      <c r="B59" s="10"/>
      <c r="C59" s="11"/>
      <c r="D59" s="11"/>
      <c r="E59" s="10"/>
      <c r="F59" s="10"/>
      <c r="G59" s="10"/>
      <c r="H59" s="10"/>
      <c r="I59" s="28"/>
      <c r="J59" s="10"/>
      <c r="K59" s="10"/>
      <c r="L59" s="10"/>
      <c r="M59" s="11"/>
      <c r="N59" s="11"/>
      <c r="O59" s="12"/>
    </row>
    <row r="60" spans="1:15" ht="60" x14ac:dyDescent="0.25">
      <c r="A60" s="2">
        <v>59</v>
      </c>
      <c r="B60" s="3">
        <v>2021</v>
      </c>
      <c r="C60" s="5" t="s">
        <v>244</v>
      </c>
      <c r="D60" s="5" t="s">
        <v>281</v>
      </c>
      <c r="E60" s="3" t="s">
        <v>140</v>
      </c>
      <c r="F60" s="3" t="s">
        <v>282</v>
      </c>
      <c r="G60" s="3" t="s">
        <v>195</v>
      </c>
      <c r="H60" s="3" t="s">
        <v>283</v>
      </c>
      <c r="I60" s="18">
        <v>3</v>
      </c>
      <c r="J60" s="3" t="s">
        <v>11</v>
      </c>
      <c r="K60" s="3">
        <v>3</v>
      </c>
      <c r="L60" s="3" t="s">
        <v>121</v>
      </c>
      <c r="M60" s="5">
        <v>2</v>
      </c>
      <c r="N60" s="5" t="s">
        <v>284</v>
      </c>
    </row>
    <row r="61" spans="1:15" x14ac:dyDescent="0.25">
      <c r="A61" s="2">
        <v>60</v>
      </c>
      <c r="B61" s="10"/>
      <c r="C61" s="11"/>
      <c r="D61" s="11"/>
      <c r="E61" s="10"/>
      <c r="F61" s="10"/>
      <c r="G61" s="10"/>
      <c r="H61" s="10"/>
      <c r="I61" s="28"/>
      <c r="J61" s="10"/>
      <c r="K61" s="10"/>
      <c r="L61" s="10"/>
      <c r="M61" s="11"/>
      <c r="N61" s="11"/>
      <c r="O61" s="12"/>
    </row>
    <row r="62" spans="1:15" ht="60" x14ac:dyDescent="0.25">
      <c r="A62" s="2">
        <v>61</v>
      </c>
      <c r="B62" s="3">
        <v>2018</v>
      </c>
      <c r="C62" s="5" t="s">
        <v>148</v>
      </c>
      <c r="D62" s="5" t="s">
        <v>149</v>
      </c>
      <c r="E62" s="3" t="s">
        <v>140</v>
      </c>
      <c r="F62" s="3" t="s">
        <v>43</v>
      </c>
      <c r="G62" s="3" t="s">
        <v>146</v>
      </c>
      <c r="H62" s="3" t="s">
        <v>147</v>
      </c>
      <c r="I62" s="18">
        <v>1</v>
      </c>
      <c r="J62" s="3" t="s">
        <v>121</v>
      </c>
      <c r="K62" s="3">
        <v>2</v>
      </c>
      <c r="L62" s="3" t="s">
        <v>15</v>
      </c>
      <c r="M62" s="5">
        <v>1</v>
      </c>
      <c r="N62" s="5" t="s">
        <v>150</v>
      </c>
      <c r="O62" s="19">
        <f>SUM(I62,K62,M62)</f>
        <v>4</v>
      </c>
    </row>
    <row r="63" spans="1:15" x14ac:dyDescent="0.25">
      <c r="A63" s="2">
        <v>62</v>
      </c>
      <c r="B63" s="15"/>
      <c r="C63" s="16"/>
      <c r="D63" s="16"/>
      <c r="E63" s="15"/>
      <c r="F63" s="15"/>
      <c r="G63" s="15"/>
      <c r="H63" s="15"/>
      <c r="I63" s="29"/>
      <c r="J63" s="15"/>
      <c r="K63" s="15"/>
      <c r="L63" s="15"/>
      <c r="M63" s="16"/>
      <c r="N63" s="16"/>
    </row>
    <row r="64" spans="1:15" ht="60" x14ac:dyDescent="0.25">
      <c r="A64" s="2">
        <v>63</v>
      </c>
      <c r="B64" s="3">
        <v>2015</v>
      </c>
      <c r="C64" s="5" t="s">
        <v>157</v>
      </c>
      <c r="D64" s="5" t="s">
        <v>156</v>
      </c>
      <c r="E64" s="3" t="s">
        <v>151</v>
      </c>
      <c r="F64" s="3" t="s">
        <v>152</v>
      </c>
      <c r="G64" s="3" t="s">
        <v>9</v>
      </c>
      <c r="H64" s="3" t="s">
        <v>154</v>
      </c>
      <c r="I64" s="18">
        <v>4</v>
      </c>
      <c r="J64" s="3" t="s">
        <v>121</v>
      </c>
      <c r="K64" s="3">
        <v>2</v>
      </c>
      <c r="L64" s="3" t="s">
        <v>11</v>
      </c>
      <c r="M64" s="5">
        <v>3</v>
      </c>
      <c r="N64" s="5" t="s">
        <v>155</v>
      </c>
      <c r="O64" s="19">
        <f>SUM(I64,K64,M64)</f>
        <v>9</v>
      </c>
    </row>
    <row r="65" spans="1:15" x14ac:dyDescent="0.25">
      <c r="A65" s="2">
        <v>64</v>
      </c>
      <c r="B65" s="10"/>
      <c r="C65" s="11"/>
      <c r="D65" s="11"/>
      <c r="E65" s="10"/>
      <c r="F65" s="10"/>
      <c r="G65" s="10"/>
      <c r="H65" s="10"/>
      <c r="I65" s="28"/>
      <c r="J65" s="10"/>
      <c r="K65" s="10"/>
      <c r="L65" s="10"/>
      <c r="M65" s="11"/>
      <c r="N65" s="11"/>
      <c r="O65" s="31"/>
    </row>
    <row r="66" spans="1:15" ht="75" x14ac:dyDescent="0.25">
      <c r="A66" s="2">
        <v>65</v>
      </c>
      <c r="B66" s="3">
        <v>2017</v>
      </c>
      <c r="C66" s="5" t="s">
        <v>310</v>
      </c>
      <c r="D66" s="4" t="s">
        <v>311</v>
      </c>
      <c r="E66" s="3" t="s">
        <v>151</v>
      </c>
      <c r="F66" s="3" t="s">
        <v>312</v>
      </c>
      <c r="G66" s="3" t="s">
        <v>313</v>
      </c>
      <c r="H66" s="3" t="s">
        <v>314</v>
      </c>
      <c r="I66" s="18">
        <v>1</v>
      </c>
      <c r="J66" s="3" t="s">
        <v>11</v>
      </c>
      <c r="K66" s="3">
        <v>3</v>
      </c>
      <c r="L66" s="3" t="s">
        <v>11</v>
      </c>
      <c r="M66" s="5">
        <v>3</v>
      </c>
      <c r="N66" s="5" t="s">
        <v>315</v>
      </c>
      <c r="O66" s="19">
        <f>SUM(I66,K66,M66)</f>
        <v>7</v>
      </c>
    </row>
    <row r="67" spans="1:15" x14ac:dyDescent="0.25">
      <c r="A67" s="2">
        <v>66</v>
      </c>
      <c r="B67" s="10"/>
      <c r="C67" s="11"/>
      <c r="D67" s="6"/>
      <c r="E67" s="10"/>
      <c r="F67" s="10"/>
      <c r="G67" s="10"/>
      <c r="H67" s="10"/>
      <c r="I67" s="28"/>
      <c r="J67" s="10"/>
      <c r="K67" s="10"/>
      <c r="L67" s="10"/>
      <c r="M67" s="11"/>
      <c r="N67" s="11"/>
      <c r="O67" s="31"/>
    </row>
    <row r="68" spans="1:15" ht="60" x14ac:dyDescent="0.25">
      <c r="A68" s="2">
        <v>67</v>
      </c>
      <c r="B68" s="3">
        <v>2012</v>
      </c>
      <c r="C68" s="5" t="s">
        <v>233</v>
      </c>
      <c r="D68" s="5" t="s">
        <v>234</v>
      </c>
      <c r="E68" s="3" t="s">
        <v>151</v>
      </c>
      <c r="F68" s="3" t="s">
        <v>235</v>
      </c>
      <c r="G68" s="3" t="s">
        <v>236</v>
      </c>
      <c r="H68" s="3" t="s">
        <v>237</v>
      </c>
      <c r="I68" s="18">
        <v>3</v>
      </c>
      <c r="J68" s="3" t="s">
        <v>121</v>
      </c>
      <c r="K68" s="3">
        <v>3</v>
      </c>
      <c r="L68" s="3" t="s">
        <v>11</v>
      </c>
      <c r="M68" s="5">
        <v>3</v>
      </c>
      <c r="N68" s="5" t="s">
        <v>316</v>
      </c>
      <c r="O68" s="19">
        <f>SUM(I68,K68,M68)</f>
        <v>9</v>
      </c>
    </row>
    <row r="69" spans="1:15" x14ac:dyDescent="0.25">
      <c r="A69" s="2">
        <v>68</v>
      </c>
      <c r="B69" s="10"/>
      <c r="C69" s="11"/>
      <c r="D69" s="11"/>
      <c r="E69" s="10"/>
      <c r="F69" s="10"/>
      <c r="G69" s="10"/>
      <c r="H69" s="10"/>
      <c r="I69" s="28"/>
      <c r="J69" s="10"/>
      <c r="K69" s="10"/>
      <c r="L69" s="10"/>
      <c r="M69" s="11"/>
      <c r="N69" s="11"/>
      <c r="O69" s="31"/>
    </row>
    <row r="70" spans="1:15" ht="75" x14ac:dyDescent="0.25">
      <c r="A70" s="2">
        <v>69</v>
      </c>
      <c r="B70" s="3">
        <v>2015</v>
      </c>
      <c r="C70" s="5" t="s">
        <v>322</v>
      </c>
      <c r="D70" s="5" t="s">
        <v>321</v>
      </c>
      <c r="E70" s="3" t="s">
        <v>151</v>
      </c>
      <c r="F70" s="3" t="s">
        <v>318</v>
      </c>
      <c r="G70" s="3" t="s">
        <v>317</v>
      </c>
      <c r="H70" s="3" t="s">
        <v>319</v>
      </c>
      <c r="I70" s="18">
        <v>3</v>
      </c>
      <c r="J70" s="3" t="s">
        <v>11</v>
      </c>
      <c r="K70" s="3">
        <v>3</v>
      </c>
      <c r="L70" s="3" t="s">
        <v>11</v>
      </c>
      <c r="M70" s="5">
        <v>3</v>
      </c>
      <c r="N70" s="5" t="s">
        <v>320</v>
      </c>
      <c r="O70" s="19">
        <f>SUM(I70,K70,M70)</f>
        <v>9</v>
      </c>
    </row>
    <row r="71" spans="1:15" x14ac:dyDescent="0.25">
      <c r="A71" s="2">
        <v>70</v>
      </c>
      <c r="B71" s="10"/>
      <c r="C71" s="11"/>
      <c r="D71" s="11"/>
      <c r="E71" s="10"/>
      <c r="F71" s="10"/>
      <c r="G71" s="10"/>
      <c r="H71" s="10"/>
      <c r="I71" s="28"/>
      <c r="J71" s="10"/>
      <c r="K71" s="10"/>
      <c r="L71" s="10"/>
      <c r="M71" s="11"/>
      <c r="N71" s="11"/>
      <c r="O71" s="31"/>
    </row>
    <row r="72" spans="1:15" ht="45" x14ac:dyDescent="0.25">
      <c r="A72" s="2">
        <v>71</v>
      </c>
      <c r="B72" s="3">
        <v>2017</v>
      </c>
      <c r="C72" s="5" t="s">
        <v>323</v>
      </c>
      <c r="D72" s="4" t="s">
        <v>311</v>
      </c>
      <c r="E72" s="3" t="s">
        <v>151</v>
      </c>
      <c r="F72" s="3" t="s">
        <v>324</v>
      </c>
      <c r="G72" s="3" t="s">
        <v>325</v>
      </c>
      <c r="H72" s="3" t="s">
        <v>326</v>
      </c>
      <c r="I72" s="18">
        <v>1</v>
      </c>
      <c r="J72" s="3" t="s">
        <v>11</v>
      </c>
      <c r="K72" s="3">
        <v>3</v>
      </c>
      <c r="L72" s="3" t="s">
        <v>11</v>
      </c>
      <c r="M72" s="5">
        <v>3</v>
      </c>
      <c r="N72" s="5" t="s">
        <v>327</v>
      </c>
      <c r="O72" s="19">
        <f>SUM(I72,K72,M72)</f>
        <v>7</v>
      </c>
    </row>
    <row r="73" spans="1:15" x14ac:dyDescent="0.25">
      <c r="A73" s="2">
        <v>72</v>
      </c>
      <c r="B73" s="10"/>
      <c r="C73" s="11"/>
      <c r="D73" s="11"/>
      <c r="E73" s="10"/>
      <c r="F73" s="10"/>
      <c r="G73" s="10"/>
      <c r="H73" s="10"/>
      <c r="I73" s="28"/>
      <c r="J73" s="10"/>
      <c r="K73" s="10"/>
      <c r="L73" s="10"/>
      <c r="M73" s="11"/>
      <c r="N73" s="11"/>
      <c r="O73" s="12"/>
    </row>
    <row r="74" spans="1:15" ht="60" x14ac:dyDescent="0.25">
      <c r="A74" s="2">
        <v>73</v>
      </c>
      <c r="B74" s="3">
        <v>2019</v>
      </c>
      <c r="C74" s="5" t="s">
        <v>162</v>
      </c>
      <c r="D74" s="5" t="s">
        <v>161</v>
      </c>
      <c r="E74" s="3" t="s">
        <v>151</v>
      </c>
      <c r="F74" s="3" t="s">
        <v>141</v>
      </c>
      <c r="G74" s="3" t="s">
        <v>158</v>
      </c>
      <c r="H74" s="3" t="s">
        <v>159</v>
      </c>
      <c r="I74" s="18">
        <v>4</v>
      </c>
      <c r="J74" s="3" t="s">
        <v>11</v>
      </c>
      <c r="K74" s="3">
        <v>3</v>
      </c>
      <c r="L74" s="3" t="s">
        <v>11</v>
      </c>
      <c r="M74" s="5">
        <v>3</v>
      </c>
      <c r="N74" s="5" t="s">
        <v>160</v>
      </c>
      <c r="O74" s="19">
        <f>SUM(I74,K74,M74)</f>
        <v>10</v>
      </c>
    </row>
    <row r="75" spans="1:15" x14ac:dyDescent="0.25">
      <c r="A75" s="2">
        <v>74</v>
      </c>
      <c r="B75" s="10"/>
      <c r="C75" s="11"/>
      <c r="D75" s="11"/>
      <c r="E75" s="10"/>
      <c r="F75" s="10"/>
      <c r="G75" s="10"/>
      <c r="H75" s="10"/>
      <c r="I75" s="28"/>
      <c r="J75" s="10"/>
      <c r="K75" s="10"/>
      <c r="L75" s="10"/>
      <c r="M75" s="11"/>
      <c r="N75" s="11"/>
      <c r="O75" s="12"/>
    </row>
    <row r="76" spans="1:15" ht="45" x14ac:dyDescent="0.25">
      <c r="A76" s="2">
        <v>75</v>
      </c>
      <c r="B76" s="3">
        <v>2020</v>
      </c>
      <c r="C76" s="5" t="s">
        <v>165</v>
      </c>
      <c r="D76" s="5" t="s">
        <v>166</v>
      </c>
      <c r="E76" s="3" t="s">
        <v>151</v>
      </c>
      <c r="F76" s="3" t="s">
        <v>91</v>
      </c>
      <c r="G76" s="3" t="s">
        <v>92</v>
      </c>
      <c r="H76" s="3" t="s">
        <v>163</v>
      </c>
      <c r="I76" s="18">
        <v>4</v>
      </c>
      <c r="J76" s="3" t="s">
        <v>11</v>
      </c>
      <c r="K76" s="3">
        <v>3</v>
      </c>
      <c r="L76" s="3" t="s">
        <v>11</v>
      </c>
      <c r="M76" s="5">
        <v>3</v>
      </c>
      <c r="N76" s="5" t="s">
        <v>164</v>
      </c>
      <c r="O76" s="19">
        <f>SUM(I76,K76,M76)</f>
        <v>10</v>
      </c>
    </row>
    <row r="77" spans="1:15" x14ac:dyDescent="0.25">
      <c r="A77" s="2">
        <v>76</v>
      </c>
      <c r="B77" s="10"/>
      <c r="C77" s="11"/>
      <c r="D77" s="11"/>
      <c r="E77" s="10"/>
      <c r="F77" s="10"/>
      <c r="G77" s="10"/>
      <c r="H77" s="10"/>
      <c r="I77" s="28"/>
      <c r="J77" s="10"/>
      <c r="K77" s="10"/>
      <c r="L77" s="10"/>
      <c r="M77" s="11"/>
      <c r="N77" s="11"/>
      <c r="O77" s="12"/>
    </row>
    <row r="78" spans="1:15" ht="60" x14ac:dyDescent="0.25">
      <c r="A78" s="2">
        <v>77</v>
      </c>
      <c r="B78" s="3">
        <v>2018</v>
      </c>
      <c r="C78" s="5" t="s">
        <v>169</v>
      </c>
      <c r="D78" s="5" t="s">
        <v>170</v>
      </c>
      <c r="E78" s="3" t="s">
        <v>151</v>
      </c>
      <c r="F78" s="3" t="s">
        <v>167</v>
      </c>
      <c r="G78" s="3" t="s">
        <v>92</v>
      </c>
      <c r="H78" s="3" t="s">
        <v>168</v>
      </c>
      <c r="I78" s="18">
        <v>4</v>
      </c>
      <c r="J78" s="3" t="s">
        <v>11</v>
      </c>
      <c r="K78" s="3">
        <v>3</v>
      </c>
      <c r="L78" s="3" t="s">
        <v>95</v>
      </c>
      <c r="M78" s="5">
        <v>4</v>
      </c>
      <c r="N78" s="5" t="s">
        <v>171</v>
      </c>
      <c r="O78" s="19">
        <f>SUM(I78,K78,M78)</f>
        <v>11</v>
      </c>
    </row>
    <row r="79" spans="1:15" x14ac:dyDescent="0.25">
      <c r="A79" s="2">
        <v>78</v>
      </c>
      <c r="B79" s="10"/>
      <c r="C79" s="11"/>
      <c r="D79" s="11"/>
      <c r="E79" s="10"/>
      <c r="F79" s="10"/>
      <c r="G79" s="10"/>
      <c r="H79" s="10"/>
      <c r="I79" s="28"/>
      <c r="J79" s="10"/>
      <c r="K79" s="10"/>
      <c r="L79" s="10"/>
      <c r="M79" s="11"/>
      <c r="N79" s="11"/>
      <c r="O79" s="12"/>
    </row>
    <row r="80" spans="1:15" ht="60" x14ac:dyDescent="0.25">
      <c r="A80" s="2">
        <v>79</v>
      </c>
      <c r="B80" s="3">
        <v>2018</v>
      </c>
      <c r="C80" s="5" t="s">
        <v>173</v>
      </c>
      <c r="D80" s="5" t="s">
        <v>174</v>
      </c>
      <c r="E80" s="3" t="s">
        <v>151</v>
      </c>
      <c r="F80" s="3" t="s">
        <v>127</v>
      </c>
      <c r="G80" s="3" t="s">
        <v>172</v>
      </c>
      <c r="H80" s="3" t="s">
        <v>73</v>
      </c>
      <c r="I80" s="18">
        <v>4</v>
      </c>
      <c r="J80" s="3" t="s">
        <v>11</v>
      </c>
      <c r="K80" s="3">
        <v>3</v>
      </c>
      <c r="L80" s="3" t="s">
        <v>11</v>
      </c>
      <c r="M80" s="5">
        <v>3</v>
      </c>
      <c r="N80" s="5" t="s">
        <v>175</v>
      </c>
      <c r="O80" s="19">
        <f>SUM(I80,K80,M80)</f>
        <v>10</v>
      </c>
    </row>
    <row r="81" spans="1:15" x14ac:dyDescent="0.25">
      <c r="A81" s="2">
        <v>80</v>
      </c>
      <c r="B81" s="15"/>
      <c r="C81" s="16"/>
      <c r="D81" s="16"/>
      <c r="E81" s="15"/>
      <c r="F81" s="15"/>
      <c r="G81" s="15"/>
      <c r="H81" s="15"/>
      <c r="I81" s="29"/>
      <c r="J81" s="15"/>
      <c r="K81" s="15"/>
      <c r="L81" s="15"/>
      <c r="M81" s="16"/>
      <c r="N81" s="16"/>
      <c r="O81" s="17"/>
    </row>
    <row r="82" spans="1:15" ht="45" x14ac:dyDescent="0.25">
      <c r="A82" s="2">
        <v>81</v>
      </c>
      <c r="B82" s="3">
        <v>2018</v>
      </c>
      <c r="C82" s="5" t="s">
        <v>178</v>
      </c>
      <c r="D82" s="5" t="s">
        <v>179</v>
      </c>
      <c r="E82" s="3" t="s">
        <v>176</v>
      </c>
      <c r="F82" s="3" t="s">
        <v>118</v>
      </c>
      <c r="G82" s="3" t="s">
        <v>177</v>
      </c>
      <c r="H82" s="3" t="s">
        <v>276</v>
      </c>
      <c r="I82" s="18">
        <v>2</v>
      </c>
      <c r="J82" s="3" t="s">
        <v>121</v>
      </c>
      <c r="K82" s="3">
        <v>2</v>
      </c>
      <c r="L82" s="3" t="s">
        <v>121</v>
      </c>
      <c r="M82" s="5">
        <v>2</v>
      </c>
      <c r="N82" s="5" t="s">
        <v>277</v>
      </c>
      <c r="O82" s="19">
        <f>SUM(I82,K82,M82)</f>
        <v>6</v>
      </c>
    </row>
    <row r="83" spans="1:15" x14ac:dyDescent="0.25">
      <c r="A83" s="2">
        <v>82</v>
      </c>
      <c r="B83" s="10"/>
      <c r="C83" s="11"/>
      <c r="D83" s="11"/>
      <c r="E83" s="10"/>
      <c r="F83" s="10"/>
      <c r="G83" s="10"/>
      <c r="H83" s="10"/>
      <c r="I83" s="28"/>
      <c r="J83" s="10"/>
      <c r="K83" s="10"/>
      <c r="L83" s="10"/>
      <c r="M83" s="11"/>
      <c r="N83" s="11"/>
      <c r="O83" s="12"/>
    </row>
    <row r="84" spans="1:15" ht="60" x14ac:dyDescent="0.25">
      <c r="A84" s="2">
        <v>83</v>
      </c>
      <c r="B84" s="3">
        <v>2018</v>
      </c>
      <c r="C84" s="5" t="s">
        <v>180</v>
      </c>
      <c r="D84" s="5" t="s">
        <v>181</v>
      </c>
      <c r="E84" s="3" t="s">
        <v>176</v>
      </c>
      <c r="F84" s="3" t="s">
        <v>91</v>
      </c>
      <c r="G84" s="3" t="s">
        <v>183</v>
      </c>
      <c r="H84" s="3" t="s">
        <v>182</v>
      </c>
      <c r="I84" s="18">
        <v>4</v>
      </c>
      <c r="J84" s="3" t="s">
        <v>95</v>
      </c>
      <c r="K84" s="3">
        <v>4</v>
      </c>
      <c r="L84" s="3" t="s">
        <v>11</v>
      </c>
      <c r="M84" s="5">
        <v>3</v>
      </c>
      <c r="N84" s="5" t="s">
        <v>188</v>
      </c>
      <c r="O84" s="19">
        <f>SUM(I84,K84,M84)</f>
        <v>11</v>
      </c>
    </row>
    <row r="85" spans="1:15" x14ac:dyDescent="0.25">
      <c r="A85" s="2">
        <v>84</v>
      </c>
      <c r="B85" s="10"/>
      <c r="C85" s="11"/>
      <c r="D85" s="11"/>
      <c r="E85" s="10"/>
      <c r="F85" s="10"/>
      <c r="G85" s="10"/>
      <c r="H85" s="10"/>
      <c r="I85" s="28"/>
      <c r="J85" s="10"/>
      <c r="K85" s="10"/>
      <c r="L85" s="10"/>
      <c r="M85" s="11"/>
      <c r="N85" s="11"/>
      <c r="O85" s="12"/>
    </row>
    <row r="86" spans="1:15" ht="45" x14ac:dyDescent="0.25">
      <c r="A86" s="2">
        <v>85</v>
      </c>
      <c r="B86" s="3">
        <v>2018</v>
      </c>
      <c r="C86" s="5" t="s">
        <v>184</v>
      </c>
      <c r="D86" s="5" t="s">
        <v>185</v>
      </c>
      <c r="E86" s="3" t="s">
        <v>176</v>
      </c>
      <c r="F86" s="3" t="s">
        <v>186</v>
      </c>
      <c r="G86" s="3" t="s">
        <v>120</v>
      </c>
      <c r="H86" s="3" t="s">
        <v>120</v>
      </c>
      <c r="I86" s="18">
        <v>2</v>
      </c>
      <c r="J86" s="3" t="s">
        <v>11</v>
      </c>
      <c r="K86" s="3">
        <v>3</v>
      </c>
      <c r="L86" s="3" t="s">
        <v>11</v>
      </c>
      <c r="M86" s="5">
        <v>3</v>
      </c>
      <c r="N86" s="5" t="s">
        <v>187</v>
      </c>
      <c r="O86" s="19">
        <f>SUM(I86,K86,M86)</f>
        <v>8</v>
      </c>
    </row>
    <row r="87" spans="1:15" x14ac:dyDescent="0.25">
      <c r="A87" s="2">
        <v>86</v>
      </c>
      <c r="B87" s="10"/>
      <c r="C87" s="11"/>
      <c r="D87" s="11"/>
      <c r="E87" s="10"/>
      <c r="F87" s="10"/>
      <c r="G87" s="10"/>
      <c r="H87" s="10"/>
      <c r="I87" s="28"/>
      <c r="J87" s="10"/>
      <c r="K87" s="10"/>
      <c r="L87" s="10"/>
      <c r="M87" s="11"/>
      <c r="N87" s="11"/>
      <c r="O87" s="31"/>
    </row>
    <row r="88" spans="1:15" ht="45" x14ac:dyDescent="0.25">
      <c r="A88" s="2">
        <v>87</v>
      </c>
      <c r="B88" s="3">
        <v>2018</v>
      </c>
      <c r="C88" s="5" t="s">
        <v>328</v>
      </c>
      <c r="D88" s="5" t="s">
        <v>329</v>
      </c>
      <c r="E88" s="3" t="s">
        <v>176</v>
      </c>
      <c r="F88" s="3" t="s">
        <v>330</v>
      </c>
      <c r="G88" s="3" t="s">
        <v>120</v>
      </c>
      <c r="H88" s="3" t="s">
        <v>331</v>
      </c>
      <c r="I88" s="18">
        <v>2</v>
      </c>
      <c r="J88" s="3" t="s">
        <v>11</v>
      </c>
      <c r="K88" s="3">
        <v>3</v>
      </c>
      <c r="L88" s="3" t="s">
        <v>11</v>
      </c>
      <c r="M88" s="5">
        <v>3</v>
      </c>
      <c r="N88" s="5" t="s">
        <v>332</v>
      </c>
      <c r="O88" s="19"/>
    </row>
    <row r="89" spans="1:15" x14ac:dyDescent="0.25">
      <c r="A89" s="2">
        <v>88</v>
      </c>
      <c r="B89" s="21"/>
      <c r="C89" s="22"/>
      <c r="D89" s="22"/>
      <c r="E89" s="21"/>
      <c r="F89" s="21"/>
      <c r="G89" s="21"/>
      <c r="H89" s="21"/>
      <c r="I89" s="30"/>
      <c r="J89" s="21"/>
      <c r="K89" s="21"/>
      <c r="L89" s="21"/>
      <c r="M89" s="22"/>
      <c r="N89" s="22"/>
      <c r="O89" s="17"/>
    </row>
    <row r="90" spans="1:15" ht="60" x14ac:dyDescent="0.25">
      <c r="A90" s="2">
        <v>89</v>
      </c>
      <c r="B90" s="3">
        <v>2019</v>
      </c>
      <c r="C90" s="5" t="s">
        <v>193</v>
      </c>
      <c r="D90" s="5" t="s">
        <v>194</v>
      </c>
      <c r="E90" s="3" t="s">
        <v>189</v>
      </c>
      <c r="F90" s="3" t="s">
        <v>190</v>
      </c>
      <c r="G90" s="3" t="s">
        <v>92</v>
      </c>
      <c r="H90" s="3" t="s">
        <v>191</v>
      </c>
      <c r="I90" s="18">
        <v>1</v>
      </c>
      <c r="J90" s="3" t="s">
        <v>11</v>
      </c>
      <c r="K90" s="3">
        <v>3</v>
      </c>
      <c r="L90" s="3" t="s">
        <v>96</v>
      </c>
      <c r="M90" s="5">
        <v>4</v>
      </c>
      <c r="N90" s="5" t="s">
        <v>192</v>
      </c>
      <c r="O90" s="19">
        <f>SUM(I90,K90,M90)</f>
        <v>8</v>
      </c>
    </row>
    <row r="91" spans="1:15" x14ac:dyDescent="0.25">
      <c r="A91" s="2">
        <v>90</v>
      </c>
      <c r="B91" s="10"/>
      <c r="C91" s="11"/>
      <c r="D91" s="11"/>
      <c r="E91" s="10"/>
      <c r="F91" s="10"/>
      <c r="G91" s="10"/>
      <c r="H91" s="10"/>
      <c r="I91" s="28"/>
      <c r="J91" s="10"/>
      <c r="K91" s="10"/>
      <c r="L91" s="10"/>
      <c r="M91" s="11"/>
      <c r="N91" s="11"/>
      <c r="O91" s="12"/>
    </row>
    <row r="92" spans="1:15" ht="45" x14ac:dyDescent="0.25">
      <c r="A92" s="2">
        <v>91</v>
      </c>
      <c r="B92" s="3">
        <v>2017</v>
      </c>
      <c r="C92" s="5" t="s">
        <v>226</v>
      </c>
      <c r="D92" s="5" t="s">
        <v>227</v>
      </c>
      <c r="E92" s="3" t="s">
        <v>189</v>
      </c>
      <c r="F92" s="3" t="s">
        <v>223</v>
      </c>
      <c r="G92" s="3" t="s">
        <v>224</v>
      </c>
      <c r="H92" s="3" t="s">
        <v>225</v>
      </c>
      <c r="I92" s="18">
        <v>2</v>
      </c>
      <c r="J92" s="3" t="s">
        <v>11</v>
      </c>
      <c r="K92" s="3">
        <v>3</v>
      </c>
      <c r="L92" s="3" t="s">
        <v>11</v>
      </c>
      <c r="M92" s="5">
        <v>3</v>
      </c>
      <c r="N92" s="5" t="s">
        <v>228</v>
      </c>
      <c r="O92" s="19">
        <f>SUM(I92,K92,M92)</f>
        <v>8</v>
      </c>
    </row>
    <row r="93" spans="1:15" x14ac:dyDescent="0.25">
      <c r="A93" s="2">
        <v>92</v>
      </c>
      <c r="B93" s="10"/>
      <c r="C93" s="11"/>
      <c r="D93" s="11"/>
      <c r="E93" s="10"/>
      <c r="F93" s="10"/>
      <c r="G93" s="10"/>
      <c r="H93" s="10"/>
      <c r="I93" s="28"/>
      <c r="J93" s="10"/>
      <c r="K93" s="10"/>
      <c r="L93" s="10"/>
      <c r="M93" s="11"/>
      <c r="N93" s="11"/>
      <c r="O93" s="12"/>
    </row>
    <row r="94" spans="1:15" ht="45" x14ac:dyDescent="0.25">
      <c r="A94" s="2">
        <v>93</v>
      </c>
      <c r="B94" s="3">
        <v>2018</v>
      </c>
      <c r="C94" s="5" t="s">
        <v>202</v>
      </c>
      <c r="D94" s="5" t="s">
        <v>203</v>
      </c>
      <c r="E94" s="3" t="s">
        <v>189</v>
      </c>
      <c r="F94" s="3" t="s">
        <v>152</v>
      </c>
      <c r="G94" s="3" t="s">
        <v>200</v>
      </c>
      <c r="H94" s="3" t="s">
        <v>153</v>
      </c>
      <c r="I94" s="18">
        <v>4</v>
      </c>
      <c r="J94" s="3" t="s">
        <v>11</v>
      </c>
      <c r="K94" s="3">
        <v>3</v>
      </c>
      <c r="L94" s="3" t="s">
        <v>96</v>
      </c>
      <c r="M94" s="5">
        <v>4</v>
      </c>
      <c r="N94" s="5" t="s">
        <v>201</v>
      </c>
      <c r="O94" s="19">
        <f>SUM(I94,K94,M94)</f>
        <v>11</v>
      </c>
    </row>
    <row r="95" spans="1:15" x14ac:dyDescent="0.25">
      <c r="A95" s="2">
        <v>94</v>
      </c>
      <c r="B95" s="10"/>
      <c r="C95" s="11"/>
      <c r="D95" s="11"/>
      <c r="E95" s="10"/>
      <c r="F95" s="10"/>
      <c r="G95" s="10"/>
      <c r="H95" s="10"/>
      <c r="I95" s="28"/>
      <c r="J95" s="10"/>
      <c r="K95" s="10"/>
      <c r="L95" s="10"/>
      <c r="M95" s="11"/>
      <c r="N95" s="11"/>
      <c r="O95" s="12"/>
    </row>
    <row r="96" spans="1:15" ht="45" x14ac:dyDescent="0.25">
      <c r="A96" s="2">
        <v>95</v>
      </c>
      <c r="B96" s="3">
        <v>2019</v>
      </c>
      <c r="C96" s="5" t="s">
        <v>204</v>
      </c>
      <c r="D96" s="5" t="s">
        <v>205</v>
      </c>
      <c r="E96" s="3" t="s">
        <v>189</v>
      </c>
      <c r="F96" s="3" t="s">
        <v>206</v>
      </c>
      <c r="G96" s="3" t="s">
        <v>207</v>
      </c>
      <c r="H96" s="3" t="s">
        <v>208</v>
      </c>
      <c r="I96" s="18">
        <v>3</v>
      </c>
      <c r="J96" s="3" t="s">
        <v>11</v>
      </c>
      <c r="K96" s="3">
        <v>3</v>
      </c>
      <c r="L96" s="3" t="s">
        <v>96</v>
      </c>
      <c r="M96" s="5">
        <v>4</v>
      </c>
      <c r="N96" s="5" t="s">
        <v>209</v>
      </c>
      <c r="O96" s="19">
        <f>SUM(I96,K96,M96)</f>
        <v>10</v>
      </c>
    </row>
    <row r="97" spans="1:15" x14ac:dyDescent="0.25">
      <c r="A97" s="2">
        <v>96</v>
      </c>
      <c r="B97" s="10"/>
      <c r="C97" s="11"/>
      <c r="D97" s="11"/>
      <c r="E97" s="10"/>
      <c r="F97" s="10"/>
      <c r="G97" s="10"/>
      <c r="H97" s="10"/>
      <c r="I97" s="28"/>
      <c r="J97" s="10"/>
      <c r="K97" s="10"/>
      <c r="L97" s="10"/>
      <c r="M97" s="11"/>
      <c r="N97" s="11"/>
      <c r="O97" s="12"/>
    </row>
    <row r="98" spans="1:15" ht="75" x14ac:dyDescent="0.25">
      <c r="A98" s="2">
        <v>97</v>
      </c>
      <c r="B98" s="3">
        <v>2015</v>
      </c>
      <c r="C98" s="5" t="s">
        <v>213</v>
      </c>
      <c r="D98" s="5" t="s">
        <v>214</v>
      </c>
      <c r="E98" s="3" t="s">
        <v>189</v>
      </c>
      <c r="F98" s="3" t="s">
        <v>210</v>
      </c>
      <c r="G98" s="3" t="s">
        <v>92</v>
      </c>
      <c r="H98" s="3" t="s">
        <v>211</v>
      </c>
      <c r="I98" s="18">
        <v>2</v>
      </c>
      <c r="J98" s="3" t="s">
        <v>121</v>
      </c>
      <c r="K98" s="3">
        <v>2</v>
      </c>
      <c r="L98" s="3" t="s">
        <v>121</v>
      </c>
      <c r="M98" s="5">
        <v>2</v>
      </c>
      <c r="N98" s="5" t="s">
        <v>212</v>
      </c>
      <c r="O98" s="19">
        <f>SUM(I98,K98,M98)</f>
        <v>6</v>
      </c>
    </row>
    <row r="99" spans="1:15" x14ac:dyDescent="0.25">
      <c r="A99" s="2">
        <v>98</v>
      </c>
      <c r="B99" s="10"/>
      <c r="C99" s="11"/>
      <c r="D99" s="11"/>
      <c r="E99" s="10"/>
      <c r="F99" s="10"/>
      <c r="G99" s="10"/>
      <c r="H99" s="10"/>
      <c r="I99" s="28"/>
      <c r="J99" s="10"/>
      <c r="K99" s="10"/>
      <c r="L99" s="10"/>
      <c r="M99" s="11"/>
      <c r="N99" s="11"/>
      <c r="O99" s="12"/>
    </row>
    <row r="100" spans="1:15" ht="60" x14ac:dyDescent="0.25">
      <c r="A100" s="2">
        <v>99</v>
      </c>
      <c r="B100" s="3">
        <v>2017</v>
      </c>
      <c r="C100" s="5" t="s">
        <v>218</v>
      </c>
      <c r="D100" s="5" t="s">
        <v>219</v>
      </c>
      <c r="E100" s="3" t="s">
        <v>189</v>
      </c>
      <c r="F100" s="3" t="s">
        <v>215</v>
      </c>
      <c r="G100" s="3" t="s">
        <v>195</v>
      </c>
      <c r="H100" s="3" t="s">
        <v>216</v>
      </c>
      <c r="I100" s="18">
        <v>1</v>
      </c>
      <c r="J100" s="3" t="s">
        <v>15</v>
      </c>
      <c r="K100" s="3">
        <v>1</v>
      </c>
      <c r="L100" s="3" t="s">
        <v>15</v>
      </c>
      <c r="M100" s="5">
        <v>1</v>
      </c>
      <c r="N100" s="5" t="s">
        <v>217</v>
      </c>
      <c r="O100" s="19">
        <f>SUM(I100,K100,M100)</f>
        <v>3</v>
      </c>
    </row>
    <row r="101" spans="1:15" x14ac:dyDescent="0.25">
      <c r="A101" s="2">
        <v>100</v>
      </c>
      <c r="B101" s="10"/>
      <c r="C101" s="11"/>
      <c r="D101" s="11"/>
      <c r="E101" s="10"/>
      <c r="F101" s="10"/>
      <c r="G101" s="10"/>
      <c r="H101" s="10"/>
      <c r="I101" s="28"/>
      <c r="J101" s="10"/>
      <c r="K101" s="10"/>
      <c r="L101" s="10"/>
      <c r="M101" s="11"/>
      <c r="N101" s="11"/>
      <c r="O101" s="12"/>
    </row>
    <row r="102" spans="1:15" ht="90" x14ac:dyDescent="0.25">
      <c r="A102" s="2">
        <v>101</v>
      </c>
      <c r="B102" s="3">
        <v>2014</v>
      </c>
      <c r="C102" s="5" t="s">
        <v>123</v>
      </c>
      <c r="D102" s="5" t="s">
        <v>221</v>
      </c>
      <c r="E102" s="3" t="s">
        <v>189</v>
      </c>
      <c r="F102" s="3" t="s">
        <v>118</v>
      </c>
      <c r="G102" s="3" t="s">
        <v>272</v>
      </c>
      <c r="H102" s="3" t="s">
        <v>273</v>
      </c>
      <c r="I102" s="18">
        <v>3</v>
      </c>
      <c r="J102" s="3" t="s">
        <v>121</v>
      </c>
      <c r="K102" s="3">
        <v>2</v>
      </c>
      <c r="L102" s="3" t="s">
        <v>121</v>
      </c>
      <c r="M102" s="5">
        <v>2</v>
      </c>
      <c r="N102" s="5" t="s">
        <v>220</v>
      </c>
      <c r="O102" s="19">
        <f>SUM(I102,K102,M102)</f>
        <v>7</v>
      </c>
    </row>
    <row r="103" spans="1:15" x14ac:dyDescent="0.25">
      <c r="A103" s="2">
        <v>102</v>
      </c>
      <c r="B103" s="15"/>
      <c r="C103" s="16"/>
      <c r="D103" s="16"/>
      <c r="E103" s="15"/>
      <c r="F103" s="15"/>
      <c r="G103" s="15"/>
      <c r="H103" s="15"/>
      <c r="I103" s="29"/>
      <c r="J103" s="15"/>
      <c r="K103" s="15"/>
      <c r="L103" s="15"/>
      <c r="M103" s="16"/>
      <c r="N103" s="16"/>
    </row>
    <row r="104" spans="1:15" ht="60" x14ac:dyDescent="0.25">
      <c r="A104" s="2">
        <v>103</v>
      </c>
      <c r="B104" s="3">
        <v>2016</v>
      </c>
      <c r="C104" s="5" t="s">
        <v>198</v>
      </c>
      <c r="D104" s="5" t="s">
        <v>199</v>
      </c>
      <c r="E104" s="3" t="s">
        <v>222</v>
      </c>
      <c r="F104" s="3" t="s">
        <v>278</v>
      </c>
      <c r="G104" s="3" t="s">
        <v>195</v>
      </c>
      <c r="H104" s="3" t="s">
        <v>196</v>
      </c>
      <c r="I104" s="18">
        <v>4</v>
      </c>
      <c r="J104" s="3" t="s">
        <v>11</v>
      </c>
      <c r="K104" s="3">
        <v>3</v>
      </c>
      <c r="L104" s="3" t="s">
        <v>96</v>
      </c>
      <c r="M104" s="5">
        <v>4</v>
      </c>
      <c r="N104" s="5" t="s">
        <v>197</v>
      </c>
      <c r="O104" s="19">
        <f>SUM(I104,K104,M104)</f>
        <v>11</v>
      </c>
    </row>
    <row r="105" spans="1:15" x14ac:dyDescent="0.25">
      <c r="A105" s="2">
        <v>104</v>
      </c>
      <c r="B105" s="10"/>
      <c r="C105" s="11"/>
      <c r="D105" s="11"/>
      <c r="E105" s="10"/>
      <c r="F105" s="10"/>
      <c r="G105" s="10"/>
      <c r="H105" s="10"/>
      <c r="I105" s="28"/>
      <c r="J105" s="10"/>
      <c r="K105" s="10"/>
      <c r="L105" s="10"/>
      <c r="M105" s="11"/>
      <c r="N105" s="11"/>
      <c r="O105" s="12"/>
    </row>
    <row r="106" spans="1:15" ht="105" x14ac:dyDescent="0.25">
      <c r="A106" s="2">
        <v>105</v>
      </c>
      <c r="B106" s="3">
        <v>2019</v>
      </c>
      <c r="C106" s="5" t="s">
        <v>232</v>
      </c>
      <c r="D106" s="5" t="s">
        <v>231</v>
      </c>
      <c r="E106" s="3" t="s">
        <v>222</v>
      </c>
      <c r="F106" s="3" t="s">
        <v>229</v>
      </c>
      <c r="G106" s="3" t="s">
        <v>195</v>
      </c>
      <c r="H106" s="3" t="s">
        <v>168</v>
      </c>
      <c r="I106" s="18">
        <v>4</v>
      </c>
      <c r="J106" s="3" t="s">
        <v>11</v>
      </c>
      <c r="K106" s="3">
        <v>3</v>
      </c>
      <c r="L106" s="3" t="s">
        <v>11</v>
      </c>
      <c r="M106" s="5">
        <v>3</v>
      </c>
      <c r="N106" s="5" t="s">
        <v>230</v>
      </c>
      <c r="O106" s="19">
        <f>SUM(I106,K106,M106)</f>
        <v>10</v>
      </c>
    </row>
    <row r="107" spans="1:15" x14ac:dyDescent="0.25">
      <c r="A107" s="2">
        <v>106</v>
      </c>
      <c r="B107" s="10"/>
      <c r="C107" s="11"/>
      <c r="D107" s="11"/>
      <c r="E107" s="10"/>
      <c r="F107" s="10"/>
      <c r="G107" s="10"/>
      <c r="H107" s="10"/>
      <c r="I107" s="28"/>
      <c r="J107" s="10"/>
      <c r="K107" s="10"/>
      <c r="L107" s="10"/>
      <c r="M107" s="11"/>
      <c r="N107" s="11"/>
      <c r="O107" s="12"/>
    </row>
    <row r="108" spans="1:15" ht="60" x14ac:dyDescent="0.25">
      <c r="A108" s="2">
        <v>107</v>
      </c>
      <c r="B108" s="3">
        <v>2012</v>
      </c>
      <c r="C108" s="5" t="s">
        <v>233</v>
      </c>
      <c r="D108" s="5" t="s">
        <v>234</v>
      </c>
      <c r="E108" s="3" t="s">
        <v>222</v>
      </c>
      <c r="F108" s="3" t="s">
        <v>235</v>
      </c>
      <c r="G108" s="3" t="s">
        <v>236</v>
      </c>
      <c r="H108" s="3" t="s">
        <v>237</v>
      </c>
      <c r="I108" s="18">
        <v>3</v>
      </c>
      <c r="J108" s="3" t="s">
        <v>11</v>
      </c>
      <c r="K108" s="3">
        <v>3</v>
      </c>
      <c r="L108" s="3" t="s">
        <v>11</v>
      </c>
      <c r="M108" s="5">
        <v>3</v>
      </c>
      <c r="N108" s="5" t="s">
        <v>316</v>
      </c>
      <c r="O108" s="19">
        <f>SUM(I108,K108,M108)</f>
        <v>9</v>
      </c>
    </row>
    <row r="109" spans="1:15" x14ac:dyDescent="0.25">
      <c r="A109" s="2">
        <v>108</v>
      </c>
      <c r="B109" s="10"/>
      <c r="C109" s="11"/>
      <c r="D109" s="11"/>
      <c r="E109" s="10"/>
      <c r="F109" s="10"/>
      <c r="G109" s="10"/>
      <c r="H109" s="10"/>
      <c r="I109" s="28"/>
      <c r="J109" s="10"/>
      <c r="K109" s="10"/>
      <c r="L109" s="10"/>
      <c r="M109" s="11"/>
      <c r="N109" s="11"/>
      <c r="O109" s="12"/>
    </row>
    <row r="110" spans="1:15" ht="90" x14ac:dyDescent="0.25">
      <c r="A110" s="2">
        <v>109</v>
      </c>
      <c r="B110" s="3">
        <v>2014</v>
      </c>
      <c r="C110" s="5" t="s">
        <v>123</v>
      </c>
      <c r="D110" s="5" t="s">
        <v>221</v>
      </c>
      <c r="E110" s="3" t="s">
        <v>222</v>
      </c>
      <c r="F110" s="3" t="s">
        <v>118</v>
      </c>
      <c r="G110" s="3" t="s">
        <v>272</v>
      </c>
      <c r="H110" s="3" t="s">
        <v>273</v>
      </c>
      <c r="I110" s="18">
        <v>3</v>
      </c>
      <c r="J110" s="3" t="s">
        <v>121</v>
      </c>
      <c r="K110" s="3">
        <v>2</v>
      </c>
      <c r="L110" s="3" t="s">
        <v>121</v>
      </c>
      <c r="M110" s="5">
        <v>2</v>
      </c>
      <c r="N110" s="5" t="s">
        <v>280</v>
      </c>
      <c r="O110" s="19">
        <f>SUM(I110,K110,M110)</f>
        <v>7</v>
      </c>
    </row>
    <row r="111" spans="1:15" x14ac:dyDescent="0.25">
      <c r="A111" s="2">
        <v>110</v>
      </c>
      <c r="B111" s="15"/>
      <c r="C111" s="16"/>
      <c r="D111" s="16"/>
      <c r="E111" s="15"/>
      <c r="F111" s="15"/>
      <c r="G111" s="15"/>
      <c r="H111" s="15"/>
      <c r="I111" s="29"/>
      <c r="J111" s="15"/>
      <c r="K111" s="15"/>
      <c r="L111" s="15"/>
      <c r="M111" s="16"/>
      <c r="N111" s="16"/>
    </row>
    <row r="112" spans="1:15" ht="45" x14ac:dyDescent="0.25">
      <c r="A112" s="2">
        <v>111</v>
      </c>
      <c r="B112" s="3">
        <v>2014</v>
      </c>
      <c r="C112" s="5" t="s">
        <v>241</v>
      </c>
      <c r="D112" s="5" t="s">
        <v>242</v>
      </c>
      <c r="E112" s="3" t="s">
        <v>238</v>
      </c>
      <c r="F112" s="3" t="s">
        <v>240</v>
      </c>
      <c r="G112" s="3" t="s">
        <v>92</v>
      </c>
      <c r="H112" s="3" t="s">
        <v>239</v>
      </c>
      <c r="I112" s="18">
        <v>4</v>
      </c>
      <c r="J112" s="3" t="s">
        <v>121</v>
      </c>
      <c r="K112" s="3">
        <v>2</v>
      </c>
      <c r="L112" s="3" t="s">
        <v>15</v>
      </c>
      <c r="M112" s="5">
        <v>1</v>
      </c>
      <c r="N112" s="5" t="s">
        <v>243</v>
      </c>
      <c r="O112" s="19">
        <f>SUM(I112,K112,M112)</f>
        <v>7</v>
      </c>
    </row>
    <row r="113" spans="1:15" x14ac:dyDescent="0.25">
      <c r="A113" s="2">
        <v>112</v>
      </c>
      <c r="B113" s="10"/>
      <c r="C113" s="11"/>
      <c r="D113" s="11"/>
      <c r="E113" s="10"/>
      <c r="F113" s="10"/>
      <c r="G113" s="10"/>
      <c r="H113" s="10"/>
      <c r="I113" s="28"/>
      <c r="J113" s="10"/>
      <c r="K113" s="10"/>
      <c r="L113" s="10"/>
      <c r="M113" s="11"/>
      <c r="N113" s="11"/>
      <c r="O113" s="12"/>
    </row>
    <row r="114" spans="1:15" ht="30" x14ac:dyDescent="0.25">
      <c r="A114" s="2">
        <v>113</v>
      </c>
      <c r="B114" s="3">
        <v>2020</v>
      </c>
      <c r="C114" s="5" t="s">
        <v>286</v>
      </c>
      <c r="D114" s="5" t="s">
        <v>285</v>
      </c>
      <c r="E114" s="3" t="s">
        <v>238</v>
      </c>
      <c r="F114" s="3" t="s">
        <v>127</v>
      </c>
      <c r="G114" s="3" t="s">
        <v>92</v>
      </c>
      <c r="H114" s="14">
        <v>1200</v>
      </c>
      <c r="I114" s="18">
        <v>4</v>
      </c>
      <c r="J114" s="3" t="s">
        <v>96</v>
      </c>
      <c r="K114" s="3">
        <v>4</v>
      </c>
      <c r="L114" s="3" t="s">
        <v>96</v>
      </c>
      <c r="M114" s="5">
        <v>4</v>
      </c>
      <c r="N114" s="5" t="s">
        <v>287</v>
      </c>
      <c r="O114" s="19">
        <f>SUM(I114,K114,M114)</f>
        <v>12</v>
      </c>
    </row>
    <row r="115" spans="1:15" x14ac:dyDescent="0.25">
      <c r="A115" s="2">
        <v>114</v>
      </c>
      <c r="B115" s="10"/>
      <c r="C115" s="11"/>
      <c r="D115" s="11"/>
      <c r="E115" s="10"/>
      <c r="F115" s="10"/>
      <c r="G115" s="10"/>
      <c r="H115" s="10"/>
      <c r="I115" s="28"/>
      <c r="J115" s="10"/>
      <c r="K115" s="10"/>
      <c r="L115" s="10"/>
      <c r="M115" s="11"/>
      <c r="N115" s="11"/>
      <c r="O115" s="12"/>
    </row>
    <row r="116" spans="1:15" ht="45" x14ac:dyDescent="0.25">
      <c r="A116" s="2">
        <v>115</v>
      </c>
      <c r="B116" s="3">
        <v>2020</v>
      </c>
      <c r="C116" s="5" t="s">
        <v>289</v>
      </c>
      <c r="D116" s="5" t="s">
        <v>288</v>
      </c>
      <c r="E116" s="3" t="s">
        <v>238</v>
      </c>
      <c r="F116" s="3" t="s">
        <v>120</v>
      </c>
      <c r="G116" s="3" t="s">
        <v>120</v>
      </c>
      <c r="H116" s="3" t="s">
        <v>120</v>
      </c>
      <c r="I116" s="18">
        <v>3</v>
      </c>
      <c r="J116" s="3" t="s">
        <v>96</v>
      </c>
      <c r="K116" s="3">
        <v>4</v>
      </c>
      <c r="L116" s="3" t="s">
        <v>96</v>
      </c>
      <c r="M116" s="5">
        <v>4</v>
      </c>
      <c r="N116" s="5" t="s">
        <v>290</v>
      </c>
      <c r="O116" s="19">
        <f>SUM(I116,K116,M116)</f>
        <v>11</v>
      </c>
    </row>
    <row r="117" spans="1:15" x14ac:dyDescent="0.25">
      <c r="A117" s="2">
        <v>116</v>
      </c>
      <c r="B117" s="10"/>
      <c r="C117" s="11"/>
      <c r="D117" s="11"/>
      <c r="E117" s="10"/>
      <c r="F117" s="10"/>
      <c r="G117" s="10"/>
      <c r="H117" s="10"/>
      <c r="I117" s="28"/>
      <c r="J117" s="10"/>
      <c r="K117" s="10"/>
      <c r="L117" s="10"/>
      <c r="M117" s="11"/>
      <c r="N117" s="11"/>
      <c r="O117" s="12"/>
    </row>
    <row r="118" spans="1:15" ht="45" x14ac:dyDescent="0.25">
      <c r="A118" s="2">
        <v>117</v>
      </c>
      <c r="B118" s="3">
        <v>2020</v>
      </c>
      <c r="C118" t="s">
        <v>291</v>
      </c>
      <c r="D118" s="5" t="s">
        <v>292</v>
      </c>
      <c r="E118" s="3" t="s">
        <v>238</v>
      </c>
      <c r="F118" s="3" t="s">
        <v>120</v>
      </c>
      <c r="G118" s="3" t="s">
        <v>120</v>
      </c>
      <c r="H118" s="3" t="s">
        <v>120</v>
      </c>
      <c r="I118" s="18">
        <v>3</v>
      </c>
      <c r="J118" s="3" t="s">
        <v>11</v>
      </c>
      <c r="K118" s="3">
        <v>3</v>
      </c>
      <c r="L118" s="3" t="s">
        <v>96</v>
      </c>
      <c r="M118" s="5">
        <v>4</v>
      </c>
      <c r="N118" s="5" t="s">
        <v>293</v>
      </c>
      <c r="O118" s="19">
        <f>SUM(I118,K118,M118)</f>
        <v>10</v>
      </c>
    </row>
    <row r="119" spans="1:15" x14ac:dyDescent="0.25">
      <c r="B119" s="10"/>
      <c r="C119" s="11"/>
      <c r="D119" s="11"/>
      <c r="E119" s="10"/>
      <c r="F119" s="10"/>
      <c r="G119" s="10"/>
      <c r="H119" s="10"/>
      <c r="I119" s="28"/>
      <c r="J119" s="10"/>
      <c r="K119" s="10"/>
      <c r="L119" s="10"/>
      <c r="M119" s="11"/>
      <c r="N119" s="11"/>
      <c r="O119" s="1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AA3C9-B622-4D6C-AD39-A7E8F8479A93}">
  <dimension ref="A2:G15"/>
  <sheetViews>
    <sheetView topLeftCell="C27" zoomScale="106" zoomScaleNormal="106" workbookViewId="0">
      <selection activeCell="W38" sqref="W38"/>
    </sheetView>
  </sheetViews>
  <sheetFormatPr defaultRowHeight="15" x14ac:dyDescent="0.25"/>
  <cols>
    <col min="2" max="2" width="69.5703125" bestFit="1" customWidth="1"/>
    <col min="4" max="4" width="10.5703125" bestFit="1" customWidth="1"/>
  </cols>
  <sheetData>
    <row r="2" spans="1:7" x14ac:dyDescent="0.25">
      <c r="C2" t="s">
        <v>6</v>
      </c>
      <c r="D2" t="s">
        <v>12</v>
      </c>
      <c r="E2" t="s">
        <v>13</v>
      </c>
      <c r="F2" t="s">
        <v>333</v>
      </c>
    </row>
    <row r="3" spans="1:7" x14ac:dyDescent="0.25">
      <c r="A3">
        <v>4</v>
      </c>
      <c r="B3" t="s">
        <v>238</v>
      </c>
      <c r="C3" s="32">
        <v>3.5</v>
      </c>
      <c r="D3" s="32">
        <v>3.25</v>
      </c>
      <c r="E3" s="32">
        <v>3.25</v>
      </c>
      <c r="F3" s="33">
        <f t="shared" ref="F3:F11" si="0">AVERAGE(C3:E3)</f>
        <v>3.3333333333333335</v>
      </c>
      <c r="G3" s="32">
        <f t="shared" ref="G3:G11" si="1">SUM(C3:E3)</f>
        <v>10</v>
      </c>
    </row>
    <row r="4" spans="1:7" x14ac:dyDescent="0.25">
      <c r="A4">
        <v>8</v>
      </c>
      <c r="B4" s="13" t="s">
        <v>77</v>
      </c>
      <c r="C4" s="32">
        <v>3.25</v>
      </c>
      <c r="D4" s="32">
        <v>3.25</v>
      </c>
      <c r="E4" s="32">
        <v>3.25</v>
      </c>
      <c r="F4" s="33">
        <f t="shared" si="0"/>
        <v>3.25</v>
      </c>
      <c r="G4" s="32">
        <f t="shared" si="1"/>
        <v>9.75</v>
      </c>
    </row>
    <row r="5" spans="1:7" x14ac:dyDescent="0.25">
      <c r="A5">
        <v>4</v>
      </c>
      <c r="B5" s="13" t="s">
        <v>122</v>
      </c>
      <c r="C5" s="32">
        <v>3.25</v>
      </c>
      <c r="D5" s="32">
        <v>3.25</v>
      </c>
      <c r="E5" s="32">
        <v>3.25</v>
      </c>
      <c r="F5" s="33">
        <f t="shared" si="0"/>
        <v>3.25</v>
      </c>
      <c r="G5" s="32">
        <f t="shared" si="1"/>
        <v>9.75</v>
      </c>
    </row>
    <row r="6" spans="1:7" x14ac:dyDescent="0.25">
      <c r="A6">
        <v>4</v>
      </c>
      <c r="B6" t="s">
        <v>222</v>
      </c>
      <c r="C6" s="32">
        <v>3.5</v>
      </c>
      <c r="D6" s="32">
        <v>2.75</v>
      </c>
      <c r="E6" s="32">
        <v>3</v>
      </c>
      <c r="F6" s="33">
        <f t="shared" si="0"/>
        <v>3.0833333333333335</v>
      </c>
      <c r="G6" s="32">
        <f t="shared" si="1"/>
        <v>9.25</v>
      </c>
    </row>
    <row r="7" spans="1:7" x14ac:dyDescent="0.25">
      <c r="A7">
        <v>9</v>
      </c>
      <c r="B7" t="s">
        <v>151</v>
      </c>
      <c r="C7" s="32">
        <v>3.1111111111111112</v>
      </c>
      <c r="D7" s="32">
        <v>2.8888888888888888</v>
      </c>
      <c r="E7" s="32">
        <v>3.1111111111111112</v>
      </c>
      <c r="F7" s="33">
        <f t="shared" si="0"/>
        <v>3.0370370370370368</v>
      </c>
      <c r="G7" s="32">
        <f t="shared" si="1"/>
        <v>9.1111111111111107</v>
      </c>
    </row>
    <row r="8" spans="1:7" x14ac:dyDescent="0.25">
      <c r="A8">
        <v>15</v>
      </c>
      <c r="B8" s="13" t="s">
        <v>10</v>
      </c>
      <c r="C8" s="32">
        <v>3.0666666666666669</v>
      </c>
      <c r="D8" s="32">
        <v>2.6666666666666665</v>
      </c>
      <c r="E8" s="32">
        <v>2.6666666666666665</v>
      </c>
      <c r="F8" s="33">
        <f t="shared" si="0"/>
        <v>2.8000000000000003</v>
      </c>
      <c r="G8" s="32">
        <f t="shared" si="1"/>
        <v>8.4</v>
      </c>
    </row>
    <row r="9" spans="1:7" ht="30" x14ac:dyDescent="0.25">
      <c r="A9">
        <v>4</v>
      </c>
      <c r="B9" t="s">
        <v>176</v>
      </c>
      <c r="C9" s="32">
        <v>2.5</v>
      </c>
      <c r="D9" s="32">
        <v>3</v>
      </c>
      <c r="E9" s="32">
        <v>2.75</v>
      </c>
      <c r="F9" s="33">
        <f t="shared" si="0"/>
        <v>2.75</v>
      </c>
      <c r="G9" s="32">
        <f t="shared" si="1"/>
        <v>8.25</v>
      </c>
    </row>
    <row r="10" spans="1:7" x14ac:dyDescent="0.25">
      <c r="A10">
        <v>7</v>
      </c>
      <c r="B10" t="s">
        <v>189</v>
      </c>
      <c r="C10" s="32">
        <v>2.2857142857142856</v>
      </c>
      <c r="D10" s="32">
        <v>2.4285714285714284</v>
      </c>
      <c r="E10" s="32">
        <v>2.8571428571428572</v>
      </c>
      <c r="F10" s="33">
        <f t="shared" si="0"/>
        <v>2.5238095238095237</v>
      </c>
      <c r="G10" s="32">
        <f t="shared" si="1"/>
        <v>7.5714285714285712</v>
      </c>
    </row>
    <row r="11" spans="1:7" x14ac:dyDescent="0.25">
      <c r="A11">
        <v>4</v>
      </c>
      <c r="B11" t="s">
        <v>140</v>
      </c>
      <c r="C11" s="32">
        <v>1.75</v>
      </c>
      <c r="D11" s="32">
        <v>2.5</v>
      </c>
      <c r="E11" s="32">
        <v>1.75</v>
      </c>
      <c r="F11" s="33">
        <f t="shared" si="0"/>
        <v>2</v>
      </c>
      <c r="G11" s="32">
        <f t="shared" si="1"/>
        <v>6</v>
      </c>
    </row>
    <row r="15" spans="1:7" x14ac:dyDescent="0.25">
      <c r="E15" s="33"/>
    </row>
  </sheetData>
  <sortState xmlns:xlrd2="http://schemas.microsoft.com/office/spreadsheetml/2017/richdata2" ref="A3:G12">
    <sortCondition descending="1" ref="G12"/>
  </sortState>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5D0E1-D371-4D80-B305-2BCE43123B44}">
  <dimension ref="B2:J6"/>
  <sheetViews>
    <sheetView workbookViewId="0">
      <selection activeCell="G13" sqref="G13"/>
    </sheetView>
  </sheetViews>
  <sheetFormatPr defaultRowHeight="15" x14ac:dyDescent="0.25"/>
  <cols>
    <col min="4" max="4" width="10.28515625" bestFit="1" customWidth="1"/>
    <col min="5" max="5" width="3.28515625" customWidth="1"/>
    <col min="6" max="6" width="16" customWidth="1"/>
    <col min="7" max="7" width="56.85546875" customWidth="1"/>
    <col min="8" max="8" width="3" style="1" customWidth="1"/>
    <col min="9" max="9" width="8.7109375" style="1" bestFit="1" customWidth="1"/>
    <col min="10" max="10" width="57.7109375" style="1" customWidth="1"/>
    <col min="11" max="11" width="72.7109375" bestFit="1" customWidth="1"/>
  </cols>
  <sheetData>
    <row r="2" spans="2:10" ht="30" x14ac:dyDescent="0.25">
      <c r="B2" s="25" t="s">
        <v>245</v>
      </c>
      <c r="C2" s="25" t="s">
        <v>6</v>
      </c>
      <c r="D2" s="25" t="s">
        <v>257</v>
      </c>
      <c r="E2" s="25"/>
      <c r="F2" s="26" t="s">
        <v>12</v>
      </c>
      <c r="G2" s="25" t="s">
        <v>257</v>
      </c>
      <c r="H2" s="26"/>
      <c r="I2" s="25" t="s">
        <v>13</v>
      </c>
      <c r="J2" s="26" t="s">
        <v>257</v>
      </c>
    </row>
    <row r="3" spans="2:10" ht="30" x14ac:dyDescent="0.25">
      <c r="B3">
        <v>4</v>
      </c>
      <c r="C3" t="s">
        <v>15</v>
      </c>
      <c r="D3" t="s">
        <v>247</v>
      </c>
      <c r="E3" s="23"/>
      <c r="F3" t="s">
        <v>96</v>
      </c>
      <c r="G3" s="1" t="s">
        <v>250</v>
      </c>
      <c r="H3" s="24"/>
      <c r="I3" t="s">
        <v>96</v>
      </c>
      <c r="J3" s="1" t="s">
        <v>255</v>
      </c>
    </row>
    <row r="4" spans="2:10" ht="30" x14ac:dyDescent="0.25">
      <c r="B4">
        <v>3</v>
      </c>
      <c r="C4" t="s">
        <v>121</v>
      </c>
      <c r="D4" t="s">
        <v>248</v>
      </c>
      <c r="E4" s="23"/>
      <c r="F4" t="s">
        <v>11</v>
      </c>
      <c r="G4" s="1" t="s">
        <v>265</v>
      </c>
      <c r="H4" s="24"/>
      <c r="I4" t="s">
        <v>11</v>
      </c>
      <c r="J4" s="1" t="s">
        <v>254</v>
      </c>
    </row>
    <row r="5" spans="2:10" ht="30" x14ac:dyDescent="0.25">
      <c r="B5">
        <v>2</v>
      </c>
      <c r="C5" t="s">
        <v>11</v>
      </c>
      <c r="D5" t="s">
        <v>246</v>
      </c>
      <c r="E5" s="23"/>
      <c r="F5" t="s">
        <v>14</v>
      </c>
      <c r="G5" s="1" t="s">
        <v>251</v>
      </c>
      <c r="H5" s="24"/>
      <c r="I5" t="s">
        <v>14</v>
      </c>
      <c r="J5" s="1" t="s">
        <v>253</v>
      </c>
    </row>
    <row r="6" spans="2:10" ht="30" x14ac:dyDescent="0.25">
      <c r="B6">
        <v>1</v>
      </c>
      <c r="C6" t="s">
        <v>96</v>
      </c>
      <c r="D6" t="s">
        <v>249</v>
      </c>
      <c r="E6" s="23"/>
      <c r="F6" t="s">
        <v>15</v>
      </c>
      <c r="G6" s="1" t="s">
        <v>252</v>
      </c>
      <c r="H6" s="24"/>
      <c r="I6" t="s">
        <v>15</v>
      </c>
      <c r="J6" s="1" t="s">
        <v>256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Studies</vt:lpstr>
      <vt:lpstr>Stats</vt:lpstr>
      <vt:lpstr>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TSAD0</dc:creator>
  <cp:lastModifiedBy>Hayes, Samuel</cp:lastModifiedBy>
  <dcterms:created xsi:type="dcterms:W3CDTF">2021-04-19T06:50:04Z</dcterms:created>
  <dcterms:modified xsi:type="dcterms:W3CDTF">2021-06-11T15:26:53Z</dcterms:modified>
</cp:coreProperties>
</file>