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Adi\Desktop\For submission\"/>
    </mc:Choice>
  </mc:AlternateContent>
  <xr:revisionPtr revIDLastSave="0" documentId="13_ncr:1_{39A92286-30B6-4681-8A27-B2EFFB0CB039}" xr6:coauthVersionLast="47" xr6:coauthVersionMax="47" xr10:uidLastSave="{00000000-0000-0000-0000-000000000000}"/>
  <bookViews>
    <workbookView xWindow="-110" yWindow="-110" windowWidth="19420" windowHeight="10420" activeTab="3" xr2:uid="{00000000-000D-0000-FFFF-FFFF00000000}"/>
  </bookViews>
  <sheets>
    <sheet name="Table S2" sheetId="15" r:id="rId1"/>
    <sheet name="Table S3" sheetId="16" r:id="rId2"/>
    <sheet name="Table S4" sheetId="17" r:id="rId3"/>
    <sheet name="Table S5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2" i="17" l="1"/>
  <c r="D41" i="17"/>
  <c r="D31" i="17"/>
  <c r="B18" i="4"/>
  <c r="R67" i="16"/>
  <c r="R66" i="16"/>
  <c r="R65" i="16"/>
  <c r="R64" i="16"/>
  <c r="R63" i="16"/>
  <c r="R62" i="16"/>
  <c r="R61" i="16"/>
  <c r="R60" i="16"/>
  <c r="R59" i="16"/>
  <c r="R58" i="16"/>
  <c r="R57" i="16"/>
  <c r="R56" i="16"/>
  <c r="R55" i="16"/>
  <c r="R54" i="16"/>
  <c r="R53" i="16"/>
  <c r="R52" i="16"/>
  <c r="R51" i="16"/>
  <c r="R50" i="16"/>
  <c r="R49" i="16"/>
  <c r="R48" i="16"/>
  <c r="R47" i="16"/>
  <c r="R46" i="16"/>
  <c r="R45" i="16"/>
  <c r="R44" i="16"/>
  <c r="R43" i="16"/>
  <c r="R42" i="16"/>
  <c r="R41" i="16"/>
  <c r="R40" i="16"/>
  <c r="R39" i="16"/>
  <c r="R38" i="16"/>
  <c r="R37" i="16"/>
  <c r="R36" i="16"/>
  <c r="R35" i="16"/>
  <c r="R34" i="16"/>
  <c r="R33" i="16"/>
  <c r="R32" i="16"/>
  <c r="R31" i="16"/>
  <c r="R30" i="16"/>
  <c r="R29" i="16"/>
  <c r="R28" i="16"/>
  <c r="R27" i="16"/>
  <c r="R26" i="16"/>
  <c r="R25" i="16"/>
  <c r="R24" i="16"/>
  <c r="R23" i="16"/>
  <c r="R22" i="16"/>
  <c r="R21" i="16"/>
  <c r="R20" i="16"/>
  <c r="R19" i="16"/>
  <c r="R18" i="16"/>
  <c r="R17" i="16"/>
  <c r="R16" i="16"/>
  <c r="R15" i="16"/>
  <c r="R14" i="16"/>
  <c r="R13" i="16"/>
  <c r="R12" i="16"/>
  <c r="R11" i="16"/>
  <c r="R10" i="16"/>
  <c r="R9" i="16"/>
  <c r="R8" i="16"/>
  <c r="R7" i="16"/>
  <c r="R6" i="16"/>
  <c r="R5" i="16"/>
  <c r="R4" i="16"/>
  <c r="R3" i="16"/>
  <c r="N5" i="15" l="1"/>
  <c r="N6" i="15"/>
  <c r="N7" i="15"/>
  <c r="N8" i="15"/>
  <c r="N9" i="15"/>
  <c r="N10" i="15"/>
  <c r="N11" i="15"/>
  <c r="N12" i="15"/>
  <c r="N13" i="15"/>
  <c r="N14" i="15"/>
  <c r="N15" i="15"/>
  <c r="N16" i="15"/>
  <c r="N17" i="15"/>
  <c r="N18" i="15"/>
  <c r="N19" i="15"/>
  <c r="N20" i="15"/>
  <c r="N21" i="15"/>
  <c r="N22" i="15"/>
  <c r="N23" i="15"/>
  <c r="N24" i="15"/>
  <c r="N25" i="15"/>
  <c r="N26" i="15"/>
  <c r="N27" i="15"/>
  <c r="N28" i="15"/>
  <c r="N29" i="15"/>
  <c r="N30" i="15"/>
  <c r="N31" i="15"/>
  <c r="N32" i="15"/>
  <c r="N33" i="15"/>
  <c r="N34" i="15"/>
  <c r="N35" i="15"/>
  <c r="N36" i="15"/>
  <c r="N37" i="15"/>
  <c r="N38" i="15"/>
  <c r="N39" i="15"/>
  <c r="N40" i="15"/>
  <c r="N41" i="15"/>
  <c r="N42" i="15"/>
  <c r="N43" i="15"/>
  <c r="N44" i="15"/>
  <c r="N45" i="15"/>
  <c r="N46" i="15"/>
  <c r="N47" i="15"/>
  <c r="N48" i="15"/>
  <c r="N49" i="15"/>
  <c r="N50" i="15"/>
  <c r="N51" i="15"/>
  <c r="N52" i="15"/>
  <c r="N53" i="15"/>
  <c r="N54" i="15"/>
  <c r="N55" i="15"/>
  <c r="N56" i="15"/>
  <c r="N57" i="15"/>
  <c r="N58" i="15"/>
  <c r="N59" i="15"/>
  <c r="N60" i="15"/>
  <c r="N61" i="15"/>
  <c r="N62" i="15"/>
  <c r="N63" i="15"/>
  <c r="N64" i="15"/>
  <c r="N65" i="15"/>
  <c r="N66" i="15"/>
  <c r="N67" i="15"/>
  <c r="N68" i="15"/>
  <c r="N69" i="15"/>
  <c r="N70" i="15"/>
  <c r="N71" i="15"/>
  <c r="N72" i="15"/>
  <c r="N4" i="15"/>
  <c r="B19" i="4" l="1"/>
  <c r="B26" i="4"/>
  <c r="B27" i="4"/>
  <c r="B34" i="4"/>
  <c r="B35" i="4"/>
  <c r="B54" i="4"/>
  <c r="B55" i="4"/>
  <c r="B66" i="4"/>
  <c r="B67" i="4"/>
  <c r="B76" i="4"/>
  <c r="B77" i="4"/>
  <c r="B84" i="4"/>
  <c r="B85" i="4"/>
  <c r="B92" i="4"/>
  <c r="B93" i="4"/>
</calcChain>
</file>

<file path=xl/sharedStrings.xml><?xml version="1.0" encoding="utf-8"?>
<sst xmlns="http://schemas.openxmlformats.org/spreadsheetml/2006/main" count="653" uniqueCount="105">
  <si>
    <t>MgO</t>
  </si>
  <si>
    <t>Al2O3</t>
  </si>
  <si>
    <t>P2O5</t>
  </si>
  <si>
    <t>SO3</t>
  </si>
  <si>
    <t>K2O</t>
  </si>
  <si>
    <t>CaO</t>
  </si>
  <si>
    <t>TiO2</t>
  </si>
  <si>
    <t>MnO</t>
  </si>
  <si>
    <t>FeO</t>
  </si>
  <si>
    <t>BaO</t>
  </si>
  <si>
    <t>FEXP-1-40-B-2 bloom</t>
  </si>
  <si>
    <t>FEXP-1-43 bar</t>
  </si>
  <si>
    <t>FEXP-100-12 bar</t>
  </si>
  <si>
    <t>FEXP-5-43 bar</t>
  </si>
  <si>
    <t>Cl</t>
  </si>
  <si>
    <t>V</t>
  </si>
  <si>
    <t>Cr</t>
  </si>
  <si>
    <t>Ni</t>
  </si>
  <si>
    <t>Cu</t>
  </si>
  <si>
    <t>As</t>
  </si>
  <si>
    <t>Sr</t>
  </si>
  <si>
    <t>Zn</t>
  </si>
  <si>
    <t>Zr</t>
  </si>
  <si>
    <t>SiO2</t>
  </si>
  <si>
    <t>Mo</t>
  </si>
  <si>
    <t>Rb</t>
  </si>
  <si>
    <t>FEXP-6</t>
  </si>
  <si>
    <t>FEXP-5</t>
  </si>
  <si>
    <t>FEXP-100</t>
  </si>
  <si>
    <t>FEXP-1</t>
  </si>
  <si>
    <t>FEXP-6-40-B-2 bloom</t>
  </si>
  <si>
    <t>FEXP-5-40-B-1 bloom</t>
  </si>
  <si>
    <t>Hardness, HV</t>
  </si>
  <si>
    <t>Tot</t>
  </si>
  <si>
    <t>early tap</t>
  </si>
  <si>
    <t>late tap</t>
  </si>
  <si>
    <t>middle tap</t>
  </si>
  <si>
    <t>Sample No</t>
  </si>
  <si>
    <t>FEXP-6-43 bar</t>
  </si>
  <si>
    <t>FEXP-1-40-A-1 bloom</t>
  </si>
  <si>
    <t>FEXP-100-7B-1 bloom</t>
  </si>
  <si>
    <t>σ</t>
  </si>
  <si>
    <t>FEXP-6 bar average</t>
  </si>
  <si>
    <t>FEXP-5 bar average</t>
  </si>
  <si>
    <t>FEXP-100 bar average</t>
  </si>
  <si>
    <t>FEXP-1 bar average</t>
  </si>
  <si>
    <t>FEXP-6 bloom average</t>
  </si>
  <si>
    <t>FEXP-5 bloom average</t>
  </si>
  <si>
    <t>FEXP-100 bloom average</t>
  </si>
  <si>
    <t>FEXP-1 bloom average</t>
  </si>
  <si>
    <t>O</t>
  </si>
  <si>
    <t>Al</t>
  </si>
  <si>
    <t>Si</t>
  </si>
  <si>
    <t>S</t>
  </si>
  <si>
    <t>K</t>
  </si>
  <si>
    <t>Ca</t>
  </si>
  <si>
    <t>Fe</t>
  </si>
  <si>
    <t>Ba</t>
  </si>
  <si>
    <t>Se</t>
  </si>
  <si>
    <t>Na2O</t>
  </si>
  <si>
    <t>SIO2</t>
  </si>
  <si>
    <t>V2O5</t>
  </si>
  <si>
    <t xml:space="preserve">Cr2O3     </t>
  </si>
  <si>
    <t>Total</t>
  </si>
  <si>
    <t>early tap slag</t>
  </si>
  <si>
    <t>fayalite</t>
  </si>
  <si>
    <t>glass</t>
  </si>
  <si>
    <t/>
  </si>
  <si>
    <t>full area analysis</t>
  </si>
  <si>
    <t>late tap slag</t>
  </si>
  <si>
    <t>magnetite</t>
  </si>
  <si>
    <t>hedenbergite</t>
  </si>
  <si>
    <t>wusttite</t>
  </si>
  <si>
    <t>kirschteinite</t>
  </si>
  <si>
    <t>magnetite crystal within wustite</t>
  </si>
  <si>
    <t>wustite</t>
  </si>
  <si>
    <t xml:space="preserve"> FEXP-6</t>
  </si>
  <si>
    <t>ferro-silite</t>
  </si>
  <si>
    <t>P</t>
  </si>
  <si>
    <t xml:space="preserve"> Indentation Vickers Hardness (blooms and bars)</t>
  </si>
  <si>
    <t xml:space="preserve">SEM-EDS analyses (wt%) of metal (as full areas 0.8 mm2). Blooms and bars </t>
  </si>
  <si>
    <t>FEXP-6-40-A-2 bloom</t>
  </si>
  <si>
    <t>mixture of pyrrhotite and wustite*</t>
  </si>
  <si>
    <t>pyrrhotite*</t>
  </si>
  <si>
    <t>kirschsteinite</t>
  </si>
  <si>
    <t>Experiment No</t>
  </si>
  <si>
    <t>Tapping Stage</t>
  </si>
  <si>
    <t>Phase/analysis</t>
  </si>
  <si>
    <t xml:space="preserve">Analyses (wt%) by SEM-EDS performed on polished sections of slag (from early and late stages of tapping sequence). Data is normalized. Metallic/sulfidic phases are given in elements. </t>
  </si>
  <si>
    <t>Experiment No.</t>
  </si>
  <si>
    <t>Tapping stage</t>
  </si>
  <si>
    <t>Major Elements</t>
  </si>
  <si>
    <t>Minor Elements</t>
  </si>
  <si>
    <t xml:space="preserve">Analyses by pXRF (wt%) performed on multiple polished sections of slag from different tapping stages. Data is not normalized. </t>
  </si>
  <si>
    <t>FEXP-1 -Bloom</t>
  </si>
  <si>
    <t>FEXP-100 -Bloom</t>
  </si>
  <si>
    <t>Bar</t>
  </si>
  <si>
    <t>Bloom</t>
  </si>
  <si>
    <t>FEXP-1-Bar</t>
  </si>
  <si>
    <t>FEXP-100-Bar</t>
  </si>
  <si>
    <t>Average</t>
  </si>
  <si>
    <t>FEXP-5 Bloom</t>
  </si>
  <si>
    <t>FEXP-6 Bloom</t>
  </si>
  <si>
    <t>FEXP-6 Bar</t>
  </si>
  <si>
    <t>FEXP-5 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</si>
</sst>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color theme="1"/>
      <name val="Arial"/>
      <family val="2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Fill="1"/>
    <xf numFmtId="0" fontId="0" fillId="2" borderId="0" xfId="0" applyFill="1"/>
    <xf numFmtId="0" fontId="0" fillId="3" borderId="0" xfId="0" applyFill="1"/>
    <xf numFmtId="2" fontId="3" fillId="0" borderId="0" xfId="0" applyNumberFormat="1" applyFont="1" applyFill="1"/>
    <xf numFmtId="164" fontId="0" fillId="0" borderId="0" xfId="0" applyNumberFormat="1" applyFill="1"/>
    <xf numFmtId="164" fontId="1" fillId="0" borderId="0" xfId="0" quotePrefix="1" applyNumberFormat="1" applyFont="1" applyFill="1"/>
    <xf numFmtId="0" fontId="1" fillId="0" borderId="0" xfId="0" applyFont="1" applyFill="1"/>
    <xf numFmtId="2" fontId="1" fillId="0" borderId="0" xfId="0" applyNumberFormat="1" applyFont="1" applyFill="1"/>
    <xf numFmtId="164" fontId="6" fillId="3" borderId="0" xfId="0" applyNumberFormat="1" applyFont="1" applyFill="1"/>
    <xf numFmtId="0" fontId="6" fillId="3" borderId="0" xfId="0" applyFont="1" applyFill="1"/>
    <xf numFmtId="164" fontId="0" fillId="0" borderId="0" xfId="0" applyNumberFormat="1" applyFill="1" applyAlignment="1">
      <alignment horizontal="center" vertical="center"/>
    </xf>
    <xf numFmtId="164" fontId="0" fillId="0" borderId="0" xfId="0" applyNumberFormat="1" applyFill="1" applyAlignment="1">
      <alignment horizontal="left"/>
    </xf>
    <xf numFmtId="0" fontId="0" fillId="0" borderId="0" xfId="0" applyFill="1" applyBorder="1" applyAlignment="1">
      <alignment horizontal="left"/>
    </xf>
    <xf numFmtId="164" fontId="0" fillId="0" borderId="0" xfId="0" applyNumberFormat="1" applyFill="1" applyBorder="1"/>
    <xf numFmtId="0" fontId="5" fillId="0" borderId="0" xfId="0" applyFont="1" applyFill="1" applyBorder="1"/>
    <xf numFmtId="0" fontId="0" fillId="0" borderId="0" xfId="0" applyFill="1" applyBorder="1"/>
    <xf numFmtId="0" fontId="0" fillId="3" borderId="0" xfId="0" applyFill="1" applyBorder="1"/>
    <xf numFmtId="164" fontId="0" fillId="3" borderId="0" xfId="0" applyNumberFormat="1" applyFill="1" applyBorder="1"/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64" fontId="6" fillId="3" borderId="0" xfId="0" applyNumberFormat="1" applyFont="1" applyFill="1" applyAlignment="1">
      <alignment horizontal="center"/>
    </xf>
    <xf numFmtId="164" fontId="0" fillId="0" borderId="0" xfId="0" applyNumberFormat="1" applyFill="1" applyAlignment="1">
      <alignment horizontal="center"/>
    </xf>
    <xf numFmtId="164" fontId="2" fillId="0" borderId="0" xfId="0" applyNumberFormat="1" applyFont="1" applyFill="1" applyAlignment="1">
      <alignment horizontal="center"/>
    </xf>
    <xf numFmtId="164" fontId="2" fillId="0" borderId="0" xfId="0" applyNumberFormat="1" applyFont="1" applyFill="1" applyAlignment="1">
      <alignment horizontal="center" vertical="center" wrapText="1"/>
    </xf>
    <xf numFmtId="164" fontId="1" fillId="0" borderId="0" xfId="0" applyNumberFormat="1" applyFont="1" applyFill="1" applyAlignment="1">
      <alignment horizontal="center"/>
    </xf>
    <xf numFmtId="164" fontId="9" fillId="3" borderId="0" xfId="0" applyNumberFormat="1" applyFont="1" applyFill="1"/>
    <xf numFmtId="164" fontId="9" fillId="0" borderId="0" xfId="0" applyNumberFormat="1" applyFont="1" applyFill="1"/>
    <xf numFmtId="164" fontId="0" fillId="0" borderId="0" xfId="0" applyNumberFormat="1" applyFont="1" applyFill="1" applyAlignment="1">
      <alignment horizontal="center"/>
    </xf>
    <xf numFmtId="164" fontId="7" fillId="0" borderId="0" xfId="0" applyNumberFormat="1" applyFont="1" applyFill="1" applyAlignment="1">
      <alignment horizontal="center"/>
    </xf>
    <xf numFmtId="164" fontId="0" fillId="0" borderId="0" xfId="0" applyNumberFormat="1" applyFill="1" applyBorder="1" applyAlignment="1">
      <alignment horizontal="center" vertical="center"/>
    </xf>
    <xf numFmtId="164" fontId="10" fillId="0" borderId="0" xfId="0" applyNumberFormat="1" applyFont="1" applyFill="1" applyBorder="1" applyAlignment="1">
      <alignment horizontal="center" vertical="center"/>
    </xf>
    <xf numFmtId="164" fontId="10" fillId="0" borderId="0" xfId="0" applyNumberFormat="1" applyFont="1" applyFill="1" applyBorder="1" applyAlignment="1">
      <alignment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4" fillId="3" borderId="0" xfId="0" applyFont="1" applyFill="1"/>
    <xf numFmtId="0" fontId="4" fillId="3" borderId="0" xfId="0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1" fontId="1" fillId="0" borderId="0" xfId="0" applyNumberFormat="1" applyFont="1" applyFill="1" applyAlignment="1">
      <alignment horizontal="center"/>
    </xf>
    <xf numFmtId="1" fontId="2" fillId="0" borderId="0" xfId="0" applyNumberFormat="1" applyFont="1" applyFill="1" applyAlignment="1">
      <alignment horizontal="center" vertical="center" wrapText="1"/>
    </xf>
    <xf numFmtId="1" fontId="0" fillId="0" borderId="0" xfId="0" applyNumberFormat="1" applyFont="1" applyFill="1" applyAlignment="1">
      <alignment horizontal="center"/>
    </xf>
    <xf numFmtId="164" fontId="7" fillId="0" borderId="0" xfId="0" applyNumberFormat="1" applyFont="1" applyFill="1" applyAlignment="1">
      <alignment horizontal="left"/>
    </xf>
    <xf numFmtId="164" fontId="7" fillId="0" borderId="0" xfId="0" applyNumberFormat="1" applyFont="1" applyFill="1"/>
    <xf numFmtId="164" fontId="7" fillId="0" borderId="0" xfId="0" applyNumberFormat="1" applyFont="1" applyFill="1" applyAlignment="1">
      <alignment horizontal="center" vertical="center"/>
    </xf>
    <xf numFmtId="1" fontId="7" fillId="0" borderId="0" xfId="0" applyNumberFormat="1" applyFont="1" applyFill="1" applyAlignment="1">
      <alignment horizontal="center" vertical="center"/>
    </xf>
    <xf numFmtId="0" fontId="7" fillId="0" borderId="0" xfId="0" applyFont="1" applyFill="1" applyBorder="1" applyAlignment="1">
      <alignment horizontal="left"/>
    </xf>
    <xf numFmtId="164" fontId="7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/>
    </xf>
    <xf numFmtId="164" fontId="11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/>
    <xf numFmtId="0" fontId="7" fillId="0" borderId="0" xfId="0" applyFont="1" applyFill="1" applyAlignment="1">
      <alignment horizontal="center" vertical="center"/>
    </xf>
    <xf numFmtId="164" fontId="8" fillId="0" borderId="0" xfId="0" applyNumberFormat="1" applyFont="1" applyFill="1" applyAlignment="1">
      <alignment horizontal="center" vertical="center"/>
    </xf>
    <xf numFmtId="164" fontId="7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72"/>
  <sheetViews>
    <sheetView topLeftCell="A31" zoomScale="70" zoomScaleNormal="70" workbookViewId="0">
      <selection activeCell="B2" sqref="B2:B3"/>
    </sheetView>
  </sheetViews>
  <sheetFormatPr defaultColWidth="8.90625" defaultRowHeight="15.5" x14ac:dyDescent="0.35"/>
  <cols>
    <col min="1" max="1" width="14.54296875" style="27" customWidth="1"/>
    <col min="2" max="2" width="19" style="5" customWidth="1"/>
    <col min="3" max="25" width="9" style="22"/>
    <col min="26" max="16384" width="8.90625" style="1"/>
  </cols>
  <sheetData>
    <row r="1" spans="1:25" s="10" customFormat="1" ht="20.399999999999999" customHeight="1" x14ac:dyDescent="0.5">
      <c r="A1" s="9" t="s">
        <v>93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</row>
    <row r="2" spans="1:25" ht="15.5" customHeight="1" x14ac:dyDescent="0.35">
      <c r="A2" s="55" t="s">
        <v>89</v>
      </c>
      <c r="B2" s="56" t="s">
        <v>90</v>
      </c>
      <c r="C2" s="54" t="s">
        <v>91</v>
      </c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4" t="s">
        <v>92</v>
      </c>
      <c r="P2" s="54"/>
      <c r="Q2" s="54"/>
      <c r="R2" s="54"/>
      <c r="S2" s="54"/>
      <c r="T2" s="54"/>
      <c r="U2" s="54"/>
      <c r="V2" s="54"/>
      <c r="W2" s="54"/>
      <c r="X2" s="54"/>
      <c r="Y2" s="54"/>
    </row>
    <row r="3" spans="1:25" ht="15.5" customHeight="1" x14ac:dyDescent="0.35">
      <c r="A3" s="55"/>
      <c r="B3" s="56"/>
      <c r="C3" s="47" t="s">
        <v>0</v>
      </c>
      <c r="D3" s="47" t="s">
        <v>1</v>
      </c>
      <c r="E3" s="47" t="s">
        <v>23</v>
      </c>
      <c r="F3" s="47" t="s">
        <v>2</v>
      </c>
      <c r="G3" s="47" t="s">
        <v>3</v>
      </c>
      <c r="H3" s="47" t="s">
        <v>4</v>
      </c>
      <c r="I3" s="47" t="s">
        <v>5</v>
      </c>
      <c r="J3" s="47" t="s">
        <v>6</v>
      </c>
      <c r="K3" s="47" t="s">
        <v>7</v>
      </c>
      <c r="L3" s="47" t="s">
        <v>8</v>
      </c>
      <c r="M3" s="29" t="s">
        <v>9</v>
      </c>
      <c r="N3" s="29" t="s">
        <v>33</v>
      </c>
      <c r="O3" s="48" t="s">
        <v>14</v>
      </c>
      <c r="P3" s="48" t="s">
        <v>24</v>
      </c>
      <c r="Q3" s="48" t="s">
        <v>22</v>
      </c>
      <c r="R3" s="48" t="s">
        <v>20</v>
      </c>
      <c r="S3" s="48" t="s">
        <v>25</v>
      </c>
      <c r="T3" s="48" t="s">
        <v>19</v>
      </c>
      <c r="U3" s="48" t="s">
        <v>21</v>
      </c>
      <c r="V3" s="48" t="s">
        <v>18</v>
      </c>
      <c r="W3" s="48" t="s">
        <v>17</v>
      </c>
      <c r="X3" s="48" t="s">
        <v>16</v>
      </c>
      <c r="Y3" s="48" t="s">
        <v>15</v>
      </c>
    </row>
    <row r="4" spans="1:25" s="4" customFormat="1" x14ac:dyDescent="0.35">
      <c r="A4" s="55" t="s">
        <v>29</v>
      </c>
      <c r="B4" s="6" t="s">
        <v>34</v>
      </c>
      <c r="C4" s="25">
        <v>2.9543379140999999</v>
      </c>
      <c r="D4" s="25">
        <v>3.4215935169999998</v>
      </c>
      <c r="E4" s="24">
        <v>41.3358690771</v>
      </c>
      <c r="F4" s="25">
        <v>0.38452212539999997</v>
      </c>
      <c r="G4" s="25">
        <v>1.55517843</v>
      </c>
      <c r="H4" s="25">
        <v>1.6100394495999999</v>
      </c>
      <c r="I4" s="25">
        <v>5.8536664210000007</v>
      </c>
      <c r="J4" s="25">
        <v>0.12664548819999999</v>
      </c>
      <c r="K4" s="25">
        <v>0.22216258079999998</v>
      </c>
      <c r="L4" s="25">
        <v>56.589649871500001</v>
      </c>
      <c r="M4" s="25">
        <v>0.1305266655</v>
      </c>
      <c r="N4" s="25">
        <f>SUM(C4:M4)</f>
        <v>114.18419154019999</v>
      </c>
      <c r="O4" s="42">
        <v>921.29</v>
      </c>
      <c r="P4" s="42"/>
      <c r="Q4" s="42">
        <v>44.44</v>
      </c>
      <c r="R4" s="42">
        <v>353.03</v>
      </c>
      <c r="S4" s="42">
        <v>10.09</v>
      </c>
      <c r="T4" s="42">
        <v>36.76</v>
      </c>
      <c r="U4" s="42">
        <v>32.76</v>
      </c>
      <c r="V4" s="42"/>
      <c r="W4" s="42">
        <v>262.68</v>
      </c>
      <c r="X4" s="42">
        <v>607.52</v>
      </c>
      <c r="Y4" s="42">
        <v>343.2</v>
      </c>
    </row>
    <row r="5" spans="1:25" ht="14.5" x14ac:dyDescent="0.35">
      <c r="A5" s="55"/>
      <c r="B5" s="6" t="s">
        <v>34</v>
      </c>
      <c r="C5" s="23">
        <v>2.4428919948000001</v>
      </c>
      <c r="D5" s="23">
        <v>3.0359711305000001</v>
      </c>
      <c r="E5" s="24">
        <v>41.802422596199996</v>
      </c>
      <c r="F5" s="24">
        <v>0.40922341740000001</v>
      </c>
      <c r="G5" s="25">
        <v>2.05572263</v>
      </c>
      <c r="H5" s="23">
        <v>1.7732229978</v>
      </c>
      <c r="I5" s="23">
        <v>5.7916767309999999</v>
      </c>
      <c r="J5" s="24">
        <v>0.14132810439999999</v>
      </c>
      <c r="K5" s="23">
        <v>0.2181856848</v>
      </c>
      <c r="L5" s="23">
        <v>56.4747525565</v>
      </c>
      <c r="M5" s="25">
        <v>0.1303792875</v>
      </c>
      <c r="N5" s="25">
        <f t="shared" ref="N5:N68" si="0">SUM(C5:M5)</f>
        <v>114.2757771309</v>
      </c>
      <c r="O5" s="42">
        <v>731.2</v>
      </c>
      <c r="P5" s="42"/>
      <c r="Q5" s="42">
        <v>42.1</v>
      </c>
      <c r="R5" s="42">
        <v>351.98</v>
      </c>
      <c r="S5" s="42">
        <v>15.84</v>
      </c>
      <c r="T5" s="42"/>
      <c r="U5" s="42"/>
      <c r="V5" s="42"/>
      <c r="W5" s="42">
        <v>344.09</v>
      </c>
      <c r="X5" s="42">
        <v>607.66</v>
      </c>
      <c r="Y5" s="42">
        <v>331.69</v>
      </c>
    </row>
    <row r="6" spans="1:25" ht="14.5" x14ac:dyDescent="0.35">
      <c r="A6" s="55"/>
      <c r="B6" s="6" t="s">
        <v>34</v>
      </c>
      <c r="C6" s="23">
        <v>2.9437393388999995</v>
      </c>
      <c r="D6" s="23">
        <v>3.3126222730000001</v>
      </c>
      <c r="E6" s="24">
        <v>42.065584307100004</v>
      </c>
      <c r="F6" s="24">
        <v>0.39392603100000001</v>
      </c>
      <c r="G6" s="25">
        <v>1.9257247099999997</v>
      </c>
      <c r="H6" s="23">
        <v>1.7792098597999997</v>
      </c>
      <c r="I6" s="23">
        <v>5.8089403909999993</v>
      </c>
      <c r="J6" s="24">
        <v>0.1476168414</v>
      </c>
      <c r="K6" s="23">
        <v>0.22127810879999998</v>
      </c>
      <c r="L6" s="23">
        <v>56.302815690999999</v>
      </c>
      <c r="M6" s="25">
        <v>0.13411621300000001</v>
      </c>
      <c r="N6" s="25">
        <f t="shared" si="0"/>
        <v>115.035573765</v>
      </c>
      <c r="O6" s="42">
        <v>1023.41</v>
      </c>
      <c r="P6" s="42"/>
      <c r="Q6" s="42">
        <v>49.27</v>
      </c>
      <c r="R6" s="42">
        <v>355.44</v>
      </c>
      <c r="S6" s="42">
        <v>12.71</v>
      </c>
      <c r="T6" s="42">
        <v>41.61</v>
      </c>
      <c r="U6" s="42"/>
      <c r="V6" s="42"/>
      <c r="W6" s="42">
        <v>392.8</v>
      </c>
      <c r="X6" s="42">
        <v>614.14</v>
      </c>
      <c r="Y6" s="42">
        <v>372.86</v>
      </c>
    </row>
    <row r="7" spans="1:25" ht="14.5" x14ac:dyDescent="0.35">
      <c r="A7" s="55"/>
      <c r="B7" s="6" t="s">
        <v>34</v>
      </c>
      <c r="C7" s="25">
        <v>2.1925205529</v>
      </c>
      <c r="D7" s="25">
        <v>3.2089265129999998</v>
      </c>
      <c r="E7" s="24">
        <v>39.059831438999993</v>
      </c>
      <c r="F7" s="25">
        <v>0.4242916638</v>
      </c>
      <c r="G7" s="25">
        <v>1.5023454399999996</v>
      </c>
      <c r="H7" s="25">
        <v>1.4840912919999998</v>
      </c>
      <c r="I7" s="25">
        <v>5.5789573819999996</v>
      </c>
      <c r="J7" s="25">
        <v>0.14948010910000001</v>
      </c>
      <c r="K7" s="25">
        <v>0.2130183024</v>
      </c>
      <c r="L7" s="25">
        <v>59.092539480999996</v>
      </c>
      <c r="M7" s="25">
        <v>0.12495198100000002</v>
      </c>
      <c r="N7" s="25">
        <f t="shared" si="0"/>
        <v>113.03095415619998</v>
      </c>
      <c r="O7" s="42">
        <v>731.5</v>
      </c>
      <c r="P7" s="42"/>
      <c r="Q7" s="42">
        <v>46.68</v>
      </c>
      <c r="R7" s="42">
        <v>331.43</v>
      </c>
      <c r="S7" s="42">
        <v>11.08</v>
      </c>
      <c r="T7" s="42">
        <v>39.75</v>
      </c>
      <c r="U7" s="42"/>
      <c r="V7" s="42"/>
      <c r="W7" s="42">
        <v>366.73</v>
      </c>
      <c r="X7" s="42">
        <v>615.91</v>
      </c>
      <c r="Y7" s="42">
        <v>303.42</v>
      </c>
    </row>
    <row r="8" spans="1:25" ht="14.5" x14ac:dyDescent="0.35">
      <c r="A8" s="55"/>
      <c r="B8" s="6" t="s">
        <v>34</v>
      </c>
      <c r="C8" s="23">
        <v>3.0788728308</v>
      </c>
      <c r="D8" s="23">
        <v>3.351243653</v>
      </c>
      <c r="E8" s="24">
        <v>41.010714730800004</v>
      </c>
      <c r="F8" s="24">
        <v>0.39981722039999995</v>
      </c>
      <c r="G8" s="25">
        <v>1.39117252</v>
      </c>
      <c r="H8" s="23">
        <v>1.4891783178</v>
      </c>
      <c r="I8" s="23">
        <v>5.7691318460000005</v>
      </c>
      <c r="J8" s="24">
        <v>0.12657042369999999</v>
      </c>
      <c r="K8" s="23">
        <v>0.20894069279999999</v>
      </c>
      <c r="L8" s="23">
        <v>56.431120908999993</v>
      </c>
      <c r="M8" s="25">
        <v>0.12519984399999998</v>
      </c>
      <c r="N8" s="25">
        <f t="shared" si="0"/>
        <v>113.38196298829999</v>
      </c>
      <c r="O8" s="42">
        <v>814.49</v>
      </c>
      <c r="P8" s="42">
        <v>8.8000000000000007</v>
      </c>
      <c r="Q8" s="42">
        <v>44.54</v>
      </c>
      <c r="R8" s="42">
        <v>348.49</v>
      </c>
      <c r="S8" s="42">
        <v>12.1</v>
      </c>
      <c r="T8" s="42">
        <v>35.86</v>
      </c>
      <c r="U8" s="42"/>
      <c r="V8" s="42"/>
      <c r="W8" s="42">
        <v>266.08</v>
      </c>
      <c r="X8" s="42">
        <v>548.91999999999996</v>
      </c>
      <c r="Y8" s="42">
        <v>305.22000000000003</v>
      </c>
    </row>
    <row r="9" spans="1:25" ht="14.5" x14ac:dyDescent="0.35">
      <c r="A9" s="55"/>
      <c r="B9" s="6" t="s">
        <v>34</v>
      </c>
      <c r="C9" s="23">
        <v>2.5721806841999997</v>
      </c>
      <c r="D9" s="23">
        <v>3.2896742955000002</v>
      </c>
      <c r="E9" s="24">
        <v>40.947932693699997</v>
      </c>
      <c r="F9" s="24">
        <v>0.43534537739999996</v>
      </c>
      <c r="G9" s="25">
        <v>1.5402263599999999</v>
      </c>
      <c r="H9" s="23">
        <v>1.487120861</v>
      </c>
      <c r="I9" s="23">
        <v>5.80036592</v>
      </c>
      <c r="J9" s="24">
        <v>0.15407739269999998</v>
      </c>
      <c r="K9" s="23">
        <v>0.21472785119999999</v>
      </c>
      <c r="L9" s="23">
        <v>57.412289431500007</v>
      </c>
      <c r="M9" s="25">
        <v>0.12618348050000003</v>
      </c>
      <c r="N9" s="25">
        <f t="shared" si="0"/>
        <v>113.98012434770001</v>
      </c>
      <c r="O9" s="42">
        <v>461.04</v>
      </c>
      <c r="P9" s="42"/>
      <c r="Q9" s="42">
        <v>44.12</v>
      </c>
      <c r="R9" s="42">
        <v>351.18</v>
      </c>
      <c r="S9" s="42">
        <v>10.11</v>
      </c>
      <c r="T9" s="42">
        <v>30.07</v>
      </c>
      <c r="U9" s="42"/>
      <c r="V9" s="42">
        <v>60.25</v>
      </c>
      <c r="W9" s="42">
        <v>281.70999999999998</v>
      </c>
      <c r="X9" s="42">
        <v>575.61</v>
      </c>
      <c r="Y9" s="42">
        <v>341.06</v>
      </c>
    </row>
    <row r="10" spans="1:25" ht="14.5" x14ac:dyDescent="0.35">
      <c r="A10" s="55"/>
      <c r="B10" s="6" t="s">
        <v>36</v>
      </c>
      <c r="C10" s="25">
        <v>2.2457803829999996</v>
      </c>
      <c r="D10" s="25">
        <v>3.1921874324999999</v>
      </c>
      <c r="E10" s="24">
        <v>28.244981084399996</v>
      </c>
      <c r="F10" s="25">
        <v>0.29856483719999999</v>
      </c>
      <c r="G10" s="25">
        <v>9.2083742499999985</v>
      </c>
      <c r="H10" s="25">
        <v>2.0986312325999998</v>
      </c>
      <c r="I10" s="25">
        <v>3.9781740160000001</v>
      </c>
      <c r="J10" s="25">
        <v>0.14235732209999999</v>
      </c>
      <c r="K10" s="25">
        <v>0.18637955519999999</v>
      </c>
      <c r="L10" s="25">
        <v>67.882759144000005</v>
      </c>
      <c r="M10" s="25">
        <v>0.11792473000000001</v>
      </c>
      <c r="N10" s="25">
        <f t="shared" si="0"/>
        <v>117.596113987</v>
      </c>
      <c r="O10" s="42">
        <v>969.83</v>
      </c>
      <c r="P10" s="42"/>
      <c r="Q10" s="42">
        <v>36.99</v>
      </c>
      <c r="R10" s="42">
        <v>276.13</v>
      </c>
      <c r="S10" s="42">
        <v>9.73</v>
      </c>
      <c r="T10" s="42">
        <v>59.35</v>
      </c>
      <c r="U10" s="42">
        <v>95.36</v>
      </c>
      <c r="V10" s="42">
        <v>70.38</v>
      </c>
      <c r="W10" s="42">
        <v>407.23</v>
      </c>
      <c r="X10" s="42">
        <v>621.75</v>
      </c>
      <c r="Y10" s="42">
        <v>313.24</v>
      </c>
    </row>
    <row r="11" spans="1:25" ht="14.5" x14ac:dyDescent="0.35">
      <c r="A11" s="55"/>
      <c r="B11" s="6" t="s">
        <v>36</v>
      </c>
      <c r="C11" s="23">
        <v>2.1444588662999999</v>
      </c>
      <c r="D11" s="23">
        <v>2.7942568429999999</v>
      </c>
      <c r="E11" s="24">
        <v>32.087009854799994</v>
      </c>
      <c r="F11" s="24">
        <v>0.3401881182</v>
      </c>
      <c r="G11" s="25">
        <v>2.1210579299999996</v>
      </c>
      <c r="H11" s="23">
        <v>0.9277431681999998</v>
      </c>
      <c r="I11" s="23">
        <v>3.6291654860000002</v>
      </c>
      <c r="J11" s="24">
        <v>0.10368075549999999</v>
      </c>
      <c r="K11" s="23">
        <v>0.22769795519999997</v>
      </c>
      <c r="L11" s="23">
        <v>68.142889444000005</v>
      </c>
      <c r="M11" s="25">
        <v>9.3106051499999995E-2</v>
      </c>
      <c r="N11" s="25">
        <f t="shared" si="0"/>
        <v>112.6112544727</v>
      </c>
      <c r="O11" s="42">
        <v>327.47000000000003</v>
      </c>
      <c r="P11" s="42"/>
      <c r="Q11" s="42">
        <v>27.57</v>
      </c>
      <c r="R11" s="42">
        <v>205.22</v>
      </c>
      <c r="S11" s="42">
        <v>13.46</v>
      </c>
      <c r="T11" s="42">
        <v>35.909999999999997</v>
      </c>
      <c r="U11" s="42">
        <v>98.08</v>
      </c>
      <c r="V11" s="42"/>
      <c r="W11" s="42">
        <v>297.76</v>
      </c>
      <c r="X11" s="42">
        <v>652.41999999999996</v>
      </c>
      <c r="Y11" s="42">
        <v>347.45</v>
      </c>
    </row>
    <row r="12" spans="1:25" ht="14.5" x14ac:dyDescent="0.35">
      <c r="A12" s="55"/>
      <c r="B12" s="6" t="s">
        <v>36</v>
      </c>
      <c r="C12" s="25">
        <v>1.7425520073</v>
      </c>
      <c r="D12" s="25">
        <v>2.0134190784999997</v>
      </c>
      <c r="E12" s="24">
        <v>32.078125341899998</v>
      </c>
      <c r="F12" s="25">
        <v>0.29552414939999999</v>
      </c>
      <c r="G12" s="25">
        <v>9.3127023999999992</v>
      </c>
      <c r="H12" s="25">
        <v>2.3701492771999999</v>
      </c>
      <c r="I12" s="25">
        <v>4.1053529090000005</v>
      </c>
      <c r="J12" s="25">
        <v>0.14300621299999999</v>
      </c>
      <c r="K12" s="25">
        <v>0.19480205280000001</v>
      </c>
      <c r="L12" s="25">
        <v>63.937288781500001</v>
      </c>
      <c r="M12" s="25">
        <v>0.11802074899999999</v>
      </c>
      <c r="N12" s="25">
        <f t="shared" si="0"/>
        <v>116.31094295959998</v>
      </c>
      <c r="O12" s="42">
        <v>900.94</v>
      </c>
      <c r="P12" s="42"/>
      <c r="Q12" s="42">
        <v>34.35</v>
      </c>
      <c r="R12" s="42">
        <v>267.3</v>
      </c>
      <c r="S12" s="42">
        <v>13.84</v>
      </c>
      <c r="T12" s="42">
        <v>28.08</v>
      </c>
      <c r="U12" s="42">
        <v>113.53</v>
      </c>
      <c r="V12" s="42"/>
      <c r="W12" s="42">
        <v>367.35</v>
      </c>
      <c r="X12" s="42">
        <v>565.89</v>
      </c>
      <c r="Y12" s="42">
        <v>329.2</v>
      </c>
    </row>
    <row r="13" spans="1:25" ht="14.5" x14ac:dyDescent="0.35">
      <c r="A13" s="55"/>
      <c r="B13" s="6" t="s">
        <v>36</v>
      </c>
      <c r="C13" s="23">
        <v>3.0159313548000002</v>
      </c>
      <c r="D13" s="23">
        <v>2.4778997474999995</v>
      </c>
      <c r="E13" s="24">
        <v>36.063927908099998</v>
      </c>
      <c r="F13" s="24">
        <v>0.28221111539999999</v>
      </c>
      <c r="G13" s="25">
        <v>1.5493928799999999</v>
      </c>
      <c r="H13" s="23">
        <v>1.0484404743999998</v>
      </c>
      <c r="I13" s="23">
        <v>3.8809938800000006</v>
      </c>
      <c r="J13" s="24">
        <v>0.12268708689999999</v>
      </c>
      <c r="K13" s="23">
        <v>0.21075353759999998</v>
      </c>
      <c r="L13" s="23">
        <v>64.533971340999997</v>
      </c>
      <c r="M13" s="25">
        <v>0.11360052550000001</v>
      </c>
      <c r="N13" s="25">
        <f t="shared" si="0"/>
        <v>113.2998098512</v>
      </c>
      <c r="O13" s="42">
        <v>927.09</v>
      </c>
      <c r="P13" s="42"/>
      <c r="Q13" s="42">
        <v>30.71</v>
      </c>
      <c r="R13" s="42">
        <v>248.17</v>
      </c>
      <c r="S13" s="42">
        <v>8.0399999999999991</v>
      </c>
      <c r="T13" s="42">
        <v>55.19</v>
      </c>
      <c r="U13" s="42">
        <v>105.66</v>
      </c>
      <c r="V13" s="42"/>
      <c r="W13" s="42">
        <v>303.91000000000003</v>
      </c>
      <c r="X13" s="42">
        <v>657.92</v>
      </c>
      <c r="Y13" s="42">
        <v>312.58999999999997</v>
      </c>
    </row>
    <row r="14" spans="1:25" ht="14.5" x14ac:dyDescent="0.35">
      <c r="A14" s="55"/>
      <c r="B14" s="6" t="s">
        <v>36</v>
      </c>
      <c r="C14" s="25">
        <v>1.6569642014999997</v>
      </c>
      <c r="D14" s="25">
        <v>2.4922145995</v>
      </c>
      <c r="E14" s="24">
        <v>30.647962645200007</v>
      </c>
      <c r="F14" s="25">
        <v>0.2880610596</v>
      </c>
      <c r="G14" s="25">
        <v>3.6076606499999992</v>
      </c>
      <c r="H14" s="25">
        <v>1.4803365538</v>
      </c>
      <c r="I14" s="25">
        <v>3.376057007</v>
      </c>
      <c r="J14" s="25">
        <v>0.13651229970000001</v>
      </c>
      <c r="K14" s="25">
        <v>0.1953172416</v>
      </c>
      <c r="L14" s="25">
        <v>68.395550325000002</v>
      </c>
      <c r="M14" s="25">
        <v>9.8065544500000004E-2</v>
      </c>
      <c r="N14" s="25">
        <f t="shared" si="0"/>
        <v>112.37470212740001</v>
      </c>
      <c r="O14" s="42">
        <v>1061.4000000000001</v>
      </c>
      <c r="P14" s="42"/>
      <c r="Q14" s="42">
        <v>29.52</v>
      </c>
      <c r="R14" s="42">
        <v>215.09</v>
      </c>
      <c r="S14" s="42">
        <v>10.56</v>
      </c>
      <c r="T14" s="42">
        <v>60.9</v>
      </c>
      <c r="U14" s="42">
        <v>71.05</v>
      </c>
      <c r="V14" s="42"/>
      <c r="W14" s="42">
        <v>410.54</v>
      </c>
      <c r="X14" s="42">
        <v>661.8</v>
      </c>
      <c r="Y14" s="42">
        <v>380.67</v>
      </c>
    </row>
    <row r="15" spans="1:25" ht="14.5" x14ac:dyDescent="0.35">
      <c r="A15" s="55"/>
      <c r="B15" s="6" t="s">
        <v>36</v>
      </c>
      <c r="C15" s="23">
        <v>1.5424160210999998</v>
      </c>
      <c r="D15" s="23">
        <v>2.177796131</v>
      </c>
      <c r="E15" s="24">
        <v>31.087926804599999</v>
      </c>
      <c r="F15" s="24">
        <v>0.2696427864</v>
      </c>
      <c r="G15" s="25">
        <v>2.06061462</v>
      </c>
      <c r="H15" s="23">
        <v>0.82811311139999999</v>
      </c>
      <c r="I15" s="23">
        <v>3.234016537</v>
      </c>
      <c r="J15" s="24">
        <v>0.1435750351</v>
      </c>
      <c r="K15" s="23">
        <v>0.19509773759999999</v>
      </c>
      <c r="L15" s="23">
        <v>69.693596662499999</v>
      </c>
      <c r="M15" s="25">
        <v>9.3841825000000004E-2</v>
      </c>
      <c r="N15" s="25">
        <f t="shared" si="0"/>
        <v>111.32663727170001</v>
      </c>
      <c r="O15" s="42">
        <v>978.64</v>
      </c>
      <c r="P15" s="42">
        <v>11.06</v>
      </c>
      <c r="Q15" s="42">
        <v>30.49</v>
      </c>
      <c r="R15" s="42">
        <v>199.4</v>
      </c>
      <c r="S15" s="42">
        <v>7.08</v>
      </c>
      <c r="T15" s="42">
        <v>25.39</v>
      </c>
      <c r="U15" s="42">
        <v>72.59</v>
      </c>
      <c r="V15" s="42"/>
      <c r="W15" s="42">
        <v>175.18</v>
      </c>
      <c r="X15" s="42">
        <v>622.92999999999995</v>
      </c>
      <c r="Y15" s="42">
        <v>341.9</v>
      </c>
    </row>
    <row r="16" spans="1:25" ht="14.5" x14ac:dyDescent="0.35">
      <c r="A16" s="55"/>
      <c r="B16" s="6" t="s">
        <v>35</v>
      </c>
      <c r="C16" s="24">
        <v>1.3134033943499999</v>
      </c>
      <c r="D16" s="24">
        <v>2.2351481244999998</v>
      </c>
      <c r="E16" s="24">
        <v>33.132853724399993</v>
      </c>
      <c r="F16" s="24">
        <v>0.23784617429999999</v>
      </c>
      <c r="G16" s="24">
        <v>2.9344874349999999</v>
      </c>
      <c r="H16" s="24">
        <v>1.0359758759</v>
      </c>
      <c r="I16" s="24">
        <v>3.5768505805000004</v>
      </c>
      <c r="J16" s="24">
        <v>0.13029112074999999</v>
      </c>
      <c r="K16" s="24">
        <v>0.20901816479999996</v>
      </c>
      <c r="L16" s="24">
        <v>65.681703018500002</v>
      </c>
      <c r="M16" s="25">
        <v>0.10986918250000001</v>
      </c>
      <c r="N16" s="25">
        <f t="shared" si="0"/>
        <v>110.59744679550001</v>
      </c>
      <c r="O16" s="43">
        <v>1297.6849999999999</v>
      </c>
      <c r="P16" s="43"/>
      <c r="Q16" s="43">
        <v>33.744999999999997</v>
      </c>
      <c r="R16" s="43">
        <v>240.56</v>
      </c>
      <c r="S16" s="43">
        <v>8.85</v>
      </c>
      <c r="T16" s="43">
        <v>37.335000000000001</v>
      </c>
      <c r="U16" s="43">
        <v>62.114999999999995</v>
      </c>
      <c r="V16" s="43"/>
      <c r="W16" s="43"/>
      <c r="X16" s="43">
        <v>508.71999999999997</v>
      </c>
      <c r="Y16" s="43">
        <v>282.03500000000003</v>
      </c>
    </row>
    <row r="17" spans="1:47" ht="14.5" x14ac:dyDescent="0.35">
      <c r="A17" s="55"/>
      <c r="B17" s="6" t="s">
        <v>35</v>
      </c>
      <c r="C17" s="23">
        <v>2.6144970543000001</v>
      </c>
      <c r="D17" s="23">
        <v>2.1611912049999997</v>
      </c>
      <c r="E17" s="24">
        <v>33.268635095400001</v>
      </c>
      <c r="F17" s="24">
        <v>0.24895373579999999</v>
      </c>
      <c r="G17" s="25">
        <v>5.3451755199999997</v>
      </c>
      <c r="H17" s="23">
        <v>1.5287807473999999</v>
      </c>
      <c r="I17" s="23">
        <v>3.2755920189999999</v>
      </c>
      <c r="J17" s="24">
        <v>0.13200842969999999</v>
      </c>
      <c r="K17" s="23">
        <v>0.20732152799999998</v>
      </c>
      <c r="L17" s="23">
        <v>66.3565288745</v>
      </c>
      <c r="M17" s="25">
        <v>9.5034246999999988E-2</v>
      </c>
      <c r="N17" s="25">
        <f t="shared" si="0"/>
        <v>115.23371845610001</v>
      </c>
      <c r="O17" s="42">
        <v>1404.7</v>
      </c>
      <c r="P17" s="42"/>
      <c r="Q17" s="42">
        <v>28.19</v>
      </c>
      <c r="R17" s="42">
        <v>207.66</v>
      </c>
      <c r="S17" s="42"/>
      <c r="T17" s="42">
        <v>43.99</v>
      </c>
      <c r="U17" s="42">
        <v>55.15</v>
      </c>
      <c r="V17" s="42"/>
      <c r="W17" s="42">
        <v>176.73</v>
      </c>
      <c r="X17" s="42">
        <v>566.24</v>
      </c>
      <c r="Y17" s="42">
        <v>322.38</v>
      </c>
    </row>
    <row r="18" spans="1:47" ht="14.5" x14ac:dyDescent="0.35">
      <c r="A18" s="55"/>
      <c r="B18" s="6" t="s">
        <v>35</v>
      </c>
      <c r="C18" s="24"/>
      <c r="D18" s="24">
        <v>2.0328714809999999</v>
      </c>
      <c r="E18" s="24">
        <v>33.983706816899996</v>
      </c>
      <c r="F18" s="24">
        <v>0.22285698120000003</v>
      </c>
      <c r="G18" s="24">
        <v>2.6860513999999998</v>
      </c>
      <c r="H18" s="24">
        <v>1.0189434342000001</v>
      </c>
      <c r="I18" s="24">
        <v>3.162524839</v>
      </c>
      <c r="J18" s="24">
        <v>0.1046098872</v>
      </c>
      <c r="K18" s="24">
        <v>0.20668754879999995</v>
      </c>
      <c r="L18" s="24">
        <v>65.867380990499996</v>
      </c>
      <c r="M18" s="25">
        <v>9.9259082999999998E-2</v>
      </c>
      <c r="N18" s="25">
        <f t="shared" si="0"/>
        <v>109.38489246179999</v>
      </c>
      <c r="O18" s="42">
        <v>1389.07</v>
      </c>
      <c r="P18" s="42"/>
      <c r="Q18" s="42">
        <v>27.84</v>
      </c>
      <c r="R18" s="42">
        <v>208.92</v>
      </c>
      <c r="S18" s="42">
        <v>7.68</v>
      </c>
      <c r="T18" s="42">
        <v>52.34</v>
      </c>
      <c r="U18" s="42">
        <v>40.090000000000003</v>
      </c>
      <c r="V18" s="42"/>
      <c r="W18" s="42">
        <v>177.32</v>
      </c>
      <c r="X18" s="42">
        <v>670.29</v>
      </c>
      <c r="Y18" s="42">
        <v>347.29</v>
      </c>
    </row>
    <row r="19" spans="1:47" ht="14.5" x14ac:dyDescent="0.35">
      <c r="A19" s="55"/>
      <c r="B19" s="6" t="s">
        <v>35</v>
      </c>
      <c r="C19" s="24">
        <v>2.9183488536</v>
      </c>
      <c r="D19" s="24">
        <v>2.709539221</v>
      </c>
      <c r="E19" s="24">
        <v>29.788220761199998</v>
      </c>
      <c r="F19" s="24">
        <v>0.23686660080000002</v>
      </c>
      <c r="G19" s="24">
        <v>3.4215064999999996</v>
      </c>
      <c r="H19" s="24">
        <v>1.2073091454</v>
      </c>
      <c r="I19" s="24">
        <v>3.4281991359999999</v>
      </c>
      <c r="J19" s="24">
        <v>0.13821209359999997</v>
      </c>
      <c r="K19" s="24">
        <v>0.17006007839999998</v>
      </c>
      <c r="L19" s="24">
        <v>68.0221038185</v>
      </c>
      <c r="M19" s="28">
        <v>0.12365572449999999</v>
      </c>
      <c r="N19" s="25">
        <f t="shared" si="0"/>
        <v>112.164021933</v>
      </c>
      <c r="O19" s="44">
        <v>1202.3</v>
      </c>
      <c r="P19" s="44"/>
      <c r="Q19" s="44">
        <v>36.479999999999997</v>
      </c>
      <c r="R19" s="44">
        <v>245.02</v>
      </c>
      <c r="S19" s="44">
        <v>10.53</v>
      </c>
      <c r="T19" s="44">
        <v>39.18</v>
      </c>
      <c r="U19" s="44">
        <v>51.13</v>
      </c>
      <c r="V19" s="44"/>
      <c r="W19" s="44"/>
      <c r="X19" s="44">
        <v>652.42999999999995</v>
      </c>
      <c r="Y19" s="44">
        <v>330.98</v>
      </c>
      <c r="AL19" s="1">
        <v>139242.84</v>
      </c>
      <c r="AM19" s="1">
        <v>17600.560000000001</v>
      </c>
      <c r="AN19" s="1">
        <v>528737.68999999994</v>
      </c>
      <c r="AO19" s="1">
        <v>1317.07</v>
      </c>
      <c r="AP19" s="1">
        <v>828.56</v>
      </c>
      <c r="AQ19" s="1">
        <v>24504.639999999999</v>
      </c>
      <c r="AR19" s="1">
        <v>10022.49</v>
      </c>
      <c r="AS19" s="1">
        <v>14339.98</v>
      </c>
      <c r="AT19" s="1">
        <v>1033.72</v>
      </c>
      <c r="AU19" s="1">
        <v>13631.5</v>
      </c>
    </row>
    <row r="20" spans="1:47" ht="14.5" x14ac:dyDescent="0.35">
      <c r="A20" s="55"/>
      <c r="B20" s="6" t="s">
        <v>35</v>
      </c>
      <c r="C20" s="24">
        <v>2.5171748747999998</v>
      </c>
      <c r="D20" s="24">
        <v>2.5340216764999997</v>
      </c>
      <c r="E20" s="24">
        <v>34.013676270600001</v>
      </c>
      <c r="F20" s="24">
        <v>0.20094890579999999</v>
      </c>
      <c r="G20" s="24">
        <v>2.4496194400000002</v>
      </c>
      <c r="H20" s="24">
        <v>0.9959994179999998</v>
      </c>
      <c r="I20" s="24">
        <v>3.4212377120000004</v>
      </c>
      <c r="J20" s="24">
        <v>0.12152608929999999</v>
      </c>
      <c r="K20" s="24">
        <v>0.19960402560000001</v>
      </c>
      <c r="L20" s="24">
        <v>66.135977746999998</v>
      </c>
      <c r="M20" s="28">
        <v>0.10621264499999999</v>
      </c>
      <c r="N20" s="25">
        <f t="shared" si="0"/>
        <v>112.69599880459999</v>
      </c>
      <c r="O20" s="44">
        <v>1149.99</v>
      </c>
      <c r="P20" s="44"/>
      <c r="Q20" s="44">
        <v>31.87</v>
      </c>
      <c r="R20" s="44">
        <v>236.36</v>
      </c>
      <c r="S20" s="44">
        <v>8.5299999999999994</v>
      </c>
      <c r="T20" s="44"/>
      <c r="U20" s="44">
        <v>39.78</v>
      </c>
      <c r="V20" s="44"/>
      <c r="W20" s="44"/>
      <c r="X20" s="44">
        <v>647.38</v>
      </c>
      <c r="Y20" s="44">
        <v>330.46</v>
      </c>
      <c r="AL20" s="1">
        <v>158994.42000000001</v>
      </c>
      <c r="AM20" s="1">
        <v>15181.08</v>
      </c>
      <c r="AN20" s="1">
        <v>514076.78</v>
      </c>
      <c r="AO20" s="1">
        <v>1545.88</v>
      </c>
      <c r="AP20" s="1">
        <v>728.53</v>
      </c>
      <c r="AQ20" s="1">
        <v>24454.880000000001</v>
      </c>
      <c r="AR20" s="1">
        <v>8268.2999999999993</v>
      </c>
      <c r="AS20" s="1">
        <v>13411.07</v>
      </c>
      <c r="AT20" s="1">
        <v>876.97</v>
      </c>
      <c r="AU20" s="1">
        <v>9759.44</v>
      </c>
    </row>
    <row r="21" spans="1:47" ht="14.5" x14ac:dyDescent="0.35">
      <c r="A21" s="55"/>
      <c r="B21" s="6" t="s">
        <v>35</v>
      </c>
      <c r="C21" s="24">
        <v>2.9766476495999998</v>
      </c>
      <c r="D21" s="24">
        <v>2.6395559199999998</v>
      </c>
      <c r="E21" s="24">
        <v>30.2923703385</v>
      </c>
      <c r="F21" s="24">
        <v>0.24158688479999996</v>
      </c>
      <c r="G21" s="24">
        <v>3.2031364999999998</v>
      </c>
      <c r="H21" s="24">
        <v>1.135660742</v>
      </c>
      <c r="I21" s="24">
        <v>3.4604097119999997</v>
      </c>
      <c r="J21" s="24">
        <v>0.15359364369999998</v>
      </c>
      <c r="K21" s="24">
        <v>0.17762651039999999</v>
      </c>
      <c r="L21" s="24">
        <v>68.049080437000001</v>
      </c>
      <c r="M21" s="28">
        <v>0.12763046450000001</v>
      </c>
      <c r="N21" s="25">
        <f t="shared" si="0"/>
        <v>112.45729880250001</v>
      </c>
      <c r="O21" s="44">
        <v>1186.79</v>
      </c>
      <c r="P21" s="44"/>
      <c r="Q21" s="44">
        <v>40.74</v>
      </c>
      <c r="R21" s="44">
        <v>249.92</v>
      </c>
      <c r="S21" s="44">
        <v>13.38</v>
      </c>
      <c r="T21" s="44">
        <v>28.37</v>
      </c>
      <c r="U21" s="44">
        <v>33.31</v>
      </c>
      <c r="V21" s="44"/>
      <c r="W21" s="44"/>
      <c r="X21" s="44">
        <v>608.44000000000005</v>
      </c>
      <c r="Y21" s="44">
        <v>338.84</v>
      </c>
    </row>
    <row r="22" spans="1:47" ht="14.5" x14ac:dyDescent="0.35">
      <c r="A22" s="55"/>
      <c r="B22" s="6" t="s">
        <v>35</v>
      </c>
      <c r="C22" s="24">
        <v>1.8431887287000002</v>
      </c>
      <c r="D22" s="24">
        <v>2.1799444924999998</v>
      </c>
      <c r="E22" s="24">
        <v>34.425365301899994</v>
      </c>
      <c r="F22" s="24">
        <v>0.22976096939999999</v>
      </c>
      <c r="G22" s="24">
        <v>1.6965441399999999</v>
      </c>
      <c r="H22" s="24">
        <v>0.81631887279999993</v>
      </c>
      <c r="I22" s="24">
        <v>2.9246724550000001</v>
      </c>
      <c r="J22" s="24">
        <v>0.12301737069999999</v>
      </c>
      <c r="K22" s="24">
        <v>0.18776759519999997</v>
      </c>
      <c r="L22" s="24">
        <v>66.907777400000001</v>
      </c>
      <c r="M22" s="25">
        <v>0.10541658050000001</v>
      </c>
      <c r="N22" s="25">
        <f t="shared" si="0"/>
        <v>111.43977390669998</v>
      </c>
      <c r="O22" s="42">
        <v>1049.53</v>
      </c>
      <c r="P22" s="42"/>
      <c r="Q22" s="42">
        <v>27.54</v>
      </c>
      <c r="R22" s="42">
        <v>192.2</v>
      </c>
      <c r="S22" s="42"/>
      <c r="T22" s="42">
        <v>52.92</v>
      </c>
      <c r="U22" s="42">
        <v>65.34</v>
      </c>
      <c r="V22" s="42"/>
      <c r="W22" s="42">
        <v>272.74</v>
      </c>
      <c r="X22" s="42">
        <v>552.21</v>
      </c>
      <c r="Y22" s="42">
        <v>315.83999999999997</v>
      </c>
    </row>
    <row r="23" spans="1:47" ht="14.5" x14ac:dyDescent="0.35">
      <c r="A23" s="55"/>
      <c r="B23" s="6" t="s">
        <v>35</v>
      </c>
      <c r="C23" s="24">
        <v>1.5122717631</v>
      </c>
      <c r="D23" s="24">
        <v>2.2780756750000002</v>
      </c>
      <c r="E23" s="24">
        <v>37.242217979999999</v>
      </c>
      <c r="F23" s="24">
        <v>0.27598767299999999</v>
      </c>
      <c r="G23" s="24">
        <v>3.3579231800000002</v>
      </c>
      <c r="H23" s="24">
        <v>1.3907877943999998</v>
      </c>
      <c r="I23" s="24">
        <v>3.7573516589999998</v>
      </c>
      <c r="J23" s="24">
        <v>0.13835054590000001</v>
      </c>
      <c r="K23" s="24">
        <v>0.23599649759999997</v>
      </c>
      <c r="L23" s="24">
        <v>63.542579002999993</v>
      </c>
      <c r="M23" s="25">
        <v>0.18573759050000002</v>
      </c>
      <c r="N23" s="25">
        <f t="shared" si="0"/>
        <v>113.91727936149999</v>
      </c>
      <c r="O23" s="42">
        <v>933.43</v>
      </c>
      <c r="P23" s="42"/>
      <c r="Q23" s="42">
        <v>35.130000000000003</v>
      </c>
      <c r="R23" s="42">
        <v>256.24</v>
      </c>
      <c r="S23" s="42">
        <v>5.61</v>
      </c>
      <c r="T23" s="42">
        <v>38.21</v>
      </c>
      <c r="U23" s="42">
        <v>30.94</v>
      </c>
      <c r="V23" s="42"/>
      <c r="W23" s="42">
        <v>257.24</v>
      </c>
      <c r="X23" s="42">
        <v>660.2</v>
      </c>
      <c r="Y23" s="42">
        <v>354.79</v>
      </c>
    </row>
    <row r="24" spans="1:47" ht="14.5" x14ac:dyDescent="0.35">
      <c r="A24" s="55"/>
      <c r="B24" s="6" t="s">
        <v>35</v>
      </c>
      <c r="C24" s="24">
        <v>2.4359279747999998</v>
      </c>
      <c r="D24" s="24">
        <v>2.2240161352500003</v>
      </c>
      <c r="E24" s="24">
        <v>36.688515796800004</v>
      </c>
      <c r="F24" s="24">
        <v>0.22777661699999996</v>
      </c>
      <c r="G24" s="24">
        <v>2.7049780549999998</v>
      </c>
      <c r="H24" s="24">
        <v>1.2481366532</v>
      </c>
      <c r="I24" s="24">
        <v>3.9050986500000002</v>
      </c>
      <c r="J24" s="24">
        <v>0.1378434435</v>
      </c>
      <c r="K24" s="24">
        <v>0.19593895439999998</v>
      </c>
      <c r="L24" s="24">
        <v>62.819694652999999</v>
      </c>
      <c r="M24" s="25">
        <v>0.10340688050000001</v>
      </c>
      <c r="N24" s="25">
        <f t="shared" si="0"/>
        <v>112.69133381345</v>
      </c>
      <c r="O24" s="43">
        <v>1230.2849999999999</v>
      </c>
      <c r="P24" s="43">
        <v>7.6999999999999993</v>
      </c>
      <c r="Q24" s="43">
        <v>33.445</v>
      </c>
      <c r="R24" s="43">
        <v>243.155</v>
      </c>
      <c r="S24" s="43">
        <v>15.87</v>
      </c>
      <c r="T24" s="43">
        <v>34.375</v>
      </c>
      <c r="U24" s="43">
        <v>66.91</v>
      </c>
      <c r="V24" s="43"/>
      <c r="W24" s="43"/>
      <c r="X24" s="43">
        <v>617.375</v>
      </c>
      <c r="Y24" s="43">
        <v>331.56</v>
      </c>
    </row>
    <row r="25" spans="1:47" ht="14.5" x14ac:dyDescent="0.35">
      <c r="A25" s="55" t="s">
        <v>28</v>
      </c>
      <c r="B25" s="6" t="s">
        <v>34</v>
      </c>
      <c r="C25" s="24">
        <v>1.7021159225999996</v>
      </c>
      <c r="D25" s="24">
        <v>3.9218821005</v>
      </c>
      <c r="E25" s="24">
        <v>39.535851360600006</v>
      </c>
      <c r="F25" s="24">
        <v>0.31731307199999997</v>
      </c>
      <c r="G25" s="24">
        <v>2.2052056799999997</v>
      </c>
      <c r="H25" s="24">
        <v>1.8372763981999998</v>
      </c>
      <c r="I25" s="24">
        <v>7.7268504759999992</v>
      </c>
      <c r="J25" s="24">
        <v>0.10730220059999999</v>
      </c>
      <c r="K25" s="24">
        <v>0.40231467840000001</v>
      </c>
      <c r="L25" s="24">
        <v>54.080721430999994</v>
      </c>
      <c r="M25" s="25">
        <v>0.10120960850000001</v>
      </c>
      <c r="N25" s="25">
        <f t="shared" si="0"/>
        <v>111.93804292839999</v>
      </c>
      <c r="O25" s="42">
        <v>945.29</v>
      </c>
      <c r="P25" s="42">
        <v>8.5</v>
      </c>
      <c r="Q25" s="42">
        <v>35.229999999999997</v>
      </c>
      <c r="R25" s="42">
        <v>464.73</v>
      </c>
      <c r="S25" s="42">
        <v>23.43</v>
      </c>
      <c r="T25" s="42">
        <v>40.950000000000003</v>
      </c>
      <c r="U25" s="42">
        <v>50.95</v>
      </c>
      <c r="V25" s="42"/>
      <c r="W25" s="42">
        <v>148.63</v>
      </c>
      <c r="X25" s="42">
        <v>591.30999999999995</v>
      </c>
      <c r="Y25" s="42">
        <v>344.03</v>
      </c>
    </row>
    <row r="26" spans="1:47" ht="14.5" x14ac:dyDescent="0.35">
      <c r="A26" s="55"/>
      <c r="B26" s="6" t="s">
        <v>34</v>
      </c>
      <c r="C26" s="24">
        <v>2.1682957118999999</v>
      </c>
      <c r="D26" s="24">
        <v>4.1278432690000004</v>
      </c>
      <c r="E26" s="24">
        <v>39.372064413300002</v>
      </c>
      <c r="F26" s="24">
        <v>0.36856710719999997</v>
      </c>
      <c r="G26" s="24">
        <v>2.3205552399999996</v>
      </c>
      <c r="H26" s="24">
        <v>1.6406374941999999</v>
      </c>
      <c r="I26" s="24">
        <v>7.6894034429999998</v>
      </c>
      <c r="J26" s="24">
        <v>9.7742319500000008E-2</v>
      </c>
      <c r="K26" s="24">
        <v>0.40291250399999995</v>
      </c>
      <c r="L26" s="24">
        <v>53.726254658999991</v>
      </c>
      <c r="M26" s="25">
        <v>0.1031925125</v>
      </c>
      <c r="N26" s="25">
        <f t="shared" si="0"/>
        <v>112.01746867359999</v>
      </c>
      <c r="O26" s="42">
        <v>838.78</v>
      </c>
      <c r="P26" s="42"/>
      <c r="Q26" s="42">
        <v>33.51</v>
      </c>
      <c r="R26" s="42">
        <v>469.79</v>
      </c>
      <c r="S26" s="42">
        <v>19.399999999999999</v>
      </c>
      <c r="T26" s="42">
        <v>32.17</v>
      </c>
      <c r="U26" s="42">
        <v>36.65</v>
      </c>
      <c r="V26" s="42"/>
      <c r="W26" s="42">
        <v>212.59</v>
      </c>
      <c r="X26" s="42">
        <v>615.54</v>
      </c>
      <c r="Y26" s="42">
        <v>291.76</v>
      </c>
    </row>
    <row r="27" spans="1:47" ht="14.5" x14ac:dyDescent="0.35">
      <c r="A27" s="55"/>
      <c r="B27" s="6" t="s">
        <v>34</v>
      </c>
      <c r="C27" s="23">
        <v>1.8602323385999997</v>
      </c>
      <c r="D27" s="23">
        <v>3.7825900499999996</v>
      </c>
      <c r="E27" s="24">
        <v>37.500532037100001</v>
      </c>
      <c r="F27" s="24">
        <v>0.31674938759999993</v>
      </c>
      <c r="G27" s="25">
        <v>4.7077007799999988</v>
      </c>
      <c r="H27" s="23">
        <v>2.2769698533999998</v>
      </c>
      <c r="I27" s="23">
        <v>7.6748650349999998</v>
      </c>
      <c r="J27" s="24">
        <v>0.111629252</v>
      </c>
      <c r="K27" s="23">
        <v>0.39523631999999997</v>
      </c>
      <c r="L27" s="23">
        <v>53.604338200000001</v>
      </c>
      <c r="M27" s="25">
        <v>0.10823016050000001</v>
      </c>
      <c r="N27" s="25">
        <f t="shared" si="0"/>
        <v>112.33907341419999</v>
      </c>
      <c r="O27" s="42">
        <v>748.97</v>
      </c>
      <c r="P27" s="42">
        <v>7.48</v>
      </c>
      <c r="Q27" s="42">
        <v>34.200000000000003</v>
      </c>
      <c r="R27" s="42">
        <v>477.92</v>
      </c>
      <c r="S27" s="42">
        <v>19.52</v>
      </c>
      <c r="T27" s="42">
        <v>32.01</v>
      </c>
      <c r="U27" s="42">
        <v>51.36</v>
      </c>
      <c r="V27" s="42"/>
      <c r="W27" s="42"/>
      <c r="X27" s="42">
        <v>552.36</v>
      </c>
      <c r="Y27" s="42">
        <v>338.36</v>
      </c>
    </row>
    <row r="28" spans="1:47" ht="14.5" x14ac:dyDescent="0.35">
      <c r="A28" s="55"/>
      <c r="B28" s="6" t="s">
        <v>34</v>
      </c>
      <c r="C28" s="23">
        <v>2.7400019594999998</v>
      </c>
      <c r="D28" s="23">
        <v>4.0197922114999995</v>
      </c>
      <c r="E28" s="24">
        <v>38.850977997899996</v>
      </c>
      <c r="F28" s="24">
        <v>0.2886568236</v>
      </c>
      <c r="G28" s="25">
        <v>3.2315948799999994</v>
      </c>
      <c r="H28" s="23">
        <v>1.8921652017999997</v>
      </c>
      <c r="I28" s="23">
        <v>7.6564094269999998</v>
      </c>
      <c r="J28" s="24">
        <v>9.6214339899999987E-2</v>
      </c>
      <c r="K28" s="23">
        <v>0.38912636159999991</v>
      </c>
      <c r="L28" s="23">
        <v>54.355296552999995</v>
      </c>
      <c r="M28" s="25">
        <v>0.10500124250000001</v>
      </c>
      <c r="N28" s="25">
        <f t="shared" si="0"/>
        <v>113.62523699829998</v>
      </c>
      <c r="O28" s="42">
        <v>921.88</v>
      </c>
      <c r="P28" s="42"/>
      <c r="Q28" s="42">
        <v>35.96</v>
      </c>
      <c r="R28" s="42">
        <v>457.3</v>
      </c>
      <c r="S28" s="42">
        <v>18.760000000000002</v>
      </c>
      <c r="T28" s="42">
        <v>39.67</v>
      </c>
      <c r="U28" s="42">
        <v>44.7</v>
      </c>
      <c r="V28" s="42"/>
      <c r="W28" s="42"/>
      <c r="X28" s="42">
        <v>648.71</v>
      </c>
      <c r="Y28" s="42">
        <v>312.13</v>
      </c>
    </row>
    <row r="29" spans="1:47" ht="14.5" x14ac:dyDescent="0.35">
      <c r="A29" s="55"/>
      <c r="B29" s="6" t="s">
        <v>34</v>
      </c>
      <c r="C29" s="23">
        <v>2.1167337761999998</v>
      </c>
      <c r="D29" s="23">
        <v>3.5693373010000005</v>
      </c>
      <c r="E29" s="24">
        <v>36.824868360899998</v>
      </c>
      <c r="F29" s="24">
        <v>0.32572709280000001</v>
      </c>
      <c r="G29" s="25">
        <v>5.7666245999999992</v>
      </c>
      <c r="H29" s="23">
        <v>2.1349583547999997</v>
      </c>
      <c r="I29" s="23">
        <v>7.3841318499999993</v>
      </c>
      <c r="J29" s="24">
        <v>7.8420717200000004E-2</v>
      </c>
      <c r="K29" s="23">
        <v>0.39457651679999994</v>
      </c>
      <c r="L29" s="23">
        <v>54.526550286999999</v>
      </c>
      <c r="M29" s="25">
        <v>9.9963594500000016E-2</v>
      </c>
      <c r="N29" s="25">
        <f t="shared" si="0"/>
        <v>113.22189245119999</v>
      </c>
      <c r="O29" s="42">
        <v>918.09</v>
      </c>
      <c r="P29" s="42">
        <v>8.0500000000000007</v>
      </c>
      <c r="Q29" s="42">
        <v>32.03</v>
      </c>
      <c r="R29" s="42">
        <v>449.72</v>
      </c>
      <c r="S29" s="42">
        <v>14.61</v>
      </c>
      <c r="T29" s="42">
        <v>34.9</v>
      </c>
      <c r="U29" s="42">
        <v>39.92</v>
      </c>
      <c r="V29" s="42"/>
      <c r="W29" s="42"/>
      <c r="X29" s="42">
        <v>592.52</v>
      </c>
      <c r="Y29" s="42">
        <v>273.88</v>
      </c>
    </row>
    <row r="30" spans="1:47" ht="14.5" x14ac:dyDescent="0.35">
      <c r="A30" s="55"/>
      <c r="B30" s="6" t="s">
        <v>36</v>
      </c>
      <c r="C30" s="25">
        <v>3.4353295106999999</v>
      </c>
      <c r="D30" s="25">
        <v>3.7724339874999999</v>
      </c>
      <c r="E30" s="24">
        <v>36.6445553211</v>
      </c>
      <c r="F30" s="25">
        <v>0.34646426279999998</v>
      </c>
      <c r="G30" s="25">
        <v>6.0225366699999991</v>
      </c>
      <c r="H30" s="25">
        <v>2.3717369399999999</v>
      </c>
      <c r="I30" s="25">
        <v>7.4023412340000005</v>
      </c>
      <c r="J30" s="25">
        <v>0.10699860639999999</v>
      </c>
      <c r="K30" s="25">
        <v>0.37561911839999995</v>
      </c>
      <c r="L30" s="25">
        <v>55.391640487499998</v>
      </c>
      <c r="M30" s="25">
        <v>9.710088850000001E-2</v>
      </c>
      <c r="N30" s="25">
        <f t="shared" si="0"/>
        <v>115.96675702689998</v>
      </c>
      <c r="O30" s="42">
        <v>953.19</v>
      </c>
      <c r="P30" s="42"/>
      <c r="Q30" s="42">
        <v>31.5</v>
      </c>
      <c r="R30" s="42">
        <v>452.12</v>
      </c>
      <c r="S30" s="42">
        <v>15.13</v>
      </c>
      <c r="T30" s="42"/>
      <c r="U30" s="42">
        <v>41.38</v>
      </c>
      <c r="V30" s="42"/>
      <c r="W30" s="42">
        <v>235.87</v>
      </c>
      <c r="X30" s="42">
        <v>590.21</v>
      </c>
      <c r="Y30" s="42">
        <v>310.87</v>
      </c>
    </row>
    <row r="31" spans="1:47" ht="14.5" x14ac:dyDescent="0.35">
      <c r="A31" s="55"/>
      <c r="B31" s="6" t="s">
        <v>36</v>
      </c>
      <c r="C31" s="23">
        <v>2.9026549370999999</v>
      </c>
      <c r="D31" s="23">
        <v>3.3574922294999996</v>
      </c>
      <c r="E31" s="24">
        <v>36.622188939600001</v>
      </c>
      <c r="F31" s="24">
        <v>0.298706904</v>
      </c>
      <c r="G31" s="25">
        <v>2.8255245699999998</v>
      </c>
      <c r="H31" s="23">
        <v>1.6706501032000001</v>
      </c>
      <c r="I31" s="23">
        <v>6.8662864040000002</v>
      </c>
      <c r="J31" s="24">
        <v>9.8791554399999995E-2</v>
      </c>
      <c r="K31" s="23">
        <v>0.38872350719999993</v>
      </c>
      <c r="L31" s="23">
        <v>56.659429631500004</v>
      </c>
      <c r="M31" s="25">
        <v>9.3744689500000006E-2</v>
      </c>
      <c r="N31" s="25">
        <f t="shared" si="0"/>
        <v>111.78419347000001</v>
      </c>
      <c r="O31" s="42">
        <v>1273.4100000000001</v>
      </c>
      <c r="P31" s="42"/>
      <c r="Q31" s="42">
        <v>34.19</v>
      </c>
      <c r="R31" s="42">
        <v>411.16</v>
      </c>
      <c r="S31" s="42">
        <v>18.84</v>
      </c>
      <c r="T31" s="42"/>
      <c r="U31" s="42">
        <v>43.92</v>
      </c>
      <c r="V31" s="42"/>
      <c r="W31" s="42"/>
      <c r="X31" s="42">
        <v>585.98</v>
      </c>
      <c r="Y31" s="42">
        <v>332.77</v>
      </c>
    </row>
    <row r="32" spans="1:47" ht="18" customHeight="1" x14ac:dyDescent="0.35">
      <c r="A32" s="55"/>
      <c r="B32" s="6" t="s">
        <v>36</v>
      </c>
      <c r="C32" s="25">
        <v>1.3892407431</v>
      </c>
      <c r="D32" s="25">
        <v>2.903726915</v>
      </c>
      <c r="E32" s="24">
        <v>26.447175404099998</v>
      </c>
      <c r="F32" s="25">
        <v>0.25776187740000001</v>
      </c>
      <c r="G32" s="25">
        <v>8.0357700199999993</v>
      </c>
      <c r="H32" s="25">
        <v>1.7642089759999999</v>
      </c>
      <c r="I32" s="25">
        <v>5.1825759140000001</v>
      </c>
      <c r="J32" s="25">
        <v>0.10792440189999999</v>
      </c>
      <c r="K32" s="25">
        <v>0.27908384159999994</v>
      </c>
      <c r="L32" s="25">
        <v>69.856982162500003</v>
      </c>
      <c r="M32" s="25">
        <v>0.10043252449999999</v>
      </c>
      <c r="N32" s="25">
        <f t="shared" si="0"/>
        <v>116.3248827801</v>
      </c>
      <c r="O32" s="42">
        <v>865.9</v>
      </c>
      <c r="P32" s="42">
        <v>8.3699999999999992</v>
      </c>
      <c r="Q32" s="42">
        <v>26.96</v>
      </c>
      <c r="R32" s="42">
        <v>387.5</v>
      </c>
      <c r="S32" s="42">
        <v>13.89</v>
      </c>
      <c r="T32" s="42"/>
      <c r="U32" s="42">
        <v>321.06</v>
      </c>
      <c r="V32" s="42"/>
      <c r="W32" s="42">
        <v>372.89</v>
      </c>
      <c r="X32" s="42">
        <v>664.61</v>
      </c>
      <c r="Y32" s="42">
        <v>337.68</v>
      </c>
    </row>
    <row r="33" spans="1:25" ht="14.5" x14ac:dyDescent="0.35">
      <c r="A33" s="55"/>
      <c r="B33" s="6" t="s">
        <v>36</v>
      </c>
      <c r="C33" s="23">
        <v>3.2044954611000001</v>
      </c>
      <c r="D33" s="23">
        <v>2.5132522924999998</v>
      </c>
      <c r="E33" s="24">
        <v>25.053551951399999</v>
      </c>
      <c r="F33" s="24">
        <v>0.19723912919999997</v>
      </c>
      <c r="G33" s="25">
        <v>9.7861310699999979</v>
      </c>
      <c r="H33" s="23">
        <v>2.0817270807999999</v>
      </c>
      <c r="I33" s="23">
        <v>4.544166047</v>
      </c>
      <c r="J33" s="24">
        <v>6.38465275E-2</v>
      </c>
      <c r="K33" s="23">
        <v>0.27898571039999998</v>
      </c>
      <c r="L33" s="23">
        <v>72.106137950000004</v>
      </c>
      <c r="M33" s="25">
        <v>7.7029567999999993E-2</v>
      </c>
      <c r="N33" s="25">
        <f t="shared" si="0"/>
        <v>119.90656278789999</v>
      </c>
      <c r="O33" s="42">
        <v>742.07</v>
      </c>
      <c r="P33" s="42"/>
      <c r="Q33" s="42">
        <v>19.98</v>
      </c>
      <c r="R33" s="42">
        <v>297.83</v>
      </c>
      <c r="S33" s="42"/>
      <c r="T33" s="42"/>
      <c r="U33" s="42">
        <v>258.67</v>
      </c>
      <c r="V33" s="42"/>
      <c r="W33" s="42"/>
      <c r="X33" s="42">
        <v>636.42999999999995</v>
      </c>
      <c r="Y33" s="42">
        <v>292.79000000000002</v>
      </c>
    </row>
    <row r="34" spans="1:25" ht="14.5" x14ac:dyDescent="0.35">
      <c r="A34" s="55"/>
      <c r="B34" s="6" t="s">
        <v>36</v>
      </c>
      <c r="C34" s="23">
        <v>1.4483337689999998</v>
      </c>
      <c r="D34" s="23">
        <v>2.6791333869999998</v>
      </c>
      <c r="E34" s="24">
        <v>25.765115220900004</v>
      </c>
      <c r="F34" s="24">
        <v>0.22623679619999998</v>
      </c>
      <c r="G34" s="25">
        <v>8.870078959999999</v>
      </c>
      <c r="H34" s="23">
        <v>2.2504554027999997</v>
      </c>
      <c r="I34" s="23">
        <v>4.7062318030000005</v>
      </c>
      <c r="J34" s="24">
        <v>7.6732599999999984E-2</v>
      </c>
      <c r="K34" s="23">
        <v>0.28558632479999996</v>
      </c>
      <c r="L34" s="23">
        <v>70.967288268499999</v>
      </c>
      <c r="M34" s="25">
        <v>9.0847371999999996E-2</v>
      </c>
      <c r="N34" s="25">
        <f t="shared" si="0"/>
        <v>117.36603990420001</v>
      </c>
      <c r="O34" s="42">
        <v>823.85</v>
      </c>
      <c r="P34" s="42">
        <v>7.92</v>
      </c>
      <c r="Q34" s="42">
        <v>15.73</v>
      </c>
      <c r="R34" s="42">
        <v>332.19</v>
      </c>
      <c r="S34" s="42">
        <v>9.6199999999999992</v>
      </c>
      <c r="T34" s="42">
        <v>48.53</v>
      </c>
      <c r="U34" s="42">
        <v>247.28</v>
      </c>
      <c r="V34" s="42"/>
      <c r="W34" s="42"/>
      <c r="X34" s="42">
        <v>716.23</v>
      </c>
      <c r="Y34" s="42">
        <v>353.02</v>
      </c>
    </row>
    <row r="35" spans="1:25" ht="14.5" x14ac:dyDescent="0.35">
      <c r="A35" s="55"/>
      <c r="B35" s="6" t="s">
        <v>35</v>
      </c>
      <c r="C35" s="25"/>
      <c r="D35" s="25">
        <v>2.8466413410000002</v>
      </c>
      <c r="E35" s="24">
        <v>24.630881893199998</v>
      </c>
      <c r="F35" s="25">
        <v>0.21477063059999996</v>
      </c>
      <c r="G35" s="25">
        <v>5.8684226699999993</v>
      </c>
      <c r="H35" s="25">
        <v>1.6214530346</v>
      </c>
      <c r="I35" s="25">
        <v>4.5324885940000001</v>
      </c>
      <c r="J35" s="25">
        <v>8.3274888199999994E-2</v>
      </c>
      <c r="K35" s="25">
        <v>0.34491567359999997</v>
      </c>
      <c r="L35" s="25">
        <v>73.156347781500017</v>
      </c>
      <c r="M35" s="25">
        <v>8.8998448000000008E-2</v>
      </c>
      <c r="N35" s="25">
        <f t="shared" si="0"/>
        <v>113.38819495470001</v>
      </c>
      <c r="O35" s="42">
        <v>635.29999999999995</v>
      </c>
      <c r="P35" s="42"/>
      <c r="Q35" s="42">
        <v>17.63</v>
      </c>
      <c r="R35" s="42">
        <v>314.12</v>
      </c>
      <c r="S35" s="42"/>
      <c r="T35" s="42">
        <v>39.020000000000003</v>
      </c>
      <c r="U35" s="42">
        <v>133.69</v>
      </c>
      <c r="V35" s="42">
        <v>71.150000000000006</v>
      </c>
      <c r="W35" s="42">
        <v>449.26</v>
      </c>
      <c r="X35" s="42">
        <v>795.69</v>
      </c>
      <c r="Y35" s="42">
        <v>396.6</v>
      </c>
    </row>
    <row r="36" spans="1:25" ht="14.5" x14ac:dyDescent="0.35">
      <c r="A36" s="55"/>
      <c r="B36" s="6" t="s">
        <v>35</v>
      </c>
      <c r="C36" s="23"/>
      <c r="D36" s="23">
        <v>2.66778505</v>
      </c>
      <c r="E36" s="24">
        <v>21.951128394899996</v>
      </c>
      <c r="F36" s="24">
        <v>0.20093974019999999</v>
      </c>
      <c r="G36" s="25">
        <v>19.701235979999996</v>
      </c>
      <c r="H36" s="23">
        <v>4.3704309427999997</v>
      </c>
      <c r="I36" s="23">
        <v>4.561120528</v>
      </c>
      <c r="J36" s="24">
        <v>0.10843817670000001</v>
      </c>
      <c r="K36" s="23">
        <v>0.29091381599999999</v>
      </c>
      <c r="L36" s="23">
        <v>71.993175530999991</v>
      </c>
      <c r="M36" s="25">
        <v>9.1464796500000015E-2</v>
      </c>
      <c r="N36" s="25">
        <f t="shared" si="0"/>
        <v>125.93663295609998</v>
      </c>
      <c r="O36" s="42">
        <v>815.19</v>
      </c>
      <c r="P36" s="42"/>
      <c r="Q36" s="42">
        <v>20.87</v>
      </c>
      <c r="R36" s="42">
        <v>349.38</v>
      </c>
      <c r="S36" s="42">
        <v>12.93</v>
      </c>
      <c r="T36" s="42">
        <v>31.27</v>
      </c>
      <c r="U36" s="42">
        <v>149.51</v>
      </c>
      <c r="V36" s="42"/>
      <c r="W36" s="42"/>
      <c r="X36" s="42">
        <v>728.65</v>
      </c>
      <c r="Y36" s="42">
        <v>390.68</v>
      </c>
    </row>
    <row r="37" spans="1:25" ht="14.5" x14ac:dyDescent="0.35">
      <c r="A37" s="55"/>
      <c r="B37" s="6" t="s">
        <v>35</v>
      </c>
      <c r="C37" s="23"/>
      <c r="D37" s="23">
        <v>2.2518399675</v>
      </c>
      <c r="E37" s="24">
        <v>25.469662915800001</v>
      </c>
      <c r="F37" s="24">
        <v>0.1676090358</v>
      </c>
      <c r="G37" s="25">
        <v>10.638474359999998</v>
      </c>
      <c r="H37" s="23">
        <v>2.8257952501999997</v>
      </c>
      <c r="I37" s="23">
        <v>4.7880411260000004</v>
      </c>
      <c r="J37" s="24">
        <v>9.57923106E-2</v>
      </c>
      <c r="K37" s="23">
        <v>0.33208889279999998</v>
      </c>
      <c r="L37" s="23">
        <v>69.146938369000011</v>
      </c>
      <c r="M37" s="25">
        <v>8.6356809000000007E-2</v>
      </c>
      <c r="N37" s="25">
        <f t="shared" si="0"/>
        <v>115.8025990367</v>
      </c>
      <c r="O37" s="42">
        <v>888.69</v>
      </c>
      <c r="P37" s="42">
        <v>8.99</v>
      </c>
      <c r="Q37" s="42">
        <v>19.07</v>
      </c>
      <c r="R37" s="42">
        <v>346.67</v>
      </c>
      <c r="S37" s="42">
        <v>12.64</v>
      </c>
      <c r="T37" s="42">
        <v>21.87</v>
      </c>
      <c r="U37" s="42">
        <v>136.18</v>
      </c>
      <c r="V37" s="42"/>
      <c r="W37" s="42"/>
      <c r="X37" s="42">
        <v>663.54</v>
      </c>
      <c r="Y37" s="42">
        <v>312.20999999999998</v>
      </c>
    </row>
    <row r="38" spans="1:25" ht="14.5" x14ac:dyDescent="0.35">
      <c r="A38" s="55"/>
      <c r="B38" s="6" t="s">
        <v>35</v>
      </c>
      <c r="C38" s="23">
        <v>2.1189755273999999</v>
      </c>
      <c r="D38" s="23">
        <v>2.6723255185000001</v>
      </c>
      <c r="E38" s="24">
        <v>26.649955372499999</v>
      </c>
      <c r="F38" s="24">
        <v>0.2000094318</v>
      </c>
      <c r="G38" s="25">
        <v>8.2349058899999985</v>
      </c>
      <c r="H38" s="23">
        <v>2.1136309118000001</v>
      </c>
      <c r="I38" s="23">
        <v>4.6979175460000002</v>
      </c>
      <c r="J38" s="24">
        <v>7.7519943199999997E-2</v>
      </c>
      <c r="K38" s="23">
        <v>0.29010681599999999</v>
      </c>
      <c r="L38" s="23">
        <v>68.773122637</v>
      </c>
      <c r="M38" s="25">
        <v>9.1808678499999991E-2</v>
      </c>
      <c r="N38" s="25">
        <f t="shared" si="0"/>
        <v>115.9202782727</v>
      </c>
      <c r="O38" s="42">
        <v>1515.53</v>
      </c>
      <c r="P38" s="42"/>
      <c r="Q38" s="42">
        <v>24.48</v>
      </c>
      <c r="R38" s="42">
        <v>329.16</v>
      </c>
      <c r="S38" s="42">
        <v>9.11</v>
      </c>
      <c r="T38" s="42">
        <v>34.92</v>
      </c>
      <c r="U38" s="42">
        <v>181.8</v>
      </c>
      <c r="V38" s="42"/>
      <c r="W38" s="42"/>
      <c r="X38" s="42">
        <v>703.3</v>
      </c>
      <c r="Y38" s="42">
        <v>363.18</v>
      </c>
    </row>
    <row r="39" spans="1:25" s="7" customFormat="1" ht="14.5" x14ac:dyDescent="0.35">
      <c r="A39" s="55" t="s">
        <v>27</v>
      </c>
      <c r="B39" s="6" t="s">
        <v>34</v>
      </c>
      <c r="C39" s="25">
        <v>3.7361270898000001</v>
      </c>
      <c r="D39" s="25">
        <v>4.8586130624999999</v>
      </c>
      <c r="E39" s="24">
        <v>30.803586023699999</v>
      </c>
      <c r="F39" s="25">
        <v>0.44302615020000002</v>
      </c>
      <c r="G39" s="25">
        <v>3.3256797199999992</v>
      </c>
      <c r="H39" s="25">
        <v>1.1746235289999998</v>
      </c>
      <c r="I39" s="25">
        <v>10.477020065000001</v>
      </c>
      <c r="J39" s="25">
        <v>6.4437034900000009E-2</v>
      </c>
      <c r="K39" s="25">
        <v>9.0298780799999992E-2</v>
      </c>
      <c r="L39" s="25">
        <v>57.4993134375</v>
      </c>
      <c r="M39" s="25">
        <v>1.1195000355000002</v>
      </c>
      <c r="N39" s="25">
        <f t="shared" si="0"/>
        <v>113.5922249289</v>
      </c>
      <c r="O39" s="42">
        <v>987.84</v>
      </c>
      <c r="P39" s="42">
        <v>33.54</v>
      </c>
      <c r="Q39" s="42">
        <v>25.9</v>
      </c>
      <c r="R39" s="42">
        <v>666.52</v>
      </c>
      <c r="S39" s="42">
        <v>24.12</v>
      </c>
      <c r="T39" s="42">
        <v>27.69</v>
      </c>
      <c r="U39" s="42">
        <v>32.049999999999997</v>
      </c>
      <c r="V39" s="42">
        <v>53.12</v>
      </c>
      <c r="W39" s="42">
        <v>283.64999999999998</v>
      </c>
      <c r="X39" s="42">
        <v>1023.13</v>
      </c>
      <c r="Y39" s="42">
        <v>2287.25</v>
      </c>
    </row>
    <row r="40" spans="1:25" s="8" customFormat="1" ht="14.5" x14ac:dyDescent="0.35">
      <c r="A40" s="55"/>
      <c r="B40" s="6" t="s">
        <v>34</v>
      </c>
      <c r="C40" s="25">
        <v>2.8368548966999998</v>
      </c>
      <c r="D40" s="25">
        <v>4.7755052944999994</v>
      </c>
      <c r="E40" s="24">
        <v>31.515371780400002</v>
      </c>
      <c r="F40" s="25">
        <v>0.46583245439999998</v>
      </c>
      <c r="G40" s="25">
        <v>3.4584838199999997</v>
      </c>
      <c r="H40" s="25">
        <v>1.2017282335999999</v>
      </c>
      <c r="I40" s="25">
        <v>10.421896667</v>
      </c>
      <c r="J40" s="25">
        <v>6.1901522899999999E-2</v>
      </c>
      <c r="K40" s="25">
        <v>7.6086542399999998E-2</v>
      </c>
      <c r="L40" s="25">
        <v>56.276198005999994</v>
      </c>
      <c r="M40" s="25">
        <v>1.0871472150000001</v>
      </c>
      <c r="N40" s="25">
        <f t="shared" si="0"/>
        <v>112.1770064329</v>
      </c>
      <c r="O40" s="42">
        <v>883.18</v>
      </c>
      <c r="P40" s="42">
        <v>36.31</v>
      </c>
      <c r="Q40" s="42">
        <v>28.32</v>
      </c>
      <c r="R40" s="42">
        <v>633.6</v>
      </c>
      <c r="S40" s="42">
        <v>20.329999999999998</v>
      </c>
      <c r="T40" s="42">
        <v>41.89</v>
      </c>
      <c r="U40" s="42"/>
      <c r="V40" s="42">
        <v>79.45</v>
      </c>
      <c r="W40" s="42">
        <v>282.82</v>
      </c>
      <c r="X40" s="42">
        <v>863.69</v>
      </c>
      <c r="Y40" s="42">
        <v>2228.9299999999998</v>
      </c>
    </row>
    <row r="41" spans="1:25" s="7" customFormat="1" ht="14.5" x14ac:dyDescent="0.35">
      <c r="A41" s="55"/>
      <c r="B41" s="6" t="s">
        <v>34</v>
      </c>
      <c r="C41" s="25">
        <v>2.2607696069999998</v>
      </c>
      <c r="D41" s="25">
        <v>4.8293541549999999</v>
      </c>
      <c r="E41" s="24">
        <v>31.215608785800001</v>
      </c>
      <c r="F41" s="25">
        <v>0.46911832199999998</v>
      </c>
      <c r="G41" s="25">
        <v>3.3282248599999997</v>
      </c>
      <c r="H41" s="25">
        <v>1.1725865503999999</v>
      </c>
      <c r="I41" s="25">
        <v>10.41285493</v>
      </c>
      <c r="J41" s="25"/>
      <c r="K41" s="25">
        <v>7.9643798400000007E-2</v>
      </c>
      <c r="L41" s="25">
        <v>56.296074431000001</v>
      </c>
      <c r="M41" s="25">
        <v>1.1152528695000001</v>
      </c>
      <c r="N41" s="25">
        <f t="shared" si="0"/>
        <v>111.17948830909999</v>
      </c>
      <c r="O41" s="42">
        <v>973.8</v>
      </c>
      <c r="P41" s="42">
        <v>37.42</v>
      </c>
      <c r="Q41" s="42">
        <v>30.6</v>
      </c>
      <c r="R41" s="42">
        <v>643.87</v>
      </c>
      <c r="S41" s="42">
        <v>16.2</v>
      </c>
      <c r="T41" s="42">
        <v>31.83</v>
      </c>
      <c r="U41" s="42"/>
      <c r="V41" s="42">
        <v>64.05</v>
      </c>
      <c r="W41" s="42">
        <v>378.68</v>
      </c>
      <c r="X41" s="42">
        <v>965.42</v>
      </c>
      <c r="Y41" s="42">
        <v>2245.34</v>
      </c>
    </row>
    <row r="42" spans="1:25" s="7" customFormat="1" ht="14.5" x14ac:dyDescent="0.35">
      <c r="A42" s="55"/>
      <c r="B42" s="6" t="s">
        <v>34</v>
      </c>
      <c r="C42" s="25">
        <v>3.2584865132999998</v>
      </c>
      <c r="D42" s="25">
        <v>4.9034622345000001</v>
      </c>
      <c r="E42" s="24">
        <v>30.412164720600007</v>
      </c>
      <c r="F42" s="25">
        <v>0.47800437119999994</v>
      </c>
      <c r="G42" s="25">
        <v>6.8772845399999989</v>
      </c>
      <c r="H42" s="25">
        <v>1.6085999525999999</v>
      </c>
      <c r="I42" s="25">
        <v>10.765912166</v>
      </c>
      <c r="J42" s="25">
        <v>5.5919716300000005E-2</v>
      </c>
      <c r="K42" s="25">
        <v>8.5782163199999997E-2</v>
      </c>
      <c r="L42" s="25">
        <v>56.516476324500005</v>
      </c>
      <c r="M42" s="25">
        <v>1.1264614129999999</v>
      </c>
      <c r="N42" s="25">
        <f t="shared" si="0"/>
        <v>116.08855411520001</v>
      </c>
      <c r="O42" s="42">
        <v>1422.8</v>
      </c>
      <c r="P42" s="42">
        <v>37.56</v>
      </c>
      <c r="Q42" s="42">
        <v>29.5</v>
      </c>
      <c r="R42" s="42">
        <v>668.19</v>
      </c>
      <c r="S42" s="42">
        <v>18.89</v>
      </c>
      <c r="T42" s="42">
        <v>31.74</v>
      </c>
      <c r="U42" s="42"/>
      <c r="V42" s="42">
        <v>54.02</v>
      </c>
      <c r="W42" s="42">
        <v>381.07</v>
      </c>
      <c r="X42" s="42">
        <v>978.62</v>
      </c>
      <c r="Y42" s="42">
        <v>2168.4299999999998</v>
      </c>
    </row>
    <row r="43" spans="1:25" s="7" customFormat="1" ht="14.5" x14ac:dyDescent="0.35">
      <c r="A43" s="55"/>
      <c r="B43" s="6" t="s">
        <v>36</v>
      </c>
      <c r="C43" s="25">
        <v>2.2856527137000002</v>
      </c>
      <c r="D43" s="25">
        <v>3.3176256690000003</v>
      </c>
      <c r="E43" s="24">
        <v>26.315022285900003</v>
      </c>
      <c r="F43" s="25">
        <v>0.3849918624</v>
      </c>
      <c r="G43" s="25">
        <v>4.2404692999999991</v>
      </c>
      <c r="H43" s="25">
        <v>1.1612910161999999</v>
      </c>
      <c r="I43" s="25">
        <v>9.1315332139999992</v>
      </c>
      <c r="J43" s="25">
        <v>6.2435314900000004E-2</v>
      </c>
      <c r="K43" s="25">
        <v>8.7196027199999998E-2</v>
      </c>
      <c r="L43" s="25">
        <v>62.225392118499997</v>
      </c>
      <c r="M43" s="25">
        <v>1.2066127150000001</v>
      </c>
      <c r="N43" s="25">
        <f t="shared" si="0"/>
        <v>110.41822223680001</v>
      </c>
      <c r="O43" s="42">
        <v>933.43</v>
      </c>
      <c r="P43" s="42">
        <v>34.35</v>
      </c>
      <c r="Q43" s="42">
        <v>20.010000000000002</v>
      </c>
      <c r="R43" s="42">
        <v>625.07000000000005</v>
      </c>
      <c r="S43" s="42">
        <v>13.08</v>
      </c>
      <c r="T43" s="42"/>
      <c r="U43" s="42"/>
      <c r="V43" s="42">
        <v>116.58</v>
      </c>
      <c r="W43" s="42">
        <v>563.23</v>
      </c>
      <c r="X43" s="42">
        <v>983.9</v>
      </c>
      <c r="Y43" s="42">
        <v>2349.96</v>
      </c>
    </row>
    <row r="44" spans="1:25" s="7" customFormat="1" ht="14.5" x14ac:dyDescent="0.35">
      <c r="A44" s="55"/>
      <c r="B44" s="6" t="s">
        <v>36</v>
      </c>
      <c r="C44" s="25">
        <v>2.5609669539</v>
      </c>
      <c r="D44" s="25">
        <v>3.457248382</v>
      </c>
      <c r="E44" s="24">
        <v>22.914658418400002</v>
      </c>
      <c r="F44" s="25">
        <v>0.34759392299999997</v>
      </c>
      <c r="G44" s="25">
        <v>7.7553678799999997</v>
      </c>
      <c r="H44" s="25">
        <v>1.8235439581999999</v>
      </c>
      <c r="I44" s="25">
        <v>8.3819937820000003</v>
      </c>
      <c r="J44" s="25">
        <v>9.7929146699999997E-2</v>
      </c>
      <c r="K44" s="25">
        <v>8.0825246399999995E-2</v>
      </c>
      <c r="L44" s="25">
        <v>67.567840668499997</v>
      </c>
      <c r="M44" s="25">
        <v>1.140736982</v>
      </c>
      <c r="N44" s="25">
        <f t="shared" si="0"/>
        <v>116.12870534109999</v>
      </c>
      <c r="O44" s="42">
        <v>1174.19</v>
      </c>
      <c r="P44" s="42">
        <v>37.54</v>
      </c>
      <c r="Q44" s="42">
        <v>17.8</v>
      </c>
      <c r="R44" s="42">
        <v>592.99</v>
      </c>
      <c r="S44" s="42">
        <v>8.6199999999999992</v>
      </c>
      <c r="T44" s="42">
        <v>49.85</v>
      </c>
      <c r="U44" s="42"/>
      <c r="V44" s="42">
        <v>80.8</v>
      </c>
      <c r="W44" s="42">
        <v>501.08</v>
      </c>
      <c r="X44" s="42">
        <v>1234.7</v>
      </c>
      <c r="Y44" s="42">
        <v>2821.65</v>
      </c>
    </row>
    <row r="45" spans="1:25" s="7" customFormat="1" ht="14.5" x14ac:dyDescent="0.35">
      <c r="A45" s="55"/>
      <c r="B45" s="6" t="s">
        <v>36</v>
      </c>
      <c r="C45" s="25">
        <v>2.5998411084000002</v>
      </c>
      <c r="D45" s="25">
        <v>2.2963849299999999</v>
      </c>
      <c r="E45" s="24">
        <v>22.840998040799999</v>
      </c>
      <c r="F45" s="25">
        <v>0.35076522059999998</v>
      </c>
      <c r="G45" s="25">
        <v>6.5658111099999994</v>
      </c>
      <c r="H45" s="25">
        <v>1.9150526017999996</v>
      </c>
      <c r="I45" s="25">
        <v>8.2322028520000003</v>
      </c>
      <c r="J45" s="25">
        <v>6.2435314900000004E-2</v>
      </c>
      <c r="K45" s="25">
        <v>9.7606972799999997E-2</v>
      </c>
      <c r="L45" s="25">
        <v>68.883021899499994</v>
      </c>
      <c r="M45" s="25">
        <v>1.2989997405</v>
      </c>
      <c r="N45" s="25">
        <f t="shared" si="0"/>
        <v>115.14311979129999</v>
      </c>
      <c r="O45" s="42">
        <v>1024.9000000000001</v>
      </c>
      <c r="P45" s="42">
        <v>45.37</v>
      </c>
      <c r="Q45" s="42">
        <v>19.47</v>
      </c>
      <c r="R45" s="42">
        <v>683.73</v>
      </c>
      <c r="S45" s="42"/>
      <c r="T45" s="42">
        <v>33.840000000000003</v>
      </c>
      <c r="U45" s="42">
        <v>32.79</v>
      </c>
      <c r="V45" s="42">
        <v>69.11</v>
      </c>
      <c r="W45" s="42">
        <v>438.21</v>
      </c>
      <c r="X45" s="42">
        <v>1182.6199999999999</v>
      </c>
      <c r="Y45" s="42">
        <v>2848.19</v>
      </c>
    </row>
    <row r="46" spans="1:25" s="7" customFormat="1" ht="14.5" x14ac:dyDescent="0.35">
      <c r="A46" s="55"/>
      <c r="B46" s="6" t="s">
        <v>36</v>
      </c>
      <c r="C46" s="25">
        <v>2.7917612090999997</v>
      </c>
      <c r="D46" s="25">
        <v>2.0302923134999999</v>
      </c>
      <c r="E46" s="24">
        <v>21.544804727999999</v>
      </c>
      <c r="F46" s="25">
        <v>0.33079566960000001</v>
      </c>
      <c r="G46" s="25">
        <v>5.1687752299999996</v>
      </c>
      <c r="H46" s="25">
        <v>1.4296060293999997</v>
      </c>
      <c r="I46" s="25">
        <v>7.1266389050000001</v>
      </c>
      <c r="J46" s="25">
        <v>0.1190155988</v>
      </c>
      <c r="K46" s="25">
        <v>7.2564148799999992E-2</v>
      </c>
      <c r="L46" s="25">
        <v>73.467994687499996</v>
      </c>
      <c r="M46" s="25">
        <v>1.1664834720000001</v>
      </c>
      <c r="N46" s="25">
        <f t="shared" si="0"/>
        <v>115.24873199169998</v>
      </c>
      <c r="O46" s="42">
        <v>898.73</v>
      </c>
      <c r="P46" s="42">
        <v>40.54</v>
      </c>
      <c r="Q46" s="42">
        <v>13.69</v>
      </c>
      <c r="R46" s="42">
        <v>570.47</v>
      </c>
      <c r="S46" s="42">
        <v>8.9499999999999993</v>
      </c>
      <c r="T46" s="42">
        <v>42.38</v>
      </c>
      <c r="U46" s="42">
        <v>29.97</v>
      </c>
      <c r="V46" s="42"/>
      <c r="W46" s="42">
        <v>530.1</v>
      </c>
      <c r="X46" s="42">
        <v>1408.73</v>
      </c>
      <c r="Y46" s="42">
        <v>3067.23</v>
      </c>
    </row>
    <row r="47" spans="1:25" s="7" customFormat="1" ht="14.5" x14ac:dyDescent="0.35">
      <c r="A47" s="55"/>
      <c r="B47" s="6" t="s">
        <v>35</v>
      </c>
      <c r="C47" s="25">
        <v>2.2288727372999997</v>
      </c>
      <c r="D47" s="25">
        <v>2.3809079335000001</v>
      </c>
      <c r="E47" s="24">
        <v>23.093324197199998</v>
      </c>
      <c r="F47" s="25">
        <v>0.35068960440000002</v>
      </c>
      <c r="G47" s="25">
        <v>4.0420864299999995</v>
      </c>
      <c r="H47" s="25">
        <v>1.2835518931999998</v>
      </c>
      <c r="I47" s="25">
        <v>7.6828337390000003</v>
      </c>
      <c r="J47" s="25">
        <v>8.0445790599999997E-2</v>
      </c>
      <c r="K47" s="25">
        <v>8.5943563199999989E-2</v>
      </c>
      <c r="L47" s="25">
        <v>71.543848681500009</v>
      </c>
      <c r="M47" s="25">
        <v>1.2853415960000001</v>
      </c>
      <c r="N47" s="25">
        <f t="shared" si="0"/>
        <v>114.0578461659</v>
      </c>
      <c r="O47" s="42">
        <v>871.68</v>
      </c>
      <c r="P47" s="42">
        <v>44.29</v>
      </c>
      <c r="Q47" s="42">
        <v>23.79</v>
      </c>
      <c r="R47" s="42">
        <v>615.4</v>
      </c>
      <c r="S47" s="42">
        <v>7.1</v>
      </c>
      <c r="T47" s="42">
        <v>68.59</v>
      </c>
      <c r="U47" s="42">
        <v>31.82</v>
      </c>
      <c r="V47" s="42">
        <v>98.44</v>
      </c>
      <c r="W47" s="42">
        <v>603.01</v>
      </c>
      <c r="X47" s="42">
        <v>1176.3599999999999</v>
      </c>
      <c r="Y47" s="42">
        <v>2871.74</v>
      </c>
    </row>
    <row r="48" spans="1:25" s="7" customFormat="1" ht="14.5" x14ac:dyDescent="0.35">
      <c r="A48" s="55"/>
      <c r="B48" s="6" t="s">
        <v>35</v>
      </c>
      <c r="C48" s="25"/>
      <c r="D48" s="25">
        <v>2.2477095204999999</v>
      </c>
      <c r="E48" s="24">
        <v>20.0062886256</v>
      </c>
      <c r="F48" s="25">
        <v>0.28666788840000001</v>
      </c>
      <c r="G48" s="25">
        <v>3.9226706699999996</v>
      </c>
      <c r="H48" s="25">
        <v>1.4442563745999999</v>
      </c>
      <c r="I48" s="25">
        <v>6.2521939549999992</v>
      </c>
      <c r="J48" s="25">
        <v>8.4707786100000002E-2</v>
      </c>
      <c r="K48" s="25">
        <v>7.4502239999999997E-2</v>
      </c>
      <c r="L48" s="25">
        <v>75.428299062500002</v>
      </c>
      <c r="M48" s="25">
        <v>1.0986248350000001</v>
      </c>
      <c r="N48" s="25">
        <f t="shared" si="0"/>
        <v>110.84592095769999</v>
      </c>
      <c r="O48" s="42">
        <v>499.77</v>
      </c>
      <c r="P48" s="42">
        <v>43.51</v>
      </c>
      <c r="Q48" s="42">
        <v>13.44</v>
      </c>
      <c r="R48" s="42">
        <v>511.59</v>
      </c>
      <c r="S48" s="42">
        <v>9.91</v>
      </c>
      <c r="T48" s="42">
        <v>25.84</v>
      </c>
      <c r="U48" s="42"/>
      <c r="V48" s="42">
        <v>100.65</v>
      </c>
      <c r="W48" s="42">
        <v>524.25</v>
      </c>
      <c r="X48" s="42">
        <v>1235.04</v>
      </c>
      <c r="Y48" s="42">
        <v>2792.68</v>
      </c>
    </row>
    <row r="49" spans="1:25" s="7" customFormat="1" ht="14.5" x14ac:dyDescent="0.35">
      <c r="A49" s="55"/>
      <c r="B49" s="6" t="s">
        <v>35</v>
      </c>
      <c r="C49" s="25">
        <v>2.8148635163999995</v>
      </c>
      <c r="D49" s="25">
        <v>2.482202139</v>
      </c>
      <c r="E49" s="24">
        <v>21.3749977905</v>
      </c>
      <c r="F49" s="25">
        <v>0.29535000300000003</v>
      </c>
      <c r="G49" s="25">
        <v>4.3463737299999989</v>
      </c>
      <c r="H49" s="25">
        <v>1.1746331658</v>
      </c>
      <c r="I49" s="25">
        <v>7.0221937619999997</v>
      </c>
      <c r="J49" s="25">
        <v>6.6073440999999997E-2</v>
      </c>
      <c r="K49" s="25">
        <v>7.9966598399999991E-2</v>
      </c>
      <c r="L49" s="25">
        <v>73.826292656500016</v>
      </c>
      <c r="M49" s="25">
        <v>1.1651179925000001</v>
      </c>
      <c r="N49" s="25">
        <f t="shared" si="0"/>
        <v>114.64806479510003</v>
      </c>
      <c r="O49" s="42">
        <v>626.01</v>
      </c>
      <c r="P49" s="42">
        <v>44.8</v>
      </c>
      <c r="Q49" s="42">
        <v>14.3</v>
      </c>
      <c r="R49" s="42">
        <v>565.01</v>
      </c>
      <c r="S49" s="42"/>
      <c r="T49" s="42">
        <v>31.79</v>
      </c>
      <c r="U49" s="42"/>
      <c r="V49" s="42">
        <v>120.41</v>
      </c>
      <c r="W49" s="42">
        <v>682.12</v>
      </c>
      <c r="X49" s="42">
        <v>1204.1099999999999</v>
      </c>
      <c r="Y49" s="42">
        <v>2563.02</v>
      </c>
    </row>
    <row r="50" spans="1:25" s="7" customFormat="1" ht="14.5" x14ac:dyDescent="0.35">
      <c r="A50" s="55"/>
      <c r="B50" s="6" t="s">
        <v>35</v>
      </c>
      <c r="C50" s="25">
        <v>3.3811477769999998</v>
      </c>
      <c r="D50" s="25">
        <v>2.4453909</v>
      </c>
      <c r="E50" s="24">
        <v>24.434765844299999</v>
      </c>
      <c r="F50" s="25">
        <v>0.37711402919999998</v>
      </c>
      <c r="G50" s="25">
        <v>4.1689117099999997</v>
      </c>
      <c r="H50" s="25">
        <v>1.1819366555999999</v>
      </c>
      <c r="I50" s="25">
        <v>8.1935848559999993</v>
      </c>
      <c r="J50" s="25">
        <v>6.4308591199999987E-2</v>
      </c>
      <c r="K50" s="25">
        <v>7.9973054399999993E-2</v>
      </c>
      <c r="L50" s="25">
        <v>70.746010268499987</v>
      </c>
      <c r="M50" s="25">
        <v>1.3608013650000002</v>
      </c>
      <c r="N50" s="25">
        <f t="shared" si="0"/>
        <v>116.43394505119998</v>
      </c>
      <c r="O50" s="42">
        <v>733.72</v>
      </c>
      <c r="P50" s="42">
        <v>46.84</v>
      </c>
      <c r="Q50" s="42">
        <v>19.899999999999999</v>
      </c>
      <c r="R50" s="42">
        <v>651.36</v>
      </c>
      <c r="S50" s="42">
        <v>11.82</v>
      </c>
      <c r="T50" s="42"/>
      <c r="U50" s="42">
        <v>32.5</v>
      </c>
      <c r="V50" s="42">
        <v>88.33</v>
      </c>
      <c r="W50" s="42">
        <v>316.05</v>
      </c>
      <c r="X50" s="42">
        <v>1065.78</v>
      </c>
      <c r="Y50" s="42">
        <v>2585.66</v>
      </c>
    </row>
    <row r="51" spans="1:25" s="8" customFormat="1" ht="14.5" x14ac:dyDescent="0.35">
      <c r="A51" s="55"/>
      <c r="B51" s="6" t="s">
        <v>35</v>
      </c>
      <c r="C51" s="25"/>
      <c r="D51" s="25">
        <v>2.1657675740000002</v>
      </c>
      <c r="E51" s="24">
        <v>22.491419306399997</v>
      </c>
      <c r="F51" s="25">
        <v>0.29958451019999999</v>
      </c>
      <c r="G51" s="25">
        <v>3.1255925599999994</v>
      </c>
      <c r="H51" s="25">
        <v>0.8148432377999999</v>
      </c>
      <c r="I51" s="25">
        <v>7.7585042499999997</v>
      </c>
      <c r="J51" s="25">
        <v>8.1268163899999996E-2</v>
      </c>
      <c r="K51" s="25">
        <v>7.8737375999999984E-2</v>
      </c>
      <c r="L51" s="25">
        <v>71.52368279400001</v>
      </c>
      <c r="M51" s="25">
        <v>1.2818134560000001</v>
      </c>
      <c r="N51" s="25">
        <f t="shared" si="0"/>
        <v>109.62121322829999</v>
      </c>
      <c r="O51" s="42">
        <v>703.14</v>
      </c>
      <c r="P51" s="42">
        <v>46.43</v>
      </c>
      <c r="Q51" s="42">
        <v>11.35</v>
      </c>
      <c r="R51" s="42">
        <v>557.70000000000005</v>
      </c>
      <c r="S51" s="42">
        <v>13.1</v>
      </c>
      <c r="T51" s="42">
        <v>44.13</v>
      </c>
      <c r="U51" s="42">
        <v>34.57</v>
      </c>
      <c r="V51" s="42">
        <v>85.01</v>
      </c>
      <c r="W51" s="42">
        <v>459.12</v>
      </c>
      <c r="X51" s="42">
        <v>1146.1500000000001</v>
      </c>
      <c r="Y51" s="42">
        <v>2413.06</v>
      </c>
    </row>
    <row r="52" spans="1:25" s="4" customFormat="1" x14ac:dyDescent="0.35">
      <c r="A52" s="55" t="s">
        <v>26</v>
      </c>
      <c r="B52" s="6" t="s">
        <v>34</v>
      </c>
      <c r="C52" s="25">
        <v>2.8399058007</v>
      </c>
      <c r="D52" s="25">
        <v>3.4221528089999991</v>
      </c>
      <c r="E52" s="24">
        <v>43.577842641299995</v>
      </c>
      <c r="F52" s="25">
        <v>0.349919694</v>
      </c>
      <c r="G52" s="25">
        <v>3.2170017399999997</v>
      </c>
      <c r="H52" s="25">
        <v>1.4012196304</v>
      </c>
      <c r="I52" s="25">
        <v>8.5591519499999986</v>
      </c>
      <c r="J52" s="25"/>
      <c r="K52" s="25">
        <v>0.20973219839999996</v>
      </c>
      <c r="L52" s="25">
        <v>44.214089790999999</v>
      </c>
      <c r="M52" s="25">
        <v>4.6059275954999999</v>
      </c>
      <c r="N52" s="25">
        <f t="shared" si="0"/>
        <v>112.39694385029999</v>
      </c>
      <c r="O52" s="42">
        <v>586.64</v>
      </c>
      <c r="P52" s="42">
        <v>20.9</v>
      </c>
      <c r="Q52" s="42">
        <v>30.8</v>
      </c>
      <c r="R52" s="42">
        <v>735.42</v>
      </c>
      <c r="S52" s="42">
        <v>21.09</v>
      </c>
      <c r="T52" s="42">
        <v>20.89</v>
      </c>
      <c r="U52" s="42">
        <v>32.28</v>
      </c>
      <c r="V52" s="42">
        <v>101.86</v>
      </c>
      <c r="W52" s="42">
        <v>958.12</v>
      </c>
      <c r="X52" s="42">
        <v>1272.98</v>
      </c>
      <c r="Y52" s="42">
        <v>3463.77</v>
      </c>
    </row>
    <row r="53" spans="1:25" ht="14.5" x14ac:dyDescent="0.35">
      <c r="A53" s="55"/>
      <c r="B53" s="6" t="s">
        <v>34</v>
      </c>
      <c r="C53" s="23">
        <v>2.4725023446000001</v>
      </c>
      <c r="D53" s="23">
        <v>3.0299719679999999</v>
      </c>
      <c r="E53" s="24">
        <v>41.595635718899999</v>
      </c>
      <c r="F53" s="24">
        <v>0.33024573359999998</v>
      </c>
      <c r="G53" s="25">
        <v>3.3778801899999999</v>
      </c>
      <c r="H53" s="23">
        <v>1.503623881</v>
      </c>
      <c r="I53" s="23">
        <v>8.6190627259999992</v>
      </c>
      <c r="J53" s="24"/>
      <c r="K53" s="23">
        <v>0.21344827199999994</v>
      </c>
      <c r="L53" s="23">
        <v>44.234357312</v>
      </c>
      <c r="M53" s="25">
        <v>4.5344503820000002</v>
      </c>
      <c r="N53" s="25">
        <f t="shared" si="0"/>
        <v>109.9111785281</v>
      </c>
      <c r="O53" s="42">
        <v>677.09</v>
      </c>
      <c r="P53" s="42">
        <v>18.670000000000002</v>
      </c>
      <c r="Q53" s="42">
        <v>41.14</v>
      </c>
      <c r="R53" s="42">
        <v>738.28</v>
      </c>
      <c r="S53" s="42">
        <v>27.13</v>
      </c>
      <c r="T53" s="42">
        <v>29.21</v>
      </c>
      <c r="U53" s="42">
        <v>22.92</v>
      </c>
      <c r="V53" s="42">
        <v>91.58</v>
      </c>
      <c r="W53" s="42">
        <v>712.89</v>
      </c>
      <c r="X53" s="42">
        <v>1269.52</v>
      </c>
      <c r="Y53" s="42">
        <v>3463.72</v>
      </c>
    </row>
    <row r="54" spans="1:25" ht="14.5" x14ac:dyDescent="0.35">
      <c r="A54" s="55"/>
      <c r="B54" s="6" t="s">
        <v>34</v>
      </c>
      <c r="C54" s="23">
        <v>2.5143328913999996</v>
      </c>
      <c r="D54" s="23">
        <v>3.2366303620000001</v>
      </c>
      <c r="E54" s="24">
        <v>41.605825204799999</v>
      </c>
      <c r="F54" s="24">
        <v>0.33125165820000002</v>
      </c>
      <c r="G54" s="25">
        <v>3.1128869400000001</v>
      </c>
      <c r="H54" s="23">
        <v>1.3871137643999998</v>
      </c>
      <c r="I54" s="23">
        <v>8.2549827689999997</v>
      </c>
      <c r="J54" s="24"/>
      <c r="K54" s="23">
        <v>0.2136083808</v>
      </c>
      <c r="L54" s="23">
        <v>44.469387996999998</v>
      </c>
      <c r="M54" s="25">
        <v>4.5246307645000003</v>
      </c>
      <c r="N54" s="25">
        <f t="shared" si="0"/>
        <v>109.6506507321</v>
      </c>
      <c r="O54" s="42">
        <v>1177.01</v>
      </c>
      <c r="P54" s="42">
        <v>19.850000000000001</v>
      </c>
      <c r="Q54" s="42">
        <v>36.76</v>
      </c>
      <c r="R54" s="42">
        <v>727.76</v>
      </c>
      <c r="S54" s="42">
        <v>29.22</v>
      </c>
      <c r="T54" s="42">
        <v>41.05</v>
      </c>
      <c r="U54" s="42">
        <v>36.74</v>
      </c>
      <c r="V54" s="42">
        <v>143.83000000000001</v>
      </c>
      <c r="W54" s="42">
        <v>778.83</v>
      </c>
      <c r="X54" s="42">
        <v>1225.81</v>
      </c>
      <c r="Y54" s="42">
        <v>3452.03</v>
      </c>
    </row>
    <row r="55" spans="1:25" ht="14.5" x14ac:dyDescent="0.35">
      <c r="A55" s="55"/>
      <c r="B55" s="6" t="s">
        <v>34</v>
      </c>
      <c r="C55" s="23">
        <v>1.3531173765</v>
      </c>
      <c r="D55" s="23">
        <v>2.8361848480000003</v>
      </c>
      <c r="E55" s="24">
        <v>38.722958007300001</v>
      </c>
      <c r="F55" s="24">
        <v>0.58795032599999997</v>
      </c>
      <c r="G55" s="25">
        <v>4.9281942399999998</v>
      </c>
      <c r="H55" s="23">
        <v>1.3289351981999997</v>
      </c>
      <c r="I55" s="23">
        <v>11.944254891</v>
      </c>
      <c r="J55" s="24"/>
      <c r="K55" s="23">
        <v>0.20991167519999998</v>
      </c>
      <c r="L55" s="23">
        <v>42.445768524500004</v>
      </c>
      <c r="M55" s="25">
        <v>4.6086518555000007</v>
      </c>
      <c r="N55" s="25">
        <f t="shared" si="0"/>
        <v>108.9659269422</v>
      </c>
      <c r="O55" s="42">
        <v>1070.58</v>
      </c>
      <c r="P55" s="42">
        <v>18.100000000000001</v>
      </c>
      <c r="Q55" s="42">
        <v>30.52</v>
      </c>
      <c r="R55" s="42">
        <v>875.38</v>
      </c>
      <c r="S55" s="42">
        <v>23.53</v>
      </c>
      <c r="T55" s="42">
        <v>25.8</v>
      </c>
      <c r="U55" s="42"/>
      <c r="V55" s="42">
        <v>89.19</v>
      </c>
      <c r="W55" s="42">
        <v>944.81</v>
      </c>
      <c r="X55" s="42">
        <v>1238.9100000000001</v>
      </c>
      <c r="Y55" s="42">
        <v>3318.93</v>
      </c>
    </row>
    <row r="56" spans="1:25" ht="14.5" x14ac:dyDescent="0.35">
      <c r="A56" s="55"/>
      <c r="B56" s="6" t="s">
        <v>34</v>
      </c>
      <c r="C56" s="25">
        <v>2.1493170993000001</v>
      </c>
      <c r="D56" s="25">
        <v>2.9458382015</v>
      </c>
      <c r="E56" s="24">
        <v>35.425070888400001</v>
      </c>
      <c r="F56" s="25">
        <v>0.55320582779999994</v>
      </c>
      <c r="G56" s="25">
        <v>7.3641442199999991</v>
      </c>
      <c r="H56" s="25">
        <v>1.8051545346</v>
      </c>
      <c r="I56" s="25">
        <v>11.547929383</v>
      </c>
      <c r="J56" s="25"/>
      <c r="K56" s="25">
        <v>0.20715625439999999</v>
      </c>
      <c r="L56" s="25">
        <v>44.508839805999997</v>
      </c>
      <c r="M56" s="25">
        <v>4.4495215765000005</v>
      </c>
      <c r="N56" s="25">
        <f t="shared" si="0"/>
        <v>110.9561777915</v>
      </c>
      <c r="O56" s="42">
        <v>1224.04</v>
      </c>
      <c r="P56" s="42">
        <v>26.25</v>
      </c>
      <c r="Q56" s="42">
        <v>27.76</v>
      </c>
      <c r="R56" s="42">
        <v>867.47</v>
      </c>
      <c r="S56" s="42">
        <v>26.01</v>
      </c>
      <c r="T56" s="42">
        <v>18.98</v>
      </c>
      <c r="U56" s="42">
        <v>24.28</v>
      </c>
      <c r="V56" s="42">
        <v>108.33</v>
      </c>
      <c r="W56" s="42">
        <v>824.21</v>
      </c>
      <c r="X56" s="42">
        <v>1232.78</v>
      </c>
      <c r="Y56" s="42">
        <v>3343.25</v>
      </c>
    </row>
    <row r="57" spans="1:25" ht="14.5" x14ac:dyDescent="0.35">
      <c r="A57" s="55"/>
      <c r="B57" s="6" t="s">
        <v>36</v>
      </c>
      <c r="C57" s="25">
        <v>3.0142052726999995</v>
      </c>
      <c r="D57" s="25">
        <v>3.5086937984999995</v>
      </c>
      <c r="E57" s="24">
        <v>36.192125460600003</v>
      </c>
      <c r="F57" s="25">
        <v>0.60888684779999991</v>
      </c>
      <c r="G57" s="25">
        <v>5.2136038300000003</v>
      </c>
      <c r="H57" s="25">
        <v>1.4528596277999999</v>
      </c>
      <c r="I57" s="25">
        <v>11.310611417000001</v>
      </c>
      <c r="J57" s="25"/>
      <c r="K57" s="25">
        <v>0.20134585439999997</v>
      </c>
      <c r="L57" s="25">
        <v>44.077697633999996</v>
      </c>
      <c r="M57" s="25">
        <v>4.2042689535000006</v>
      </c>
      <c r="N57" s="25">
        <f t="shared" si="0"/>
        <v>109.78429869630001</v>
      </c>
      <c r="O57" s="42">
        <v>1940.5</v>
      </c>
      <c r="P57" s="42">
        <v>17.239999999999998</v>
      </c>
      <c r="Q57" s="42">
        <v>32.700000000000003</v>
      </c>
      <c r="R57" s="42">
        <v>844.25</v>
      </c>
      <c r="S57" s="42">
        <v>30.44</v>
      </c>
      <c r="T57" s="42">
        <v>35.119999999999997</v>
      </c>
      <c r="U57" s="42">
        <v>30.01</v>
      </c>
      <c r="V57" s="42">
        <v>133.94999999999999</v>
      </c>
      <c r="W57" s="42">
        <v>930.54</v>
      </c>
      <c r="X57" s="42">
        <v>1342.8</v>
      </c>
      <c r="Y57" s="42">
        <v>3749.98</v>
      </c>
    </row>
    <row r="58" spans="1:25" ht="14.5" x14ac:dyDescent="0.35">
      <c r="A58" s="55"/>
      <c r="B58" s="6" t="s">
        <v>36</v>
      </c>
      <c r="C58" s="25">
        <v>2.2275462572999998</v>
      </c>
      <c r="D58" s="25">
        <v>2.8182856145000001</v>
      </c>
      <c r="E58" s="24">
        <v>34.981760863799998</v>
      </c>
      <c r="F58" s="25">
        <v>0.54565108200000001</v>
      </c>
      <c r="G58" s="25">
        <v>5.4617424300000001</v>
      </c>
      <c r="H58" s="25">
        <v>1.3190068850000001</v>
      </c>
      <c r="I58" s="25">
        <v>10.873608584999999</v>
      </c>
      <c r="J58" s="25"/>
      <c r="K58" s="25">
        <v>0.2262673056</v>
      </c>
      <c r="L58" s="25">
        <v>43.662656009500004</v>
      </c>
      <c r="M58" s="25">
        <v>4.6228526190000006</v>
      </c>
      <c r="N58" s="25">
        <f t="shared" si="0"/>
        <v>106.7393776517</v>
      </c>
      <c r="O58" s="42">
        <v>1366.91</v>
      </c>
      <c r="P58" s="42">
        <v>14.65</v>
      </c>
      <c r="Q58" s="42">
        <v>40.9</v>
      </c>
      <c r="R58" s="42">
        <v>854.83</v>
      </c>
      <c r="S58" s="42">
        <v>26.25</v>
      </c>
      <c r="T58" s="42">
        <v>30.53</v>
      </c>
      <c r="U58" s="42">
        <v>35.880000000000003</v>
      </c>
      <c r="V58" s="42">
        <v>93.05</v>
      </c>
      <c r="W58" s="42">
        <v>902.48</v>
      </c>
      <c r="X58" s="42">
        <v>1170.3900000000001</v>
      </c>
      <c r="Y58" s="42">
        <v>3218.02</v>
      </c>
    </row>
    <row r="59" spans="1:25" ht="14.5" x14ac:dyDescent="0.35">
      <c r="A59" s="55"/>
      <c r="B59" s="6" t="s">
        <v>36</v>
      </c>
      <c r="C59" s="23">
        <v>3.7526135780999996</v>
      </c>
      <c r="D59" s="23">
        <v>3.1379153239999997</v>
      </c>
      <c r="E59" s="24">
        <v>36.722808775800004</v>
      </c>
      <c r="F59" s="24">
        <v>0.50745115260000007</v>
      </c>
      <c r="G59" s="25">
        <v>5.1404197599999994</v>
      </c>
      <c r="H59" s="23">
        <v>1.1630894839999999</v>
      </c>
      <c r="I59" s="23">
        <v>9.8159995599999998</v>
      </c>
      <c r="J59" s="24"/>
      <c r="K59" s="23">
        <v>0.21114606239999997</v>
      </c>
      <c r="L59" s="23">
        <v>47.740832706499994</v>
      </c>
      <c r="M59" s="25">
        <v>4.5791796049999993</v>
      </c>
      <c r="N59" s="25">
        <f t="shared" si="0"/>
        <v>112.77145600839999</v>
      </c>
      <c r="O59" s="42">
        <v>1166.27</v>
      </c>
      <c r="P59" s="42">
        <v>17.37</v>
      </c>
      <c r="Q59" s="42">
        <v>30.34</v>
      </c>
      <c r="R59" s="42">
        <v>784.86</v>
      </c>
      <c r="S59" s="42">
        <v>23.84</v>
      </c>
      <c r="T59" s="42">
        <v>17.78</v>
      </c>
      <c r="U59" s="42">
        <v>23.6</v>
      </c>
      <c r="V59" s="42">
        <v>143.99</v>
      </c>
      <c r="W59" s="42">
        <v>1046.7</v>
      </c>
      <c r="X59" s="42">
        <v>1261.6300000000001</v>
      </c>
      <c r="Y59" s="42">
        <v>3485.49</v>
      </c>
    </row>
    <row r="60" spans="1:25" ht="14.5" x14ac:dyDescent="0.35">
      <c r="A60" s="55"/>
      <c r="B60" s="6" t="s">
        <v>36</v>
      </c>
      <c r="C60" s="23">
        <v>1.6867486518000001</v>
      </c>
      <c r="D60" s="23">
        <v>2.6566067680000001</v>
      </c>
      <c r="E60" s="24">
        <v>35.364447405</v>
      </c>
      <c r="F60" s="24">
        <v>0.42208275420000002</v>
      </c>
      <c r="G60" s="25">
        <v>8.2706206800000004</v>
      </c>
      <c r="H60" s="23">
        <v>1.4205269591999998</v>
      </c>
      <c r="I60" s="23">
        <v>9.909275087000001</v>
      </c>
      <c r="J60" s="24"/>
      <c r="K60" s="23">
        <v>0.20951656800000001</v>
      </c>
      <c r="L60" s="23">
        <v>44.304483140499997</v>
      </c>
      <c r="M60" s="25">
        <v>4.1070798614999999</v>
      </c>
      <c r="N60" s="25">
        <f t="shared" si="0"/>
        <v>108.35138787519999</v>
      </c>
      <c r="O60" s="42">
        <v>1477.22</v>
      </c>
      <c r="P60" s="42">
        <v>19.399999999999999</v>
      </c>
      <c r="Q60" s="42">
        <v>30.13</v>
      </c>
      <c r="R60" s="42">
        <v>754.36</v>
      </c>
      <c r="S60" s="42">
        <v>21.75</v>
      </c>
      <c r="T60" s="42">
        <v>31.21</v>
      </c>
      <c r="U60" s="42">
        <v>35.56</v>
      </c>
      <c r="V60" s="42">
        <v>112.42</v>
      </c>
      <c r="W60" s="42">
        <v>893.82</v>
      </c>
      <c r="X60" s="42">
        <v>1182.8</v>
      </c>
      <c r="Y60" s="42">
        <v>3253.7</v>
      </c>
    </row>
    <row r="61" spans="1:25" ht="14.5" x14ac:dyDescent="0.35">
      <c r="A61" s="55"/>
      <c r="B61" s="6" t="s">
        <v>36</v>
      </c>
      <c r="C61" s="25">
        <v>3.3358070325</v>
      </c>
      <c r="D61" s="25">
        <v>2.887741745</v>
      </c>
      <c r="E61" s="24">
        <v>35.788717659599996</v>
      </c>
      <c r="F61" s="25">
        <v>0.64353052440000003</v>
      </c>
      <c r="G61" s="25">
        <v>5.0861184199999991</v>
      </c>
      <c r="H61" s="25">
        <v>1.3390044495999998</v>
      </c>
      <c r="I61" s="25">
        <v>14.111991401000001</v>
      </c>
      <c r="J61" s="25"/>
      <c r="K61" s="25">
        <v>0.19107306719999997</v>
      </c>
      <c r="L61" s="25">
        <v>44.198757283999996</v>
      </c>
      <c r="M61" s="25">
        <v>4.0731215140000003</v>
      </c>
      <c r="N61" s="25">
        <f t="shared" si="0"/>
        <v>111.6558630973</v>
      </c>
      <c r="O61" s="42">
        <v>1262.18</v>
      </c>
      <c r="P61" s="42">
        <v>19.850000000000001</v>
      </c>
      <c r="Q61" s="42">
        <v>31.06</v>
      </c>
      <c r="R61" s="42">
        <v>874.37</v>
      </c>
      <c r="S61" s="42">
        <v>20.23</v>
      </c>
      <c r="T61" s="42">
        <v>19.96</v>
      </c>
      <c r="U61" s="42">
        <v>20.94</v>
      </c>
      <c r="V61" s="42">
        <v>131.57</v>
      </c>
      <c r="W61" s="42">
        <v>1023.73</v>
      </c>
      <c r="X61" s="42">
        <v>1160.3800000000001</v>
      </c>
      <c r="Y61" s="42">
        <v>3231.89</v>
      </c>
    </row>
    <row r="62" spans="1:25" ht="14.5" x14ac:dyDescent="0.35">
      <c r="A62" s="55"/>
      <c r="B62" s="6" t="s">
        <v>36</v>
      </c>
      <c r="C62" s="23">
        <v>2.3160324218999997</v>
      </c>
      <c r="D62" s="23">
        <v>2.6690377884999998</v>
      </c>
      <c r="E62" s="24">
        <v>35.491057596899999</v>
      </c>
      <c r="F62" s="24">
        <v>0.5734251414</v>
      </c>
      <c r="G62" s="25">
        <v>4.8075410499999993</v>
      </c>
      <c r="H62" s="23">
        <v>1.0532745342000001</v>
      </c>
      <c r="I62" s="23">
        <v>12.349125491000001</v>
      </c>
      <c r="J62" s="24"/>
      <c r="K62" s="23">
        <v>0.1799790768</v>
      </c>
      <c r="L62" s="23">
        <v>47.071205597000002</v>
      </c>
      <c r="M62" s="25">
        <v>3.9336606155</v>
      </c>
      <c r="N62" s="25">
        <f t="shared" si="0"/>
        <v>110.4443393132</v>
      </c>
      <c r="O62" s="42">
        <v>830.6</v>
      </c>
      <c r="P62" s="42">
        <v>18.079999999999998</v>
      </c>
      <c r="Q62" s="42">
        <v>24.57</v>
      </c>
      <c r="R62" s="42">
        <v>778.94</v>
      </c>
      <c r="S62" s="42">
        <v>18.57</v>
      </c>
      <c r="T62" s="42">
        <v>30.15</v>
      </c>
      <c r="U62" s="42">
        <v>29.04</v>
      </c>
      <c r="V62" s="42">
        <v>114.77</v>
      </c>
      <c r="W62" s="42">
        <v>1020.01</v>
      </c>
      <c r="X62" s="42">
        <v>1179.51</v>
      </c>
      <c r="Y62" s="42">
        <v>2794.3</v>
      </c>
    </row>
    <row r="63" spans="1:25" ht="14.5" x14ac:dyDescent="0.35">
      <c r="A63" s="55"/>
      <c r="B63" s="6" t="s">
        <v>36</v>
      </c>
      <c r="C63" s="25">
        <v>2.0860688748</v>
      </c>
      <c r="D63" s="25">
        <v>2.7129252049999999</v>
      </c>
      <c r="E63" s="24">
        <v>35.985265847099996</v>
      </c>
      <c r="F63" s="25">
        <v>0.58072783319999999</v>
      </c>
      <c r="G63" s="25">
        <v>4.6143488599999998</v>
      </c>
      <c r="H63" s="25">
        <v>1.0137118563999998</v>
      </c>
      <c r="I63" s="25">
        <v>14.961655864000001</v>
      </c>
      <c r="J63" s="25"/>
      <c r="K63" s="25">
        <v>0.15336873599999998</v>
      </c>
      <c r="L63" s="25">
        <v>45.880691362</v>
      </c>
      <c r="M63" s="25">
        <v>2.7736919210000002</v>
      </c>
      <c r="N63" s="25">
        <f t="shared" si="0"/>
        <v>110.76245635949999</v>
      </c>
      <c r="O63" s="42">
        <v>1118.3599999999999</v>
      </c>
      <c r="P63" s="42">
        <v>19.190000000000001</v>
      </c>
      <c r="Q63" s="42">
        <v>18.91</v>
      </c>
      <c r="R63" s="42">
        <v>808.27</v>
      </c>
      <c r="S63" s="42">
        <v>18.36</v>
      </c>
      <c r="T63" s="42">
        <v>19.190000000000001</v>
      </c>
      <c r="U63" s="42">
        <v>38.299999999999997</v>
      </c>
      <c r="V63" s="42">
        <v>103.88</v>
      </c>
      <c r="W63" s="42">
        <v>770.19</v>
      </c>
      <c r="X63" s="42">
        <v>1205.78</v>
      </c>
      <c r="Y63" s="42">
        <v>2814.94</v>
      </c>
    </row>
    <row r="64" spans="1:25" ht="14.5" x14ac:dyDescent="0.35">
      <c r="A64" s="55"/>
      <c r="B64" s="6" t="s">
        <v>36</v>
      </c>
      <c r="C64" s="23">
        <v>2.9937791387999999</v>
      </c>
      <c r="D64" s="23">
        <v>3.0237687394999999</v>
      </c>
      <c r="E64" s="24">
        <v>36.263445443999991</v>
      </c>
      <c r="F64" s="24">
        <v>0.53899456499999998</v>
      </c>
      <c r="G64" s="25">
        <v>4.8693497999999993</v>
      </c>
      <c r="H64" s="23">
        <v>1.1869502007999997</v>
      </c>
      <c r="I64" s="23">
        <v>14.239707509999999</v>
      </c>
      <c r="J64" s="24"/>
      <c r="K64" s="23">
        <v>0.15514155359999998</v>
      </c>
      <c r="L64" s="23">
        <v>45.286400405999998</v>
      </c>
      <c r="M64" s="25">
        <v>2.7316958899999997</v>
      </c>
      <c r="N64" s="25">
        <f t="shared" si="0"/>
        <v>111.2892332477</v>
      </c>
      <c r="O64" s="42">
        <v>1256.54</v>
      </c>
      <c r="P64" s="42">
        <v>19.16</v>
      </c>
      <c r="Q64" s="42">
        <v>28.69</v>
      </c>
      <c r="R64" s="42">
        <v>808.9</v>
      </c>
      <c r="S64" s="42">
        <v>19.27</v>
      </c>
      <c r="T64" s="42">
        <v>26.36</v>
      </c>
      <c r="U64" s="42">
        <v>33.049999999999997</v>
      </c>
      <c r="V64" s="42">
        <v>101.94</v>
      </c>
      <c r="W64" s="42">
        <v>852.08</v>
      </c>
      <c r="X64" s="42">
        <v>1176.93</v>
      </c>
      <c r="Y64" s="42">
        <v>2798.24</v>
      </c>
    </row>
    <row r="65" spans="1:25" ht="14.5" x14ac:dyDescent="0.35">
      <c r="A65" s="55"/>
      <c r="B65" s="6" t="s">
        <v>35</v>
      </c>
      <c r="C65" s="23">
        <v>3.5640842919000004</v>
      </c>
      <c r="D65" s="23">
        <v>3.163801474</v>
      </c>
      <c r="E65" s="24">
        <v>39.4617160584</v>
      </c>
      <c r="F65" s="24">
        <v>0.69359074019999989</v>
      </c>
      <c r="G65" s="25">
        <v>6.9812838799999994</v>
      </c>
      <c r="H65" s="23">
        <v>1.8648219864</v>
      </c>
      <c r="I65" s="23">
        <v>16.542860224999998</v>
      </c>
      <c r="J65" s="24"/>
      <c r="K65" s="23">
        <v>0.19823277119999999</v>
      </c>
      <c r="L65" s="23">
        <v>37.551483827999995</v>
      </c>
      <c r="M65" s="25">
        <v>3.9019363844999999</v>
      </c>
      <c r="N65" s="25">
        <f t="shared" si="0"/>
        <v>113.92381163959999</v>
      </c>
      <c r="O65" s="42">
        <v>838.77</v>
      </c>
      <c r="P65" s="42">
        <v>19.32</v>
      </c>
      <c r="Q65" s="42">
        <v>30.01</v>
      </c>
      <c r="R65" s="42">
        <v>980.55</v>
      </c>
      <c r="S65" s="42">
        <v>32.630000000000003</v>
      </c>
      <c r="T65" s="42">
        <v>15.13</v>
      </c>
      <c r="U65" s="42">
        <v>41.48</v>
      </c>
      <c r="V65" s="42">
        <v>108.05</v>
      </c>
      <c r="W65" s="42">
        <v>924.47</v>
      </c>
      <c r="X65" s="42">
        <v>1107.45</v>
      </c>
      <c r="Y65" s="42">
        <v>3207.79</v>
      </c>
    </row>
    <row r="66" spans="1:25" ht="14.5" x14ac:dyDescent="0.35">
      <c r="A66" s="55"/>
      <c r="B66" s="6" t="s">
        <v>35</v>
      </c>
      <c r="C66" s="23">
        <v>3.1548817928999999</v>
      </c>
      <c r="D66" s="23">
        <v>2.9669514744999996</v>
      </c>
      <c r="E66" s="24">
        <v>35.642639837700003</v>
      </c>
      <c r="F66" s="24">
        <v>0.57699514259999996</v>
      </c>
      <c r="G66" s="25">
        <v>5.3513099599999991</v>
      </c>
      <c r="H66" s="23">
        <v>1.2603609339999999</v>
      </c>
      <c r="I66" s="23">
        <v>13.723774497000001</v>
      </c>
      <c r="J66" s="24"/>
      <c r="K66" s="23">
        <v>0.168682368</v>
      </c>
      <c r="L66" s="23">
        <v>45.548339525000003</v>
      </c>
      <c r="M66" s="25">
        <v>3.4690045774999998</v>
      </c>
      <c r="N66" s="25">
        <f t="shared" si="0"/>
        <v>111.86294010920001</v>
      </c>
      <c r="O66" s="42">
        <v>822.81</v>
      </c>
      <c r="P66" s="42">
        <v>29.34</v>
      </c>
      <c r="Q66" s="42">
        <v>21.92</v>
      </c>
      <c r="R66" s="42">
        <v>829.68</v>
      </c>
      <c r="S66" s="42">
        <v>22.6</v>
      </c>
      <c r="T66" s="42">
        <v>40.119999999999997</v>
      </c>
      <c r="U66" s="42">
        <v>49.7</v>
      </c>
      <c r="V66" s="42">
        <v>112.51</v>
      </c>
      <c r="W66" s="42">
        <v>859.86</v>
      </c>
      <c r="X66" s="42">
        <v>1000.34</v>
      </c>
      <c r="Y66" s="42">
        <v>2859.19</v>
      </c>
    </row>
    <row r="67" spans="1:25" ht="14.5" x14ac:dyDescent="0.35">
      <c r="A67" s="55"/>
      <c r="B67" s="6" t="s">
        <v>35</v>
      </c>
      <c r="C67" s="25">
        <v>3.5375712728999997</v>
      </c>
      <c r="D67" s="25">
        <v>2.3927513194999999</v>
      </c>
      <c r="E67" s="24">
        <v>34.821997939799992</v>
      </c>
      <c r="F67" s="25">
        <v>0.54923712299999994</v>
      </c>
      <c r="G67" s="25">
        <v>8.3879932999999998</v>
      </c>
      <c r="H67" s="25">
        <v>2.0669622986</v>
      </c>
      <c r="I67" s="25">
        <v>13.716913800999999</v>
      </c>
      <c r="J67" s="25"/>
      <c r="K67" s="25">
        <v>0.17489304</v>
      </c>
      <c r="L67" s="25">
        <v>43.057808034499999</v>
      </c>
      <c r="M67" s="25">
        <v>3.6690423000000001</v>
      </c>
      <c r="N67" s="25">
        <f t="shared" si="0"/>
        <v>112.37517042929998</v>
      </c>
      <c r="O67" s="42">
        <v>1997.5</v>
      </c>
      <c r="P67" s="42">
        <v>19.399999999999999</v>
      </c>
      <c r="Q67" s="42">
        <v>30.79</v>
      </c>
      <c r="R67" s="42">
        <v>844.45</v>
      </c>
      <c r="S67" s="42">
        <v>20.23</v>
      </c>
      <c r="T67" s="42"/>
      <c r="U67" s="42">
        <v>37.64</v>
      </c>
      <c r="V67" s="42">
        <v>122.2</v>
      </c>
      <c r="W67" s="42">
        <v>930.19</v>
      </c>
      <c r="X67" s="42">
        <v>1156.49</v>
      </c>
      <c r="Y67" s="42">
        <v>2947.37</v>
      </c>
    </row>
    <row r="68" spans="1:25" ht="14.5" x14ac:dyDescent="0.35">
      <c r="A68" s="55"/>
      <c r="B68" s="6" t="s">
        <v>35</v>
      </c>
      <c r="C68" s="23">
        <v>3.6197384183999994</v>
      </c>
      <c r="D68" s="23">
        <v>2.7269660794999995</v>
      </c>
      <c r="E68" s="24">
        <v>37.226748701699997</v>
      </c>
      <c r="F68" s="24">
        <v>0.49561836299999995</v>
      </c>
      <c r="G68" s="25">
        <v>6.459743529999999</v>
      </c>
      <c r="H68" s="23">
        <v>1.7451787052000001</v>
      </c>
      <c r="I68" s="23">
        <v>12.457030361000001</v>
      </c>
      <c r="J68" s="24"/>
      <c r="K68" s="23">
        <v>0.16266150239999999</v>
      </c>
      <c r="L68" s="23">
        <v>43.981013299499999</v>
      </c>
      <c r="M68" s="25">
        <v>3.4781297320000006</v>
      </c>
      <c r="N68" s="25">
        <f t="shared" si="0"/>
        <v>112.35282869269999</v>
      </c>
      <c r="O68" s="42">
        <v>1120.3599999999999</v>
      </c>
      <c r="P68" s="42">
        <v>18.07</v>
      </c>
      <c r="Q68" s="42">
        <v>27.31</v>
      </c>
      <c r="R68" s="42">
        <v>775.55</v>
      </c>
      <c r="S68" s="42">
        <v>21</v>
      </c>
      <c r="T68" s="42">
        <v>34.26</v>
      </c>
      <c r="U68" s="42"/>
      <c r="V68" s="42">
        <v>137.18</v>
      </c>
      <c r="W68" s="42">
        <v>852.67</v>
      </c>
      <c r="X68" s="42">
        <v>1147.9100000000001</v>
      </c>
      <c r="Y68" s="42">
        <v>2862.36</v>
      </c>
    </row>
    <row r="69" spans="1:25" ht="14.5" x14ac:dyDescent="0.35">
      <c r="A69" s="55"/>
      <c r="B69" s="6" t="s">
        <v>35</v>
      </c>
      <c r="C69" s="25"/>
      <c r="D69" s="25">
        <v>2.8597374654999999</v>
      </c>
      <c r="E69" s="24">
        <v>35.167060611899991</v>
      </c>
      <c r="F69" s="25">
        <v>0.39481738560000001</v>
      </c>
      <c r="G69" s="25">
        <v>8.0374090499999991</v>
      </c>
      <c r="H69" s="25">
        <v>1.5682795813999999</v>
      </c>
      <c r="I69" s="25">
        <v>8.2668392940000004</v>
      </c>
      <c r="J69" s="25"/>
      <c r="K69" s="25">
        <v>0.16082025119999999</v>
      </c>
      <c r="L69" s="25">
        <v>52.649011602999991</v>
      </c>
      <c r="M69" s="25">
        <v>3.7360099700000005</v>
      </c>
      <c r="N69" s="25">
        <f t="shared" ref="N69:N72" si="1">SUM(C69:M69)</f>
        <v>112.83998521259997</v>
      </c>
      <c r="O69" s="42">
        <v>995.29</v>
      </c>
      <c r="P69" s="42">
        <v>24.55</v>
      </c>
      <c r="Q69" s="42">
        <v>24.63</v>
      </c>
      <c r="R69" s="42">
        <v>610.28</v>
      </c>
      <c r="S69" s="42">
        <v>19.89</v>
      </c>
      <c r="T69" s="42">
        <v>22.41</v>
      </c>
      <c r="U69" s="42">
        <v>120.86</v>
      </c>
      <c r="V69" s="42">
        <v>181.21</v>
      </c>
      <c r="W69" s="42">
        <v>1154.48</v>
      </c>
      <c r="X69" s="42">
        <v>1096.33</v>
      </c>
      <c r="Y69" s="42">
        <v>2656.2</v>
      </c>
    </row>
    <row r="70" spans="1:25" ht="14.5" x14ac:dyDescent="0.35">
      <c r="A70" s="55"/>
      <c r="B70" s="6" t="s">
        <v>35</v>
      </c>
      <c r="C70" s="23">
        <v>2.2536314864999998</v>
      </c>
      <c r="D70" s="23">
        <v>2.6880518270000002</v>
      </c>
      <c r="E70" s="24">
        <v>35.794671331499991</v>
      </c>
      <c r="F70" s="24">
        <v>0.40741092000000001</v>
      </c>
      <c r="G70" s="25">
        <v>5.8781915899999992</v>
      </c>
      <c r="H70" s="23">
        <v>1.1366665829999998</v>
      </c>
      <c r="I70" s="23">
        <v>8.0040735180000002</v>
      </c>
      <c r="J70" s="24"/>
      <c r="K70" s="23">
        <v>0.15857485439999999</v>
      </c>
      <c r="L70" s="23">
        <v>52.932789059500003</v>
      </c>
      <c r="M70" s="25">
        <v>3.538197432</v>
      </c>
      <c r="N70" s="25">
        <f t="shared" si="1"/>
        <v>112.79225860189999</v>
      </c>
      <c r="O70" s="42">
        <v>905.87</v>
      </c>
      <c r="P70" s="42">
        <v>24.46</v>
      </c>
      <c r="Q70" s="42">
        <v>25.19</v>
      </c>
      <c r="R70" s="42">
        <v>592.94000000000005</v>
      </c>
      <c r="S70" s="42">
        <v>17.850000000000001</v>
      </c>
      <c r="T70" s="42">
        <v>28</v>
      </c>
      <c r="U70" s="42">
        <v>114.5</v>
      </c>
      <c r="V70" s="42">
        <v>123.38</v>
      </c>
      <c r="W70" s="42">
        <v>804.66</v>
      </c>
      <c r="X70" s="42">
        <v>1077.5899999999999</v>
      </c>
      <c r="Y70" s="42">
        <v>2737.19</v>
      </c>
    </row>
    <row r="71" spans="1:25" ht="14.5" x14ac:dyDescent="0.35">
      <c r="A71" s="55"/>
      <c r="B71" s="6" t="s">
        <v>35</v>
      </c>
      <c r="C71" s="25">
        <v>2.4861999087000002</v>
      </c>
      <c r="D71" s="25">
        <v>3.5943127120000007</v>
      </c>
      <c r="E71" s="24">
        <v>38.686275430200006</v>
      </c>
      <c r="F71" s="25">
        <v>0.4144134384</v>
      </c>
      <c r="G71" s="25">
        <v>5.7088067499999999</v>
      </c>
      <c r="H71" s="25">
        <v>1.1683102204</v>
      </c>
      <c r="I71" s="25">
        <v>9.0017885549999992</v>
      </c>
      <c r="J71" s="25"/>
      <c r="K71" s="25">
        <v>0.1569440688</v>
      </c>
      <c r="L71" s="25">
        <v>49.778472456000003</v>
      </c>
      <c r="M71" s="25">
        <v>3.052839251</v>
      </c>
      <c r="N71" s="25">
        <f t="shared" si="1"/>
        <v>114.04836279049999</v>
      </c>
      <c r="O71" s="42">
        <v>1266.68</v>
      </c>
      <c r="P71" s="42">
        <v>22.22</v>
      </c>
      <c r="Q71" s="42">
        <v>27.33</v>
      </c>
      <c r="R71" s="42">
        <v>606.17999999999995</v>
      </c>
      <c r="S71" s="42">
        <v>18.23</v>
      </c>
      <c r="T71" s="42">
        <v>33.450000000000003</v>
      </c>
      <c r="U71" s="42">
        <v>29.21</v>
      </c>
      <c r="V71" s="42">
        <v>131.43</v>
      </c>
      <c r="W71" s="42">
        <v>859.13</v>
      </c>
      <c r="X71" s="42">
        <v>1150.96</v>
      </c>
      <c r="Y71" s="42">
        <v>2880.48</v>
      </c>
    </row>
    <row r="72" spans="1:25" ht="14.5" x14ac:dyDescent="0.35">
      <c r="A72" s="55"/>
      <c r="B72" s="6" t="s">
        <v>35</v>
      </c>
      <c r="C72" s="23"/>
      <c r="D72" s="23">
        <v>3.2207680095</v>
      </c>
      <c r="E72" s="24">
        <v>37.284099056099997</v>
      </c>
      <c r="F72" s="24">
        <v>0.42974290439999996</v>
      </c>
      <c r="G72" s="25">
        <v>5.4310225399999998</v>
      </c>
      <c r="H72" s="23">
        <v>1.0667744863999999</v>
      </c>
      <c r="I72" s="23">
        <v>8.3986992409999992</v>
      </c>
      <c r="J72" s="24"/>
      <c r="K72" s="23">
        <v>0.15151199039999999</v>
      </c>
      <c r="L72" s="23">
        <v>51.879820972000005</v>
      </c>
      <c r="M72" s="25">
        <v>3.2428228910000003</v>
      </c>
      <c r="N72" s="25">
        <f t="shared" si="1"/>
        <v>111.10526209080001</v>
      </c>
      <c r="O72" s="42">
        <v>1000.14</v>
      </c>
      <c r="P72" s="42">
        <v>20.18</v>
      </c>
      <c r="Q72" s="42">
        <v>25.7</v>
      </c>
      <c r="R72" s="42">
        <v>595.20000000000005</v>
      </c>
      <c r="S72" s="42">
        <v>19.18</v>
      </c>
      <c r="T72" s="42">
        <v>32.729999999999997</v>
      </c>
      <c r="U72" s="42">
        <v>28.5</v>
      </c>
      <c r="V72" s="42">
        <v>121.47</v>
      </c>
      <c r="W72" s="42">
        <v>887.25</v>
      </c>
      <c r="X72" s="42">
        <v>1145.68</v>
      </c>
      <c r="Y72" s="42">
        <v>2720.88</v>
      </c>
    </row>
  </sheetData>
  <mergeCells count="8">
    <mergeCell ref="A39:A51"/>
    <mergeCell ref="A52:A72"/>
    <mergeCell ref="C2:N2"/>
    <mergeCell ref="O2:Y2"/>
    <mergeCell ref="A2:A3"/>
    <mergeCell ref="B2:B3"/>
    <mergeCell ref="A4:A24"/>
    <mergeCell ref="A25:A38"/>
  </mergeCells>
  <pageMargins left="0.7" right="0.7" top="0.75" bottom="0.75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67"/>
  <sheetViews>
    <sheetView zoomScale="70" zoomScaleNormal="70" workbookViewId="0">
      <pane xSplit="2" ySplit="2" topLeftCell="C12" activePane="bottomRight" state="frozen"/>
      <selection pane="topRight" activeCell="C1" sqref="C1"/>
      <selection pane="bottomLeft" activeCell="A3" sqref="A3"/>
      <selection pane="bottomRight" activeCell="C18" sqref="C18"/>
    </sheetView>
  </sheetViews>
  <sheetFormatPr defaultColWidth="8.90625" defaultRowHeight="14.5" x14ac:dyDescent="0.35"/>
  <cols>
    <col min="1" max="2" width="14.90625" style="5" customWidth="1"/>
    <col min="3" max="3" width="29.81640625" style="5" customWidth="1"/>
    <col min="4" max="28" width="8.90625" style="11"/>
    <col min="29" max="16384" width="8.90625" style="5"/>
  </cols>
  <sheetData>
    <row r="1" spans="1:28" s="26" customFormat="1" ht="15.5" x14ac:dyDescent="0.35">
      <c r="A1" s="26" t="s">
        <v>88</v>
      </c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</row>
    <row r="2" spans="1:28" x14ac:dyDescent="0.35">
      <c r="A2" s="45" t="s">
        <v>85</v>
      </c>
      <c r="B2" s="46" t="s">
        <v>86</v>
      </c>
      <c r="C2" s="46" t="s">
        <v>87</v>
      </c>
      <c r="D2" s="47" t="s">
        <v>59</v>
      </c>
      <c r="E2" s="47" t="s">
        <v>0</v>
      </c>
      <c r="F2" s="47" t="s">
        <v>1</v>
      </c>
      <c r="G2" s="47" t="s">
        <v>60</v>
      </c>
      <c r="H2" s="47" t="s">
        <v>2</v>
      </c>
      <c r="I2" s="47" t="s">
        <v>3</v>
      </c>
      <c r="J2" s="47" t="s">
        <v>4</v>
      </c>
      <c r="K2" s="47" t="s">
        <v>5</v>
      </c>
      <c r="L2" s="47" t="s">
        <v>6</v>
      </c>
      <c r="M2" s="47" t="s">
        <v>61</v>
      </c>
      <c r="N2" s="47" t="s">
        <v>62</v>
      </c>
      <c r="O2" s="47" t="s">
        <v>7</v>
      </c>
      <c r="P2" s="47" t="s">
        <v>8</v>
      </c>
      <c r="Q2" s="47" t="s">
        <v>9</v>
      </c>
      <c r="R2" s="47" t="s">
        <v>63</v>
      </c>
      <c r="S2" s="11" t="s">
        <v>50</v>
      </c>
      <c r="T2" s="11" t="s">
        <v>51</v>
      </c>
      <c r="U2" s="11" t="s">
        <v>52</v>
      </c>
      <c r="V2" s="11" t="s">
        <v>53</v>
      </c>
      <c r="W2" s="11" t="s">
        <v>54</v>
      </c>
      <c r="X2" s="11" t="s">
        <v>55</v>
      </c>
      <c r="Y2" s="11" t="s">
        <v>15</v>
      </c>
      <c r="Z2" s="11" t="s">
        <v>56</v>
      </c>
      <c r="AA2" s="11" t="s">
        <v>57</v>
      </c>
      <c r="AB2" s="11" t="s">
        <v>58</v>
      </c>
    </row>
    <row r="3" spans="1:28" x14ac:dyDescent="0.35">
      <c r="A3" s="12" t="s">
        <v>29</v>
      </c>
      <c r="B3" s="5" t="s">
        <v>64</v>
      </c>
      <c r="C3" s="5" t="s">
        <v>65</v>
      </c>
      <c r="E3" s="11">
        <v>2.8353509999999997</v>
      </c>
      <c r="F3" s="11">
        <v>0</v>
      </c>
      <c r="G3" s="11">
        <v>36.774567000000005</v>
      </c>
      <c r="K3" s="11">
        <v>1.5668800000000003</v>
      </c>
      <c r="O3" s="11">
        <v>0.23241599999999998</v>
      </c>
      <c r="P3" s="11">
        <v>58.587209999999999</v>
      </c>
      <c r="R3" s="11">
        <f t="shared" ref="R3:R21" si="0">SUM(D3:Q3)</f>
        <v>99.996424000000005</v>
      </c>
      <c r="S3" s="30"/>
      <c r="T3" s="30"/>
      <c r="U3" s="30"/>
      <c r="V3" s="30"/>
      <c r="W3" s="30"/>
      <c r="X3" s="30"/>
      <c r="Y3" s="30"/>
      <c r="Z3" s="30"/>
      <c r="AA3" s="30"/>
      <c r="AB3" s="30"/>
    </row>
    <row r="4" spans="1:28" x14ac:dyDescent="0.35">
      <c r="A4" s="12" t="s">
        <v>29</v>
      </c>
      <c r="B4" s="5" t="s">
        <v>64</v>
      </c>
      <c r="C4" s="5" t="s">
        <v>66</v>
      </c>
      <c r="D4" s="11">
        <v>0.33700000000000002</v>
      </c>
      <c r="E4" s="11">
        <v>0</v>
      </c>
      <c r="F4" s="11">
        <v>2.1918199999999999</v>
      </c>
      <c r="G4" s="11">
        <v>45.695447999999999</v>
      </c>
      <c r="H4" s="11">
        <v>0.504108</v>
      </c>
      <c r="I4" s="11">
        <v>3.1374999999999997</v>
      </c>
      <c r="J4" s="11">
        <v>1.5418879999999999</v>
      </c>
      <c r="K4" s="11">
        <v>16.592140000000001</v>
      </c>
      <c r="L4" s="11">
        <v>0.51711099999999999</v>
      </c>
      <c r="P4" s="11">
        <v>28.997709999999998</v>
      </c>
      <c r="Q4" s="11">
        <v>0.52498999999999996</v>
      </c>
      <c r="R4" s="11">
        <f t="shared" si="0"/>
        <v>100.03971500000002</v>
      </c>
      <c r="S4" s="30"/>
      <c r="T4" s="30"/>
      <c r="U4" s="30"/>
      <c r="V4" s="30"/>
      <c r="W4" s="30"/>
      <c r="X4" s="30"/>
      <c r="Y4" s="30"/>
      <c r="Z4" s="30"/>
      <c r="AA4" s="30"/>
      <c r="AB4" s="30"/>
    </row>
    <row r="5" spans="1:28" x14ac:dyDescent="0.35">
      <c r="A5" s="12" t="s">
        <v>29</v>
      </c>
      <c r="B5" s="5" t="s">
        <v>64</v>
      </c>
      <c r="C5" s="5" t="s">
        <v>75</v>
      </c>
      <c r="D5" s="11" t="s">
        <v>67</v>
      </c>
      <c r="E5" s="11" t="s">
        <v>67</v>
      </c>
      <c r="F5" s="11">
        <v>0.15</v>
      </c>
      <c r="G5" s="11">
        <v>0.65</v>
      </c>
      <c r="H5" s="11" t="s">
        <v>67</v>
      </c>
      <c r="I5" s="11" t="s">
        <v>67</v>
      </c>
      <c r="J5" s="11" t="s">
        <v>67</v>
      </c>
      <c r="K5" s="11">
        <v>0.17</v>
      </c>
      <c r="L5" s="11">
        <v>1.1399999999999999</v>
      </c>
      <c r="O5" s="11" t="s">
        <v>67</v>
      </c>
      <c r="P5" s="11">
        <v>97.89</v>
      </c>
      <c r="Q5" s="11" t="s">
        <v>67</v>
      </c>
      <c r="R5" s="11">
        <f t="shared" si="0"/>
        <v>100</v>
      </c>
      <c r="S5" s="30"/>
      <c r="T5" s="30"/>
      <c r="U5" s="30"/>
      <c r="V5" s="30"/>
      <c r="W5" s="30"/>
      <c r="X5" s="30"/>
      <c r="Y5" s="30"/>
      <c r="Z5" s="30"/>
      <c r="AA5" s="30"/>
      <c r="AB5" s="30"/>
    </row>
    <row r="6" spans="1:28" x14ac:dyDescent="0.35">
      <c r="A6" s="12" t="s">
        <v>29</v>
      </c>
      <c r="B6" s="5" t="s">
        <v>64</v>
      </c>
      <c r="C6" s="5" t="s">
        <v>68</v>
      </c>
      <c r="D6" s="11">
        <v>0</v>
      </c>
      <c r="E6" s="11">
        <v>1.1772509999999998</v>
      </c>
      <c r="F6" s="11">
        <v>1.66276</v>
      </c>
      <c r="G6" s="11">
        <v>39.149190000000004</v>
      </c>
      <c r="H6" s="11">
        <v>0.32079600000000003</v>
      </c>
      <c r="I6" s="11">
        <v>0.82829999999999993</v>
      </c>
      <c r="J6" s="11">
        <v>1.5298419999999999</v>
      </c>
      <c r="K6" s="11">
        <v>6.6312600000000002</v>
      </c>
      <c r="P6" s="11">
        <v>48.694025000000003</v>
      </c>
      <c r="R6" s="11">
        <f t="shared" si="0"/>
        <v>99.993424000000005</v>
      </c>
      <c r="S6" s="30"/>
      <c r="T6" s="30"/>
      <c r="U6" s="30"/>
      <c r="V6" s="30"/>
      <c r="W6" s="30"/>
      <c r="X6" s="30"/>
      <c r="Y6" s="30"/>
      <c r="Z6" s="30"/>
      <c r="AA6" s="30"/>
      <c r="AB6" s="30"/>
    </row>
    <row r="7" spans="1:28" x14ac:dyDescent="0.35">
      <c r="A7" s="12" t="s">
        <v>29</v>
      </c>
      <c r="B7" s="5" t="s">
        <v>64</v>
      </c>
      <c r="C7" s="5" t="s">
        <v>68</v>
      </c>
      <c r="E7" s="11">
        <v>1.110927</v>
      </c>
      <c r="F7" s="11">
        <v>1.85171</v>
      </c>
      <c r="G7" s="11">
        <v>39.448692000000001</v>
      </c>
      <c r="H7" s="11">
        <v>0.32079600000000003</v>
      </c>
      <c r="I7" s="11">
        <v>0.85339999999999994</v>
      </c>
      <c r="J7" s="11">
        <v>1.5418879999999999</v>
      </c>
      <c r="K7" s="11">
        <v>6.6312600000000002</v>
      </c>
      <c r="O7" s="11">
        <v>0.15494399999999997</v>
      </c>
      <c r="P7" s="11">
        <v>48.076504999999997</v>
      </c>
      <c r="R7" s="11">
        <f t="shared" si="0"/>
        <v>99.990122</v>
      </c>
      <c r="S7" s="30"/>
      <c r="T7" s="30"/>
      <c r="U7" s="30"/>
      <c r="V7" s="30"/>
      <c r="W7" s="30"/>
      <c r="X7" s="30"/>
      <c r="Y7" s="30"/>
      <c r="Z7" s="30"/>
      <c r="AA7" s="30"/>
      <c r="AB7" s="30"/>
    </row>
    <row r="8" spans="1:28" x14ac:dyDescent="0.35">
      <c r="A8" s="12" t="s">
        <v>29</v>
      </c>
      <c r="B8" s="5" t="s">
        <v>64</v>
      </c>
      <c r="C8" s="5" t="s">
        <v>68</v>
      </c>
      <c r="D8" s="11">
        <v>0.20220000000000002</v>
      </c>
      <c r="E8" s="11">
        <v>1.0611839999999999</v>
      </c>
      <c r="F8" s="11">
        <v>1.7950249999999999</v>
      </c>
      <c r="G8" s="11">
        <v>38.849688</v>
      </c>
      <c r="H8" s="11">
        <v>0.36662400000000001</v>
      </c>
      <c r="I8" s="11">
        <v>0.7780999999999999</v>
      </c>
      <c r="J8" s="11">
        <v>1.5298419999999999</v>
      </c>
      <c r="K8" s="11">
        <v>6.6592399999999996</v>
      </c>
      <c r="O8" s="11">
        <v>0.24532799999999999</v>
      </c>
      <c r="P8" s="11">
        <v>48.526779999999995</v>
      </c>
      <c r="R8" s="11">
        <f t="shared" si="0"/>
        <v>100.014011</v>
      </c>
      <c r="S8" s="30"/>
      <c r="T8" s="30"/>
      <c r="U8" s="30"/>
      <c r="V8" s="30"/>
      <c r="W8" s="30"/>
      <c r="X8" s="30"/>
      <c r="Y8" s="30"/>
      <c r="Z8" s="30"/>
      <c r="AA8" s="30"/>
      <c r="AB8" s="30"/>
    </row>
    <row r="9" spans="1:28" x14ac:dyDescent="0.35">
      <c r="A9" s="12" t="s">
        <v>29</v>
      </c>
      <c r="B9" s="5" t="s">
        <v>64</v>
      </c>
      <c r="C9" s="5" t="s">
        <v>68</v>
      </c>
      <c r="D9" s="11">
        <v>0.14828000000000002</v>
      </c>
      <c r="E9" s="11">
        <v>1.110927</v>
      </c>
      <c r="F9" s="11">
        <v>1.7572350000000001</v>
      </c>
      <c r="G9" s="11">
        <v>38.93526</v>
      </c>
      <c r="H9" s="11">
        <v>0.32079600000000003</v>
      </c>
      <c r="I9" s="11">
        <v>0.90359999999999985</v>
      </c>
      <c r="J9" s="11">
        <v>1.5418879999999999</v>
      </c>
      <c r="K9" s="11">
        <v>6.4913599999999994</v>
      </c>
      <c r="O9" s="11">
        <v>0.19367999999999999</v>
      </c>
      <c r="P9" s="11">
        <v>48.616834999999995</v>
      </c>
      <c r="R9" s="11">
        <f t="shared" si="0"/>
        <v>100.01986099999999</v>
      </c>
      <c r="S9" s="30"/>
      <c r="T9" s="30"/>
      <c r="U9" s="30"/>
      <c r="V9" s="30"/>
      <c r="W9" s="30"/>
      <c r="X9" s="30"/>
      <c r="Y9" s="30"/>
      <c r="Z9" s="30"/>
      <c r="AA9" s="30"/>
      <c r="AB9" s="30"/>
    </row>
    <row r="10" spans="1:28" x14ac:dyDescent="0.35">
      <c r="A10" s="12" t="s">
        <v>29</v>
      </c>
      <c r="B10" s="5" t="s">
        <v>69</v>
      </c>
      <c r="C10" s="5" t="s">
        <v>65</v>
      </c>
      <c r="D10" s="11" t="s">
        <v>67</v>
      </c>
      <c r="E10" s="11">
        <v>1.53</v>
      </c>
      <c r="F10" s="11" t="s">
        <v>67</v>
      </c>
      <c r="G10" s="11">
        <v>30.56</v>
      </c>
      <c r="H10" s="11" t="s">
        <v>67</v>
      </c>
      <c r="I10" s="11" t="s">
        <v>67</v>
      </c>
      <c r="J10" s="11" t="s">
        <v>67</v>
      </c>
      <c r="K10" s="11">
        <v>0.83</v>
      </c>
      <c r="L10" s="11" t="s">
        <v>67</v>
      </c>
      <c r="O10" s="11" t="s">
        <v>67</v>
      </c>
      <c r="P10" s="11">
        <v>67.08</v>
      </c>
      <c r="Q10" s="11" t="s">
        <v>67</v>
      </c>
      <c r="R10" s="11">
        <f t="shared" si="0"/>
        <v>100</v>
      </c>
      <c r="S10" s="30"/>
      <c r="T10" s="32"/>
      <c r="U10" s="32"/>
      <c r="V10" s="32"/>
      <c r="W10" s="32"/>
      <c r="X10" s="32"/>
      <c r="Y10" s="30"/>
      <c r="Z10" s="30"/>
      <c r="AA10" s="30"/>
      <c r="AB10" s="30"/>
    </row>
    <row r="11" spans="1:28" x14ac:dyDescent="0.35">
      <c r="A11" s="12" t="s">
        <v>29</v>
      </c>
      <c r="B11" s="5" t="s">
        <v>69</v>
      </c>
      <c r="C11" s="5" t="s">
        <v>66</v>
      </c>
      <c r="D11" s="11">
        <v>1.1000000000000001</v>
      </c>
      <c r="E11" s="11" t="s">
        <v>67</v>
      </c>
      <c r="F11" s="11">
        <v>5.39</v>
      </c>
      <c r="G11" s="11">
        <v>44.92</v>
      </c>
      <c r="H11" s="11">
        <v>2.66</v>
      </c>
      <c r="I11" s="11">
        <v>1.43</v>
      </c>
      <c r="J11" s="11">
        <v>6.69</v>
      </c>
      <c r="K11" s="11">
        <v>10.24</v>
      </c>
      <c r="L11" s="11">
        <v>3.04</v>
      </c>
      <c r="O11" s="11" t="s">
        <v>67</v>
      </c>
      <c r="P11" s="11">
        <v>22.34</v>
      </c>
      <c r="Q11" s="11">
        <v>2.2000000000000002</v>
      </c>
      <c r="R11" s="11">
        <f t="shared" si="0"/>
        <v>100.01000000000002</v>
      </c>
      <c r="S11" s="32"/>
      <c r="T11" s="32"/>
      <c r="U11" s="32"/>
      <c r="V11" s="32"/>
      <c r="W11" s="32"/>
      <c r="X11" s="32"/>
      <c r="Y11" s="32"/>
      <c r="Z11" s="30"/>
      <c r="AA11" s="30"/>
      <c r="AB11" s="30"/>
    </row>
    <row r="12" spans="1:28" x14ac:dyDescent="0.35">
      <c r="A12" s="12" t="s">
        <v>29</v>
      </c>
      <c r="B12" s="5" t="s">
        <v>69</v>
      </c>
      <c r="C12" s="5" t="s">
        <v>75</v>
      </c>
      <c r="D12" s="11" t="s">
        <v>67</v>
      </c>
      <c r="E12" s="11" t="s">
        <v>67</v>
      </c>
      <c r="F12" s="11">
        <v>0.15</v>
      </c>
      <c r="G12" s="11">
        <v>0.65</v>
      </c>
      <c r="H12" s="11" t="s">
        <v>67</v>
      </c>
      <c r="I12" s="11" t="s">
        <v>67</v>
      </c>
      <c r="J12" s="11" t="s">
        <v>67</v>
      </c>
      <c r="K12" s="11">
        <v>0.17</v>
      </c>
      <c r="L12" s="11">
        <v>1.1399999999999999</v>
      </c>
      <c r="O12" s="11" t="s">
        <v>67</v>
      </c>
      <c r="P12" s="11">
        <v>97.89</v>
      </c>
      <c r="Q12" s="11" t="s">
        <v>67</v>
      </c>
      <c r="R12" s="11">
        <f t="shared" si="0"/>
        <v>100</v>
      </c>
      <c r="S12" s="30"/>
      <c r="T12" s="30"/>
      <c r="U12" s="30"/>
      <c r="V12" s="31"/>
      <c r="W12" s="30"/>
      <c r="X12" s="30"/>
      <c r="Y12" s="30"/>
      <c r="Z12" s="30"/>
      <c r="AA12" s="30"/>
      <c r="AB12" s="30"/>
    </row>
    <row r="13" spans="1:28" x14ac:dyDescent="0.35">
      <c r="A13" s="12" t="s">
        <v>29</v>
      </c>
      <c r="B13" s="5" t="s">
        <v>69</v>
      </c>
      <c r="C13" s="5" t="s">
        <v>68</v>
      </c>
      <c r="D13" s="11">
        <v>0.18</v>
      </c>
      <c r="E13" s="11">
        <v>0.89</v>
      </c>
      <c r="F13" s="11">
        <v>1.1200000000000001</v>
      </c>
      <c r="G13" s="11">
        <v>31.94</v>
      </c>
      <c r="H13" s="11">
        <v>0.16</v>
      </c>
      <c r="I13" s="11">
        <v>0.77</v>
      </c>
      <c r="J13" s="11">
        <v>0.88</v>
      </c>
      <c r="K13" s="11">
        <v>3.38</v>
      </c>
      <c r="L13" s="11" t="s">
        <v>67</v>
      </c>
      <c r="O13" s="11" t="s">
        <v>67</v>
      </c>
      <c r="P13" s="11">
        <v>60.68</v>
      </c>
      <c r="Q13" s="11" t="s">
        <v>67</v>
      </c>
      <c r="R13" s="11">
        <f t="shared" si="0"/>
        <v>100</v>
      </c>
      <c r="S13" s="30"/>
      <c r="T13" s="30"/>
      <c r="U13" s="30"/>
      <c r="V13" s="30"/>
      <c r="W13" s="30"/>
      <c r="X13" s="30"/>
      <c r="Y13" s="30"/>
      <c r="Z13" s="30"/>
      <c r="AA13" s="30"/>
      <c r="AB13" s="30"/>
    </row>
    <row r="14" spans="1:28" x14ac:dyDescent="0.35">
      <c r="A14" s="12" t="s">
        <v>29</v>
      </c>
      <c r="B14" s="5" t="s">
        <v>69</v>
      </c>
      <c r="C14" s="5" t="s">
        <v>68</v>
      </c>
      <c r="D14" s="11">
        <v>0.28999999999999998</v>
      </c>
      <c r="E14" s="11">
        <v>0.32</v>
      </c>
      <c r="F14" s="11">
        <v>2.4900000000000002</v>
      </c>
      <c r="G14" s="11">
        <v>33.56</v>
      </c>
      <c r="H14" s="11">
        <v>0.34</v>
      </c>
      <c r="I14" s="11">
        <v>1.66</v>
      </c>
      <c r="J14" s="11">
        <v>1.92</v>
      </c>
      <c r="K14" s="11">
        <v>6.14</v>
      </c>
      <c r="L14" s="11">
        <v>0.27</v>
      </c>
      <c r="O14" s="11">
        <v>0.11</v>
      </c>
      <c r="P14" s="11">
        <v>52.89</v>
      </c>
      <c r="Q14" s="11" t="s">
        <v>67</v>
      </c>
      <c r="R14" s="11">
        <f t="shared" si="0"/>
        <v>99.990000000000009</v>
      </c>
      <c r="S14" s="30"/>
      <c r="T14" s="30"/>
      <c r="U14" s="30"/>
      <c r="V14" s="30"/>
      <c r="W14" s="30"/>
      <c r="X14" s="30"/>
      <c r="Y14" s="30"/>
      <c r="Z14" s="30"/>
      <c r="AA14" s="30"/>
      <c r="AB14" s="30"/>
    </row>
    <row r="15" spans="1:28" x14ac:dyDescent="0.35">
      <c r="A15" s="12" t="s">
        <v>29</v>
      </c>
      <c r="B15" s="5" t="s">
        <v>69</v>
      </c>
      <c r="C15" s="5" t="s">
        <v>68</v>
      </c>
      <c r="D15" s="11">
        <v>0.17</v>
      </c>
      <c r="E15" s="11">
        <v>0.19</v>
      </c>
      <c r="F15" s="11">
        <v>3.02</v>
      </c>
      <c r="G15" s="11">
        <v>35.93</v>
      </c>
      <c r="H15" s="11">
        <v>0.43</v>
      </c>
      <c r="I15" s="11">
        <v>1.51</v>
      </c>
      <c r="J15" s="11">
        <v>2.34</v>
      </c>
      <c r="K15" s="11">
        <v>8.02</v>
      </c>
      <c r="L15" s="11">
        <v>0.41</v>
      </c>
      <c r="O15" s="11" t="s">
        <v>67</v>
      </c>
      <c r="P15" s="11">
        <v>47.98</v>
      </c>
      <c r="Q15" s="11" t="s">
        <v>67</v>
      </c>
      <c r="R15" s="11">
        <f t="shared" si="0"/>
        <v>100</v>
      </c>
      <c r="S15" s="30"/>
      <c r="T15" s="30"/>
      <c r="U15" s="30"/>
      <c r="V15" s="30"/>
      <c r="W15" s="30"/>
      <c r="X15" s="30"/>
      <c r="Y15" s="30"/>
      <c r="Z15" s="30"/>
      <c r="AA15" s="30"/>
      <c r="AB15" s="30"/>
    </row>
    <row r="16" spans="1:28" x14ac:dyDescent="0.35">
      <c r="A16" s="12" t="s">
        <v>29</v>
      </c>
      <c r="B16" s="5" t="s">
        <v>69</v>
      </c>
      <c r="C16" s="5" t="s">
        <v>68</v>
      </c>
      <c r="D16" s="11">
        <v>0.16</v>
      </c>
      <c r="E16" s="11">
        <v>0.54</v>
      </c>
      <c r="F16" s="11">
        <v>1.36</v>
      </c>
      <c r="G16" s="11">
        <v>27.99</v>
      </c>
      <c r="H16" s="11">
        <v>0.15</v>
      </c>
      <c r="I16" s="11">
        <v>1.37</v>
      </c>
      <c r="J16" s="11">
        <v>1.07</v>
      </c>
      <c r="K16" s="11">
        <v>3.48</v>
      </c>
      <c r="L16" s="11" t="s">
        <v>67</v>
      </c>
      <c r="O16" s="11" t="s">
        <v>67</v>
      </c>
      <c r="P16" s="11">
        <v>63.88</v>
      </c>
      <c r="Q16" s="11" t="s">
        <v>67</v>
      </c>
      <c r="R16" s="11">
        <f t="shared" si="0"/>
        <v>100</v>
      </c>
      <c r="S16" s="30"/>
      <c r="T16" s="30"/>
      <c r="U16" s="30"/>
      <c r="V16" s="30"/>
      <c r="W16" s="30"/>
      <c r="X16" s="30"/>
      <c r="Y16" s="30"/>
      <c r="Z16" s="30"/>
      <c r="AA16" s="30"/>
      <c r="AB16" s="30"/>
    </row>
    <row r="17" spans="1:28" ht="17.25" customHeight="1" x14ac:dyDescent="0.35">
      <c r="A17" s="12" t="s">
        <v>29</v>
      </c>
      <c r="B17" s="5" t="s">
        <v>69</v>
      </c>
      <c r="C17" s="5" t="s">
        <v>68</v>
      </c>
      <c r="D17" s="11">
        <v>0.19</v>
      </c>
      <c r="E17" s="11">
        <v>0.87</v>
      </c>
      <c r="F17" s="11">
        <v>0.94</v>
      </c>
      <c r="G17" s="11">
        <v>29.37</v>
      </c>
      <c r="H17" s="11">
        <v>0.08</v>
      </c>
      <c r="I17" s="11">
        <v>0.86</v>
      </c>
      <c r="J17" s="11">
        <v>0.81</v>
      </c>
      <c r="K17" s="11">
        <v>2.86</v>
      </c>
      <c r="O17" s="11" t="s">
        <v>67</v>
      </c>
      <c r="P17" s="11">
        <v>64.02</v>
      </c>
      <c r="Q17" s="11" t="s">
        <v>67</v>
      </c>
      <c r="R17" s="11">
        <f t="shared" si="0"/>
        <v>100</v>
      </c>
      <c r="S17" s="30"/>
      <c r="T17" s="30"/>
      <c r="U17" s="30"/>
      <c r="V17" s="30"/>
      <c r="W17" s="30"/>
      <c r="X17" s="30"/>
      <c r="Y17" s="30"/>
      <c r="Z17" s="30"/>
      <c r="AA17" s="30"/>
      <c r="AB17" s="30"/>
    </row>
    <row r="18" spans="1:28" x14ac:dyDescent="0.35">
      <c r="A18" s="12" t="s">
        <v>29</v>
      </c>
      <c r="B18" s="5" t="s">
        <v>69</v>
      </c>
      <c r="C18" s="5" t="s">
        <v>68</v>
      </c>
      <c r="D18" s="11">
        <v>0.05</v>
      </c>
      <c r="E18" s="11">
        <v>0.62</v>
      </c>
      <c r="F18" s="11">
        <v>1.21</v>
      </c>
      <c r="G18" s="11">
        <v>28.15</v>
      </c>
      <c r="H18" s="11">
        <v>0.25</v>
      </c>
      <c r="I18" s="11">
        <v>1.08</v>
      </c>
      <c r="J18" s="11">
        <v>0.89</v>
      </c>
      <c r="K18" s="11">
        <v>3.41</v>
      </c>
      <c r="L18" s="11">
        <v>0.14000000000000001</v>
      </c>
      <c r="P18" s="11">
        <v>64.2</v>
      </c>
      <c r="R18" s="11">
        <f t="shared" si="0"/>
        <v>100</v>
      </c>
      <c r="S18" s="30"/>
      <c r="T18" s="30"/>
      <c r="U18" s="30"/>
      <c r="V18" s="30"/>
      <c r="W18" s="30"/>
      <c r="X18" s="30"/>
      <c r="Y18" s="30"/>
      <c r="Z18" s="30"/>
      <c r="AA18" s="30"/>
      <c r="AB18" s="30"/>
    </row>
    <row r="19" spans="1:28" x14ac:dyDescent="0.35">
      <c r="A19" s="12" t="s">
        <v>28</v>
      </c>
      <c r="B19" s="5" t="s">
        <v>64</v>
      </c>
      <c r="C19" s="12" t="s">
        <v>65</v>
      </c>
      <c r="D19" s="11" t="s">
        <v>67</v>
      </c>
      <c r="E19" s="11">
        <v>4.41</v>
      </c>
      <c r="F19" s="11">
        <v>0</v>
      </c>
      <c r="G19" s="11">
        <v>30.82</v>
      </c>
      <c r="H19" s="11" t="s">
        <v>67</v>
      </c>
      <c r="I19" s="11" t="s">
        <v>67</v>
      </c>
      <c r="J19" s="11" t="s">
        <v>67</v>
      </c>
      <c r="K19" s="11">
        <v>1.47</v>
      </c>
      <c r="L19" s="11" t="s">
        <v>67</v>
      </c>
      <c r="O19" s="11">
        <v>0.56000000000000005</v>
      </c>
      <c r="P19" s="11">
        <v>62.74</v>
      </c>
      <c r="Q19" s="11" t="s">
        <v>67</v>
      </c>
      <c r="R19" s="11">
        <f t="shared" si="0"/>
        <v>100</v>
      </c>
      <c r="S19" s="30"/>
      <c r="T19" s="30"/>
      <c r="U19" s="30"/>
      <c r="V19" s="30"/>
      <c r="W19" s="30"/>
      <c r="X19" s="30"/>
      <c r="Y19" s="30"/>
      <c r="Z19" s="30"/>
      <c r="AA19" s="30" t="s">
        <v>67</v>
      </c>
      <c r="AB19" s="30"/>
    </row>
    <row r="20" spans="1:28" x14ac:dyDescent="0.35">
      <c r="A20" s="12" t="s">
        <v>28</v>
      </c>
      <c r="B20" s="5" t="s">
        <v>64</v>
      </c>
      <c r="C20" s="12" t="s">
        <v>70</v>
      </c>
      <c r="D20" s="11" t="s">
        <v>67</v>
      </c>
      <c r="E20" s="11" t="s">
        <v>67</v>
      </c>
      <c r="F20" s="11">
        <v>1.08</v>
      </c>
      <c r="G20" s="11">
        <v>2.5299999999999998</v>
      </c>
      <c r="H20" s="11" t="s">
        <v>67</v>
      </c>
      <c r="I20" s="11" t="s">
        <v>67</v>
      </c>
      <c r="J20" s="11" t="s">
        <v>67</v>
      </c>
      <c r="K20" s="11">
        <v>0.35</v>
      </c>
      <c r="L20" s="11">
        <v>0.53</v>
      </c>
      <c r="O20" s="11" t="s">
        <v>67</v>
      </c>
      <c r="P20" s="11">
        <v>95.5</v>
      </c>
      <c r="Q20" s="11" t="s">
        <v>67</v>
      </c>
      <c r="R20" s="11">
        <f t="shared" si="0"/>
        <v>99.99</v>
      </c>
      <c r="S20" s="30"/>
      <c r="T20" s="30"/>
      <c r="U20" s="30"/>
      <c r="V20" s="30"/>
      <c r="W20" s="30"/>
      <c r="X20" s="30"/>
      <c r="Y20" s="30"/>
      <c r="Z20" s="30"/>
      <c r="AA20" s="30" t="s">
        <v>67</v>
      </c>
      <c r="AB20" s="30"/>
    </row>
    <row r="21" spans="1:28" x14ac:dyDescent="0.35">
      <c r="A21" s="12" t="s">
        <v>28</v>
      </c>
      <c r="B21" s="5" t="s">
        <v>64</v>
      </c>
      <c r="C21" s="12" t="s">
        <v>71</v>
      </c>
      <c r="D21" s="11">
        <v>0</v>
      </c>
      <c r="E21" s="11">
        <v>0.35</v>
      </c>
      <c r="F21" s="11">
        <v>2.73</v>
      </c>
      <c r="G21" s="11">
        <v>41.96</v>
      </c>
      <c r="H21" s="11">
        <v>0.56000000000000005</v>
      </c>
      <c r="I21" s="11" t="s">
        <v>67</v>
      </c>
      <c r="J21" s="11">
        <v>0.14000000000000001</v>
      </c>
      <c r="K21" s="11">
        <v>20.54</v>
      </c>
      <c r="L21" s="11">
        <v>0.21</v>
      </c>
      <c r="O21" s="11" t="s">
        <v>67</v>
      </c>
      <c r="P21" s="11">
        <v>33.520000000000003</v>
      </c>
      <c r="Q21" s="11" t="s">
        <v>67</v>
      </c>
      <c r="R21" s="11">
        <f t="shared" si="0"/>
        <v>100.00999999999999</v>
      </c>
      <c r="S21" s="30"/>
      <c r="T21" s="30"/>
      <c r="U21" s="30"/>
      <c r="V21" s="30"/>
      <c r="W21" s="30"/>
      <c r="X21" s="30"/>
      <c r="Y21" s="30"/>
      <c r="Z21" s="30"/>
      <c r="AA21" s="30" t="s">
        <v>67</v>
      </c>
      <c r="AB21" s="30"/>
    </row>
    <row r="22" spans="1:28" x14ac:dyDescent="0.35">
      <c r="A22" s="12" t="s">
        <v>28</v>
      </c>
      <c r="B22" s="5" t="s">
        <v>64</v>
      </c>
      <c r="C22" s="12" t="s">
        <v>82</v>
      </c>
      <c r="Q22" s="11" t="s">
        <v>67</v>
      </c>
      <c r="R22" s="11">
        <f>SUM(S22:AB22)</f>
        <v>100</v>
      </c>
      <c r="S22" s="30">
        <v>8.99</v>
      </c>
      <c r="T22" s="30">
        <v>0.23</v>
      </c>
      <c r="U22" s="30">
        <v>1.24</v>
      </c>
      <c r="V22" s="30">
        <v>26.04</v>
      </c>
      <c r="W22" s="30">
        <v>0.33</v>
      </c>
      <c r="X22" s="30">
        <v>0.28999999999999998</v>
      </c>
      <c r="Y22" s="30"/>
      <c r="Z22" s="30">
        <v>62.88</v>
      </c>
      <c r="AA22" s="30" t="s">
        <v>67</v>
      </c>
      <c r="AB22" s="30"/>
    </row>
    <row r="23" spans="1:28" x14ac:dyDescent="0.35">
      <c r="A23" s="12" t="s">
        <v>28</v>
      </c>
      <c r="B23" s="5" t="s">
        <v>64</v>
      </c>
      <c r="C23" s="5" t="s">
        <v>75</v>
      </c>
      <c r="D23" s="11" t="s">
        <v>67</v>
      </c>
      <c r="E23" s="11" t="s">
        <v>67</v>
      </c>
      <c r="F23" s="11">
        <v>0.19</v>
      </c>
      <c r="G23" s="11">
        <v>0.55000000000000004</v>
      </c>
      <c r="H23" s="11" t="s">
        <v>67</v>
      </c>
      <c r="I23" s="11">
        <v>0</v>
      </c>
      <c r="J23" s="11" t="s">
        <v>67</v>
      </c>
      <c r="K23" s="11" t="s">
        <v>67</v>
      </c>
      <c r="L23" s="11" t="s">
        <v>67</v>
      </c>
      <c r="M23" s="11" t="s">
        <v>67</v>
      </c>
      <c r="O23" s="11" t="s">
        <v>67</v>
      </c>
      <c r="P23" s="11">
        <v>99.26</v>
      </c>
      <c r="Q23" s="11" t="s">
        <v>67</v>
      </c>
      <c r="R23" s="11">
        <f t="shared" ref="R23:R29" si="1">SUM(D23:Q23)</f>
        <v>100</v>
      </c>
      <c r="S23" s="30"/>
      <c r="T23" s="30"/>
      <c r="U23" s="30"/>
      <c r="V23" s="30"/>
      <c r="W23" s="30"/>
      <c r="X23" s="30"/>
      <c r="Y23" s="30"/>
      <c r="Z23" s="30"/>
      <c r="AA23" s="30"/>
      <c r="AB23" s="30"/>
    </row>
    <row r="24" spans="1:28" x14ac:dyDescent="0.35">
      <c r="A24" s="12" t="s">
        <v>28</v>
      </c>
      <c r="B24" s="5" t="s">
        <v>64</v>
      </c>
      <c r="C24" s="5" t="s">
        <v>68</v>
      </c>
      <c r="D24" s="11">
        <v>0.15</v>
      </c>
      <c r="E24" s="11">
        <v>1.24</v>
      </c>
      <c r="F24" s="11">
        <v>1.99</v>
      </c>
      <c r="G24" s="11">
        <v>35.08</v>
      </c>
      <c r="H24" s="11">
        <v>0.27</v>
      </c>
      <c r="I24" s="11">
        <v>0.96</v>
      </c>
      <c r="J24" s="11">
        <v>1.52</v>
      </c>
      <c r="K24" s="11">
        <v>7.59</v>
      </c>
      <c r="L24" s="11" t="s">
        <v>67</v>
      </c>
      <c r="O24" s="11">
        <v>0.34</v>
      </c>
      <c r="P24" s="11">
        <v>50.85</v>
      </c>
      <c r="Q24" s="11" t="s">
        <v>67</v>
      </c>
      <c r="R24" s="11">
        <f t="shared" si="1"/>
        <v>99.990000000000009</v>
      </c>
      <c r="S24" s="30"/>
      <c r="T24" s="30"/>
      <c r="U24" s="30"/>
      <c r="V24" s="30"/>
      <c r="W24" s="30"/>
      <c r="X24" s="30"/>
      <c r="Y24" s="30"/>
      <c r="Z24" s="30"/>
      <c r="AA24" s="30"/>
      <c r="AB24" s="30"/>
    </row>
    <row r="25" spans="1:28" x14ac:dyDescent="0.35">
      <c r="A25" s="12" t="s">
        <v>28</v>
      </c>
      <c r="B25" s="5" t="s">
        <v>64</v>
      </c>
      <c r="C25" s="5" t="s">
        <v>68</v>
      </c>
      <c r="D25" s="11">
        <v>0.18</v>
      </c>
      <c r="E25" s="11">
        <v>1.04</v>
      </c>
      <c r="F25" s="11">
        <v>2.1800000000000002</v>
      </c>
      <c r="G25" s="11">
        <v>35.35</v>
      </c>
      <c r="H25" s="11">
        <v>0.33</v>
      </c>
      <c r="I25" s="11">
        <v>1.07</v>
      </c>
      <c r="J25" s="11">
        <v>1.6</v>
      </c>
      <c r="K25" s="11">
        <v>8.3699999999999992</v>
      </c>
      <c r="L25" s="11">
        <v>0.16</v>
      </c>
      <c r="O25" s="11">
        <v>0.35</v>
      </c>
      <c r="P25" s="11">
        <v>49.37</v>
      </c>
      <c r="Q25" s="11" t="s">
        <v>67</v>
      </c>
      <c r="R25" s="11">
        <f t="shared" si="1"/>
        <v>100</v>
      </c>
      <c r="S25" s="30"/>
      <c r="T25" s="30"/>
      <c r="U25" s="30"/>
      <c r="V25" s="30"/>
      <c r="W25" s="30"/>
      <c r="X25" s="30"/>
      <c r="Y25" s="30"/>
      <c r="Z25" s="30"/>
      <c r="AA25" s="30"/>
      <c r="AB25" s="30"/>
    </row>
    <row r="26" spans="1:28" x14ac:dyDescent="0.35">
      <c r="A26" s="12" t="s">
        <v>28</v>
      </c>
      <c r="B26" s="5" t="s">
        <v>64</v>
      </c>
      <c r="C26" s="5" t="s">
        <v>68</v>
      </c>
      <c r="D26" s="11">
        <v>0.18</v>
      </c>
      <c r="E26" s="11">
        <v>1.02</v>
      </c>
      <c r="F26" s="11">
        <v>2.16</v>
      </c>
      <c r="G26" s="11">
        <v>35.270000000000003</v>
      </c>
      <c r="H26" s="11">
        <v>0.28999999999999998</v>
      </c>
      <c r="I26" s="11">
        <v>1.1499999999999999</v>
      </c>
      <c r="J26" s="11">
        <v>1.68</v>
      </c>
      <c r="K26" s="11">
        <v>8.41</v>
      </c>
      <c r="L26" s="11" t="s">
        <v>67</v>
      </c>
      <c r="O26" s="11">
        <v>0.42</v>
      </c>
      <c r="P26" s="11">
        <v>49.43</v>
      </c>
      <c r="Q26" s="11" t="s">
        <v>67</v>
      </c>
      <c r="R26" s="11">
        <f t="shared" si="1"/>
        <v>100.00999999999999</v>
      </c>
      <c r="S26" s="30"/>
      <c r="T26" s="30"/>
      <c r="U26" s="30"/>
      <c r="V26" s="30"/>
      <c r="W26" s="30"/>
      <c r="X26" s="30"/>
      <c r="Y26" s="30"/>
      <c r="Z26" s="30"/>
      <c r="AA26" s="30"/>
      <c r="AB26" s="30"/>
    </row>
    <row r="27" spans="1:28" x14ac:dyDescent="0.35">
      <c r="A27" s="12" t="s">
        <v>28</v>
      </c>
      <c r="B27" s="5" t="s">
        <v>64</v>
      </c>
      <c r="C27" s="5" t="s">
        <v>68</v>
      </c>
      <c r="D27" s="11">
        <v>0.15</v>
      </c>
      <c r="E27" s="11">
        <v>1.0900000000000001</v>
      </c>
      <c r="F27" s="11">
        <v>2.2200000000000002</v>
      </c>
      <c r="G27" s="11">
        <v>35.590000000000003</v>
      </c>
      <c r="H27" s="11">
        <v>0.28000000000000003</v>
      </c>
      <c r="I27" s="11">
        <v>1.05</v>
      </c>
      <c r="J27" s="11">
        <v>1.63</v>
      </c>
      <c r="K27" s="11">
        <v>8.15</v>
      </c>
      <c r="L27" s="11" t="s">
        <v>67</v>
      </c>
      <c r="O27" s="11">
        <v>0.34</v>
      </c>
      <c r="P27" s="11">
        <v>49.51</v>
      </c>
      <c r="Q27" s="11" t="s">
        <v>67</v>
      </c>
      <c r="R27" s="11">
        <f t="shared" si="1"/>
        <v>100.01</v>
      </c>
      <c r="S27" s="30"/>
      <c r="T27" s="30"/>
      <c r="U27" s="30"/>
      <c r="V27" s="30"/>
      <c r="W27" s="30"/>
      <c r="X27" s="30"/>
      <c r="Y27" s="30"/>
      <c r="Z27" s="30"/>
      <c r="AA27" s="30"/>
      <c r="AB27" s="30"/>
    </row>
    <row r="28" spans="1:28" x14ac:dyDescent="0.35">
      <c r="A28" s="12" t="s">
        <v>28</v>
      </c>
      <c r="B28" s="5" t="s">
        <v>64</v>
      </c>
      <c r="C28" s="5" t="s">
        <v>68</v>
      </c>
      <c r="D28" s="11">
        <v>0.16</v>
      </c>
      <c r="E28" s="11">
        <v>1.0900000000000001</v>
      </c>
      <c r="F28" s="11">
        <v>2.25</v>
      </c>
      <c r="G28" s="11">
        <v>35.47</v>
      </c>
      <c r="H28" s="11">
        <v>0.26</v>
      </c>
      <c r="I28" s="11">
        <v>1.03</v>
      </c>
      <c r="J28" s="11">
        <v>1.69</v>
      </c>
      <c r="K28" s="11">
        <v>8.27</v>
      </c>
      <c r="L28" s="11" t="s">
        <v>67</v>
      </c>
      <c r="O28" s="11">
        <v>0.39</v>
      </c>
      <c r="P28" s="11">
        <v>49.4</v>
      </c>
      <c r="Q28" s="11" t="s">
        <v>67</v>
      </c>
      <c r="R28" s="11">
        <f t="shared" si="1"/>
        <v>100.00999999999999</v>
      </c>
      <c r="S28" s="30"/>
      <c r="T28" s="30"/>
      <c r="U28" s="30"/>
      <c r="V28" s="30"/>
      <c r="W28" s="30"/>
      <c r="X28" s="30"/>
      <c r="Y28" s="30"/>
      <c r="Z28" s="30"/>
      <c r="AA28" s="30"/>
      <c r="AB28" s="30"/>
    </row>
    <row r="29" spans="1:28" x14ac:dyDescent="0.35">
      <c r="A29" s="12" t="s">
        <v>28</v>
      </c>
      <c r="B29" s="5" t="s">
        <v>69</v>
      </c>
      <c r="C29" s="5" t="s">
        <v>72</v>
      </c>
      <c r="D29" s="11" t="s">
        <v>67</v>
      </c>
      <c r="E29" s="11" t="s">
        <v>67</v>
      </c>
      <c r="F29" s="11">
        <v>0.19</v>
      </c>
      <c r="G29" s="11">
        <v>0.55000000000000004</v>
      </c>
      <c r="H29" s="11" t="s">
        <v>67</v>
      </c>
      <c r="I29" s="11">
        <v>0</v>
      </c>
      <c r="J29" s="11" t="s">
        <v>67</v>
      </c>
      <c r="K29" s="11" t="s">
        <v>67</v>
      </c>
      <c r="L29" s="11" t="s">
        <v>67</v>
      </c>
      <c r="M29" s="11" t="s">
        <v>67</v>
      </c>
      <c r="O29" s="11" t="s">
        <v>67</v>
      </c>
      <c r="P29" s="11">
        <v>99.26</v>
      </c>
      <c r="Q29" s="11" t="s">
        <v>67</v>
      </c>
      <c r="R29" s="11">
        <f t="shared" si="1"/>
        <v>100</v>
      </c>
      <c r="S29" s="30"/>
      <c r="T29" s="30"/>
      <c r="U29" s="30"/>
      <c r="V29" s="30"/>
      <c r="W29" s="30"/>
      <c r="X29" s="30"/>
      <c r="Y29" s="30"/>
      <c r="Z29" s="30"/>
      <c r="AA29" s="30"/>
      <c r="AB29" s="30"/>
    </row>
    <row r="30" spans="1:28" x14ac:dyDescent="0.35">
      <c r="A30" s="12" t="s">
        <v>28</v>
      </c>
      <c r="B30" s="5" t="s">
        <v>69</v>
      </c>
      <c r="C30" s="12" t="s">
        <v>82</v>
      </c>
      <c r="R30" s="11">
        <f>SUM(S30:AB30)</f>
        <v>100.00999999999999</v>
      </c>
      <c r="S30" s="30">
        <v>10.4</v>
      </c>
      <c r="T30" s="30" t="s">
        <v>67</v>
      </c>
      <c r="U30" s="30">
        <v>0.19</v>
      </c>
      <c r="V30" s="30">
        <v>23.49</v>
      </c>
      <c r="W30" s="30">
        <v>0.08</v>
      </c>
      <c r="X30" s="30">
        <v>0.18</v>
      </c>
      <c r="Y30" s="30" t="s">
        <v>67</v>
      </c>
      <c r="Z30" s="30">
        <v>65.67</v>
      </c>
      <c r="AA30" s="30" t="s">
        <v>67</v>
      </c>
      <c r="AB30" s="30"/>
    </row>
    <row r="31" spans="1:28" x14ac:dyDescent="0.35">
      <c r="A31" s="12" t="s">
        <v>28</v>
      </c>
      <c r="B31" s="5" t="s">
        <v>69</v>
      </c>
      <c r="C31" s="5" t="s">
        <v>66</v>
      </c>
      <c r="D31" s="11">
        <v>0.66</v>
      </c>
      <c r="E31" s="11">
        <v>0</v>
      </c>
      <c r="F31" s="11">
        <v>11.17</v>
      </c>
      <c r="G31" s="11">
        <v>42.91</v>
      </c>
      <c r="H31" s="11">
        <v>1.25</v>
      </c>
      <c r="I31" s="11">
        <v>2.2000000000000002</v>
      </c>
      <c r="J31" s="11">
        <v>14.5</v>
      </c>
      <c r="K31" s="11">
        <v>3.99</v>
      </c>
      <c r="L31" s="11" t="s">
        <v>67</v>
      </c>
      <c r="M31" s="11" t="s">
        <v>67</v>
      </c>
      <c r="O31" s="11" t="s">
        <v>67</v>
      </c>
      <c r="P31" s="11">
        <v>21.86</v>
      </c>
      <c r="Q31" s="11">
        <v>1.46</v>
      </c>
      <c r="R31" s="11">
        <f t="shared" ref="R31:R41" si="2">SUM(D31:Q31)</f>
        <v>99.999999999999986</v>
      </c>
      <c r="S31" s="30"/>
      <c r="T31" s="30"/>
      <c r="U31" s="30"/>
      <c r="V31" s="30"/>
      <c r="W31" s="30"/>
      <c r="X31" s="30"/>
      <c r="Y31" s="30"/>
      <c r="Z31" s="30"/>
      <c r="AA31" s="30"/>
      <c r="AB31" s="30"/>
    </row>
    <row r="32" spans="1:28" x14ac:dyDescent="0.35">
      <c r="A32" s="12" t="s">
        <v>28</v>
      </c>
      <c r="B32" s="5" t="s">
        <v>69</v>
      </c>
      <c r="C32" s="5" t="s">
        <v>73</v>
      </c>
      <c r="D32" s="11" t="s">
        <v>67</v>
      </c>
      <c r="E32" s="11">
        <v>0.14000000000000001</v>
      </c>
      <c r="F32" s="11">
        <v>0.25</v>
      </c>
      <c r="G32" s="11">
        <v>31.21</v>
      </c>
      <c r="H32" s="11">
        <v>0.28999999999999998</v>
      </c>
      <c r="I32" s="11" t="s">
        <v>67</v>
      </c>
      <c r="J32" s="11">
        <v>0.36</v>
      </c>
      <c r="K32" s="11">
        <v>14.45</v>
      </c>
      <c r="L32" s="11" t="s">
        <v>67</v>
      </c>
      <c r="M32" s="11" t="s">
        <v>67</v>
      </c>
      <c r="O32" s="11">
        <v>0.36</v>
      </c>
      <c r="P32" s="11">
        <v>52.72</v>
      </c>
      <c r="Q32" s="11" t="s">
        <v>67</v>
      </c>
      <c r="R32" s="11">
        <f t="shared" si="2"/>
        <v>99.78</v>
      </c>
      <c r="S32" s="30"/>
      <c r="T32" s="30"/>
      <c r="U32" s="30"/>
      <c r="V32" s="30"/>
      <c r="W32" s="30"/>
      <c r="X32" s="30"/>
      <c r="Y32" s="30"/>
      <c r="Z32" s="30"/>
      <c r="AA32" s="30"/>
      <c r="AB32" s="30"/>
    </row>
    <row r="33" spans="1:28" x14ac:dyDescent="0.35">
      <c r="A33" s="12" t="s">
        <v>28</v>
      </c>
      <c r="B33" s="5" t="s">
        <v>69</v>
      </c>
      <c r="C33" s="5" t="s">
        <v>65</v>
      </c>
      <c r="D33" s="11">
        <v>0</v>
      </c>
      <c r="E33" s="11">
        <v>1.64</v>
      </c>
      <c r="F33" s="11">
        <v>0.14000000000000001</v>
      </c>
      <c r="G33" s="11">
        <v>30.47</v>
      </c>
      <c r="H33" s="11" t="s">
        <v>67</v>
      </c>
      <c r="I33" s="11" t="s">
        <v>67</v>
      </c>
      <c r="J33" s="11" t="s">
        <v>67</v>
      </c>
      <c r="K33" s="11">
        <v>2.56</v>
      </c>
      <c r="L33" s="11" t="s">
        <v>67</v>
      </c>
      <c r="M33" s="11" t="s">
        <v>67</v>
      </c>
      <c r="O33" s="11">
        <v>0.44</v>
      </c>
      <c r="P33" s="11">
        <v>64.75</v>
      </c>
      <c r="Q33" s="11" t="s">
        <v>67</v>
      </c>
      <c r="R33" s="11">
        <f t="shared" si="2"/>
        <v>100</v>
      </c>
      <c r="S33" s="30"/>
      <c r="T33" s="30"/>
      <c r="U33" s="30"/>
      <c r="V33" s="30"/>
      <c r="W33" s="30"/>
      <c r="X33" s="30"/>
      <c r="Y33" s="30"/>
      <c r="Z33" s="30"/>
      <c r="AA33" s="30"/>
      <c r="AB33" s="30"/>
    </row>
    <row r="34" spans="1:28" x14ac:dyDescent="0.35">
      <c r="A34" s="12" t="s">
        <v>28</v>
      </c>
      <c r="B34" s="5" t="s">
        <v>69</v>
      </c>
      <c r="C34" s="5" t="s">
        <v>68</v>
      </c>
      <c r="D34" s="11">
        <v>0.11</v>
      </c>
      <c r="E34" s="11">
        <v>0.79</v>
      </c>
      <c r="F34" s="11">
        <v>1.1499999999999999</v>
      </c>
      <c r="G34" s="11">
        <v>27.36</v>
      </c>
      <c r="H34" s="11">
        <v>0.16</v>
      </c>
      <c r="I34" s="11">
        <v>2.19</v>
      </c>
      <c r="J34" s="11">
        <v>1.35</v>
      </c>
      <c r="K34" s="11">
        <v>5.08</v>
      </c>
      <c r="L34" s="11" t="s">
        <v>67</v>
      </c>
      <c r="M34" s="11" t="s">
        <v>67</v>
      </c>
      <c r="O34" s="11">
        <v>0.3</v>
      </c>
      <c r="P34" s="11">
        <v>61.51</v>
      </c>
      <c r="Q34" s="11" t="s">
        <v>67</v>
      </c>
      <c r="R34" s="11">
        <f t="shared" si="2"/>
        <v>100</v>
      </c>
      <c r="S34" s="30"/>
      <c r="T34" s="30"/>
      <c r="U34" s="30"/>
      <c r="V34" s="30"/>
      <c r="W34" s="30"/>
      <c r="X34" s="30"/>
      <c r="Y34" s="30"/>
      <c r="Z34" s="30"/>
      <c r="AA34" s="30" t="s">
        <v>67</v>
      </c>
      <c r="AB34" s="30"/>
    </row>
    <row r="35" spans="1:28" x14ac:dyDescent="0.35">
      <c r="A35" s="12" t="s">
        <v>28</v>
      </c>
      <c r="B35" s="5" t="s">
        <v>69</v>
      </c>
      <c r="C35" s="5" t="s">
        <v>68</v>
      </c>
      <c r="D35" s="11">
        <v>0.11</v>
      </c>
      <c r="E35" s="11">
        <v>0.95</v>
      </c>
      <c r="F35" s="11">
        <v>1.1299999999999999</v>
      </c>
      <c r="G35" s="11">
        <v>29.68</v>
      </c>
      <c r="H35" s="11">
        <v>0.14000000000000001</v>
      </c>
      <c r="I35" s="11">
        <v>1.55</v>
      </c>
      <c r="J35" s="11">
        <v>0.99</v>
      </c>
      <c r="K35" s="11">
        <v>4.4000000000000004</v>
      </c>
      <c r="L35" s="11" t="s">
        <v>67</v>
      </c>
      <c r="M35" s="11" t="s">
        <v>67</v>
      </c>
      <c r="O35" s="11">
        <v>0.35</v>
      </c>
      <c r="P35" s="11">
        <v>60.69</v>
      </c>
      <c r="Q35" s="11" t="s">
        <v>67</v>
      </c>
      <c r="R35" s="11">
        <f t="shared" si="2"/>
        <v>99.99</v>
      </c>
      <c r="S35" s="30"/>
      <c r="T35" s="30"/>
      <c r="U35" s="30"/>
      <c r="V35" s="30"/>
      <c r="W35" s="30"/>
      <c r="X35" s="30"/>
      <c r="Y35" s="30"/>
      <c r="Z35" s="30"/>
      <c r="AA35" s="30" t="s">
        <v>67</v>
      </c>
      <c r="AB35" s="30"/>
    </row>
    <row r="36" spans="1:28" x14ac:dyDescent="0.35">
      <c r="A36" s="12" t="s">
        <v>28</v>
      </c>
      <c r="B36" s="5" t="s">
        <v>69</v>
      </c>
      <c r="C36" s="5" t="s">
        <v>68</v>
      </c>
      <c r="D36" s="11">
        <v>0.14000000000000001</v>
      </c>
      <c r="E36" s="11">
        <v>0.65</v>
      </c>
      <c r="F36" s="11">
        <v>1.1299999999999999</v>
      </c>
      <c r="G36" s="11">
        <v>25.06</v>
      </c>
      <c r="H36" s="11">
        <v>0.17</v>
      </c>
      <c r="I36" s="11">
        <v>1.69</v>
      </c>
      <c r="J36" s="11">
        <v>1.22</v>
      </c>
      <c r="K36" s="11">
        <v>4.67</v>
      </c>
      <c r="L36" s="11" t="s">
        <v>67</v>
      </c>
      <c r="M36" s="11" t="s">
        <v>67</v>
      </c>
      <c r="O36" s="11" t="s">
        <v>67</v>
      </c>
      <c r="P36" s="11">
        <v>65.28</v>
      </c>
      <c r="Q36" s="11" t="s">
        <v>67</v>
      </c>
      <c r="R36" s="11">
        <f t="shared" si="2"/>
        <v>100.00999999999999</v>
      </c>
      <c r="S36" s="30"/>
      <c r="T36" s="30"/>
      <c r="U36" s="30"/>
      <c r="V36" s="30"/>
      <c r="W36" s="30"/>
      <c r="X36" s="30"/>
      <c r="Y36" s="30"/>
      <c r="Z36" s="30"/>
      <c r="AA36" s="30" t="s">
        <v>67</v>
      </c>
      <c r="AB36" s="30"/>
    </row>
    <row r="37" spans="1:28" x14ac:dyDescent="0.35">
      <c r="A37" s="12" t="s">
        <v>28</v>
      </c>
      <c r="B37" s="5" t="s">
        <v>69</v>
      </c>
      <c r="C37" s="5" t="s">
        <v>68</v>
      </c>
      <c r="D37" s="11">
        <v>0.11</v>
      </c>
      <c r="E37" s="11">
        <v>0.63</v>
      </c>
      <c r="F37" s="11">
        <v>1.35</v>
      </c>
      <c r="G37" s="11">
        <v>27.73</v>
      </c>
      <c r="H37" s="11" t="s">
        <v>67</v>
      </c>
      <c r="I37" s="11">
        <v>2.27</v>
      </c>
      <c r="J37" s="11">
        <v>1.43</v>
      </c>
      <c r="K37" s="11">
        <v>5.39</v>
      </c>
      <c r="L37" s="11" t="s">
        <v>67</v>
      </c>
      <c r="M37" s="11" t="s">
        <v>67</v>
      </c>
      <c r="O37" s="11">
        <v>0.34</v>
      </c>
      <c r="P37" s="11">
        <v>60.56</v>
      </c>
      <c r="Q37" s="11">
        <v>0.2</v>
      </c>
      <c r="R37" s="11">
        <f t="shared" si="2"/>
        <v>100.01</v>
      </c>
      <c r="S37" s="30"/>
      <c r="T37" s="30"/>
      <c r="U37" s="30"/>
      <c r="V37" s="30"/>
      <c r="W37" s="30"/>
      <c r="X37" s="30"/>
      <c r="Y37" s="30"/>
      <c r="Z37" s="30"/>
      <c r="AA37" s="30"/>
      <c r="AB37" s="30"/>
    </row>
    <row r="38" spans="1:28" x14ac:dyDescent="0.35">
      <c r="A38" s="12" t="s">
        <v>27</v>
      </c>
      <c r="B38" s="5" t="s">
        <v>64</v>
      </c>
      <c r="C38" s="5" t="s">
        <v>74</v>
      </c>
      <c r="D38" s="11" t="s">
        <v>67</v>
      </c>
      <c r="E38" s="11" t="s">
        <v>67</v>
      </c>
      <c r="F38" s="11">
        <v>8.08</v>
      </c>
      <c r="G38" s="11">
        <v>1.0900000000000001</v>
      </c>
      <c r="H38" s="11" t="s">
        <v>67</v>
      </c>
      <c r="I38" s="11">
        <v>0.3</v>
      </c>
      <c r="J38" s="11" t="s">
        <v>67</v>
      </c>
      <c r="K38" s="11">
        <v>0.27</v>
      </c>
      <c r="L38" s="11">
        <v>1.33</v>
      </c>
      <c r="M38" s="11">
        <v>7.05</v>
      </c>
      <c r="N38" s="11">
        <v>0.84</v>
      </c>
      <c r="O38" s="11" t="s">
        <v>67</v>
      </c>
      <c r="P38" s="11">
        <v>81.040000000000006</v>
      </c>
      <c r="Q38" s="11" t="s">
        <v>67</v>
      </c>
      <c r="R38" s="11">
        <f t="shared" si="2"/>
        <v>100</v>
      </c>
      <c r="S38" s="30"/>
      <c r="T38" s="30"/>
      <c r="U38" s="30"/>
      <c r="V38" s="30"/>
      <c r="W38" s="30"/>
      <c r="X38" s="30"/>
      <c r="Y38" s="30"/>
      <c r="Z38" s="30"/>
      <c r="AA38" s="30" t="s">
        <v>67</v>
      </c>
      <c r="AB38" s="30" t="s">
        <v>67</v>
      </c>
    </row>
    <row r="39" spans="1:28" x14ac:dyDescent="0.35">
      <c r="A39" s="12" t="s">
        <v>27</v>
      </c>
      <c r="B39" s="5" t="s">
        <v>64</v>
      </c>
      <c r="C39" s="5" t="s">
        <v>75</v>
      </c>
      <c r="D39" s="11" t="s">
        <v>67</v>
      </c>
      <c r="E39" s="11" t="s">
        <v>67</v>
      </c>
      <c r="F39" s="11">
        <v>0.79</v>
      </c>
      <c r="G39" s="11">
        <v>0.61</v>
      </c>
      <c r="H39" s="11" t="s">
        <v>67</v>
      </c>
      <c r="I39" s="11" t="s">
        <v>67</v>
      </c>
      <c r="J39" s="11" t="s">
        <v>67</v>
      </c>
      <c r="K39" s="11">
        <v>0.32</v>
      </c>
      <c r="L39" s="11" t="s">
        <v>67</v>
      </c>
      <c r="M39" s="11">
        <v>1.89</v>
      </c>
      <c r="N39" s="11">
        <v>0.47</v>
      </c>
      <c r="O39" s="11">
        <v>0</v>
      </c>
      <c r="P39" s="11">
        <v>95.93</v>
      </c>
      <c r="Q39" s="11" t="s">
        <v>67</v>
      </c>
      <c r="R39" s="11">
        <f t="shared" si="2"/>
        <v>100.01</v>
      </c>
      <c r="S39" s="30"/>
      <c r="T39" s="30"/>
      <c r="U39" s="30"/>
      <c r="V39" s="30"/>
      <c r="W39" s="30"/>
      <c r="X39" s="30"/>
      <c r="Y39" s="30"/>
      <c r="Z39" s="30"/>
      <c r="AA39" s="30" t="s">
        <v>67</v>
      </c>
      <c r="AB39" s="30" t="s">
        <v>67</v>
      </c>
    </row>
    <row r="40" spans="1:28" x14ac:dyDescent="0.35">
      <c r="A40" s="12" t="s">
        <v>27</v>
      </c>
      <c r="B40" s="5" t="s">
        <v>64</v>
      </c>
      <c r="C40" s="5" t="s">
        <v>84</v>
      </c>
      <c r="D40" s="11" t="s">
        <v>67</v>
      </c>
      <c r="E40" s="11">
        <v>1.93</v>
      </c>
      <c r="F40" s="11">
        <v>0</v>
      </c>
      <c r="G40" s="11">
        <v>31.05</v>
      </c>
      <c r="H40" s="11">
        <v>0.26</v>
      </c>
      <c r="I40" s="11" t="s">
        <v>67</v>
      </c>
      <c r="J40" s="11" t="s">
        <v>67</v>
      </c>
      <c r="K40" s="11">
        <v>12.18</v>
      </c>
      <c r="L40" s="11" t="s">
        <v>67</v>
      </c>
      <c r="M40" s="11" t="s">
        <v>67</v>
      </c>
      <c r="N40" s="11" t="s">
        <v>67</v>
      </c>
      <c r="O40" s="11">
        <v>0</v>
      </c>
      <c r="P40" s="11">
        <v>54.56</v>
      </c>
      <c r="Q40" s="11" t="s">
        <v>67</v>
      </c>
      <c r="R40" s="11">
        <f t="shared" si="2"/>
        <v>99.98</v>
      </c>
      <c r="S40" s="30"/>
      <c r="T40" s="30"/>
      <c r="U40" s="30"/>
      <c r="V40" s="30"/>
      <c r="W40" s="30"/>
      <c r="X40" s="30"/>
      <c r="Y40" s="30"/>
      <c r="Z40" s="30"/>
      <c r="AA40" s="30"/>
      <c r="AB40" s="30" t="s">
        <v>67</v>
      </c>
    </row>
    <row r="41" spans="1:28" x14ac:dyDescent="0.35">
      <c r="A41" s="12" t="s">
        <v>27</v>
      </c>
      <c r="B41" s="5" t="s">
        <v>64</v>
      </c>
      <c r="C41" s="5" t="s">
        <v>66</v>
      </c>
      <c r="D41" s="11">
        <v>0.95</v>
      </c>
      <c r="E41" s="11" t="s">
        <v>67</v>
      </c>
      <c r="F41" s="11">
        <v>14.17</v>
      </c>
      <c r="G41" s="11">
        <v>38.21</v>
      </c>
      <c r="H41" s="11">
        <v>1.89</v>
      </c>
      <c r="I41" s="11">
        <v>0.95</v>
      </c>
      <c r="J41" s="11">
        <v>6.11</v>
      </c>
      <c r="K41" s="11">
        <v>9.8800000000000008</v>
      </c>
      <c r="L41" s="11">
        <v>0.33</v>
      </c>
      <c r="M41" s="11" t="s">
        <v>67</v>
      </c>
      <c r="N41" s="11" t="s">
        <v>67</v>
      </c>
      <c r="O41" s="11">
        <v>0</v>
      </c>
      <c r="P41" s="11">
        <v>21.45</v>
      </c>
      <c r="Q41" s="11">
        <v>6.05</v>
      </c>
      <c r="R41" s="11">
        <f t="shared" si="2"/>
        <v>99.99</v>
      </c>
      <c r="S41" s="30"/>
      <c r="T41" s="30"/>
      <c r="U41" s="30"/>
      <c r="V41" s="30"/>
      <c r="W41" s="30"/>
      <c r="X41" s="30"/>
      <c r="Y41" s="30"/>
      <c r="Z41" s="30"/>
      <c r="AA41" s="30"/>
      <c r="AB41" s="30" t="s">
        <v>67</v>
      </c>
    </row>
    <row r="42" spans="1:28" x14ac:dyDescent="0.35">
      <c r="A42" s="12" t="s">
        <v>27</v>
      </c>
      <c r="B42" s="5" t="s">
        <v>64</v>
      </c>
      <c r="C42" s="12" t="s">
        <v>83</v>
      </c>
      <c r="R42" s="11">
        <f>SUM(S42:AB42)</f>
        <v>100</v>
      </c>
      <c r="S42" s="30"/>
      <c r="T42" s="30">
        <v>0.50431104603871801</v>
      </c>
      <c r="U42" s="30">
        <v>0.94354969904018215</v>
      </c>
      <c r="V42" s="30">
        <v>27.216528387831463</v>
      </c>
      <c r="W42" s="30">
        <v>0.27655767040832929</v>
      </c>
      <c r="X42" s="30">
        <v>0.43923865300146414</v>
      </c>
      <c r="Y42" s="30"/>
      <c r="Z42" s="30">
        <v>69.773873434195536</v>
      </c>
      <c r="AA42" s="30">
        <v>0.42297055474215067</v>
      </c>
      <c r="AB42" s="30">
        <v>0.42297055474215067</v>
      </c>
    </row>
    <row r="43" spans="1:28" x14ac:dyDescent="0.35">
      <c r="A43" s="12" t="s">
        <v>27</v>
      </c>
      <c r="B43" s="5" t="s">
        <v>64</v>
      </c>
      <c r="C43" s="5" t="s">
        <v>68</v>
      </c>
      <c r="D43" s="11">
        <v>0.16</v>
      </c>
      <c r="E43" s="11">
        <v>1.03</v>
      </c>
      <c r="F43" s="11">
        <v>2.75</v>
      </c>
      <c r="G43" s="11">
        <v>28.3</v>
      </c>
      <c r="H43" s="11">
        <v>0.49</v>
      </c>
      <c r="I43" s="11">
        <v>1.43</v>
      </c>
      <c r="J43" s="11">
        <v>1.06</v>
      </c>
      <c r="K43" s="11">
        <v>10.64</v>
      </c>
      <c r="L43" s="11" t="s">
        <v>67</v>
      </c>
      <c r="M43" s="11">
        <v>0.32</v>
      </c>
      <c r="N43" s="11" t="s">
        <v>67</v>
      </c>
      <c r="O43" s="11" t="s">
        <v>67</v>
      </c>
      <c r="P43" s="11">
        <v>52.69</v>
      </c>
      <c r="Q43" s="11">
        <v>1.1200000000000001</v>
      </c>
      <c r="R43" s="11">
        <f t="shared" ref="R43:R61" si="3">SUM(D43:Q43)</f>
        <v>99.990000000000009</v>
      </c>
      <c r="S43" s="30"/>
      <c r="T43" s="30"/>
      <c r="U43" s="30"/>
      <c r="V43" s="30"/>
      <c r="W43" s="30"/>
      <c r="X43" s="30"/>
      <c r="Y43" s="30"/>
      <c r="Z43" s="30"/>
      <c r="AA43" s="30"/>
      <c r="AB43" s="30" t="s">
        <v>67</v>
      </c>
    </row>
    <row r="44" spans="1:28" x14ac:dyDescent="0.35">
      <c r="A44" s="12" t="s">
        <v>27</v>
      </c>
      <c r="B44" s="5" t="s">
        <v>64</v>
      </c>
      <c r="C44" s="5" t="s">
        <v>68</v>
      </c>
      <c r="D44" s="11">
        <v>0.19</v>
      </c>
      <c r="E44" s="11">
        <v>1.02</v>
      </c>
      <c r="F44" s="11">
        <v>2.75</v>
      </c>
      <c r="G44" s="11">
        <v>28.03</v>
      </c>
      <c r="H44" s="11">
        <v>0.56000000000000005</v>
      </c>
      <c r="I44" s="11">
        <v>1.38</v>
      </c>
      <c r="J44" s="11">
        <v>1.0900000000000001</v>
      </c>
      <c r="K44" s="11">
        <v>10.43</v>
      </c>
      <c r="L44" s="11" t="s">
        <v>67</v>
      </c>
      <c r="M44" s="11">
        <v>0.36</v>
      </c>
      <c r="N44" s="11" t="s">
        <v>67</v>
      </c>
      <c r="O44" s="11">
        <v>0</v>
      </c>
      <c r="P44" s="11">
        <v>52.94</v>
      </c>
      <c r="Q44" s="11">
        <v>1.25</v>
      </c>
      <c r="R44" s="11">
        <f t="shared" si="3"/>
        <v>100</v>
      </c>
      <c r="S44" s="30"/>
      <c r="T44" s="30"/>
      <c r="U44" s="30"/>
      <c r="V44" s="30"/>
      <c r="W44" s="30"/>
      <c r="X44" s="30"/>
      <c r="Y44" s="30"/>
      <c r="Z44" s="30"/>
      <c r="AA44" s="30"/>
      <c r="AB44" s="30" t="s">
        <v>67</v>
      </c>
    </row>
    <row r="45" spans="1:28" x14ac:dyDescent="0.35">
      <c r="A45" s="12" t="s">
        <v>27</v>
      </c>
      <c r="B45" s="5" t="s">
        <v>64</v>
      </c>
      <c r="C45" s="5" t="s">
        <v>68</v>
      </c>
      <c r="D45" s="11">
        <v>0.19</v>
      </c>
      <c r="E45" s="11">
        <v>0.96</v>
      </c>
      <c r="F45" s="11">
        <v>2.96</v>
      </c>
      <c r="G45" s="11">
        <v>28.49</v>
      </c>
      <c r="H45" s="11">
        <v>0.47</v>
      </c>
      <c r="I45" s="11">
        <v>1.6</v>
      </c>
      <c r="J45" s="11">
        <v>1.2</v>
      </c>
      <c r="K45" s="11">
        <v>10.57</v>
      </c>
      <c r="L45" s="11" t="s">
        <v>67</v>
      </c>
      <c r="M45" s="11">
        <v>0.27</v>
      </c>
      <c r="N45" s="11" t="s">
        <v>67</v>
      </c>
      <c r="O45" s="11">
        <v>0</v>
      </c>
      <c r="P45" s="11">
        <v>52</v>
      </c>
      <c r="Q45" s="11">
        <v>1.29</v>
      </c>
      <c r="R45" s="11">
        <f t="shared" si="3"/>
        <v>100.00000000000001</v>
      </c>
      <c r="S45" s="30"/>
      <c r="T45" s="30"/>
      <c r="U45" s="30"/>
      <c r="V45" s="30"/>
      <c r="W45" s="30"/>
      <c r="X45" s="30"/>
      <c r="Y45" s="30"/>
      <c r="Z45" s="30"/>
      <c r="AA45" s="30"/>
      <c r="AB45" s="30" t="s">
        <v>67</v>
      </c>
    </row>
    <row r="46" spans="1:28" x14ac:dyDescent="0.35">
      <c r="A46" s="12" t="s">
        <v>27</v>
      </c>
      <c r="B46" s="5" t="s">
        <v>64</v>
      </c>
      <c r="C46" s="5" t="s">
        <v>68</v>
      </c>
      <c r="D46" s="11">
        <v>0.16</v>
      </c>
      <c r="E46" s="11">
        <v>0.98</v>
      </c>
      <c r="F46" s="11">
        <v>3.46</v>
      </c>
      <c r="G46" s="11">
        <v>27.94</v>
      </c>
      <c r="H46" s="11">
        <v>0.52</v>
      </c>
      <c r="I46" s="11">
        <v>1.54</v>
      </c>
      <c r="J46" s="11">
        <v>1.1299999999999999</v>
      </c>
      <c r="K46" s="11">
        <v>10.47</v>
      </c>
      <c r="L46" s="11" t="s">
        <v>67</v>
      </c>
      <c r="M46" s="11">
        <v>0.32</v>
      </c>
      <c r="N46" s="11" t="s">
        <v>67</v>
      </c>
      <c r="O46" s="11">
        <v>0</v>
      </c>
      <c r="P46" s="11">
        <v>52.13</v>
      </c>
      <c r="Q46" s="11">
        <v>1.34</v>
      </c>
      <c r="R46" s="11">
        <f t="shared" si="3"/>
        <v>99.990000000000009</v>
      </c>
      <c r="S46" s="30"/>
      <c r="T46" s="30"/>
      <c r="U46" s="30"/>
      <c r="V46" s="30"/>
      <c r="W46" s="30"/>
      <c r="X46" s="30"/>
      <c r="Y46" s="30"/>
      <c r="Z46" s="30"/>
      <c r="AA46" s="30"/>
      <c r="AB46" s="30" t="s">
        <v>67</v>
      </c>
    </row>
    <row r="47" spans="1:28" x14ac:dyDescent="0.35">
      <c r="A47" s="12" t="s">
        <v>27</v>
      </c>
      <c r="B47" s="5" t="s">
        <v>69</v>
      </c>
      <c r="C47" s="5" t="s">
        <v>66</v>
      </c>
      <c r="D47" s="11">
        <v>0.86</v>
      </c>
      <c r="E47" s="11">
        <v>0.33</v>
      </c>
      <c r="F47" s="11">
        <v>2.12</v>
      </c>
      <c r="G47" s="11">
        <v>34.82</v>
      </c>
      <c r="H47" s="11">
        <v>0.79</v>
      </c>
      <c r="I47" s="11">
        <v>1.45</v>
      </c>
      <c r="J47" s="11">
        <v>3.11</v>
      </c>
      <c r="K47" s="11">
        <v>12.88</v>
      </c>
      <c r="L47" s="11" t="s">
        <v>67</v>
      </c>
      <c r="M47" s="11" t="s">
        <v>67</v>
      </c>
      <c r="P47" s="11">
        <v>35.92</v>
      </c>
      <c r="Q47" s="11">
        <v>7.71</v>
      </c>
      <c r="R47" s="11">
        <f t="shared" si="3"/>
        <v>99.99</v>
      </c>
      <c r="S47" s="30"/>
      <c r="T47" s="30"/>
      <c r="U47" s="30"/>
      <c r="V47" s="30"/>
      <c r="W47" s="30"/>
      <c r="X47" s="30"/>
      <c r="Y47" s="30"/>
      <c r="Z47" s="30"/>
      <c r="AA47" s="30"/>
      <c r="AB47" s="30"/>
    </row>
    <row r="48" spans="1:28" x14ac:dyDescent="0.35">
      <c r="A48" s="12" t="s">
        <v>27</v>
      </c>
      <c r="B48" s="5" t="s">
        <v>69</v>
      </c>
      <c r="C48" s="5" t="s">
        <v>84</v>
      </c>
      <c r="D48" s="11" t="s">
        <v>67</v>
      </c>
      <c r="E48" s="11">
        <v>1.48</v>
      </c>
      <c r="F48" s="11">
        <v>0.06</v>
      </c>
      <c r="G48" s="11">
        <v>31.18</v>
      </c>
      <c r="H48" s="11">
        <v>0.1</v>
      </c>
      <c r="I48" s="11" t="s">
        <v>67</v>
      </c>
      <c r="J48" s="11" t="s">
        <v>67</v>
      </c>
      <c r="K48" s="11">
        <v>10.98</v>
      </c>
      <c r="L48" s="11" t="s">
        <v>67</v>
      </c>
      <c r="M48" s="11" t="s">
        <v>67</v>
      </c>
      <c r="P48" s="11">
        <v>56.21</v>
      </c>
      <c r="Q48" s="11" t="s">
        <v>67</v>
      </c>
      <c r="R48" s="11">
        <f t="shared" si="3"/>
        <v>100.00999999999999</v>
      </c>
      <c r="S48" s="30"/>
      <c r="T48" s="30"/>
      <c r="U48" s="30"/>
      <c r="V48" s="30"/>
      <c r="W48" s="30"/>
      <c r="X48" s="30"/>
      <c r="Y48" s="30"/>
      <c r="Z48" s="30"/>
      <c r="AA48" s="30"/>
      <c r="AB48" s="30"/>
    </row>
    <row r="49" spans="1:28" x14ac:dyDescent="0.35">
      <c r="A49" s="12" t="s">
        <v>27</v>
      </c>
      <c r="B49" s="5" t="s">
        <v>69</v>
      </c>
      <c r="C49" s="5" t="s">
        <v>75</v>
      </c>
      <c r="D49" s="11" t="s">
        <v>67</v>
      </c>
      <c r="E49" s="11" t="s">
        <v>67</v>
      </c>
      <c r="F49" s="11">
        <v>0.18</v>
      </c>
      <c r="G49" s="11">
        <v>0.52</v>
      </c>
      <c r="H49" s="11" t="s">
        <v>67</v>
      </c>
      <c r="I49" s="11">
        <v>0.56999999999999995</v>
      </c>
      <c r="J49" s="11" t="s">
        <v>67</v>
      </c>
      <c r="K49" s="11">
        <v>0.21</v>
      </c>
      <c r="L49" s="11">
        <v>0.65</v>
      </c>
      <c r="M49" s="11">
        <v>1.27</v>
      </c>
      <c r="P49" s="11">
        <v>96.6</v>
      </c>
      <c r="Q49" s="11" t="s">
        <v>67</v>
      </c>
      <c r="R49" s="11">
        <f t="shared" si="3"/>
        <v>100</v>
      </c>
      <c r="S49" s="30"/>
      <c r="T49" s="30"/>
      <c r="U49" s="30"/>
      <c r="V49" s="30"/>
      <c r="W49" s="30"/>
      <c r="X49" s="30"/>
      <c r="Y49" s="30"/>
      <c r="Z49" s="30"/>
      <c r="AA49" s="30"/>
      <c r="AB49" s="30"/>
    </row>
    <row r="50" spans="1:28" x14ac:dyDescent="0.35">
      <c r="A50" s="12" t="s">
        <v>27</v>
      </c>
      <c r="B50" s="5" t="s">
        <v>69</v>
      </c>
      <c r="C50" s="5" t="s">
        <v>68</v>
      </c>
      <c r="D50" s="11">
        <v>0.12</v>
      </c>
      <c r="E50" s="11">
        <v>0.8</v>
      </c>
      <c r="F50" s="11">
        <v>1.03</v>
      </c>
      <c r="G50" s="11">
        <v>19.38</v>
      </c>
      <c r="H50" s="11">
        <v>0.27</v>
      </c>
      <c r="I50" s="11">
        <v>1.6</v>
      </c>
      <c r="J50" s="11">
        <v>0.71</v>
      </c>
      <c r="K50" s="11">
        <v>6.7</v>
      </c>
      <c r="L50" s="11" t="s">
        <v>67</v>
      </c>
      <c r="M50" s="11">
        <v>0.41</v>
      </c>
      <c r="P50" s="11">
        <v>67.34</v>
      </c>
      <c r="Q50" s="11">
        <v>1.65</v>
      </c>
      <c r="R50" s="11">
        <f t="shared" si="3"/>
        <v>100.01</v>
      </c>
      <c r="S50" s="30"/>
      <c r="T50" s="30"/>
      <c r="U50" s="30"/>
      <c r="V50" s="30"/>
      <c r="W50" s="30"/>
      <c r="X50" s="30"/>
      <c r="Y50" s="30"/>
      <c r="Z50" s="30"/>
      <c r="AA50" s="30"/>
      <c r="AB50" s="30"/>
    </row>
    <row r="51" spans="1:28" x14ac:dyDescent="0.35">
      <c r="A51" s="12" t="s">
        <v>27</v>
      </c>
      <c r="B51" s="5" t="s">
        <v>69</v>
      </c>
      <c r="C51" s="5" t="s">
        <v>68</v>
      </c>
      <c r="D51" s="11">
        <v>0.12</v>
      </c>
      <c r="E51" s="11">
        <v>0.82</v>
      </c>
      <c r="F51" s="11">
        <v>0.91</v>
      </c>
      <c r="G51" s="11">
        <v>18.62</v>
      </c>
      <c r="H51" s="11">
        <v>0.27</v>
      </c>
      <c r="I51" s="11">
        <v>1.6</v>
      </c>
      <c r="J51" s="11">
        <v>0.65</v>
      </c>
      <c r="K51" s="11">
        <v>6.59</v>
      </c>
      <c r="L51" s="11" t="s">
        <v>67</v>
      </c>
      <c r="M51" s="11">
        <v>0.39</v>
      </c>
      <c r="P51" s="11">
        <v>68.540000000000006</v>
      </c>
      <c r="Q51" s="11">
        <v>1.49</v>
      </c>
      <c r="R51" s="11">
        <f t="shared" si="3"/>
        <v>100</v>
      </c>
      <c r="S51" s="30"/>
      <c r="T51" s="30"/>
      <c r="U51" s="30"/>
      <c r="V51" s="30"/>
      <c r="W51" s="30"/>
      <c r="X51" s="30"/>
      <c r="Y51" s="30"/>
      <c r="Z51" s="30"/>
      <c r="AA51" s="30"/>
      <c r="AB51" s="30"/>
    </row>
    <row r="52" spans="1:28" x14ac:dyDescent="0.35">
      <c r="A52" s="12" t="s">
        <v>27</v>
      </c>
      <c r="B52" s="5" t="s">
        <v>69</v>
      </c>
      <c r="C52" s="5" t="s">
        <v>68</v>
      </c>
      <c r="D52" s="11">
        <v>0.19</v>
      </c>
      <c r="E52" s="11">
        <v>0.77</v>
      </c>
      <c r="F52" s="11">
        <v>1.18</v>
      </c>
      <c r="G52" s="11">
        <v>18.84</v>
      </c>
      <c r="H52" s="11">
        <v>0.37</v>
      </c>
      <c r="I52" s="11">
        <v>1.78</v>
      </c>
      <c r="J52" s="11">
        <v>0.78</v>
      </c>
      <c r="K52" s="11">
        <v>6.63</v>
      </c>
      <c r="L52" s="11" t="s">
        <v>67</v>
      </c>
      <c r="M52" s="11">
        <v>0.37</v>
      </c>
      <c r="P52" s="11">
        <v>67.25</v>
      </c>
      <c r="Q52" s="11">
        <v>1.84</v>
      </c>
      <c r="R52" s="11">
        <f t="shared" si="3"/>
        <v>100</v>
      </c>
      <c r="S52" s="30"/>
      <c r="T52" s="30"/>
      <c r="U52" s="30"/>
      <c r="V52" s="30"/>
      <c r="W52" s="30"/>
      <c r="X52" s="30"/>
      <c r="Y52" s="30"/>
      <c r="Z52" s="30"/>
      <c r="AA52" s="30"/>
      <c r="AB52" s="30"/>
    </row>
    <row r="53" spans="1:28" x14ac:dyDescent="0.35">
      <c r="A53" s="12" t="s">
        <v>76</v>
      </c>
      <c r="B53" s="5" t="s">
        <v>64</v>
      </c>
      <c r="C53" s="5" t="s">
        <v>77</v>
      </c>
      <c r="E53" s="11">
        <v>5.106948</v>
      </c>
      <c r="G53" s="11">
        <v>42.251174999999996</v>
      </c>
      <c r="K53" s="11">
        <v>2.6161300000000001</v>
      </c>
      <c r="M53" s="11">
        <v>0.24992800000000001</v>
      </c>
      <c r="P53" s="11">
        <v>49.774684999999998</v>
      </c>
      <c r="R53" s="11">
        <f t="shared" si="3"/>
        <v>99.998865999999992</v>
      </c>
      <c r="S53" s="30"/>
      <c r="T53" s="30"/>
      <c r="U53" s="30"/>
      <c r="V53" s="30"/>
      <c r="W53" s="30"/>
      <c r="X53" s="30"/>
      <c r="Y53" s="30"/>
      <c r="Z53" s="30"/>
      <c r="AA53" s="30"/>
      <c r="AB53" s="30"/>
    </row>
    <row r="54" spans="1:28" x14ac:dyDescent="0.35">
      <c r="A54" s="12" t="s">
        <v>76</v>
      </c>
      <c r="B54" s="5" t="s">
        <v>64</v>
      </c>
      <c r="C54" s="5" t="s">
        <v>71</v>
      </c>
      <c r="E54" s="11">
        <v>0.81246899999999989</v>
      </c>
      <c r="F54" s="11">
        <v>2.53193</v>
      </c>
      <c r="G54" s="11">
        <v>48.947184</v>
      </c>
      <c r="H54" s="11">
        <v>0.54993599999999998</v>
      </c>
      <c r="J54" s="11">
        <v>0.33728799999999998</v>
      </c>
      <c r="K54" s="11">
        <v>19.278220000000001</v>
      </c>
      <c r="L54" s="11">
        <v>0.30025799999999997</v>
      </c>
      <c r="M54" s="11">
        <v>0.85689599999999988</v>
      </c>
      <c r="P54" s="11">
        <v>26.386115</v>
      </c>
      <c r="R54" s="11">
        <f t="shared" si="3"/>
        <v>100.00029600000002</v>
      </c>
      <c r="S54" s="30"/>
      <c r="T54" s="30"/>
      <c r="U54" s="30"/>
      <c r="V54" s="30"/>
      <c r="W54" s="30"/>
      <c r="X54" s="30"/>
      <c r="Y54" s="30"/>
      <c r="Z54" s="30"/>
      <c r="AA54" s="30"/>
      <c r="AB54" s="30"/>
    </row>
    <row r="55" spans="1:28" x14ac:dyDescent="0.35">
      <c r="A55" s="12" t="s">
        <v>76</v>
      </c>
      <c r="B55" s="5" t="s">
        <v>64</v>
      </c>
      <c r="C55" s="5" t="s">
        <v>66</v>
      </c>
      <c r="D55" s="11">
        <v>0.76835999999999993</v>
      </c>
      <c r="F55" s="11">
        <v>4.0057400000000003</v>
      </c>
      <c r="G55" s="11">
        <v>41.523812999999997</v>
      </c>
      <c r="H55" s="11">
        <v>0.48119399999999996</v>
      </c>
      <c r="I55" s="11">
        <v>3.1123999999999996</v>
      </c>
      <c r="J55" s="11">
        <v>3.8065359999999999</v>
      </c>
      <c r="K55" s="11">
        <v>4.4208400000000001</v>
      </c>
      <c r="O55" s="11">
        <v>0</v>
      </c>
      <c r="P55" s="11">
        <v>20.905625000000001</v>
      </c>
      <c r="Q55" s="11">
        <v>20.988429999999997</v>
      </c>
      <c r="R55" s="11">
        <f t="shared" si="3"/>
        <v>100.01293799999999</v>
      </c>
      <c r="S55" s="30"/>
      <c r="T55" s="30"/>
      <c r="U55" s="30"/>
      <c r="V55" s="30"/>
      <c r="W55" s="30"/>
      <c r="X55" s="30"/>
      <c r="Y55" s="30"/>
      <c r="Z55" s="30"/>
      <c r="AA55" s="30"/>
      <c r="AB55" s="30"/>
    </row>
    <row r="56" spans="1:28" x14ac:dyDescent="0.35">
      <c r="A56" s="12" t="s">
        <v>76</v>
      </c>
      <c r="B56" s="5" t="s">
        <v>64</v>
      </c>
      <c r="C56" s="5" t="s">
        <v>68</v>
      </c>
      <c r="D56" s="11">
        <v>0.26960000000000001</v>
      </c>
      <c r="E56" s="11">
        <v>1.1938319999999998</v>
      </c>
      <c r="F56" s="11">
        <v>2.3996650000000002</v>
      </c>
      <c r="G56" s="11">
        <v>43.171073999999997</v>
      </c>
      <c r="H56" s="11">
        <v>0.43536599999999998</v>
      </c>
      <c r="I56" s="11">
        <v>2.008</v>
      </c>
      <c r="J56" s="11">
        <v>1.5057499999999999</v>
      </c>
      <c r="K56" s="11">
        <v>9.6950699999999994</v>
      </c>
      <c r="P56" s="11">
        <v>34.336685000000003</v>
      </c>
      <c r="Q56" s="11">
        <v>5.0041600000000006</v>
      </c>
      <c r="R56" s="11">
        <f t="shared" si="3"/>
        <v>100.01920200000001</v>
      </c>
      <c r="S56" s="30"/>
      <c r="T56" s="30"/>
      <c r="U56" s="30"/>
      <c r="V56" s="30"/>
      <c r="W56" s="30"/>
      <c r="X56" s="30"/>
      <c r="Y56" s="30"/>
      <c r="Z56" s="30"/>
      <c r="AA56" s="30"/>
      <c r="AB56" s="30"/>
    </row>
    <row r="57" spans="1:28" x14ac:dyDescent="0.35">
      <c r="A57" s="12" t="s">
        <v>76</v>
      </c>
      <c r="B57" s="5" t="s">
        <v>64</v>
      </c>
      <c r="C57" s="5" t="s">
        <v>68</v>
      </c>
      <c r="D57" s="11">
        <v>0.22916000000000003</v>
      </c>
      <c r="E57" s="11">
        <v>1.9399769999999998</v>
      </c>
      <c r="F57" s="11">
        <v>2.1162400000000003</v>
      </c>
      <c r="G57" s="11">
        <v>43.171073999999997</v>
      </c>
      <c r="I57" s="11">
        <v>1.7067999999999999</v>
      </c>
      <c r="J57" s="11">
        <v>1.3611979999999997</v>
      </c>
      <c r="K57" s="11">
        <v>7.8903599999999994</v>
      </c>
      <c r="P57" s="11">
        <v>37.604394999999997</v>
      </c>
      <c r="Q57" s="11">
        <v>4.0100299999999995</v>
      </c>
      <c r="R57" s="11">
        <f t="shared" si="3"/>
        <v>100.029234</v>
      </c>
      <c r="S57" s="30"/>
      <c r="T57" s="30"/>
      <c r="U57" s="30"/>
      <c r="V57" s="30"/>
      <c r="W57" s="30"/>
      <c r="X57" s="30"/>
      <c r="Y57" s="30"/>
      <c r="Z57" s="30"/>
      <c r="AA57" s="30"/>
      <c r="AB57" s="30"/>
    </row>
    <row r="58" spans="1:28" x14ac:dyDescent="0.35">
      <c r="A58" s="12" t="s">
        <v>76</v>
      </c>
      <c r="B58" s="5" t="s">
        <v>64</v>
      </c>
      <c r="C58" s="5" t="s">
        <v>68</v>
      </c>
      <c r="D58" s="11">
        <v>0.28308</v>
      </c>
      <c r="E58" s="11">
        <v>1.3098989999999999</v>
      </c>
      <c r="F58" s="11">
        <v>2.2673999999999999</v>
      </c>
      <c r="G58" s="11">
        <v>43.406396999999998</v>
      </c>
      <c r="H58" s="11">
        <v>0.34370999999999996</v>
      </c>
      <c r="I58" s="11">
        <v>1.9828999999999999</v>
      </c>
      <c r="J58" s="11">
        <v>1.5418879999999999</v>
      </c>
      <c r="K58" s="11">
        <v>9.2893600000000003</v>
      </c>
      <c r="P58" s="11">
        <v>34.748365</v>
      </c>
      <c r="Q58" s="11">
        <v>4.8477800000000002</v>
      </c>
      <c r="R58" s="11">
        <f t="shared" si="3"/>
        <v>100.020779</v>
      </c>
      <c r="S58" s="30"/>
      <c r="T58" s="30"/>
      <c r="U58" s="30"/>
      <c r="V58" s="30"/>
      <c r="W58" s="30"/>
      <c r="X58" s="30"/>
      <c r="Y58" s="30"/>
      <c r="Z58" s="30"/>
      <c r="AA58" s="30"/>
      <c r="AB58" s="30"/>
    </row>
    <row r="59" spans="1:28" x14ac:dyDescent="0.35">
      <c r="A59" s="12" t="s">
        <v>76</v>
      </c>
      <c r="B59" s="5" t="s">
        <v>69</v>
      </c>
      <c r="C59" s="5" t="s">
        <v>65</v>
      </c>
      <c r="D59" s="11" t="s">
        <v>67</v>
      </c>
      <c r="E59" s="11">
        <v>2.46</v>
      </c>
      <c r="F59" s="11" t="s">
        <v>67</v>
      </c>
      <c r="G59" s="11">
        <v>31.12</v>
      </c>
      <c r="H59" s="11" t="s">
        <v>67</v>
      </c>
      <c r="I59" s="11" t="s">
        <v>67</v>
      </c>
      <c r="J59" s="11" t="s">
        <v>67</v>
      </c>
      <c r="K59" s="11">
        <v>2.38</v>
      </c>
      <c r="L59" s="11" t="s">
        <v>67</v>
      </c>
      <c r="M59" s="11" t="s">
        <v>67</v>
      </c>
      <c r="N59" s="11" t="s">
        <v>67</v>
      </c>
      <c r="P59" s="11">
        <v>64.03</v>
      </c>
      <c r="Q59" s="11" t="s">
        <v>67</v>
      </c>
      <c r="R59" s="11">
        <f t="shared" si="3"/>
        <v>99.990000000000009</v>
      </c>
      <c r="S59" s="30"/>
      <c r="T59" s="30"/>
      <c r="U59" s="30"/>
      <c r="V59" s="30"/>
      <c r="W59" s="30"/>
      <c r="X59" s="30"/>
      <c r="Y59" s="30"/>
      <c r="Z59" s="30"/>
      <c r="AA59" s="30"/>
      <c r="AB59" s="30"/>
    </row>
    <row r="60" spans="1:28" x14ac:dyDescent="0.35">
      <c r="A60" s="12" t="s">
        <v>76</v>
      </c>
      <c r="B60" s="5" t="s">
        <v>69</v>
      </c>
      <c r="C60" s="5" t="s">
        <v>84</v>
      </c>
      <c r="D60" s="11">
        <v>0.21</v>
      </c>
      <c r="E60" s="11">
        <v>0.35</v>
      </c>
      <c r="F60" s="11">
        <v>1.1299999999999999</v>
      </c>
      <c r="G60" s="11">
        <v>32.840000000000003</v>
      </c>
      <c r="H60" s="11">
        <v>0.3</v>
      </c>
      <c r="I60" s="11">
        <v>0.93</v>
      </c>
      <c r="J60" s="11">
        <v>1.02</v>
      </c>
      <c r="K60" s="11">
        <v>8.4600000000000009</v>
      </c>
      <c r="L60" s="11" t="s">
        <v>67</v>
      </c>
      <c r="M60" s="11" t="s">
        <v>67</v>
      </c>
      <c r="N60" s="11" t="s">
        <v>67</v>
      </c>
      <c r="P60" s="11">
        <v>51.8</v>
      </c>
      <c r="Q60" s="11">
        <v>2.97</v>
      </c>
      <c r="R60" s="11">
        <f t="shared" si="3"/>
        <v>100.00999999999999</v>
      </c>
      <c r="S60" s="30"/>
      <c r="T60" s="30"/>
      <c r="U60" s="30"/>
      <c r="V60" s="30"/>
      <c r="W60" s="30"/>
      <c r="X60" s="30"/>
      <c r="Y60" s="30"/>
      <c r="Z60" s="30"/>
      <c r="AA60" s="30"/>
      <c r="AB60" s="30"/>
    </row>
    <row r="61" spans="1:28" x14ac:dyDescent="0.35">
      <c r="A61" s="12" t="s">
        <v>76</v>
      </c>
      <c r="B61" s="5" t="s">
        <v>69</v>
      </c>
      <c r="C61" s="5" t="s">
        <v>71</v>
      </c>
      <c r="D61" s="11" t="s">
        <v>67</v>
      </c>
      <c r="E61" s="11">
        <v>0.66</v>
      </c>
      <c r="F61" s="11">
        <v>2.15</v>
      </c>
      <c r="G61" s="11">
        <v>45.23</v>
      </c>
      <c r="H61" s="11">
        <v>0.49</v>
      </c>
      <c r="I61" s="11" t="s">
        <v>67</v>
      </c>
      <c r="J61" s="11" t="s">
        <v>67</v>
      </c>
      <c r="K61" s="11">
        <v>20.16</v>
      </c>
      <c r="L61" s="11" t="s">
        <v>67</v>
      </c>
      <c r="M61" s="11">
        <v>0.91</v>
      </c>
      <c r="N61" s="11" t="s">
        <v>67</v>
      </c>
      <c r="P61" s="11">
        <v>30.4</v>
      </c>
      <c r="Q61" s="11" t="s">
        <v>67</v>
      </c>
      <c r="R61" s="11">
        <f t="shared" si="3"/>
        <v>100</v>
      </c>
      <c r="S61" s="30"/>
      <c r="T61" s="30"/>
      <c r="U61" s="30"/>
      <c r="V61" s="30"/>
      <c r="W61" s="30"/>
      <c r="X61" s="30"/>
      <c r="Y61" s="30"/>
      <c r="Z61" s="30"/>
      <c r="AA61" s="30"/>
      <c r="AB61" s="30"/>
    </row>
    <row r="62" spans="1:28" x14ac:dyDescent="0.35">
      <c r="A62" s="12" t="s">
        <v>76</v>
      </c>
      <c r="B62" s="5" t="s">
        <v>69</v>
      </c>
      <c r="C62" s="12" t="s">
        <v>83</v>
      </c>
      <c r="R62" s="11">
        <f>SUM(S62:AB62)</f>
        <v>98.890000000000015</v>
      </c>
      <c r="S62" s="30"/>
      <c r="T62" s="30">
        <v>0.04</v>
      </c>
      <c r="U62" s="30">
        <v>0.39</v>
      </c>
      <c r="V62" s="30">
        <v>32.200000000000003</v>
      </c>
      <c r="W62" s="30">
        <v>0.04</v>
      </c>
      <c r="X62" s="30">
        <v>0.17</v>
      </c>
      <c r="Y62" s="30">
        <v>0.12</v>
      </c>
      <c r="Z62" s="30">
        <v>64.819999999999993</v>
      </c>
      <c r="AA62" s="30">
        <v>0.43</v>
      </c>
      <c r="AB62" s="30">
        <v>0.68</v>
      </c>
    </row>
    <row r="63" spans="1:28" x14ac:dyDescent="0.35">
      <c r="A63" s="12" t="s">
        <v>76</v>
      </c>
      <c r="B63" s="5" t="s">
        <v>69</v>
      </c>
      <c r="C63" s="5" t="s">
        <v>66</v>
      </c>
      <c r="D63" s="11">
        <v>0.62</v>
      </c>
      <c r="E63" s="11" t="s">
        <v>67</v>
      </c>
      <c r="F63" s="11">
        <v>3.59</v>
      </c>
      <c r="G63" s="11">
        <v>34.49</v>
      </c>
      <c r="H63" s="11">
        <v>0.51</v>
      </c>
      <c r="I63" s="11">
        <v>5.0999999999999996</v>
      </c>
      <c r="J63" s="11">
        <v>3.65</v>
      </c>
      <c r="K63" s="11">
        <v>3.36</v>
      </c>
      <c r="L63" s="11" t="s">
        <v>67</v>
      </c>
      <c r="M63" s="11" t="s">
        <v>67</v>
      </c>
      <c r="N63" s="11" t="s">
        <v>67</v>
      </c>
      <c r="P63" s="11">
        <v>26.8</v>
      </c>
      <c r="Q63" s="11">
        <v>21.88</v>
      </c>
      <c r="R63" s="11">
        <f>SUM(D63:Q63)</f>
        <v>100</v>
      </c>
      <c r="S63" s="30"/>
      <c r="T63" s="30"/>
      <c r="U63" s="30"/>
      <c r="V63" s="30"/>
      <c r="W63" s="30"/>
      <c r="X63" s="30"/>
      <c r="Y63" s="30"/>
      <c r="Z63" s="30"/>
      <c r="AA63" s="30"/>
      <c r="AB63" s="30"/>
    </row>
    <row r="64" spans="1:28" x14ac:dyDescent="0.35">
      <c r="A64" s="12" t="s">
        <v>76</v>
      </c>
      <c r="B64" s="5" t="s">
        <v>69</v>
      </c>
      <c r="C64" s="5" t="s">
        <v>68</v>
      </c>
      <c r="D64" s="11">
        <v>0.25</v>
      </c>
      <c r="E64" s="11">
        <v>0.94</v>
      </c>
      <c r="F64" s="11">
        <v>1.68</v>
      </c>
      <c r="G64" s="11">
        <v>36.130000000000003</v>
      </c>
      <c r="H64" s="11">
        <v>0.32</v>
      </c>
      <c r="I64" s="11">
        <v>2.34</v>
      </c>
      <c r="J64" s="11">
        <v>1.02</v>
      </c>
      <c r="K64" s="11">
        <v>8.23</v>
      </c>
      <c r="L64" s="11" t="s">
        <v>67</v>
      </c>
      <c r="M64" s="11">
        <v>0.49</v>
      </c>
      <c r="N64" s="11" t="s">
        <v>67</v>
      </c>
      <c r="P64" s="11">
        <v>45.27</v>
      </c>
      <c r="Q64" s="11">
        <v>3.34</v>
      </c>
      <c r="R64" s="11">
        <f>SUM(D64:Q64)</f>
        <v>100.01</v>
      </c>
      <c r="S64" s="30"/>
      <c r="T64" s="30"/>
      <c r="U64" s="30"/>
      <c r="V64" s="30"/>
      <c r="W64" s="30"/>
      <c r="X64" s="30"/>
      <c r="Y64" s="30"/>
      <c r="Z64" s="30"/>
      <c r="AA64" s="30"/>
      <c r="AB64" s="30"/>
    </row>
    <row r="65" spans="1:28" x14ac:dyDescent="0.35">
      <c r="A65" s="12" t="s">
        <v>76</v>
      </c>
      <c r="B65" s="5" t="s">
        <v>69</v>
      </c>
      <c r="C65" s="5" t="s">
        <v>68</v>
      </c>
      <c r="D65" s="11">
        <v>0.23</v>
      </c>
      <c r="E65" s="11">
        <v>0.94</v>
      </c>
      <c r="F65" s="11">
        <v>1.5</v>
      </c>
      <c r="G65" s="11">
        <v>34.450000000000003</v>
      </c>
      <c r="H65" s="11">
        <v>0.24</v>
      </c>
      <c r="I65" s="11">
        <v>2.2799999999999998</v>
      </c>
      <c r="J65" s="11">
        <v>0.94</v>
      </c>
      <c r="K65" s="11">
        <v>7.76</v>
      </c>
      <c r="L65" s="11" t="s">
        <v>67</v>
      </c>
      <c r="M65" s="11">
        <v>0.56000000000000005</v>
      </c>
      <c r="N65" s="11" t="s">
        <v>67</v>
      </c>
      <c r="P65" s="11">
        <v>47.67</v>
      </c>
      <c r="Q65" s="11">
        <v>3.42</v>
      </c>
      <c r="R65" s="11">
        <f>SUM(D65:Q65)</f>
        <v>99.990000000000009</v>
      </c>
      <c r="S65" s="30"/>
      <c r="T65" s="30"/>
      <c r="U65" s="30"/>
      <c r="V65" s="30"/>
      <c r="W65" s="30"/>
      <c r="X65" s="30"/>
      <c r="Y65" s="30"/>
      <c r="Z65" s="30"/>
      <c r="AA65" s="30"/>
      <c r="AB65" s="30"/>
    </row>
    <row r="66" spans="1:28" x14ac:dyDescent="0.35">
      <c r="A66" s="12" t="s">
        <v>76</v>
      </c>
      <c r="B66" s="5" t="s">
        <v>69</v>
      </c>
      <c r="C66" s="5" t="s">
        <v>68</v>
      </c>
      <c r="D66" s="11">
        <v>0.2</v>
      </c>
      <c r="E66" s="11">
        <v>0.9</v>
      </c>
      <c r="F66" s="11">
        <v>1.73</v>
      </c>
      <c r="G66" s="11">
        <v>36.700000000000003</v>
      </c>
      <c r="H66" s="11">
        <v>0.33</v>
      </c>
      <c r="I66" s="11">
        <v>2.36</v>
      </c>
      <c r="J66" s="11">
        <v>0.93</v>
      </c>
      <c r="K66" s="11">
        <v>8.07</v>
      </c>
      <c r="L66" s="11" t="s">
        <v>67</v>
      </c>
      <c r="M66" s="11" t="s">
        <v>67</v>
      </c>
      <c r="N66" s="11" t="s">
        <v>67</v>
      </c>
      <c r="P66" s="11">
        <v>45.8</v>
      </c>
      <c r="Q66" s="11">
        <v>2.99</v>
      </c>
      <c r="R66" s="11">
        <f>SUM(D66:Q66)</f>
        <v>100.00999999999999</v>
      </c>
      <c r="S66" s="30"/>
      <c r="T66" s="30"/>
      <c r="U66" s="30"/>
      <c r="V66" s="30"/>
      <c r="W66" s="30"/>
      <c r="X66" s="30"/>
      <c r="Y66" s="30"/>
      <c r="Z66" s="30"/>
      <c r="AA66" s="30"/>
      <c r="AB66" s="30"/>
    </row>
    <row r="67" spans="1:28" x14ac:dyDescent="0.35">
      <c r="A67" s="12" t="s">
        <v>76</v>
      </c>
      <c r="B67" s="5" t="s">
        <v>69</v>
      </c>
      <c r="C67" s="5" t="s">
        <v>68</v>
      </c>
      <c r="D67" s="11">
        <v>0.18</v>
      </c>
      <c r="E67" s="11">
        <v>0.9</v>
      </c>
      <c r="F67" s="11">
        <v>1.77</v>
      </c>
      <c r="G67" s="11">
        <v>35.79</v>
      </c>
      <c r="H67" s="11">
        <v>0.35</v>
      </c>
      <c r="I67" s="11">
        <v>2.36</v>
      </c>
      <c r="J67" s="11">
        <v>1.05</v>
      </c>
      <c r="K67" s="11">
        <v>7.92</v>
      </c>
      <c r="L67" s="11">
        <v>0.21</v>
      </c>
      <c r="M67" s="11">
        <v>0.49</v>
      </c>
      <c r="N67" s="11" t="s">
        <v>67</v>
      </c>
      <c r="P67" s="11">
        <v>45.66</v>
      </c>
      <c r="Q67" s="11">
        <v>3.34</v>
      </c>
      <c r="R67" s="11">
        <f>SUM(D67:Q67)</f>
        <v>100.02000000000001</v>
      </c>
      <c r="S67" s="30"/>
      <c r="T67" s="30"/>
      <c r="U67" s="30"/>
      <c r="V67" s="30"/>
      <c r="W67" s="30"/>
      <c r="X67" s="30"/>
      <c r="Y67" s="30"/>
      <c r="Z67" s="30"/>
      <c r="AA67" s="30"/>
      <c r="AB67" s="30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99"/>
  <sheetViews>
    <sheetView workbookViewId="0">
      <selection activeCell="F47" sqref="F47"/>
    </sheetView>
  </sheetViews>
  <sheetFormatPr defaultRowHeight="14.5" x14ac:dyDescent="0.35"/>
  <cols>
    <col min="1" max="1" width="21.1796875" style="16" customWidth="1"/>
    <col min="2" max="4" width="8.90625" style="14"/>
    <col min="6" max="6" width="15.81640625" customWidth="1"/>
  </cols>
  <sheetData>
    <row r="1" spans="1:9" s="3" customFormat="1" x14ac:dyDescent="0.35">
      <c r="A1" s="17" t="s">
        <v>80</v>
      </c>
      <c r="B1" s="18"/>
      <c r="C1" s="18"/>
      <c r="D1" s="18"/>
    </row>
    <row r="2" spans="1:9" x14ac:dyDescent="0.35">
      <c r="A2" s="49" t="s">
        <v>97</v>
      </c>
      <c r="B2" s="50" t="s">
        <v>78</v>
      </c>
      <c r="C2" s="50" t="s">
        <v>53</v>
      </c>
      <c r="D2" s="50" t="s">
        <v>56</v>
      </c>
      <c r="F2" s="50" t="s">
        <v>96</v>
      </c>
      <c r="G2" s="50" t="s">
        <v>78</v>
      </c>
      <c r="H2" s="50" t="s">
        <v>53</v>
      </c>
      <c r="I2" s="50" t="s">
        <v>56</v>
      </c>
    </row>
    <row r="3" spans="1:9" x14ac:dyDescent="0.35">
      <c r="A3" s="58" t="s">
        <v>94</v>
      </c>
      <c r="B3" s="30">
        <v>0</v>
      </c>
      <c r="C3" s="30">
        <v>0</v>
      </c>
      <c r="D3" s="30">
        <v>99.92</v>
      </c>
      <c r="F3" s="58" t="s">
        <v>98</v>
      </c>
      <c r="G3" s="30">
        <v>0.24</v>
      </c>
      <c r="H3" s="30">
        <v>0.2</v>
      </c>
      <c r="I3" s="30">
        <v>99.25</v>
      </c>
    </row>
    <row r="4" spans="1:9" x14ac:dyDescent="0.35">
      <c r="A4" s="58"/>
      <c r="B4" s="30">
        <v>0</v>
      </c>
      <c r="C4" s="30">
        <v>0</v>
      </c>
      <c r="D4" s="30">
        <v>99.93</v>
      </c>
      <c r="F4" s="58"/>
      <c r="G4" s="30">
        <v>0.23</v>
      </c>
      <c r="H4" s="30">
        <v>0.33</v>
      </c>
      <c r="I4" s="30">
        <v>99.3</v>
      </c>
    </row>
    <row r="5" spans="1:9" x14ac:dyDescent="0.35">
      <c r="A5" s="58"/>
      <c r="B5" s="30">
        <v>0</v>
      </c>
      <c r="C5" s="30">
        <v>0</v>
      </c>
      <c r="D5" s="30">
        <v>100</v>
      </c>
      <c r="F5" s="58"/>
      <c r="G5" s="30">
        <v>0.19</v>
      </c>
      <c r="H5" s="30">
        <v>0.09</v>
      </c>
      <c r="I5" s="30">
        <v>99.62</v>
      </c>
    </row>
    <row r="6" spans="1:9" x14ac:dyDescent="0.35">
      <c r="A6" s="58"/>
      <c r="B6" s="30">
        <v>0</v>
      </c>
      <c r="C6" s="30">
        <v>0.06</v>
      </c>
      <c r="D6" s="30">
        <v>99.85</v>
      </c>
      <c r="F6" s="58"/>
      <c r="G6" s="30">
        <v>0.09</v>
      </c>
      <c r="H6" s="30">
        <v>0.05</v>
      </c>
      <c r="I6" s="30">
        <v>99.91</v>
      </c>
    </row>
    <row r="7" spans="1:9" x14ac:dyDescent="0.35">
      <c r="A7" s="58"/>
      <c r="B7" s="30">
        <v>0</v>
      </c>
      <c r="C7" s="30">
        <v>0</v>
      </c>
      <c r="D7" s="30">
        <v>99.88</v>
      </c>
      <c r="F7" s="58"/>
      <c r="G7" s="30">
        <v>0.05</v>
      </c>
      <c r="H7" s="30">
        <v>0.05</v>
      </c>
      <c r="I7" s="30">
        <v>99.67</v>
      </c>
    </row>
    <row r="8" spans="1:9" x14ac:dyDescent="0.35">
      <c r="A8" s="58"/>
      <c r="B8" s="30">
        <v>0</v>
      </c>
      <c r="C8" s="30">
        <v>0</v>
      </c>
      <c r="D8" s="30">
        <v>100</v>
      </c>
      <c r="F8" s="58"/>
      <c r="G8" s="30">
        <v>0.05</v>
      </c>
      <c r="H8" s="30">
        <v>0.05</v>
      </c>
      <c r="I8" s="30">
        <v>99.81</v>
      </c>
    </row>
    <row r="9" spans="1:9" x14ac:dyDescent="0.35">
      <c r="A9" s="58"/>
      <c r="B9" s="30">
        <v>0.08</v>
      </c>
      <c r="C9" s="30">
        <v>0.16</v>
      </c>
      <c r="D9" s="30">
        <v>99.72</v>
      </c>
      <c r="F9" s="58"/>
      <c r="G9" s="30">
        <v>0.22</v>
      </c>
      <c r="H9" s="30">
        <v>0.18</v>
      </c>
      <c r="I9" s="30">
        <v>99.18</v>
      </c>
    </row>
    <row r="10" spans="1:9" x14ac:dyDescent="0.35">
      <c r="A10" s="58"/>
      <c r="B10" s="30">
        <v>0.06</v>
      </c>
      <c r="C10" s="30">
        <v>0</v>
      </c>
      <c r="D10" s="30">
        <v>99.89</v>
      </c>
      <c r="F10" s="58"/>
      <c r="G10" s="30">
        <v>0.13</v>
      </c>
      <c r="H10" s="30">
        <v>7.0000000000000007E-2</v>
      </c>
      <c r="I10" s="30">
        <v>99.65</v>
      </c>
    </row>
    <row r="11" spans="1:9" x14ac:dyDescent="0.35">
      <c r="A11" s="58"/>
      <c r="B11" s="30">
        <v>0.2</v>
      </c>
      <c r="C11" s="30">
        <v>0.6</v>
      </c>
      <c r="D11" s="30">
        <v>99.01</v>
      </c>
      <c r="F11" s="51" t="s">
        <v>100</v>
      </c>
      <c r="G11" s="30">
        <v>0.15000000000000002</v>
      </c>
      <c r="H11" s="30">
        <v>0.12750000000000003</v>
      </c>
      <c r="I11" s="30">
        <v>99.548749999999998</v>
      </c>
    </row>
    <row r="12" spans="1:9" x14ac:dyDescent="0.35">
      <c r="A12" s="58"/>
      <c r="B12" s="30">
        <v>0</v>
      </c>
      <c r="C12" s="30">
        <v>0</v>
      </c>
      <c r="D12" s="30">
        <v>100</v>
      </c>
      <c r="F12" s="53" t="s">
        <v>41</v>
      </c>
      <c r="G12" s="30">
        <v>8.0178372573727272E-2</v>
      </c>
      <c r="H12" s="30">
        <v>0.1012422836565829</v>
      </c>
      <c r="I12" s="30">
        <v>0.27147415030848498</v>
      </c>
    </row>
    <row r="13" spans="1:9" x14ac:dyDescent="0.35">
      <c r="A13" s="58"/>
      <c r="B13" s="30">
        <v>0</v>
      </c>
      <c r="C13" s="30">
        <v>0.1</v>
      </c>
      <c r="D13" s="30">
        <v>99.85</v>
      </c>
    </row>
    <row r="14" spans="1:9" x14ac:dyDescent="0.35">
      <c r="A14" s="58"/>
      <c r="B14" s="30">
        <v>0.05</v>
      </c>
      <c r="C14" s="30">
        <v>0.08</v>
      </c>
      <c r="D14" s="30">
        <v>99.87</v>
      </c>
      <c r="F14" s="58" t="s">
        <v>99</v>
      </c>
      <c r="G14" s="30">
        <v>0.12</v>
      </c>
      <c r="H14" s="30">
        <v>0.59</v>
      </c>
      <c r="I14" s="30">
        <v>99.22</v>
      </c>
    </row>
    <row r="15" spans="1:9" x14ac:dyDescent="0.35">
      <c r="A15" s="58"/>
      <c r="B15" s="30">
        <v>0</v>
      </c>
      <c r="C15" s="30">
        <v>0.05</v>
      </c>
      <c r="D15" s="30">
        <v>99.95</v>
      </c>
      <c r="F15" s="58"/>
      <c r="G15" s="30">
        <v>7.0000000000000007E-2</v>
      </c>
      <c r="H15" s="30">
        <v>0.2</v>
      </c>
      <c r="I15" s="30">
        <v>99.68</v>
      </c>
    </row>
    <row r="16" spans="1:9" x14ac:dyDescent="0.35">
      <c r="A16" s="58"/>
      <c r="B16" s="30">
        <v>0</v>
      </c>
      <c r="C16" s="30">
        <v>0</v>
      </c>
      <c r="D16" s="30">
        <v>99.94</v>
      </c>
      <c r="F16" s="58"/>
      <c r="G16" s="30">
        <v>0.06</v>
      </c>
      <c r="H16" s="30">
        <v>0.33</v>
      </c>
      <c r="I16" s="30">
        <v>99.56</v>
      </c>
    </row>
    <row r="17" spans="1:9" x14ac:dyDescent="0.35">
      <c r="A17" s="58"/>
      <c r="B17" s="30">
        <v>0</v>
      </c>
      <c r="C17" s="30">
        <v>0</v>
      </c>
      <c r="D17" s="30">
        <v>99.95</v>
      </c>
      <c r="F17" s="58"/>
      <c r="G17" s="30">
        <v>0</v>
      </c>
      <c r="H17" s="30">
        <v>0</v>
      </c>
      <c r="I17" s="30">
        <v>99.93</v>
      </c>
    </row>
    <row r="18" spans="1:9" x14ac:dyDescent="0.35">
      <c r="A18" s="58"/>
      <c r="B18" s="30">
        <v>0.11</v>
      </c>
      <c r="C18" s="30">
        <v>0.3</v>
      </c>
      <c r="D18" s="30">
        <v>99.54</v>
      </c>
      <c r="F18" s="58"/>
      <c r="G18" s="30">
        <v>0.08</v>
      </c>
      <c r="H18" s="30">
        <v>0.22</v>
      </c>
      <c r="I18" s="30">
        <v>99.49</v>
      </c>
    </row>
    <row r="19" spans="1:9" x14ac:dyDescent="0.35">
      <c r="A19" s="58"/>
      <c r="B19" s="30">
        <v>0.06</v>
      </c>
      <c r="C19" s="30">
        <v>0.04</v>
      </c>
      <c r="D19" s="30">
        <v>99.81</v>
      </c>
      <c r="F19" s="58"/>
      <c r="G19" s="30">
        <v>0.05</v>
      </c>
      <c r="H19" s="30">
        <v>0.11</v>
      </c>
      <c r="I19" s="30">
        <v>99.74</v>
      </c>
    </row>
    <row r="20" spans="1:9" x14ac:dyDescent="0.35">
      <c r="A20" s="58"/>
      <c r="B20" s="30">
        <v>0</v>
      </c>
      <c r="C20" s="30">
        <v>0</v>
      </c>
      <c r="D20" s="30">
        <v>100</v>
      </c>
      <c r="F20" s="58"/>
      <c r="G20" s="30">
        <v>0.06</v>
      </c>
      <c r="H20" s="30">
        <v>0.67</v>
      </c>
      <c r="I20" s="30">
        <v>98.67</v>
      </c>
    </row>
    <row r="21" spans="1:9" x14ac:dyDescent="0.35">
      <c r="A21" s="51" t="s">
        <v>100</v>
      </c>
      <c r="B21" s="52">
        <v>3.11111111111111E-2</v>
      </c>
      <c r="C21" s="52">
        <v>7.722222222222222E-2</v>
      </c>
      <c r="D21" s="52">
        <v>99.839444444444453</v>
      </c>
      <c r="F21" s="58"/>
      <c r="G21" s="30">
        <v>7.0000000000000007E-2</v>
      </c>
      <c r="H21" s="30">
        <v>0.15</v>
      </c>
      <c r="I21" s="30">
        <v>99.66</v>
      </c>
    </row>
    <row r="22" spans="1:9" x14ac:dyDescent="0.35">
      <c r="A22" s="53" t="s">
        <v>41</v>
      </c>
      <c r="B22" s="52">
        <v>5.4652795944719647E-2</v>
      </c>
      <c r="C22" s="52">
        <v>0.15192124722854641</v>
      </c>
      <c r="D22" s="52">
        <v>0.23645599571272483</v>
      </c>
      <c r="F22" s="58"/>
      <c r="G22" s="30">
        <v>7.0000000000000007E-2</v>
      </c>
      <c r="H22" s="30">
        <v>0.44</v>
      </c>
      <c r="I22" s="30">
        <v>99.37</v>
      </c>
    </row>
    <row r="23" spans="1:9" x14ac:dyDescent="0.35">
      <c r="A23" s="13"/>
      <c r="B23" s="30"/>
      <c r="C23" s="30"/>
      <c r="D23" s="30"/>
      <c r="F23" s="58"/>
      <c r="G23" s="30">
        <v>0.05</v>
      </c>
      <c r="H23" s="30">
        <v>0.28000000000000003</v>
      </c>
      <c r="I23" s="30">
        <v>99.67</v>
      </c>
    </row>
    <row r="24" spans="1:9" x14ac:dyDescent="0.35">
      <c r="A24" s="13"/>
      <c r="B24" s="30"/>
      <c r="C24" s="30"/>
      <c r="D24" s="30"/>
      <c r="F24" s="58"/>
      <c r="G24" s="30">
        <v>0</v>
      </c>
      <c r="H24" s="30">
        <v>7.0000000000000007E-2</v>
      </c>
      <c r="I24" s="30">
        <v>99.93</v>
      </c>
    </row>
    <row r="25" spans="1:9" x14ac:dyDescent="0.35">
      <c r="A25" s="58" t="s">
        <v>95</v>
      </c>
      <c r="B25" s="30" t="s">
        <v>67</v>
      </c>
      <c r="C25" s="30">
        <v>0.66</v>
      </c>
      <c r="D25" s="30">
        <v>99.34</v>
      </c>
      <c r="F25" s="51" t="s">
        <v>100</v>
      </c>
      <c r="G25" s="52">
        <v>5.7272727272727281E-2</v>
      </c>
      <c r="H25" s="52">
        <v>0.2781818181818182</v>
      </c>
      <c r="I25" s="52">
        <v>99.538181818181798</v>
      </c>
    </row>
    <row r="26" spans="1:9" x14ac:dyDescent="0.35">
      <c r="A26" s="58"/>
      <c r="B26" s="30" t="s">
        <v>67</v>
      </c>
      <c r="C26" s="30">
        <v>0.37</v>
      </c>
      <c r="D26" s="30">
        <v>99.57</v>
      </c>
      <c r="F26" s="53" t="s">
        <v>41</v>
      </c>
      <c r="G26" s="52">
        <v>3.4085454109021064E-2</v>
      </c>
      <c r="H26" s="52">
        <v>0.21320498032729826</v>
      </c>
      <c r="I26" s="52">
        <v>0.35863123628089671</v>
      </c>
    </row>
    <row r="27" spans="1:9" x14ac:dyDescent="0.35">
      <c r="A27" s="58"/>
      <c r="B27" s="30">
        <v>0.05</v>
      </c>
      <c r="C27" s="30">
        <v>0.41</v>
      </c>
      <c r="D27" s="30">
        <v>99.46</v>
      </c>
    </row>
    <row r="28" spans="1:9" x14ac:dyDescent="0.35">
      <c r="A28" s="58"/>
      <c r="B28" s="30" t="s">
        <v>67</v>
      </c>
      <c r="C28" s="30">
        <v>0.27</v>
      </c>
      <c r="D28" s="30">
        <v>99.73</v>
      </c>
      <c r="F28" s="58" t="s">
        <v>104</v>
      </c>
      <c r="G28" s="30">
        <v>0.01</v>
      </c>
      <c r="H28" s="30">
        <v>0.16</v>
      </c>
      <c r="I28" s="30">
        <v>99.73</v>
      </c>
    </row>
    <row r="29" spans="1:9" x14ac:dyDescent="0.35">
      <c r="A29" s="58"/>
      <c r="B29" s="30" t="s">
        <v>67</v>
      </c>
      <c r="C29" s="30">
        <v>0.38</v>
      </c>
      <c r="D29" s="30">
        <v>99.62</v>
      </c>
      <c r="F29" s="58"/>
      <c r="G29" s="30">
        <v>0.02</v>
      </c>
      <c r="H29" s="30">
        <v>7.0000000000000007E-2</v>
      </c>
      <c r="I29" s="30">
        <v>99.86</v>
      </c>
    </row>
    <row r="30" spans="1:9" x14ac:dyDescent="0.35">
      <c r="A30" s="58"/>
      <c r="B30" s="30" t="s">
        <v>67</v>
      </c>
      <c r="C30" s="30">
        <v>0.23</v>
      </c>
      <c r="D30" s="30">
        <v>99.77</v>
      </c>
      <c r="F30" s="51" t="s">
        <v>100</v>
      </c>
      <c r="G30" s="52">
        <v>1.4999999999999999E-2</v>
      </c>
      <c r="H30" s="52">
        <v>0.115</v>
      </c>
      <c r="I30" s="52">
        <v>99.795000000000002</v>
      </c>
    </row>
    <row r="31" spans="1:9" x14ac:dyDescent="0.35">
      <c r="A31" s="51" t="s">
        <v>100</v>
      </c>
      <c r="B31" s="52"/>
      <c r="C31" s="52">
        <v>0.38666666666666699</v>
      </c>
      <c r="D31" s="52">
        <f>AVERAGE(D25:D30)</f>
        <v>99.581666666666663</v>
      </c>
    </row>
    <row r="32" spans="1:9" x14ac:dyDescent="0.35">
      <c r="A32" s="53" t="s">
        <v>41</v>
      </c>
      <c r="B32" s="52"/>
      <c r="C32" s="52">
        <v>0.15081998099279376</v>
      </c>
      <c r="D32" s="52"/>
    </row>
    <row r="33" spans="1:9" x14ac:dyDescent="0.35">
      <c r="A33" s="13"/>
      <c r="B33" s="30"/>
      <c r="C33" s="30"/>
      <c r="D33" s="30"/>
      <c r="F33" s="58" t="s">
        <v>103</v>
      </c>
      <c r="G33" s="30">
        <v>7.7730275942479582E-2</v>
      </c>
      <c r="H33" s="30">
        <v>0.54411193159735705</v>
      </c>
      <c r="I33" s="30">
        <v>99.157922010623125</v>
      </c>
    </row>
    <row r="34" spans="1:9" x14ac:dyDescent="0.35">
      <c r="A34" s="13"/>
      <c r="B34" s="30"/>
      <c r="C34" s="30"/>
      <c r="D34" s="30"/>
      <c r="F34" s="58"/>
      <c r="G34" s="30">
        <v>9.0708824672800309E-2</v>
      </c>
      <c r="H34" s="30">
        <v>0.45354412336400146</v>
      </c>
      <c r="I34" s="30">
        <v>99.054036542697929</v>
      </c>
    </row>
    <row r="35" spans="1:9" x14ac:dyDescent="0.35">
      <c r="A35" s="58" t="s">
        <v>101</v>
      </c>
      <c r="B35" s="30">
        <v>0</v>
      </c>
      <c r="C35" s="30">
        <v>0.04</v>
      </c>
      <c r="D35" s="30">
        <v>99.96</v>
      </c>
      <c r="F35" s="58"/>
      <c r="G35" s="30">
        <v>0.13010668748373666</v>
      </c>
      <c r="H35" s="30">
        <v>0.70257611241217799</v>
      </c>
      <c r="I35" s="30">
        <v>98.347645068956552</v>
      </c>
    </row>
    <row r="36" spans="1:9" x14ac:dyDescent="0.35">
      <c r="A36" s="58"/>
      <c r="B36" s="30">
        <v>0</v>
      </c>
      <c r="C36" s="30">
        <v>0.13</v>
      </c>
      <c r="D36" s="30">
        <v>99.87</v>
      </c>
      <c r="F36" s="58"/>
      <c r="G36" s="30">
        <v>0.13065064018813696</v>
      </c>
      <c r="H36" s="30">
        <v>1.2281160177684873</v>
      </c>
      <c r="I36" s="30">
        <v>98.053305461196771</v>
      </c>
    </row>
    <row r="37" spans="1:9" x14ac:dyDescent="0.35">
      <c r="A37" s="58"/>
      <c r="B37" s="30">
        <v>0</v>
      </c>
      <c r="C37" s="30">
        <v>0.12</v>
      </c>
      <c r="D37" s="30">
        <v>99.88</v>
      </c>
      <c r="F37" s="58"/>
      <c r="G37" s="30">
        <v>9.1157702825888795E-2</v>
      </c>
      <c r="H37" s="30">
        <v>0.45578851412944393</v>
      </c>
      <c r="I37" s="30">
        <v>98.124755827581708</v>
      </c>
    </row>
    <row r="38" spans="1:9" x14ac:dyDescent="0.35">
      <c r="A38" s="58"/>
      <c r="B38" s="30">
        <v>0</v>
      </c>
      <c r="C38" s="30">
        <v>0.04</v>
      </c>
      <c r="D38" s="30">
        <v>99.96</v>
      </c>
      <c r="F38" s="58"/>
      <c r="G38" s="30">
        <v>7.7649799404684847E-2</v>
      </c>
      <c r="H38" s="30">
        <v>0.29765756438462532</v>
      </c>
      <c r="I38" s="30">
        <v>99.119968940080227</v>
      </c>
    </row>
    <row r="39" spans="1:9" x14ac:dyDescent="0.35">
      <c r="A39" s="58"/>
      <c r="B39" s="30">
        <v>0</v>
      </c>
      <c r="C39" s="30">
        <v>0.08</v>
      </c>
      <c r="D39" s="30">
        <v>99.86</v>
      </c>
      <c r="F39" s="58"/>
      <c r="G39" s="30">
        <v>0.10380173867912289</v>
      </c>
      <c r="H39" s="30">
        <v>0.63578564940962767</v>
      </c>
      <c r="I39" s="30">
        <v>98.961982613208775</v>
      </c>
    </row>
    <row r="40" spans="1:9" x14ac:dyDescent="0.35">
      <c r="A40" s="58"/>
      <c r="B40" s="30">
        <v>0</v>
      </c>
      <c r="C40" s="30">
        <v>0.09</v>
      </c>
      <c r="D40" s="30">
        <v>99.91</v>
      </c>
      <c r="F40" s="58"/>
      <c r="G40" s="30">
        <v>0.10337252875048457</v>
      </c>
      <c r="H40" s="30">
        <v>0.31011758625145369</v>
      </c>
      <c r="I40" s="30">
        <v>99.457294224059964</v>
      </c>
    </row>
    <row r="41" spans="1:9" x14ac:dyDescent="0.35">
      <c r="A41" s="51" t="s">
        <v>100</v>
      </c>
      <c r="B41" s="52">
        <v>0</v>
      </c>
      <c r="C41" s="52">
        <v>8.3333333333333329E-2</v>
      </c>
      <c r="D41" s="30">
        <f>AVERAGE(D35:D40)</f>
        <v>99.906666666666652</v>
      </c>
      <c r="F41" s="58"/>
      <c r="G41" s="30">
        <v>0.11685276551545054</v>
      </c>
      <c r="H41" s="30">
        <v>0.77901843676967031</v>
      </c>
      <c r="I41" s="30">
        <v>98.94832511036094</v>
      </c>
    </row>
    <row r="42" spans="1:9" x14ac:dyDescent="0.35">
      <c r="A42" s="53" t="s">
        <v>41</v>
      </c>
      <c r="B42" s="52">
        <v>0</v>
      </c>
      <c r="C42" s="52">
        <v>3.8297084310253533E-2</v>
      </c>
      <c r="D42" s="52">
        <f>STDEV(D35:D40)</f>
        <v>4.4572039067854945E-2</v>
      </c>
      <c r="F42" s="51" t="s">
        <v>100</v>
      </c>
      <c r="G42" s="52">
        <v>0.10244788482919835</v>
      </c>
      <c r="H42" s="52">
        <v>0.60074621512076054</v>
      </c>
      <c r="I42" s="52">
        <v>98.80280397764065</v>
      </c>
    </row>
    <row r="43" spans="1:9" x14ac:dyDescent="0.35">
      <c r="A43" s="13"/>
      <c r="B43" s="30"/>
      <c r="C43" s="30"/>
      <c r="D43" s="30"/>
      <c r="F43" s="53" t="s">
        <v>41</v>
      </c>
      <c r="G43" s="52">
        <v>2.0192115482143558E-2</v>
      </c>
      <c r="H43" s="52">
        <v>0.28705123830762264</v>
      </c>
      <c r="I43" s="52">
        <v>0.49916917289455442</v>
      </c>
    </row>
    <row r="44" spans="1:9" x14ac:dyDescent="0.35">
      <c r="A44" s="13"/>
      <c r="B44" s="30"/>
      <c r="C44" s="30"/>
      <c r="D44" s="30"/>
      <c r="F44" s="16"/>
      <c r="G44" s="14"/>
      <c r="H44" s="14"/>
      <c r="I44" s="14"/>
    </row>
    <row r="45" spans="1:9" x14ac:dyDescent="0.35">
      <c r="A45" s="58" t="s">
        <v>102</v>
      </c>
      <c r="B45" s="30">
        <v>0.25</v>
      </c>
      <c r="C45" s="30">
        <v>2.2000000000000002</v>
      </c>
      <c r="D45" s="30">
        <v>97.55</v>
      </c>
    </row>
    <row r="46" spans="1:9" x14ac:dyDescent="0.35">
      <c r="A46" s="58"/>
      <c r="B46" s="30">
        <v>0.2</v>
      </c>
      <c r="C46" s="30">
        <v>0.89</v>
      </c>
      <c r="D46" s="30">
        <v>98.86</v>
      </c>
    </row>
    <row r="47" spans="1:9" x14ac:dyDescent="0.35">
      <c r="A47" s="58"/>
      <c r="B47" s="30">
        <v>0.11</v>
      </c>
      <c r="C47" s="30">
        <v>0.44</v>
      </c>
      <c r="D47" s="30">
        <v>99.35</v>
      </c>
    </row>
    <row r="48" spans="1:9" x14ac:dyDescent="0.35">
      <c r="A48" s="58"/>
      <c r="B48" s="30">
        <v>0.21</v>
      </c>
      <c r="C48" s="30">
        <v>1.57</v>
      </c>
      <c r="D48" s="30">
        <v>98.18</v>
      </c>
    </row>
    <row r="49" spans="1:4" x14ac:dyDescent="0.35">
      <c r="A49" s="58"/>
      <c r="B49" s="30">
        <v>0.24</v>
      </c>
      <c r="C49" s="30">
        <v>1.57</v>
      </c>
      <c r="D49" s="30">
        <v>98.19</v>
      </c>
    </row>
    <row r="50" spans="1:4" x14ac:dyDescent="0.35">
      <c r="A50" s="58"/>
      <c r="B50" s="30">
        <v>0.2</v>
      </c>
      <c r="C50" s="30">
        <v>1.6</v>
      </c>
      <c r="D50" s="30">
        <v>98.2</v>
      </c>
    </row>
    <row r="51" spans="1:4" x14ac:dyDescent="0.35">
      <c r="A51" s="58"/>
      <c r="B51" s="30">
        <v>0.2</v>
      </c>
      <c r="C51" s="30">
        <v>1.29</v>
      </c>
      <c r="D51" s="30">
        <v>98.51</v>
      </c>
    </row>
    <row r="52" spans="1:4" x14ac:dyDescent="0.35">
      <c r="A52" s="58"/>
      <c r="B52" s="30">
        <v>0.22</v>
      </c>
      <c r="C52" s="30">
        <v>1.84</v>
      </c>
      <c r="D52" s="30">
        <v>97.89</v>
      </c>
    </row>
    <row r="53" spans="1:4" x14ac:dyDescent="0.35">
      <c r="A53" s="58"/>
      <c r="B53" s="30">
        <v>0.21</v>
      </c>
      <c r="C53" s="30">
        <v>1.39</v>
      </c>
      <c r="D53" s="30">
        <v>98.35</v>
      </c>
    </row>
    <row r="54" spans="1:4" x14ac:dyDescent="0.35">
      <c r="A54" s="58"/>
      <c r="B54" s="30">
        <v>0.19</v>
      </c>
      <c r="C54" s="30">
        <v>1.41</v>
      </c>
      <c r="D54" s="30">
        <v>98.35</v>
      </c>
    </row>
    <row r="55" spans="1:4" x14ac:dyDescent="0.35">
      <c r="A55" s="58"/>
      <c r="B55" s="30">
        <v>0.2</v>
      </c>
      <c r="C55" s="30">
        <v>0.3</v>
      </c>
      <c r="D55" s="30">
        <v>99.46</v>
      </c>
    </row>
    <row r="56" spans="1:4" x14ac:dyDescent="0.35">
      <c r="A56" s="58"/>
      <c r="B56" s="30">
        <v>0.21</v>
      </c>
      <c r="C56" s="30">
        <v>0.52</v>
      </c>
      <c r="D56" s="30">
        <v>99.23</v>
      </c>
    </row>
    <row r="57" spans="1:4" x14ac:dyDescent="0.35">
      <c r="A57" s="58"/>
      <c r="B57" s="30">
        <v>0.21</v>
      </c>
      <c r="C57" s="30">
        <v>1.66</v>
      </c>
      <c r="D57" s="30">
        <v>98.09</v>
      </c>
    </row>
    <row r="58" spans="1:4" x14ac:dyDescent="0.35">
      <c r="A58" s="58"/>
      <c r="B58" s="30">
        <v>0.24</v>
      </c>
      <c r="C58" s="30">
        <v>0.63</v>
      </c>
      <c r="D58" s="30">
        <v>99.13</v>
      </c>
    </row>
    <row r="59" spans="1:4" x14ac:dyDescent="0.35">
      <c r="A59" s="58"/>
      <c r="B59" s="30">
        <v>0.21</v>
      </c>
      <c r="C59" s="30">
        <v>1.0900000000000001</v>
      </c>
      <c r="D59" s="30">
        <v>98.7</v>
      </c>
    </row>
    <row r="60" spans="1:4" x14ac:dyDescent="0.35">
      <c r="A60" s="58"/>
      <c r="B60" s="30">
        <v>0.2</v>
      </c>
      <c r="C60" s="30">
        <v>0.64</v>
      </c>
      <c r="D60" s="30">
        <v>98.89</v>
      </c>
    </row>
    <row r="61" spans="1:4" x14ac:dyDescent="0.35">
      <c r="A61" s="58"/>
      <c r="B61" s="30">
        <v>0.2</v>
      </c>
      <c r="C61" s="30">
        <v>0.65</v>
      </c>
      <c r="D61" s="30">
        <v>98.75</v>
      </c>
    </row>
    <row r="62" spans="1:4" x14ac:dyDescent="0.35">
      <c r="A62" s="58"/>
      <c r="B62" s="30">
        <v>0.24</v>
      </c>
      <c r="C62" s="30">
        <v>1.65</v>
      </c>
      <c r="D62" s="30">
        <v>97.77</v>
      </c>
    </row>
    <row r="63" spans="1:4" x14ac:dyDescent="0.35">
      <c r="A63" s="58"/>
      <c r="B63" s="30">
        <v>0.24</v>
      </c>
      <c r="C63" s="30">
        <v>1.74</v>
      </c>
      <c r="D63" s="30">
        <v>97.94</v>
      </c>
    </row>
    <row r="64" spans="1:4" x14ac:dyDescent="0.35">
      <c r="A64" s="51" t="s">
        <v>100</v>
      </c>
      <c r="B64" s="52">
        <v>0.20947368421052634</v>
      </c>
      <c r="C64" s="52">
        <v>1.2147368421052631</v>
      </c>
      <c r="D64" s="52">
        <v>98.494210526315811</v>
      </c>
    </row>
    <row r="65" spans="1:4" x14ac:dyDescent="0.35">
      <c r="A65" s="53" t="s">
        <v>41</v>
      </c>
      <c r="B65" s="52">
        <v>3.0087591427276628E-2</v>
      </c>
      <c r="C65" s="52">
        <v>0.554400260752831</v>
      </c>
      <c r="D65" s="52">
        <v>0.55678956517075673</v>
      </c>
    </row>
    <row r="66" spans="1:4" x14ac:dyDescent="0.35">
      <c r="A66" s="13"/>
      <c r="B66" s="30"/>
      <c r="C66" s="30"/>
      <c r="D66" s="30"/>
    </row>
    <row r="67" spans="1:4" x14ac:dyDescent="0.35">
      <c r="A67" s="13"/>
      <c r="B67" s="30"/>
      <c r="C67" s="30"/>
      <c r="D67" s="30"/>
    </row>
    <row r="78" spans="1:4" x14ac:dyDescent="0.35">
      <c r="A78" s="13"/>
      <c r="B78" s="30"/>
      <c r="C78" s="30"/>
      <c r="D78" s="30"/>
    </row>
    <row r="79" spans="1:4" x14ac:dyDescent="0.35">
      <c r="A79" s="13"/>
      <c r="B79" s="30"/>
      <c r="C79" s="30"/>
      <c r="D79" s="30"/>
    </row>
    <row r="80" spans="1:4" x14ac:dyDescent="0.35">
      <c r="A80" s="13"/>
      <c r="B80" s="30"/>
      <c r="C80" s="30"/>
      <c r="D80" s="30"/>
    </row>
    <row r="81" spans="1:4" x14ac:dyDescent="0.35">
      <c r="A81" s="13"/>
      <c r="B81" s="30"/>
      <c r="C81" s="30"/>
      <c r="D81" s="30"/>
    </row>
    <row r="82" spans="1:4" x14ac:dyDescent="0.35">
      <c r="A82" s="13"/>
      <c r="B82" s="30"/>
      <c r="C82" s="30"/>
      <c r="D82" s="30"/>
    </row>
    <row r="83" spans="1:4" x14ac:dyDescent="0.35">
      <c r="A83" s="13"/>
      <c r="B83" s="30"/>
      <c r="C83" s="30"/>
      <c r="D83" s="30"/>
    </row>
    <row r="84" spans="1:4" x14ac:dyDescent="0.35">
      <c r="A84" s="13"/>
      <c r="B84" s="30"/>
      <c r="C84" s="30"/>
      <c r="D84" s="30"/>
    </row>
    <row r="85" spans="1:4" x14ac:dyDescent="0.35">
      <c r="A85" s="13"/>
      <c r="B85" s="30"/>
      <c r="C85" s="30"/>
      <c r="D85" s="30"/>
    </row>
    <row r="86" spans="1:4" x14ac:dyDescent="0.35">
      <c r="A86" s="13"/>
      <c r="B86" s="30"/>
      <c r="C86" s="30"/>
      <c r="D86" s="30"/>
    </row>
    <row r="87" spans="1:4" x14ac:dyDescent="0.35">
      <c r="A87" s="13"/>
      <c r="B87" s="30"/>
      <c r="C87" s="30"/>
      <c r="D87" s="30"/>
    </row>
    <row r="88" spans="1:4" x14ac:dyDescent="0.35">
      <c r="A88" s="13"/>
      <c r="B88" s="30"/>
      <c r="C88" s="30"/>
      <c r="D88" s="30"/>
    </row>
    <row r="89" spans="1:4" x14ac:dyDescent="0.35">
      <c r="A89" s="13"/>
      <c r="B89" s="30"/>
      <c r="C89" s="30"/>
      <c r="D89" s="30"/>
    </row>
    <row r="90" spans="1:4" x14ac:dyDescent="0.35">
      <c r="A90" s="13"/>
      <c r="B90" s="30"/>
      <c r="C90" s="30"/>
      <c r="D90" s="30"/>
    </row>
    <row r="91" spans="1:4" x14ac:dyDescent="0.35">
      <c r="A91" s="13"/>
      <c r="B91" s="30"/>
      <c r="C91" s="30"/>
      <c r="D91" s="30"/>
    </row>
    <row r="92" spans="1:4" x14ac:dyDescent="0.35">
      <c r="A92" s="15"/>
      <c r="B92" s="30"/>
      <c r="C92" s="30"/>
      <c r="D92" s="30"/>
    </row>
    <row r="93" spans="1:4" x14ac:dyDescent="0.35">
      <c r="A93" s="13"/>
      <c r="B93" s="30"/>
      <c r="C93" s="30"/>
      <c r="D93" s="30"/>
    </row>
    <row r="94" spans="1:4" x14ac:dyDescent="0.35">
      <c r="A94" s="13"/>
      <c r="B94" s="30"/>
      <c r="C94" s="30"/>
      <c r="D94" s="30"/>
    </row>
    <row r="98" spans="1:4" x14ac:dyDescent="0.35">
      <c r="A98" s="13"/>
      <c r="B98" s="30"/>
      <c r="C98" s="30"/>
      <c r="D98" s="30"/>
    </row>
    <row r="99" spans="1:4" x14ac:dyDescent="0.35">
      <c r="A99" s="13"/>
      <c r="B99" s="30"/>
      <c r="C99" s="30"/>
      <c r="D99" s="30"/>
    </row>
  </sheetData>
  <mergeCells count="8">
    <mergeCell ref="A45:A63"/>
    <mergeCell ref="A35:A40"/>
    <mergeCell ref="A3:A20"/>
    <mergeCell ref="A25:A30"/>
    <mergeCell ref="F3:F10"/>
    <mergeCell ref="F14:F24"/>
    <mergeCell ref="F28:F29"/>
    <mergeCell ref="F33:F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3"/>
  <sheetViews>
    <sheetView tabSelected="1" topLeftCell="A76" zoomScale="85" zoomScaleNormal="85" workbookViewId="0">
      <selection activeCell="F100" sqref="F100"/>
    </sheetView>
  </sheetViews>
  <sheetFormatPr defaultRowHeight="14.5" x14ac:dyDescent="0.35"/>
  <cols>
    <col min="1" max="1" width="28.36328125" style="37" customWidth="1"/>
    <col min="2" max="2" width="10.6328125" style="38" customWidth="1"/>
  </cols>
  <sheetData>
    <row r="1" spans="1:2" s="39" customFormat="1" ht="18.5" x14ac:dyDescent="0.45">
      <c r="A1" s="39" t="s">
        <v>79</v>
      </c>
      <c r="B1" s="40"/>
    </row>
    <row r="2" spans="1:2" ht="29" x14ac:dyDescent="0.35">
      <c r="A2" s="34" t="s">
        <v>37</v>
      </c>
      <c r="B2" s="35" t="s">
        <v>32</v>
      </c>
    </row>
    <row r="3" spans="1:2" x14ac:dyDescent="0.35">
      <c r="A3" s="34" t="s">
        <v>10</v>
      </c>
      <c r="B3" s="19">
        <v>126</v>
      </c>
    </row>
    <row r="4" spans="1:2" x14ac:dyDescent="0.35">
      <c r="A4" s="34" t="s">
        <v>10</v>
      </c>
      <c r="B4" s="19">
        <v>111</v>
      </c>
    </row>
    <row r="5" spans="1:2" x14ac:dyDescent="0.35">
      <c r="A5" s="34" t="s">
        <v>10</v>
      </c>
      <c r="B5" s="19">
        <v>105</v>
      </c>
    </row>
    <row r="6" spans="1:2" x14ac:dyDescent="0.35">
      <c r="A6" s="34" t="s">
        <v>10</v>
      </c>
      <c r="B6" s="19">
        <v>81</v>
      </c>
    </row>
    <row r="7" spans="1:2" x14ac:dyDescent="0.35">
      <c r="A7" s="34" t="s">
        <v>10</v>
      </c>
      <c r="B7" s="19">
        <v>122</v>
      </c>
    </row>
    <row r="8" spans="1:2" x14ac:dyDescent="0.35">
      <c r="A8" s="34" t="s">
        <v>10</v>
      </c>
      <c r="B8" s="19">
        <v>91</v>
      </c>
    </row>
    <row r="9" spans="1:2" x14ac:dyDescent="0.35">
      <c r="A9" s="34" t="s">
        <v>39</v>
      </c>
      <c r="B9" s="19">
        <v>85</v>
      </c>
    </row>
    <row r="10" spans="1:2" x14ac:dyDescent="0.35">
      <c r="A10" s="34" t="s">
        <v>39</v>
      </c>
      <c r="B10" s="19">
        <v>139</v>
      </c>
    </row>
    <row r="11" spans="1:2" x14ac:dyDescent="0.35">
      <c r="A11" s="34" t="s">
        <v>39</v>
      </c>
      <c r="B11" s="19">
        <v>103</v>
      </c>
    </row>
    <row r="12" spans="1:2" x14ac:dyDescent="0.35">
      <c r="A12" s="34" t="s">
        <v>39</v>
      </c>
      <c r="B12" s="19">
        <v>120</v>
      </c>
    </row>
    <row r="13" spans="1:2" x14ac:dyDescent="0.35">
      <c r="A13" s="34" t="s">
        <v>39</v>
      </c>
      <c r="B13" s="19">
        <v>115</v>
      </c>
    </row>
    <row r="14" spans="1:2" x14ac:dyDescent="0.35">
      <c r="A14" s="34" t="s">
        <v>39</v>
      </c>
      <c r="B14" s="19">
        <v>105</v>
      </c>
    </row>
    <row r="15" spans="1:2" x14ac:dyDescent="0.35">
      <c r="A15" s="34" t="s">
        <v>39</v>
      </c>
      <c r="B15" s="19">
        <v>123</v>
      </c>
    </row>
    <row r="16" spans="1:2" x14ac:dyDescent="0.35">
      <c r="A16" s="34" t="s">
        <v>39</v>
      </c>
      <c r="B16" s="19">
        <v>112</v>
      </c>
    </row>
    <row r="17" spans="1:8" x14ac:dyDescent="0.35">
      <c r="A17" s="34" t="s">
        <v>39</v>
      </c>
      <c r="B17" s="19">
        <v>137</v>
      </c>
      <c r="D17" s="1"/>
      <c r="E17" s="1"/>
      <c r="F17" s="1"/>
      <c r="G17" s="1"/>
      <c r="H17" s="1"/>
    </row>
    <row r="18" spans="1:8" s="2" customFormat="1" x14ac:dyDescent="0.35">
      <c r="A18" s="36" t="s">
        <v>49</v>
      </c>
      <c r="B18" s="33">
        <f>AVERAGE(B3:B17)</f>
        <v>111.66666666666667</v>
      </c>
    </row>
    <row r="19" spans="1:8" x14ac:dyDescent="0.35">
      <c r="A19" s="34" t="s">
        <v>41</v>
      </c>
      <c r="B19" s="20">
        <f>STDEV(B3:B17)</f>
        <v>17.224014243685104</v>
      </c>
    </row>
    <row r="20" spans="1:8" x14ac:dyDescent="0.35">
      <c r="A20" s="34"/>
      <c r="B20" s="19"/>
    </row>
    <row r="21" spans="1:8" x14ac:dyDescent="0.35">
      <c r="A21" s="34" t="s">
        <v>40</v>
      </c>
      <c r="B21" s="19">
        <v>89</v>
      </c>
    </row>
    <row r="22" spans="1:8" x14ac:dyDescent="0.35">
      <c r="A22" s="34" t="s">
        <v>40</v>
      </c>
      <c r="B22" s="19">
        <v>83</v>
      </c>
    </row>
    <row r="23" spans="1:8" x14ac:dyDescent="0.35">
      <c r="A23" s="34" t="s">
        <v>40</v>
      </c>
      <c r="B23" s="19">
        <v>90</v>
      </c>
    </row>
    <row r="24" spans="1:8" x14ac:dyDescent="0.35">
      <c r="A24" s="34" t="s">
        <v>40</v>
      </c>
      <c r="B24" s="19">
        <v>90</v>
      </c>
    </row>
    <row r="25" spans="1:8" x14ac:dyDescent="0.35">
      <c r="A25" s="34" t="s">
        <v>40</v>
      </c>
      <c r="B25" s="19">
        <v>92</v>
      </c>
    </row>
    <row r="26" spans="1:8" s="2" customFormat="1" x14ac:dyDescent="0.35">
      <c r="A26" s="36" t="s">
        <v>48</v>
      </c>
      <c r="B26" s="33">
        <f>AVERAGE(B21:B25)</f>
        <v>88.8</v>
      </c>
    </row>
    <row r="27" spans="1:8" x14ac:dyDescent="0.35">
      <c r="A27" s="34" t="s">
        <v>41</v>
      </c>
      <c r="B27" s="20">
        <f>STDEV(B21:B25)</f>
        <v>3.4205262752974135</v>
      </c>
    </row>
    <row r="28" spans="1:8" x14ac:dyDescent="0.35">
      <c r="A28" s="34"/>
      <c r="B28" s="19"/>
    </row>
    <row r="29" spans="1:8" x14ac:dyDescent="0.35">
      <c r="A29" s="34" t="s">
        <v>31</v>
      </c>
      <c r="B29" s="19">
        <v>95</v>
      </c>
    </row>
    <row r="30" spans="1:8" x14ac:dyDescent="0.35">
      <c r="A30" s="34" t="s">
        <v>31</v>
      </c>
      <c r="B30" s="19">
        <v>71</v>
      </c>
    </row>
    <row r="31" spans="1:8" x14ac:dyDescent="0.35">
      <c r="A31" s="34" t="s">
        <v>31</v>
      </c>
      <c r="B31" s="19">
        <v>91</v>
      </c>
    </row>
    <row r="32" spans="1:8" x14ac:dyDescent="0.35">
      <c r="A32" s="34" t="s">
        <v>31</v>
      </c>
      <c r="B32" s="19">
        <v>85</v>
      </c>
    </row>
    <row r="33" spans="1:2" x14ac:dyDescent="0.35">
      <c r="A33" s="34" t="s">
        <v>31</v>
      </c>
      <c r="B33" s="19">
        <v>79</v>
      </c>
    </row>
    <row r="34" spans="1:2" s="2" customFormat="1" x14ac:dyDescent="0.35">
      <c r="A34" s="36" t="s">
        <v>47</v>
      </c>
      <c r="B34" s="33">
        <f>AVERAGE(B29:B33)</f>
        <v>84.2</v>
      </c>
    </row>
    <row r="35" spans="1:2" x14ac:dyDescent="0.35">
      <c r="A35" s="34" t="s">
        <v>41</v>
      </c>
      <c r="B35" s="20">
        <f>STDEV(B29:B33)</f>
        <v>9.5498691090506949</v>
      </c>
    </row>
    <row r="36" spans="1:2" x14ac:dyDescent="0.35">
      <c r="A36" s="34"/>
      <c r="B36" s="19"/>
    </row>
    <row r="37" spans="1:2" x14ac:dyDescent="0.35">
      <c r="A37" s="34" t="s">
        <v>30</v>
      </c>
      <c r="B37" s="19">
        <v>158</v>
      </c>
    </row>
    <row r="38" spans="1:2" x14ac:dyDescent="0.35">
      <c r="A38" s="34" t="s">
        <v>30</v>
      </c>
      <c r="B38" s="19">
        <v>148</v>
      </c>
    </row>
    <row r="39" spans="1:2" x14ac:dyDescent="0.35">
      <c r="A39" s="34" t="s">
        <v>30</v>
      </c>
      <c r="B39" s="19">
        <v>151</v>
      </c>
    </row>
    <row r="40" spans="1:2" x14ac:dyDescent="0.35">
      <c r="A40" s="34" t="s">
        <v>30</v>
      </c>
      <c r="B40" s="19">
        <v>147</v>
      </c>
    </row>
    <row r="41" spans="1:2" x14ac:dyDescent="0.35">
      <c r="A41" s="34" t="s">
        <v>30</v>
      </c>
      <c r="B41" s="19">
        <v>160</v>
      </c>
    </row>
    <row r="42" spans="1:2" x14ac:dyDescent="0.35">
      <c r="A42" s="34" t="s">
        <v>81</v>
      </c>
      <c r="B42" s="19">
        <v>117</v>
      </c>
    </row>
    <row r="43" spans="1:2" x14ac:dyDescent="0.35">
      <c r="A43" s="34" t="s">
        <v>81</v>
      </c>
      <c r="B43" s="19">
        <v>122</v>
      </c>
    </row>
    <row r="44" spans="1:2" x14ac:dyDescent="0.35">
      <c r="A44" s="34" t="s">
        <v>81</v>
      </c>
      <c r="B44" s="19">
        <v>129</v>
      </c>
    </row>
    <row r="45" spans="1:2" x14ac:dyDescent="0.35">
      <c r="A45" s="34" t="s">
        <v>81</v>
      </c>
      <c r="B45" s="19">
        <v>135</v>
      </c>
    </row>
    <row r="46" spans="1:2" x14ac:dyDescent="0.35">
      <c r="A46" s="34" t="s">
        <v>81</v>
      </c>
      <c r="B46" s="19">
        <v>140</v>
      </c>
    </row>
    <row r="47" spans="1:2" x14ac:dyDescent="0.35">
      <c r="A47" s="34" t="s">
        <v>81</v>
      </c>
      <c r="B47" s="19">
        <v>128</v>
      </c>
    </row>
    <row r="48" spans="1:2" x14ac:dyDescent="0.35">
      <c r="A48" s="34" t="s">
        <v>81</v>
      </c>
      <c r="B48" s="19">
        <v>115</v>
      </c>
    </row>
    <row r="49" spans="1:2" x14ac:dyDescent="0.35">
      <c r="A49" s="34" t="s">
        <v>81</v>
      </c>
      <c r="B49" s="19">
        <v>136</v>
      </c>
    </row>
    <row r="50" spans="1:2" x14ac:dyDescent="0.35">
      <c r="A50" s="34" t="s">
        <v>81</v>
      </c>
      <c r="B50" s="19">
        <v>142</v>
      </c>
    </row>
    <row r="51" spans="1:2" x14ac:dyDescent="0.35">
      <c r="A51" s="34" t="s">
        <v>81</v>
      </c>
      <c r="B51" s="19">
        <v>137</v>
      </c>
    </row>
    <row r="52" spans="1:2" x14ac:dyDescent="0.35">
      <c r="A52" s="34" t="s">
        <v>81</v>
      </c>
      <c r="B52" s="19">
        <v>152</v>
      </c>
    </row>
    <row r="53" spans="1:2" x14ac:dyDescent="0.35">
      <c r="A53" s="34" t="s">
        <v>81</v>
      </c>
      <c r="B53" s="19">
        <v>143</v>
      </c>
    </row>
    <row r="54" spans="1:2" s="2" customFormat="1" x14ac:dyDescent="0.35">
      <c r="A54" s="36" t="s">
        <v>46</v>
      </c>
      <c r="B54" s="33">
        <f>AVERAGE(B37:B53)</f>
        <v>138.8235294117647</v>
      </c>
    </row>
    <row r="55" spans="1:2" x14ac:dyDescent="0.35">
      <c r="A55" s="34" t="s">
        <v>41</v>
      </c>
      <c r="B55" s="20">
        <f>STDEV(B37:B53)</f>
        <v>13.426816888775457</v>
      </c>
    </row>
    <row r="56" spans="1:2" x14ac:dyDescent="0.35">
      <c r="A56" s="34"/>
      <c r="B56" s="19"/>
    </row>
    <row r="57" spans="1:2" x14ac:dyDescent="0.35">
      <c r="A57" s="34" t="s">
        <v>11</v>
      </c>
      <c r="B57" s="19">
        <v>142</v>
      </c>
    </row>
    <row r="58" spans="1:2" x14ac:dyDescent="0.35">
      <c r="A58" s="34" t="s">
        <v>11</v>
      </c>
      <c r="B58" s="19">
        <v>143</v>
      </c>
    </row>
    <row r="59" spans="1:2" x14ac:dyDescent="0.35">
      <c r="A59" s="34" t="s">
        <v>11</v>
      </c>
      <c r="B59" s="19">
        <v>133</v>
      </c>
    </row>
    <row r="60" spans="1:2" x14ac:dyDescent="0.35">
      <c r="A60" s="34" t="s">
        <v>11</v>
      </c>
      <c r="B60" s="19">
        <v>143</v>
      </c>
    </row>
    <row r="61" spans="1:2" x14ac:dyDescent="0.35">
      <c r="A61" s="34" t="s">
        <v>11</v>
      </c>
      <c r="B61" s="19">
        <v>137</v>
      </c>
    </row>
    <row r="62" spans="1:2" x14ac:dyDescent="0.35">
      <c r="A62" s="34" t="s">
        <v>11</v>
      </c>
      <c r="B62" s="19">
        <v>152</v>
      </c>
    </row>
    <row r="63" spans="1:2" x14ac:dyDescent="0.35">
      <c r="A63" s="34" t="s">
        <v>11</v>
      </c>
      <c r="B63" s="19">
        <v>141</v>
      </c>
    </row>
    <row r="64" spans="1:2" x14ac:dyDescent="0.35">
      <c r="A64" s="34" t="s">
        <v>11</v>
      </c>
      <c r="B64" s="19">
        <v>138</v>
      </c>
    </row>
    <row r="65" spans="1:2" x14ac:dyDescent="0.35">
      <c r="A65" s="34" t="s">
        <v>11</v>
      </c>
      <c r="B65" s="19">
        <v>146</v>
      </c>
    </row>
    <row r="66" spans="1:2" s="2" customFormat="1" x14ac:dyDescent="0.35">
      <c r="A66" s="36" t="s">
        <v>45</v>
      </c>
      <c r="B66" s="33">
        <f>AVERAGE(B57:B65)</f>
        <v>141.66666666666666</v>
      </c>
    </row>
    <row r="67" spans="1:2" x14ac:dyDescent="0.35">
      <c r="A67" s="34" t="s">
        <v>41</v>
      </c>
      <c r="B67" s="20">
        <f>STDEV(B57:B65)</f>
        <v>5.4772255750516612</v>
      </c>
    </row>
    <row r="68" spans="1:2" x14ac:dyDescent="0.35">
      <c r="A68" s="34"/>
      <c r="B68" s="19"/>
    </row>
    <row r="69" spans="1:2" x14ac:dyDescent="0.35">
      <c r="A69" s="34" t="s">
        <v>12</v>
      </c>
      <c r="B69" s="19">
        <v>100</v>
      </c>
    </row>
    <row r="70" spans="1:2" x14ac:dyDescent="0.35">
      <c r="A70" s="34" t="s">
        <v>12</v>
      </c>
      <c r="B70" s="19">
        <v>127</v>
      </c>
    </row>
    <row r="71" spans="1:2" x14ac:dyDescent="0.35">
      <c r="A71" s="34" t="s">
        <v>12</v>
      </c>
      <c r="B71" s="19">
        <v>113</v>
      </c>
    </row>
    <row r="72" spans="1:2" x14ac:dyDescent="0.35">
      <c r="A72" s="34" t="s">
        <v>12</v>
      </c>
      <c r="B72" s="19">
        <v>106</v>
      </c>
    </row>
    <row r="73" spans="1:2" x14ac:dyDescent="0.35">
      <c r="A73" s="34" t="s">
        <v>12</v>
      </c>
      <c r="B73" s="19">
        <v>110</v>
      </c>
    </row>
    <row r="74" spans="1:2" x14ac:dyDescent="0.35">
      <c r="A74" s="34" t="s">
        <v>12</v>
      </c>
      <c r="B74" s="19">
        <v>117</v>
      </c>
    </row>
    <row r="75" spans="1:2" x14ac:dyDescent="0.35">
      <c r="A75" s="34" t="s">
        <v>12</v>
      </c>
      <c r="B75" s="19">
        <v>127</v>
      </c>
    </row>
    <row r="76" spans="1:2" s="2" customFormat="1" x14ac:dyDescent="0.35">
      <c r="A76" s="36" t="s">
        <v>44</v>
      </c>
      <c r="B76" s="33">
        <f>AVERAGE(B69:B75)</f>
        <v>114.28571428571429</v>
      </c>
    </row>
    <row r="77" spans="1:2" x14ac:dyDescent="0.35">
      <c r="A77" s="34" t="s">
        <v>41</v>
      </c>
      <c r="B77" s="20">
        <f>STDEV(B69:B75)</f>
        <v>10.193368525897704</v>
      </c>
    </row>
    <row r="78" spans="1:2" x14ac:dyDescent="0.35">
      <c r="A78" s="34"/>
      <c r="B78" s="19"/>
    </row>
    <row r="79" spans="1:2" x14ac:dyDescent="0.35">
      <c r="A79" s="34" t="s">
        <v>13</v>
      </c>
      <c r="B79" s="19">
        <v>104</v>
      </c>
    </row>
    <row r="80" spans="1:2" x14ac:dyDescent="0.35">
      <c r="A80" s="34" t="s">
        <v>13</v>
      </c>
      <c r="B80" s="19">
        <v>102</v>
      </c>
    </row>
    <row r="81" spans="1:2" x14ac:dyDescent="0.35">
      <c r="A81" s="34" t="s">
        <v>13</v>
      </c>
      <c r="B81" s="19">
        <v>104</v>
      </c>
    </row>
    <row r="82" spans="1:2" x14ac:dyDescent="0.35">
      <c r="A82" s="34" t="s">
        <v>13</v>
      </c>
      <c r="B82" s="19">
        <v>94</v>
      </c>
    </row>
    <row r="83" spans="1:2" x14ac:dyDescent="0.35">
      <c r="A83" s="34" t="s">
        <v>13</v>
      </c>
      <c r="B83" s="19">
        <v>108</v>
      </c>
    </row>
    <row r="84" spans="1:2" s="2" customFormat="1" x14ac:dyDescent="0.35">
      <c r="A84" s="36" t="s">
        <v>43</v>
      </c>
      <c r="B84" s="33">
        <f>AVERAGE(B79:B83)</f>
        <v>102.4</v>
      </c>
    </row>
    <row r="85" spans="1:2" x14ac:dyDescent="0.35">
      <c r="A85" s="34" t="s">
        <v>41</v>
      </c>
      <c r="B85" s="20">
        <f>STDEV(B79:B83)</f>
        <v>5.1768716422179146</v>
      </c>
    </row>
    <row r="86" spans="1:2" x14ac:dyDescent="0.35">
      <c r="A86" s="34"/>
      <c r="B86" s="19"/>
    </row>
    <row r="87" spans="1:2" x14ac:dyDescent="0.35">
      <c r="A87" s="34" t="s">
        <v>38</v>
      </c>
      <c r="B87" s="19">
        <v>119</v>
      </c>
    </row>
    <row r="88" spans="1:2" x14ac:dyDescent="0.35">
      <c r="A88" s="34" t="s">
        <v>38</v>
      </c>
      <c r="B88" s="19">
        <v>112</v>
      </c>
    </row>
    <row r="89" spans="1:2" x14ac:dyDescent="0.35">
      <c r="A89" s="34" t="s">
        <v>38</v>
      </c>
      <c r="B89" s="19">
        <v>107</v>
      </c>
    </row>
    <row r="90" spans="1:2" x14ac:dyDescent="0.35">
      <c r="A90" s="34" t="s">
        <v>38</v>
      </c>
      <c r="B90" s="19">
        <v>113</v>
      </c>
    </row>
    <row r="91" spans="1:2" x14ac:dyDescent="0.35">
      <c r="A91" s="34" t="s">
        <v>38</v>
      </c>
      <c r="B91" s="19">
        <v>114</v>
      </c>
    </row>
    <row r="92" spans="1:2" s="2" customFormat="1" x14ac:dyDescent="0.35">
      <c r="A92" s="36" t="s">
        <v>42</v>
      </c>
      <c r="B92" s="33">
        <f>AVERAGE(B87:B91)</f>
        <v>113</v>
      </c>
    </row>
    <row r="93" spans="1:2" x14ac:dyDescent="0.35">
      <c r="A93" s="34" t="s">
        <v>41</v>
      </c>
      <c r="B93" s="20">
        <f>STDEV(B87:B91)</f>
        <v>4.3011626335213133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S2</vt:lpstr>
      <vt:lpstr>Table S3</vt:lpstr>
      <vt:lpstr>Table S4</vt:lpstr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Stepanov1</dc:creator>
  <cp:lastModifiedBy>Adi</cp:lastModifiedBy>
  <dcterms:created xsi:type="dcterms:W3CDTF">2020-05-06T21:25:27Z</dcterms:created>
  <dcterms:modified xsi:type="dcterms:W3CDTF">2021-05-30T15:15:16Z</dcterms:modified>
</cp:coreProperties>
</file>