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ger\Dropbox\Bilder\Publikationen\Artikel\Muschiston Schlacke\"/>
    </mc:Choice>
  </mc:AlternateContent>
  <bookViews>
    <workbookView xWindow="32760" yWindow="32760" windowWidth="28800" windowHeight="12225"/>
  </bookViews>
  <sheets>
    <sheet name="SEM-EDX data" sheetId="1" r:id="rId1"/>
  </sheets>
  <calcPr calcId="162913"/>
</workbook>
</file>

<file path=xl/calcChain.xml><?xml version="1.0" encoding="utf-8"?>
<calcChain xmlns="http://schemas.openxmlformats.org/spreadsheetml/2006/main">
  <c r="J35" i="1" l="1"/>
  <c r="K35" i="1"/>
  <c r="H35" i="1"/>
  <c r="F34" i="1"/>
  <c r="F35" i="1"/>
  <c r="K34" i="1"/>
  <c r="J34" i="1"/>
  <c r="H34" i="1"/>
  <c r="M58" i="1" l="1"/>
  <c r="K59" i="1"/>
  <c r="K58" i="1"/>
  <c r="B58" i="1"/>
  <c r="M59" i="1" l="1"/>
  <c r="B59" i="1"/>
  <c r="I35" i="1"/>
  <c r="I34" i="1"/>
  <c r="I52" i="1"/>
  <c r="I51" i="1"/>
  <c r="B52" i="1"/>
  <c r="B51" i="1"/>
  <c r="F52" i="1"/>
  <c r="F51" i="1"/>
  <c r="B35" i="1"/>
  <c r="B34" i="1"/>
</calcChain>
</file>

<file path=xl/sharedStrings.xml><?xml version="1.0" encoding="utf-8"?>
<sst xmlns="http://schemas.openxmlformats.org/spreadsheetml/2006/main" count="25" uniqueCount="21">
  <si>
    <t>O</t>
  </si>
  <si>
    <t>Si</t>
  </si>
  <si>
    <t>S</t>
  </si>
  <si>
    <t>Fe</t>
  </si>
  <si>
    <t>Cu</t>
  </si>
  <si>
    <t>As</t>
  </si>
  <si>
    <t>Ag</t>
  </si>
  <si>
    <t>Sn</t>
  </si>
  <si>
    <t>Sb</t>
  </si>
  <si>
    <t>W</t>
  </si>
  <si>
    <t>Pb</t>
  </si>
  <si>
    <t>Bi</t>
  </si>
  <si>
    <t>Zn</t>
  </si>
  <si>
    <t>Average</t>
  </si>
  <si>
    <t>2SD</t>
  </si>
  <si>
    <t>Analysis no.</t>
  </si>
  <si>
    <t>Group (1) Bronze prills</t>
  </si>
  <si>
    <t>Group (2) Copper prills</t>
  </si>
  <si>
    <t>Group (3) Lead prills</t>
  </si>
  <si>
    <r>
      <rPr>
        <b/>
        <i/>
        <sz val="11"/>
        <color indexed="8"/>
        <rFont val="Calibri"/>
        <family val="2"/>
        <scheme val="minor"/>
      </rPr>
      <t xml:space="preserve">Online Resource 1 </t>
    </r>
    <r>
      <rPr>
        <i/>
        <sz val="11"/>
        <color indexed="8"/>
        <rFont val="Calibri"/>
        <family val="2"/>
        <scheme val="minor"/>
      </rPr>
      <t>Chemical composition of the metal prills in the centre region of the polished slag sample MA-171261 determined with SEM-EDX. Semi-quantitative data normalised to 100 % and reported in mass% (data: D Berger)</t>
    </r>
  </si>
  <si>
    <t>This electronic Supplementary Material is part of the article Berger D, Brügmann G, Friedrich R, Lutz J, Meyer H-P, Pernicka E, Shiny bronze in glassy matter: An inconspicuous piece of slag from the Bronze Age mining site of Mušiston (Tajikistan) and its significance for the development of tin metallurgy in Central Asia, Archaeological and Anthropological Sciences, https://doi.org/10.1007/s12520-022-01606-2, corresponding author:     Berger D, Curt-Engelhorn-Zentrum Archäometrie Mannheim, daniel.berger@ceza.de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</si>
</sst>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C7694"/>
        <bgColor indexed="64"/>
      </patternFill>
    </fill>
    <fill>
      <patternFill patternType="solid">
        <fgColor rgb="FF003C66"/>
        <bgColor indexed="64"/>
      </patternFill>
    </fill>
    <fill>
      <patternFill patternType="solid">
        <fgColor rgb="FFDCE6F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164" fontId="6" fillId="4" borderId="1" xfId="0" applyNumberFormat="1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4" fillId="2" borderId="7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wrapText="1"/>
    </xf>
    <xf numFmtId="0" fontId="5" fillId="4" borderId="2" xfId="0" applyFont="1" applyFill="1" applyBorder="1" applyAlignment="1">
      <alignment horizontal="left" vertical="top"/>
    </xf>
    <xf numFmtId="2" fontId="5" fillId="4" borderId="2" xfId="0" applyNumberFormat="1" applyFont="1" applyFill="1" applyBorder="1" applyAlignment="1">
      <alignment horizontal="center" vertical="top"/>
    </xf>
    <xf numFmtId="2" fontId="5" fillId="4" borderId="2" xfId="0" applyNumberFormat="1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top"/>
    </xf>
    <xf numFmtId="164" fontId="5" fillId="4" borderId="1" xfId="0" applyNumberFormat="1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C7694"/>
      <color rgb="FF003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1</xdr:col>
      <xdr:colOff>495300</xdr:colOff>
      <xdr:row>0</xdr:row>
      <xdr:rowOff>1243097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C14ACE6-45AF-44A2-B501-4D9BD82B0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95250"/>
          <a:ext cx="1219200" cy="1147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workbookViewId="0">
      <selection activeCell="A5" sqref="A5"/>
    </sheetView>
  </sheetViews>
  <sheetFormatPr baseColWidth="10" defaultColWidth="9.140625" defaultRowHeight="12.75" x14ac:dyDescent="0.2"/>
  <cols>
    <col min="1" max="1" width="12.28515625" customWidth="1"/>
    <col min="2" max="14" width="9.140625" style="2"/>
  </cols>
  <sheetData>
    <row r="1" spans="1:14" ht="102.75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7.25" customHeight="1" x14ac:dyDescent="0.2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2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5" x14ac:dyDescent="0.2">
      <c r="A5" s="9" t="s">
        <v>15</v>
      </c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12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</row>
    <row r="6" spans="1:14" s="8" customFormat="1" ht="15" x14ac:dyDescent="0.2">
      <c r="A6" s="24" t="s">
        <v>16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</row>
    <row r="7" spans="1:14" ht="15" x14ac:dyDescent="0.25">
      <c r="A7" s="11">
        <v>1</v>
      </c>
      <c r="B7" s="3">
        <v>1.3579888224934564</v>
      </c>
      <c r="C7" s="4"/>
      <c r="D7" s="3">
        <v>0.17295984918798729</v>
      </c>
      <c r="E7" s="4"/>
      <c r="F7" s="5">
        <v>83.641694740846958</v>
      </c>
      <c r="G7" s="3"/>
      <c r="H7" s="3">
        <v>1.3705116275446991</v>
      </c>
      <c r="I7" s="3">
        <v>1.0177126083308519</v>
      </c>
      <c r="J7" s="5">
        <v>10.446415517924134</v>
      </c>
      <c r="K7" s="3">
        <v>1.9927168336719228</v>
      </c>
      <c r="L7" s="4"/>
      <c r="M7" s="4"/>
      <c r="N7" s="4"/>
    </row>
    <row r="8" spans="1:14" ht="15" x14ac:dyDescent="0.25">
      <c r="A8" s="11">
        <v>2</v>
      </c>
      <c r="B8" s="3">
        <v>1.6454017232536233</v>
      </c>
      <c r="C8" s="4"/>
      <c r="D8" s="3">
        <v>0.31918152536669653</v>
      </c>
      <c r="E8" s="4"/>
      <c r="F8" s="5">
        <v>91.467076383003828</v>
      </c>
      <c r="G8" s="3"/>
      <c r="H8" s="3">
        <v>2.1034257611417799</v>
      </c>
      <c r="I8" s="3">
        <v>0.98091677997477866</v>
      </c>
      <c r="J8" s="3">
        <v>0.85400229944787387</v>
      </c>
      <c r="K8" s="3">
        <v>2.6299955278114364</v>
      </c>
      <c r="L8" s="4"/>
      <c r="M8" s="4"/>
      <c r="N8" s="4"/>
    </row>
    <row r="9" spans="1:14" ht="15" x14ac:dyDescent="0.25">
      <c r="A9" s="11">
        <v>4</v>
      </c>
      <c r="B9" s="3">
        <v>1.2727165805867908</v>
      </c>
      <c r="C9" s="4"/>
      <c r="D9" s="4"/>
      <c r="E9" s="4"/>
      <c r="F9" s="5">
        <v>95.634316480561694</v>
      </c>
      <c r="G9" s="3"/>
      <c r="H9" s="3">
        <v>0.68520099166060922</v>
      </c>
      <c r="I9" s="3">
        <v>0.91942268015632755</v>
      </c>
      <c r="J9" s="3">
        <v>0.62706963659022241</v>
      </c>
      <c r="K9" s="3">
        <v>0.77639275462192925</v>
      </c>
      <c r="L9" s="4"/>
      <c r="M9" s="4"/>
      <c r="N9" s="3">
        <v>8.4880875822427676E-2</v>
      </c>
    </row>
    <row r="10" spans="1:14" ht="15" x14ac:dyDescent="0.25">
      <c r="A10" s="11">
        <v>6</v>
      </c>
      <c r="B10" s="3">
        <v>1.3130371275579482</v>
      </c>
      <c r="C10" s="4"/>
      <c r="D10" s="3">
        <v>0.2096708456168144</v>
      </c>
      <c r="E10" s="4"/>
      <c r="F10" s="5">
        <v>92.756448795839589</v>
      </c>
      <c r="G10" s="3"/>
      <c r="H10" s="3">
        <v>1.4597019622346796</v>
      </c>
      <c r="I10" s="3">
        <v>0.50098645937524178</v>
      </c>
      <c r="J10" s="3">
        <v>1.8446184890494952</v>
      </c>
      <c r="K10" s="3">
        <v>1.9155363203262403</v>
      </c>
      <c r="L10" s="4"/>
      <c r="M10" s="4"/>
      <c r="N10" s="4"/>
    </row>
    <row r="11" spans="1:14" ht="15" x14ac:dyDescent="0.25">
      <c r="A11" s="11">
        <v>7</v>
      </c>
      <c r="B11" s="3">
        <v>1.0728156278776475</v>
      </c>
      <c r="C11" s="3">
        <v>0.29146163768662947</v>
      </c>
      <c r="D11" s="4"/>
      <c r="E11" s="4"/>
      <c r="F11" s="5">
        <v>89.608526997592591</v>
      </c>
      <c r="G11" s="3"/>
      <c r="H11" s="5">
        <v>3.0914293952136025</v>
      </c>
      <c r="I11" s="3">
        <v>0.51167453291094001</v>
      </c>
      <c r="J11" s="3">
        <v>1.1260934948485462</v>
      </c>
      <c r="K11" s="5">
        <v>4.2979983138700488</v>
      </c>
      <c r="L11" s="4"/>
      <c r="M11" s="4"/>
      <c r="N11" s="4"/>
    </row>
    <row r="12" spans="1:14" ht="15" x14ac:dyDescent="0.25">
      <c r="A12" s="11">
        <v>8</v>
      </c>
      <c r="B12" s="3">
        <v>2.4696114131403113</v>
      </c>
      <c r="C12" s="4"/>
      <c r="D12" s="4"/>
      <c r="E12" s="4"/>
      <c r="F12" s="5">
        <v>73.862453793869506</v>
      </c>
      <c r="G12" s="3"/>
      <c r="H12" s="3">
        <v>2.8589564520611752</v>
      </c>
      <c r="I12" s="3">
        <v>0.32147469107803117</v>
      </c>
      <c r="J12" s="3">
        <v>1.4480419805100373</v>
      </c>
      <c r="K12" s="5">
        <v>3.2235219419283045</v>
      </c>
      <c r="L12" s="4"/>
      <c r="M12" s="4"/>
      <c r="N12" s="5">
        <v>15.815939727412621</v>
      </c>
    </row>
    <row r="13" spans="1:14" ht="15" x14ac:dyDescent="0.25">
      <c r="A13" s="11">
        <v>9</v>
      </c>
      <c r="B13" s="3">
        <v>1.8364514347962284</v>
      </c>
      <c r="C13" s="4"/>
      <c r="D13" s="4"/>
      <c r="E13" s="3">
        <v>0.22247773075178148</v>
      </c>
      <c r="F13" s="5">
        <v>88.72519190669243</v>
      </c>
      <c r="G13" s="3"/>
      <c r="H13" s="3">
        <v>2.8686434402926619</v>
      </c>
      <c r="I13" s="3">
        <v>0.32714612629725337</v>
      </c>
      <c r="J13" s="3">
        <v>1.6531741219233109</v>
      </c>
      <c r="K13" s="5">
        <v>3.5327624736746839</v>
      </c>
      <c r="L13" s="4"/>
      <c r="M13" s="4"/>
      <c r="N13" s="3">
        <v>0.83415276557164719</v>
      </c>
    </row>
    <row r="14" spans="1:14" ht="15" x14ac:dyDescent="0.25">
      <c r="A14" s="11">
        <v>11</v>
      </c>
      <c r="B14" s="3">
        <v>1.1750062682758178</v>
      </c>
      <c r="C14" s="4"/>
      <c r="D14" s="4"/>
      <c r="E14" s="4"/>
      <c r="F14" s="5">
        <v>94.892610349500501</v>
      </c>
      <c r="G14" s="3"/>
      <c r="H14" s="3">
        <v>0.64488108549981116</v>
      </c>
      <c r="I14" s="4"/>
      <c r="J14" s="3">
        <v>1.6733745906095283</v>
      </c>
      <c r="K14" s="3">
        <v>1.489037201318536</v>
      </c>
      <c r="L14" s="3">
        <v>0.1250905047958111</v>
      </c>
      <c r="M14" s="4"/>
      <c r="N14" s="4"/>
    </row>
    <row r="15" spans="1:14" ht="15" x14ac:dyDescent="0.25">
      <c r="A15" s="11">
        <v>13</v>
      </c>
      <c r="B15" s="5">
        <v>3.5413818058624731</v>
      </c>
      <c r="C15" s="3">
        <v>0.42742591006110486</v>
      </c>
      <c r="D15" s="3">
        <v>1.1736284659192902</v>
      </c>
      <c r="E15" s="3">
        <v>0.61557928836612452</v>
      </c>
      <c r="F15" s="5">
        <v>91.823032932173234</v>
      </c>
      <c r="G15" s="3"/>
      <c r="H15" s="3">
        <v>0.70738993805866734</v>
      </c>
      <c r="I15" s="4"/>
      <c r="J15" s="3">
        <v>0.4441554666891967</v>
      </c>
      <c r="K15" s="3">
        <v>1.1468784482241925</v>
      </c>
      <c r="L15" s="4"/>
      <c r="M15" s="4"/>
      <c r="N15" s="3">
        <v>0.12052774464570637</v>
      </c>
    </row>
    <row r="16" spans="1:14" ht="15" x14ac:dyDescent="0.25">
      <c r="A16" s="11">
        <v>15</v>
      </c>
      <c r="B16" s="3">
        <v>2.4113488484358259</v>
      </c>
      <c r="C16" s="4"/>
      <c r="D16" s="4"/>
      <c r="E16" s="4"/>
      <c r="F16" s="5">
        <v>84.828292680523674</v>
      </c>
      <c r="G16" s="3"/>
      <c r="H16" s="3">
        <v>2.0863103626797002</v>
      </c>
      <c r="I16" s="3">
        <v>1.1587410926763912</v>
      </c>
      <c r="J16" s="5">
        <v>6.5917790260096352</v>
      </c>
      <c r="K16" s="3">
        <v>2.228717400367175</v>
      </c>
      <c r="L16" s="4"/>
      <c r="M16" s="4"/>
      <c r="N16" s="3">
        <v>0.69481058930759643</v>
      </c>
    </row>
    <row r="17" spans="1:14" ht="15" x14ac:dyDescent="0.25">
      <c r="A17" s="11">
        <v>16</v>
      </c>
      <c r="B17" s="3">
        <v>1.4830571524092719</v>
      </c>
      <c r="C17" s="4"/>
      <c r="D17" s="4"/>
      <c r="E17" s="4"/>
      <c r="F17" s="5">
        <v>86.14861339589784</v>
      </c>
      <c r="G17" s="3"/>
      <c r="H17" s="3">
        <v>2.1815397033329096</v>
      </c>
      <c r="I17" s="3">
        <v>0.90320412287900265</v>
      </c>
      <c r="J17" s="5">
        <v>6.6324233184748929</v>
      </c>
      <c r="K17" s="3">
        <v>2.6511623070060786</v>
      </c>
      <c r="L17" s="4"/>
      <c r="M17" s="4"/>
      <c r="N17" s="4"/>
    </row>
    <row r="18" spans="1:14" ht="15" x14ac:dyDescent="0.25">
      <c r="A18" s="11">
        <v>18</v>
      </c>
      <c r="B18" s="3">
        <v>1.8240736993663496</v>
      </c>
      <c r="C18" s="4"/>
      <c r="D18" s="3">
        <v>0.183636631881059</v>
      </c>
      <c r="E18" s="4"/>
      <c r="F18" s="5">
        <v>91.078958047218251</v>
      </c>
      <c r="G18" s="3"/>
      <c r="H18" s="3">
        <v>2.480745683107171</v>
      </c>
      <c r="I18" s="3">
        <v>0.84404493531863878</v>
      </c>
      <c r="J18" s="3">
        <v>0.73161366626422963</v>
      </c>
      <c r="K18" s="3">
        <v>1.2489102663155094</v>
      </c>
      <c r="L18" s="4"/>
      <c r="M18" s="4"/>
      <c r="N18" s="3">
        <v>1.6080170705288044</v>
      </c>
    </row>
    <row r="19" spans="1:14" ht="15" x14ac:dyDescent="0.25">
      <c r="A19" s="11">
        <v>26</v>
      </c>
      <c r="B19" s="3">
        <v>1.3400513417767292</v>
      </c>
      <c r="C19" s="4"/>
      <c r="D19" s="3">
        <v>5.849117330554969E-2</v>
      </c>
      <c r="E19" s="4"/>
      <c r="F19" s="5">
        <v>93.66901493788545</v>
      </c>
      <c r="G19" s="3"/>
      <c r="H19" s="3">
        <v>2.0081076335352717</v>
      </c>
      <c r="I19" s="3">
        <v>0.62332535523799948</v>
      </c>
      <c r="J19" s="3">
        <v>0.12475759130476392</v>
      </c>
      <c r="K19" s="3">
        <v>1.5331719719006331</v>
      </c>
      <c r="L19" s="3">
        <v>0.64307999505360214</v>
      </c>
      <c r="M19" s="4"/>
      <c r="N19" s="4"/>
    </row>
    <row r="20" spans="1:14" ht="15" x14ac:dyDescent="0.25">
      <c r="A20" s="11">
        <v>27</v>
      </c>
      <c r="B20" s="3">
        <v>1.3093239284344198</v>
      </c>
      <c r="C20" s="4"/>
      <c r="D20" s="3">
        <v>8.1363154167037197E-2</v>
      </c>
      <c r="E20" s="4"/>
      <c r="F20" s="5">
        <v>93.180220801936755</v>
      </c>
      <c r="G20" s="3"/>
      <c r="H20" s="3">
        <v>1.8698832165332078</v>
      </c>
      <c r="I20" s="3">
        <v>0.99572405244350337</v>
      </c>
      <c r="J20" s="3">
        <v>1.7418247967411893</v>
      </c>
      <c r="K20" s="3">
        <v>0.82166004974389373</v>
      </c>
      <c r="L20" s="4"/>
      <c r="M20" s="4"/>
      <c r="N20" s="4"/>
    </row>
    <row r="21" spans="1:14" ht="15" x14ac:dyDescent="0.25">
      <c r="A21" s="11">
        <v>28</v>
      </c>
      <c r="B21" s="3">
        <v>1.9458215903479075</v>
      </c>
      <c r="C21" s="4"/>
      <c r="D21" s="4"/>
      <c r="E21" s="4"/>
      <c r="F21" s="5">
        <v>95.738511409412737</v>
      </c>
      <c r="G21" s="4"/>
      <c r="H21" s="4"/>
      <c r="I21" s="3">
        <v>1.2898258785250787</v>
      </c>
      <c r="J21" s="3">
        <v>1.0258411217142649</v>
      </c>
      <c r="K21" s="4"/>
      <c r="L21" s="4"/>
      <c r="M21" s="4"/>
      <c r="N21" s="4"/>
    </row>
    <row r="22" spans="1:14" ht="15" x14ac:dyDescent="0.25">
      <c r="A22" s="11">
        <v>32</v>
      </c>
      <c r="B22" s="3">
        <v>1.63</v>
      </c>
      <c r="C22" s="4"/>
      <c r="D22" s="4"/>
      <c r="E22" s="4"/>
      <c r="F22" s="5">
        <v>87.1</v>
      </c>
      <c r="G22" s="4"/>
      <c r="H22" s="4">
        <v>0.74</v>
      </c>
      <c r="I22" s="3">
        <v>0.86</v>
      </c>
      <c r="J22" s="5">
        <v>9.6999999999999993</v>
      </c>
      <c r="K22" s="4"/>
      <c r="L22" s="4"/>
      <c r="M22" s="4"/>
      <c r="N22" s="4"/>
    </row>
    <row r="23" spans="1:14" ht="15" x14ac:dyDescent="0.25">
      <c r="A23" s="11">
        <v>46</v>
      </c>
      <c r="B23" s="3">
        <v>1.1195988541421906</v>
      </c>
      <c r="C23" s="4"/>
      <c r="D23" s="4"/>
      <c r="E23" s="3">
        <v>0.20035643249268587</v>
      </c>
      <c r="F23" s="5">
        <v>86.298007755684779</v>
      </c>
      <c r="G23" s="4"/>
      <c r="H23" s="3">
        <v>1.9025188898238066</v>
      </c>
      <c r="I23" s="3">
        <v>0.53484300771604043</v>
      </c>
      <c r="J23" s="5">
        <v>7.8857088370162689</v>
      </c>
      <c r="K23" s="3">
        <v>2.0589662231242243</v>
      </c>
      <c r="L23" s="6"/>
      <c r="M23" s="6"/>
      <c r="N23" s="6"/>
    </row>
    <row r="24" spans="1:14" ht="15" x14ac:dyDescent="0.25">
      <c r="A24" s="11">
        <v>47</v>
      </c>
      <c r="B24" s="3">
        <v>1.2950182013327667</v>
      </c>
      <c r="C24" s="4"/>
      <c r="D24" s="4"/>
      <c r="E24" s="3">
        <v>0.67896838489664868</v>
      </c>
      <c r="F24" s="5">
        <v>83.805514150550536</v>
      </c>
      <c r="G24" s="3">
        <v>0.14860936286368667</v>
      </c>
      <c r="H24" s="3">
        <v>1.9515973091992989</v>
      </c>
      <c r="I24" s="3">
        <v>0.63939218144995058</v>
      </c>
      <c r="J24" s="5">
        <v>8.9453557231286833</v>
      </c>
      <c r="K24" s="3">
        <v>2.5355446865784161</v>
      </c>
      <c r="L24" s="6"/>
      <c r="M24" s="6"/>
      <c r="N24" s="6"/>
    </row>
    <row r="25" spans="1:14" ht="15" x14ac:dyDescent="0.25">
      <c r="A25" s="11">
        <v>56</v>
      </c>
      <c r="B25" s="3">
        <v>1.7257048266673536</v>
      </c>
      <c r="C25" s="4"/>
      <c r="D25" s="4"/>
      <c r="E25" s="4"/>
      <c r="F25" s="5">
        <v>83.101489638938048</v>
      </c>
      <c r="G25" s="4"/>
      <c r="H25" s="3">
        <v>2.5000864130286455</v>
      </c>
      <c r="I25" s="3">
        <v>0.61558638941437782</v>
      </c>
      <c r="J25" s="5">
        <v>7.9474062396881582</v>
      </c>
      <c r="K25" s="5">
        <v>3.8925365632994153</v>
      </c>
      <c r="L25" s="6"/>
      <c r="M25" s="4"/>
      <c r="N25" s="3">
        <v>0.21718992896400266</v>
      </c>
    </row>
    <row r="26" spans="1:14" ht="15" x14ac:dyDescent="0.25">
      <c r="A26" s="11">
        <v>58</v>
      </c>
      <c r="B26" s="3">
        <v>1.4636990791130466</v>
      </c>
      <c r="C26" s="4"/>
      <c r="D26" s="4"/>
      <c r="E26" s="4"/>
      <c r="F26" s="5">
        <v>84.530672562188997</v>
      </c>
      <c r="G26" s="3">
        <v>0.44308980781169571</v>
      </c>
      <c r="H26" s="3">
        <v>2.1292120207347218</v>
      </c>
      <c r="I26" s="3">
        <v>0.676636925639998</v>
      </c>
      <c r="J26" s="5">
        <v>7.0542299172822638</v>
      </c>
      <c r="K26" s="5">
        <v>3.4947752703259227</v>
      </c>
      <c r="L26" s="6"/>
      <c r="M26" s="3">
        <v>0.20768441690335768</v>
      </c>
      <c r="N26" s="4"/>
    </row>
    <row r="27" spans="1:14" ht="15" x14ac:dyDescent="0.25">
      <c r="A27" s="11">
        <v>59</v>
      </c>
      <c r="B27" s="3">
        <v>1.8759703277672328</v>
      </c>
      <c r="C27" s="4"/>
      <c r="D27" s="4"/>
      <c r="E27" s="3">
        <v>0.60138874851082835</v>
      </c>
      <c r="F27" s="5">
        <v>84.225598555342287</v>
      </c>
      <c r="G27" s="3">
        <v>0.22317834813381401</v>
      </c>
      <c r="H27" s="3">
        <v>2.8031324105832893</v>
      </c>
      <c r="I27" s="4"/>
      <c r="J27" s="5">
        <v>7.7068778406672012</v>
      </c>
      <c r="K27" s="5">
        <v>2.5638537689953438</v>
      </c>
      <c r="L27" s="6"/>
      <c r="M27" s="6"/>
      <c r="N27" s="6"/>
    </row>
    <row r="28" spans="1:14" ht="15" x14ac:dyDescent="0.25">
      <c r="A28" s="11">
        <v>60</v>
      </c>
      <c r="B28" s="3">
        <v>1.742758472339748</v>
      </c>
      <c r="C28" s="4"/>
      <c r="D28" s="4"/>
      <c r="E28" s="4"/>
      <c r="F28" s="5">
        <v>87.570422059748722</v>
      </c>
      <c r="G28" s="4"/>
      <c r="H28" s="3">
        <v>1.9920960568474388</v>
      </c>
      <c r="I28" s="3">
        <v>0.15688929053236722</v>
      </c>
      <c r="J28" s="5">
        <v>5.9850478562460472</v>
      </c>
      <c r="K28" s="3">
        <v>2.5527862642856896</v>
      </c>
      <c r="L28" s="6"/>
      <c r="M28" s="6"/>
      <c r="N28" s="6"/>
    </row>
    <row r="29" spans="1:14" ht="15" x14ac:dyDescent="0.25">
      <c r="A29" s="11">
        <v>75</v>
      </c>
      <c r="B29" s="3">
        <v>1.628477755129121</v>
      </c>
      <c r="C29" s="4"/>
      <c r="D29" s="4"/>
      <c r="E29" s="3">
        <v>0.74471298688721421</v>
      </c>
      <c r="F29" s="5">
        <v>82.580435910386427</v>
      </c>
      <c r="G29" s="4"/>
      <c r="H29" s="3">
        <v>0.95023564947046391</v>
      </c>
      <c r="I29" s="3">
        <v>0.55362520773300772</v>
      </c>
      <c r="J29" s="5">
        <v>10.436135578274206</v>
      </c>
      <c r="K29" s="5">
        <v>3.1063769121195528</v>
      </c>
      <c r="L29" s="6"/>
      <c r="M29" s="4"/>
      <c r="N29" s="4"/>
    </row>
    <row r="30" spans="1:14" ht="15" x14ac:dyDescent="0.25">
      <c r="A30" s="11">
        <v>81</v>
      </c>
      <c r="B30" s="3">
        <v>1.175903918680741</v>
      </c>
      <c r="C30" s="3">
        <v>0.23914413442391905</v>
      </c>
      <c r="D30" s="4"/>
      <c r="E30" s="3">
        <v>0.39538637155902051</v>
      </c>
      <c r="F30" s="5">
        <v>82.704533724682193</v>
      </c>
      <c r="G30" s="3">
        <v>0.97985014425867401</v>
      </c>
      <c r="H30" s="3">
        <v>1.080810032833722</v>
      </c>
      <c r="I30" s="3">
        <v>0.43449438658778261</v>
      </c>
      <c r="J30" s="5">
        <v>10.878313098401629</v>
      </c>
      <c r="K30" s="3">
        <v>2.1115641885723297</v>
      </c>
      <c r="L30" s="6"/>
      <c r="M30" s="6"/>
      <c r="N30" s="6"/>
    </row>
    <row r="31" spans="1:14" ht="15" x14ac:dyDescent="0.25">
      <c r="A31" s="11">
        <v>84</v>
      </c>
      <c r="B31" s="3">
        <v>1.4828892609867581</v>
      </c>
      <c r="C31" s="4"/>
      <c r="D31" s="4"/>
      <c r="E31" s="4"/>
      <c r="F31" s="5">
        <v>86.127346350382311</v>
      </c>
      <c r="G31" s="4"/>
      <c r="H31" s="3">
        <v>2.3143648666990111</v>
      </c>
      <c r="I31" s="3">
        <v>0.80711097613921257</v>
      </c>
      <c r="J31" s="5">
        <v>6.1814614117390985</v>
      </c>
      <c r="K31" s="5">
        <v>3.0868271340536055</v>
      </c>
      <c r="L31" s="6"/>
      <c r="M31" s="4"/>
      <c r="N31" s="4"/>
    </row>
    <row r="32" spans="1:14" ht="15" x14ac:dyDescent="0.25">
      <c r="A32" s="11">
        <v>102</v>
      </c>
      <c r="B32" s="3">
        <v>1.6108565476000289</v>
      </c>
      <c r="C32" s="4"/>
      <c r="D32" s="4"/>
      <c r="E32" s="3">
        <v>0.91041714891199232</v>
      </c>
      <c r="F32" s="5">
        <v>85.79702510515321</v>
      </c>
      <c r="G32" s="4"/>
      <c r="H32" s="5">
        <v>3.2293657673635923</v>
      </c>
      <c r="I32" s="4"/>
      <c r="J32" s="5">
        <v>8.4523354309711713</v>
      </c>
      <c r="K32" s="4"/>
      <c r="L32" s="6"/>
      <c r="M32" s="4"/>
      <c r="N32" s="4"/>
    </row>
    <row r="33" spans="1:14" ht="15" x14ac:dyDescent="0.25">
      <c r="A33" s="11">
        <v>180</v>
      </c>
      <c r="B33" s="3"/>
      <c r="C33" s="4"/>
      <c r="D33" s="4"/>
      <c r="E33" s="5">
        <v>4.4000000000000004</v>
      </c>
      <c r="F33" s="5">
        <v>87.3</v>
      </c>
      <c r="G33" s="4"/>
      <c r="H33" s="3">
        <v>1.1399999999999999</v>
      </c>
      <c r="I33" s="4"/>
      <c r="J33" s="5">
        <v>5.8</v>
      </c>
      <c r="K33" s="4">
        <v>1.25</v>
      </c>
      <c r="L33" s="6"/>
      <c r="M33" s="4"/>
      <c r="N33" s="4"/>
    </row>
    <row r="34" spans="1:14" s="1" customFormat="1" ht="15" x14ac:dyDescent="0.25">
      <c r="A34" s="12" t="s">
        <v>13</v>
      </c>
      <c r="B34" s="15">
        <f>AVERAGE(B7:B32)</f>
        <v>1.6441909464759148</v>
      </c>
      <c r="C34" s="17"/>
      <c r="D34" s="17"/>
      <c r="E34" s="15"/>
      <c r="F34" s="13">
        <f>AVERAGE(F7:F33)</f>
        <v>87.710963313556022</v>
      </c>
      <c r="G34" s="17"/>
      <c r="H34" s="15">
        <f>AVERAGE(H7:H33)</f>
        <v>1.8903902565184585</v>
      </c>
      <c r="I34" s="15">
        <f>AVERAGE(I7:I32)</f>
        <v>0.7123989854734899</v>
      </c>
      <c r="J34" s="13">
        <f>AVERAGE(J7:J33)</f>
        <v>4.9606687796857791</v>
      </c>
      <c r="K34" s="15">
        <f>AVERAGE(K7:K33)</f>
        <v>2.339237200922295</v>
      </c>
      <c r="L34" s="16"/>
      <c r="M34" s="17"/>
      <c r="N34" s="17"/>
    </row>
    <row r="35" spans="1:14" s="1" customFormat="1" ht="15.75" thickBot="1" x14ac:dyDescent="0.3">
      <c r="A35" s="28" t="s">
        <v>14</v>
      </c>
      <c r="B35" s="29">
        <f>STDEV(B7:B32)*2</f>
        <v>1.0494119029465065</v>
      </c>
      <c r="C35" s="30"/>
      <c r="D35" s="30"/>
      <c r="E35" s="29"/>
      <c r="F35" s="31">
        <f>STDEV(F7:F33)*2</f>
        <v>10.03550762853582</v>
      </c>
      <c r="G35" s="30"/>
      <c r="H35" s="29">
        <f>STDEV(H7:H33)*2</f>
        <v>1.5698389317867785</v>
      </c>
      <c r="I35" s="29">
        <f>STDEV(I7:I32)*2</f>
        <v>0.57871564757443461</v>
      </c>
      <c r="J35" s="31">
        <f>STDEV(J7:J33)*2</f>
        <v>7.4974921567307868</v>
      </c>
      <c r="K35" s="29">
        <f>STDEV(K7:K33)*2</f>
        <v>1.9387271927648115</v>
      </c>
      <c r="L35" s="32"/>
      <c r="M35" s="30"/>
      <c r="N35" s="30"/>
    </row>
    <row r="36" spans="1:14" s="8" customFormat="1" ht="15" x14ac:dyDescent="0.2">
      <c r="A36" s="21" t="s">
        <v>17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3"/>
    </row>
    <row r="37" spans="1:14" ht="15" x14ac:dyDescent="0.25">
      <c r="A37" s="11">
        <v>3</v>
      </c>
      <c r="B37" s="3">
        <v>1.4732830131620938</v>
      </c>
      <c r="C37" s="4"/>
      <c r="D37" s="4"/>
      <c r="E37" s="4"/>
      <c r="F37" s="5">
        <v>94.424511328538856</v>
      </c>
      <c r="G37" s="3"/>
      <c r="H37" s="3">
        <v>1.3289328224018924</v>
      </c>
      <c r="I37" s="3">
        <v>0.9814336637791119</v>
      </c>
      <c r="J37" s="4"/>
      <c r="K37" s="3">
        <v>1.3608500575326763</v>
      </c>
      <c r="L37" s="4"/>
      <c r="M37" s="4"/>
      <c r="N37" s="3">
        <v>0.43098911458537137</v>
      </c>
    </row>
    <row r="38" spans="1:14" ht="15" x14ac:dyDescent="0.25">
      <c r="A38" s="11">
        <v>5</v>
      </c>
      <c r="B38" s="3">
        <v>1.1278360323872383</v>
      </c>
      <c r="C38" s="4"/>
      <c r="D38" s="3">
        <v>0.13416668016389743</v>
      </c>
      <c r="E38" s="4"/>
      <c r="F38" s="5">
        <v>96.272424238747377</v>
      </c>
      <c r="G38" s="3"/>
      <c r="H38" s="3">
        <v>0.59296496560341261</v>
      </c>
      <c r="I38" s="3">
        <v>0.58511872687727751</v>
      </c>
      <c r="J38" s="4"/>
      <c r="K38" s="3">
        <v>0.71654047708961888</v>
      </c>
      <c r="L38" s="3">
        <v>0.5709488791311732</v>
      </c>
      <c r="M38" s="4"/>
      <c r="N38" s="4"/>
    </row>
    <row r="39" spans="1:14" ht="15" x14ac:dyDescent="0.25">
      <c r="A39" s="11">
        <v>10</v>
      </c>
      <c r="B39" s="3">
        <v>1.5938430365800393</v>
      </c>
      <c r="C39" s="4"/>
      <c r="D39" s="3">
        <v>7.2454784000221845E-2</v>
      </c>
      <c r="E39" s="4"/>
      <c r="F39" s="5">
        <v>91.353796676350882</v>
      </c>
      <c r="G39" s="3"/>
      <c r="H39" s="5">
        <v>3.3799173836204552</v>
      </c>
      <c r="I39" s="3">
        <v>0.73680243447032079</v>
      </c>
      <c r="J39" s="4"/>
      <c r="K39" s="3">
        <v>2.5104440662138621</v>
      </c>
      <c r="L39" s="4"/>
      <c r="M39" s="4"/>
      <c r="N39" s="3">
        <v>0.35274161876422727</v>
      </c>
    </row>
    <row r="40" spans="1:14" ht="15" x14ac:dyDescent="0.25">
      <c r="A40" s="11">
        <v>12</v>
      </c>
      <c r="B40" s="3">
        <v>1.1856764427350941</v>
      </c>
      <c r="C40" s="4"/>
      <c r="D40" s="4"/>
      <c r="E40" s="3">
        <v>0.2028323323309216</v>
      </c>
      <c r="F40" s="5">
        <v>96.197393664155328</v>
      </c>
      <c r="G40" s="3"/>
      <c r="H40" s="3">
        <v>0.98122771049857416</v>
      </c>
      <c r="I40" s="4"/>
      <c r="J40" s="4"/>
      <c r="K40" s="3">
        <v>1.4328698502800821</v>
      </c>
      <c r="L40" s="4"/>
      <c r="M40" s="4"/>
      <c r="N40" s="4"/>
    </row>
    <row r="41" spans="1:14" ht="15" x14ac:dyDescent="0.25">
      <c r="A41" s="11">
        <v>19</v>
      </c>
      <c r="B41" s="3">
        <v>1.7098856665866742</v>
      </c>
      <c r="C41" s="4"/>
      <c r="D41" s="4"/>
      <c r="E41" s="3">
        <v>0.3468168642740751</v>
      </c>
      <c r="F41" s="5">
        <v>97.61125186466866</v>
      </c>
      <c r="G41" s="4"/>
      <c r="H41" s="4"/>
      <c r="I41" s="3">
        <v>0.33204560447059767</v>
      </c>
      <c r="J41" s="4"/>
      <c r="K41" s="4"/>
      <c r="L41" s="4"/>
      <c r="M41" s="4"/>
      <c r="N41" s="4"/>
    </row>
    <row r="42" spans="1:14" ht="15" x14ac:dyDescent="0.25">
      <c r="A42" s="11">
        <v>20</v>
      </c>
      <c r="B42" s="3">
        <v>1.7234263916836867</v>
      </c>
      <c r="C42" s="4"/>
      <c r="D42" s="4"/>
      <c r="E42" s="4"/>
      <c r="F42" s="5">
        <v>97.489800150289796</v>
      </c>
      <c r="G42" s="4"/>
      <c r="H42" s="4"/>
      <c r="I42" s="3">
        <v>0.78677345802652576</v>
      </c>
      <c r="J42" s="4"/>
      <c r="K42" s="4"/>
      <c r="L42" s="4"/>
      <c r="M42" s="4"/>
      <c r="N42" s="4"/>
    </row>
    <row r="43" spans="1:14" ht="15" x14ac:dyDescent="0.25">
      <c r="A43" s="11">
        <v>21</v>
      </c>
      <c r="B43" s="3">
        <v>2.1161055464006462</v>
      </c>
      <c r="C43" s="4"/>
      <c r="D43" s="4"/>
      <c r="E43" s="4"/>
      <c r="F43" s="5">
        <v>93.665054639165831</v>
      </c>
      <c r="G43" s="4"/>
      <c r="H43" s="4"/>
      <c r="I43" s="3">
        <v>0.44640036556026824</v>
      </c>
      <c r="J43" s="4"/>
      <c r="K43" s="4"/>
      <c r="L43" s="4"/>
      <c r="M43" s="4"/>
      <c r="N43" s="5">
        <v>3.7724394488732518</v>
      </c>
    </row>
    <row r="44" spans="1:14" ht="15" x14ac:dyDescent="0.25">
      <c r="A44" s="11">
        <v>22</v>
      </c>
      <c r="B44" s="3">
        <v>1.5491495091489265</v>
      </c>
      <c r="C44" s="4"/>
      <c r="D44" s="4"/>
      <c r="E44" s="4"/>
      <c r="F44" s="5">
        <v>96.634414631624523</v>
      </c>
      <c r="G44" s="4"/>
      <c r="H44" s="4"/>
      <c r="I44" s="3">
        <v>0.17576043838810199</v>
      </c>
      <c r="J44" s="4"/>
      <c r="K44" s="3">
        <v>0.68738220677873796</v>
      </c>
      <c r="L44" s="3">
        <v>0.20822484190581519</v>
      </c>
      <c r="M44" s="4"/>
      <c r="N44" s="3">
        <v>0.74506837215389432</v>
      </c>
    </row>
    <row r="45" spans="1:14" ht="15" x14ac:dyDescent="0.25">
      <c r="A45" s="11">
        <v>23</v>
      </c>
      <c r="B45" s="3">
        <v>1.9605584637242601</v>
      </c>
      <c r="C45" s="3">
        <v>0.34484341191015078</v>
      </c>
      <c r="D45" s="4"/>
      <c r="E45" s="4"/>
      <c r="F45" s="5">
        <v>96.759861505983835</v>
      </c>
      <c r="G45" s="3"/>
      <c r="H45" s="3">
        <v>0.20771467476275013</v>
      </c>
      <c r="I45" s="4"/>
      <c r="J45" s="4"/>
      <c r="K45" s="3">
        <v>0.46978059625733654</v>
      </c>
      <c r="L45" s="4"/>
      <c r="M45" s="4"/>
      <c r="N45" s="3">
        <v>0.25724134736166165</v>
      </c>
    </row>
    <row r="46" spans="1:14" ht="15" x14ac:dyDescent="0.25">
      <c r="A46" s="11">
        <v>24</v>
      </c>
      <c r="B46" s="3">
        <v>1.8054337898383583</v>
      </c>
      <c r="C46" s="4"/>
      <c r="D46" s="4"/>
      <c r="E46" s="4"/>
      <c r="F46" s="5">
        <v>97.136700369007457</v>
      </c>
      <c r="G46" s="3"/>
      <c r="H46" s="3">
        <v>0.3508004954439593</v>
      </c>
      <c r="I46" s="3">
        <v>0.70706534571024138</v>
      </c>
      <c r="J46" s="4"/>
      <c r="K46" s="4"/>
      <c r="L46" s="4"/>
      <c r="M46" s="4"/>
      <c r="N46" s="4"/>
    </row>
    <row r="47" spans="1:14" ht="15" x14ac:dyDescent="0.25">
      <c r="A47" s="11">
        <v>25</v>
      </c>
      <c r="B47" s="3">
        <v>1.4192910851218647</v>
      </c>
      <c r="C47" s="4"/>
      <c r="D47" s="4"/>
      <c r="E47" s="4"/>
      <c r="F47" s="5">
        <v>97.338232629940947</v>
      </c>
      <c r="G47" s="4"/>
      <c r="H47" s="4"/>
      <c r="I47" s="4"/>
      <c r="J47" s="4"/>
      <c r="K47" s="3">
        <v>0.91662049770757925</v>
      </c>
      <c r="L47" s="4"/>
      <c r="M47" s="4"/>
      <c r="N47" s="3">
        <v>0.32585578722960679</v>
      </c>
    </row>
    <row r="48" spans="1:14" ht="15" x14ac:dyDescent="0.25">
      <c r="A48" s="11">
        <v>88</v>
      </c>
      <c r="B48" s="3">
        <v>1.8779038169380375</v>
      </c>
      <c r="C48" s="4"/>
      <c r="D48" s="4"/>
      <c r="E48" s="3">
        <v>0.49221293369206714</v>
      </c>
      <c r="F48" s="5">
        <v>97.079510087065501</v>
      </c>
      <c r="G48" s="4"/>
      <c r="H48" s="4"/>
      <c r="I48" s="3">
        <v>0.55037316230439071</v>
      </c>
      <c r="J48" s="4"/>
      <c r="K48" s="4"/>
      <c r="L48" s="6"/>
      <c r="M48" s="6"/>
      <c r="N48" s="6"/>
    </row>
    <row r="49" spans="1:14" ht="15" x14ac:dyDescent="0.25">
      <c r="A49" s="11">
        <v>89</v>
      </c>
      <c r="B49" s="3">
        <v>1.0987747830299186</v>
      </c>
      <c r="C49" s="4"/>
      <c r="D49" s="4"/>
      <c r="E49" s="3">
        <v>0.7888655066410053</v>
      </c>
      <c r="F49" s="5">
        <v>96.543685938485737</v>
      </c>
      <c r="G49" s="3">
        <v>1.3759826407645062</v>
      </c>
      <c r="H49" s="4"/>
      <c r="I49" s="3">
        <v>0.19269113107882063</v>
      </c>
      <c r="J49" s="4"/>
      <c r="K49" s="4"/>
      <c r="L49" s="6"/>
      <c r="M49" s="6"/>
      <c r="N49" s="6"/>
    </row>
    <row r="50" spans="1:14" ht="15" x14ac:dyDescent="0.25">
      <c r="A50" s="11">
        <v>90</v>
      </c>
      <c r="B50" s="3">
        <v>1.1751888291485215</v>
      </c>
      <c r="C50" s="4"/>
      <c r="D50" s="4"/>
      <c r="E50" s="3">
        <v>0.38786295396012194</v>
      </c>
      <c r="F50" s="5">
        <v>98.169117204487165</v>
      </c>
      <c r="G50" s="4"/>
      <c r="H50" s="4"/>
      <c r="I50" s="3">
        <v>0.26783101240419488</v>
      </c>
      <c r="J50" s="4"/>
      <c r="K50" s="4"/>
      <c r="L50" s="6"/>
      <c r="M50" s="6"/>
      <c r="N50" s="6"/>
    </row>
    <row r="51" spans="1:14" s="1" customFormat="1" ht="15" x14ac:dyDescent="0.25">
      <c r="A51" s="12" t="s">
        <v>13</v>
      </c>
      <c r="B51" s="15">
        <f>AVERAGE(B37:B50)</f>
        <v>1.5583111718918112</v>
      </c>
      <c r="C51" s="17"/>
      <c r="D51" s="17"/>
      <c r="E51" s="15"/>
      <c r="F51" s="13">
        <f>AVERAGE(F37:F50)</f>
        <v>96.191125352036551</v>
      </c>
      <c r="G51" s="17"/>
      <c r="H51" s="15"/>
      <c r="I51" s="15">
        <f>AVERAGE(I37:I50)</f>
        <v>0.52384503118816839</v>
      </c>
      <c r="J51" s="15"/>
      <c r="K51" s="17"/>
      <c r="L51" s="16"/>
      <c r="M51" s="17"/>
      <c r="N51" s="17"/>
    </row>
    <row r="52" spans="1:14" s="1" customFormat="1" ht="15.75" thickBot="1" x14ac:dyDescent="0.3">
      <c r="A52" s="28" t="s">
        <v>14</v>
      </c>
      <c r="B52" s="29">
        <f>STDEV(B37:B50)*2</f>
        <v>0.65548786045556962</v>
      </c>
      <c r="C52" s="30"/>
      <c r="D52" s="30"/>
      <c r="E52" s="29"/>
      <c r="F52" s="31">
        <f>STDEV(F37:F50)*2</f>
        <v>3.68646518230487</v>
      </c>
      <c r="G52" s="30"/>
      <c r="H52" s="29"/>
      <c r="I52" s="29">
        <f>STDEV(I37:I50)*2</f>
        <v>0.52954740091744557</v>
      </c>
      <c r="J52" s="29"/>
      <c r="K52" s="30"/>
      <c r="L52" s="32"/>
      <c r="M52" s="30"/>
      <c r="N52" s="30"/>
    </row>
    <row r="53" spans="1:14" s="8" customFormat="1" ht="15" x14ac:dyDescent="0.2">
      <c r="A53" s="21" t="s">
        <v>18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3"/>
    </row>
    <row r="54" spans="1:14" ht="15" x14ac:dyDescent="0.25">
      <c r="A54" s="11">
        <v>14</v>
      </c>
      <c r="B54" s="5">
        <v>5.054018514456736</v>
      </c>
      <c r="C54" s="4"/>
      <c r="D54" s="4"/>
      <c r="E54" s="4"/>
      <c r="F54" s="7"/>
      <c r="G54" s="4"/>
      <c r="H54" s="4"/>
      <c r="I54" s="4"/>
      <c r="J54" s="4"/>
      <c r="K54" s="3">
        <v>0.90287642517623634</v>
      </c>
      <c r="L54" s="4"/>
      <c r="M54" s="5">
        <v>94.043105060367026</v>
      </c>
      <c r="N54" s="4"/>
    </row>
    <row r="55" spans="1:14" ht="15" x14ac:dyDescent="0.25">
      <c r="A55" s="11">
        <v>17</v>
      </c>
      <c r="B55" s="5">
        <v>3.6512549710107329</v>
      </c>
      <c r="C55" s="4"/>
      <c r="D55" s="4"/>
      <c r="E55" s="4"/>
      <c r="F55" s="7"/>
      <c r="G55" s="4"/>
      <c r="H55" s="4"/>
      <c r="I55" s="4"/>
      <c r="J55" s="4"/>
      <c r="K55" s="3">
        <v>0.12881731732510998</v>
      </c>
      <c r="L55" s="4"/>
      <c r="M55" s="5">
        <v>96.219927711664155</v>
      </c>
      <c r="N55" s="4"/>
    </row>
    <row r="56" spans="1:14" ht="15" x14ac:dyDescent="0.25">
      <c r="A56" s="11">
        <v>31</v>
      </c>
      <c r="B56" s="5">
        <v>3.2206155588682059</v>
      </c>
      <c r="C56" s="4"/>
      <c r="D56" s="4"/>
      <c r="E56" s="4"/>
      <c r="F56" s="7"/>
      <c r="G56" s="4"/>
      <c r="H56" s="4"/>
      <c r="I56" s="4"/>
      <c r="J56" s="4"/>
      <c r="K56" s="5">
        <v>3.4720395993151012</v>
      </c>
      <c r="L56" s="4"/>
      <c r="M56" s="5">
        <v>93.3073448418167</v>
      </c>
      <c r="N56" s="4"/>
    </row>
    <row r="57" spans="1:14" ht="15" x14ac:dyDescent="0.25">
      <c r="A57" s="11">
        <v>82</v>
      </c>
      <c r="B57" s="5">
        <v>6.1</v>
      </c>
      <c r="C57" s="4"/>
      <c r="D57" s="4"/>
      <c r="E57" s="4"/>
      <c r="F57" s="7"/>
      <c r="G57" s="4"/>
      <c r="H57" s="4"/>
      <c r="I57" s="4"/>
      <c r="J57" s="4"/>
      <c r="K57" s="5">
        <v>3.44</v>
      </c>
      <c r="L57" s="4"/>
      <c r="M57" s="5">
        <v>90.46</v>
      </c>
      <c r="N57" s="4"/>
    </row>
    <row r="58" spans="1:14" s="8" customFormat="1" ht="15" x14ac:dyDescent="0.25">
      <c r="A58" s="12" t="s">
        <v>13</v>
      </c>
      <c r="B58" s="13">
        <f>AVERAGE(B54:B57)</f>
        <v>4.5064722610839185</v>
      </c>
      <c r="C58" s="14"/>
      <c r="D58" s="14"/>
      <c r="E58" s="14"/>
      <c r="F58" s="14"/>
      <c r="G58" s="14"/>
      <c r="H58" s="14"/>
      <c r="I58" s="14"/>
      <c r="J58" s="14"/>
      <c r="K58" s="15">
        <f>AVERAGE(K54:K57)</f>
        <v>1.9859333354541118</v>
      </c>
      <c r="L58" s="14"/>
      <c r="M58" s="13">
        <f>AVERAGE(M54:M57)</f>
        <v>93.507594403461965</v>
      </c>
      <c r="N58" s="14"/>
    </row>
    <row r="59" spans="1:14" s="8" customFormat="1" ht="15" x14ac:dyDescent="0.25">
      <c r="A59" s="33" t="s">
        <v>14</v>
      </c>
      <c r="B59" s="34">
        <f>STDEV(B54:B55)*2</f>
        <v>1.983807227943881</v>
      </c>
      <c r="C59" s="14"/>
      <c r="D59" s="14"/>
      <c r="E59" s="14"/>
      <c r="F59" s="14"/>
      <c r="G59" s="14"/>
      <c r="H59" s="14"/>
      <c r="I59" s="14"/>
      <c r="J59" s="14"/>
      <c r="K59" s="34">
        <f>STDEV(K54:K57)*2</f>
        <v>3.4534454038679403</v>
      </c>
      <c r="L59" s="14"/>
      <c r="M59" s="34">
        <f>STDEV(M54:M55)*2</f>
        <v>3.0784921163453594</v>
      </c>
      <c r="N59" s="14"/>
    </row>
    <row r="61" spans="1:14" ht="15" customHeight="1" x14ac:dyDescent="0.2">
      <c r="A61" s="20" t="s">
        <v>20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 ht="15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 ht="15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14" ht="15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</sheetData>
  <mergeCells count="7">
    <mergeCell ref="A1:N1"/>
    <mergeCell ref="A4:N4"/>
    <mergeCell ref="A61:N64"/>
    <mergeCell ref="A53:N53"/>
    <mergeCell ref="A36:N36"/>
    <mergeCell ref="A6:N6"/>
    <mergeCell ref="A2:N3"/>
  </mergeCells>
  <pageMargins left="0.78740157499999996" right="0.78740157499999996" top="0.984251969" bottom="0.984251969" header="0" footer="0"/>
  <pageSetup paperSize="9" scale="4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SEM-EDX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Berger</dc:creator>
  <cp:lastModifiedBy>Daniel Berger</cp:lastModifiedBy>
  <dcterms:created xsi:type="dcterms:W3CDTF">2020-04-06T13:45:50Z</dcterms:created>
  <dcterms:modified xsi:type="dcterms:W3CDTF">2022-07-04T08:44:35Z</dcterms:modified>
</cp:coreProperties>
</file>