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ritzl\Desktop\Inzersdorf\Bioarchäologisch Analysen\Sr-Isotopen\Fri\proof\"/>
    </mc:Choice>
  </mc:AlternateContent>
  <xr:revisionPtr revIDLastSave="0" documentId="8_{75830BC8-00D8-457E-9386-51C5E990B75E}" xr6:coauthVersionLast="47" xr6:coauthVersionMax="47" xr10:uidLastSave="{00000000-0000-0000-0000-000000000000}"/>
  <bookViews>
    <workbookView xWindow="10800" yWindow="765" windowWidth="17295" windowHeight="14955" xr2:uid="{F6FA7B46-751A-4DC4-8936-401A2141B420}"/>
  </bookViews>
  <sheets>
    <sheet name="Tabelle5" sheetId="5" r:id="rId1"/>
    <sheet name="Tabelle2" sheetId="2" r:id="rId2"/>
    <sheet name="Tabelle4" sheetId="4" r:id="rId3"/>
    <sheet name="Tabelle6" sheetId="6" r:id="rId4"/>
  </sheets>
  <externalReferences>
    <externalReference r:id="rId5"/>
  </externalReferences>
  <definedNames>
    <definedName name="_xlnm._FilterDatabase" localSheetId="1" hidden="1">Tabelle2!$J$1:$J$183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8" i="6" l="1"/>
  <c r="F108" i="6"/>
  <c r="G182" i="6"/>
  <c r="F182" i="6"/>
  <c r="G179" i="6"/>
  <c r="F179" i="6"/>
  <c r="G178" i="6"/>
  <c r="F178" i="6"/>
  <c r="G177" i="6"/>
  <c r="F177" i="6"/>
  <c r="G176" i="6"/>
  <c r="F176" i="6"/>
  <c r="G175" i="6"/>
  <c r="F175" i="6"/>
  <c r="G174" i="6"/>
  <c r="F174" i="6"/>
  <c r="G134" i="6"/>
  <c r="F134" i="6"/>
  <c r="G172" i="6"/>
  <c r="F172" i="6"/>
  <c r="G171" i="6"/>
  <c r="F171" i="6"/>
  <c r="G170" i="6"/>
  <c r="F170" i="6"/>
  <c r="G169" i="6"/>
  <c r="F169" i="6"/>
  <c r="G168" i="6"/>
  <c r="F168" i="6"/>
  <c r="G167" i="6"/>
  <c r="F167" i="6"/>
  <c r="G166" i="6"/>
  <c r="F166" i="6"/>
  <c r="G165" i="6"/>
  <c r="F165" i="6"/>
  <c r="G164" i="6"/>
  <c r="F164" i="6"/>
  <c r="G161" i="6"/>
  <c r="F161" i="6"/>
  <c r="G160" i="6"/>
  <c r="F160" i="6"/>
  <c r="G159" i="6"/>
  <c r="F159" i="6"/>
  <c r="G158" i="6"/>
  <c r="F158" i="6"/>
  <c r="F155" i="6"/>
  <c r="F154" i="6"/>
  <c r="F153" i="6"/>
  <c r="G99" i="6"/>
  <c r="F99" i="6"/>
  <c r="G150" i="6"/>
  <c r="F150" i="6"/>
  <c r="G149" i="6"/>
  <c r="F149" i="6"/>
  <c r="G143" i="6"/>
  <c r="F143" i="6"/>
  <c r="G147" i="6"/>
  <c r="F147" i="6"/>
  <c r="G146" i="6"/>
  <c r="F146" i="6"/>
  <c r="G145" i="6"/>
  <c r="F145" i="6"/>
  <c r="G152" i="6"/>
  <c r="F152" i="6"/>
  <c r="G140" i="6"/>
  <c r="F140" i="6"/>
  <c r="G142" i="6"/>
  <c r="F142" i="6"/>
  <c r="G100" i="6"/>
  <c r="F100" i="6"/>
  <c r="G139" i="6"/>
  <c r="F139" i="6"/>
  <c r="G148" i="6"/>
  <c r="F148" i="6"/>
  <c r="G110" i="6"/>
  <c r="F110" i="6"/>
  <c r="G137" i="6"/>
  <c r="F137" i="6"/>
  <c r="G136" i="6"/>
  <c r="F136" i="6"/>
  <c r="G135" i="6"/>
  <c r="F135" i="6"/>
  <c r="G42" i="6"/>
  <c r="F42" i="6"/>
  <c r="G133" i="6"/>
  <c r="F133" i="6"/>
  <c r="G141" i="6"/>
  <c r="F141" i="6"/>
  <c r="G104" i="6"/>
  <c r="F104" i="6"/>
  <c r="F129" i="6"/>
  <c r="F128" i="6"/>
  <c r="F127" i="6"/>
  <c r="G125" i="6"/>
  <c r="F125" i="6"/>
  <c r="G98" i="6"/>
  <c r="F98" i="6"/>
  <c r="F95" i="6"/>
  <c r="G107" i="6"/>
  <c r="F107" i="6"/>
  <c r="G92" i="6"/>
  <c r="F92" i="6"/>
  <c r="G126" i="6"/>
  <c r="F126" i="6"/>
  <c r="G101" i="6"/>
  <c r="F101" i="6"/>
  <c r="G173" i="6"/>
  <c r="F173" i="6"/>
  <c r="G114" i="6"/>
  <c r="F114" i="6"/>
  <c r="G124" i="6"/>
  <c r="F124" i="6"/>
  <c r="G132" i="6"/>
  <c r="F132" i="6"/>
  <c r="G45" i="6"/>
  <c r="F45" i="6"/>
  <c r="G113" i="6"/>
  <c r="F113" i="6"/>
  <c r="G138" i="6"/>
  <c r="F138" i="6"/>
  <c r="G111" i="6"/>
  <c r="F111" i="6"/>
  <c r="G112" i="6"/>
  <c r="F112" i="6"/>
  <c r="G109" i="6"/>
  <c r="F109" i="6"/>
  <c r="G76" i="6"/>
  <c r="F76" i="6"/>
  <c r="F120" i="6"/>
  <c r="G144" i="6"/>
  <c r="F144" i="6"/>
  <c r="G105" i="6"/>
  <c r="F105" i="6"/>
  <c r="F121" i="6"/>
  <c r="G103" i="6"/>
  <c r="F103" i="6"/>
  <c r="G77" i="6"/>
  <c r="F77" i="6"/>
  <c r="G183" i="6"/>
  <c r="F183" i="6"/>
  <c r="G41" i="6"/>
  <c r="F41" i="6"/>
  <c r="G102" i="6"/>
  <c r="F102" i="6"/>
  <c r="G118" i="6"/>
  <c r="F118" i="6"/>
  <c r="G81" i="6"/>
  <c r="F81" i="6"/>
  <c r="G94" i="6"/>
  <c r="F94" i="6"/>
  <c r="G93" i="6"/>
  <c r="F93" i="6"/>
  <c r="G91" i="6"/>
  <c r="F91" i="6"/>
  <c r="G90" i="6"/>
  <c r="F90" i="6"/>
  <c r="G89" i="6"/>
  <c r="F89" i="6"/>
  <c r="G88" i="6"/>
  <c r="F88" i="6"/>
  <c r="G87" i="6"/>
  <c r="F87" i="6"/>
  <c r="G86" i="6"/>
  <c r="F86" i="6"/>
  <c r="G84" i="6"/>
  <c r="F84" i="6"/>
  <c r="G119" i="6"/>
  <c r="F119" i="6"/>
  <c r="G82" i="6"/>
  <c r="F82" i="6"/>
  <c r="G117" i="6"/>
  <c r="F117" i="6"/>
  <c r="G80" i="6"/>
  <c r="F80" i="6"/>
  <c r="G79" i="6"/>
  <c r="F79" i="6"/>
  <c r="G78" i="6"/>
  <c r="F78" i="6"/>
  <c r="G106" i="6"/>
  <c r="F106" i="6"/>
  <c r="G75" i="6"/>
  <c r="F75" i="6"/>
  <c r="G74" i="6"/>
  <c r="F74" i="6"/>
  <c r="G73" i="6"/>
  <c r="F73" i="6"/>
  <c r="G72" i="6"/>
  <c r="F72" i="6"/>
  <c r="G71" i="6"/>
  <c r="F71" i="6"/>
  <c r="G70" i="6"/>
  <c r="F70" i="6"/>
  <c r="G69" i="6"/>
  <c r="F69" i="6"/>
  <c r="G68" i="6"/>
  <c r="F68" i="6"/>
  <c r="G64" i="6"/>
  <c r="F64" i="6"/>
  <c r="G63" i="6"/>
  <c r="F63" i="6"/>
  <c r="G62" i="6"/>
  <c r="F62" i="6"/>
  <c r="G61" i="6"/>
  <c r="F61" i="6"/>
  <c r="G60" i="6"/>
  <c r="F60" i="6"/>
  <c r="G59" i="6"/>
  <c r="F59" i="6"/>
  <c r="G58" i="6"/>
  <c r="F58" i="6"/>
  <c r="G57" i="6"/>
  <c r="F57" i="6"/>
  <c r="G56" i="6"/>
  <c r="F56" i="6"/>
  <c r="G55" i="6"/>
  <c r="F55" i="6"/>
  <c r="G54" i="6"/>
  <c r="F54" i="6"/>
  <c r="G53" i="6"/>
  <c r="F53" i="6"/>
  <c r="G52" i="6"/>
  <c r="F52" i="6"/>
  <c r="G51" i="6"/>
  <c r="F51" i="6"/>
  <c r="G50" i="6"/>
  <c r="F50" i="6"/>
  <c r="G49" i="6"/>
  <c r="F49" i="6"/>
  <c r="G48" i="6"/>
  <c r="F48" i="6"/>
  <c r="G47" i="6"/>
  <c r="F47" i="6"/>
  <c r="G46" i="6"/>
  <c r="F46" i="6"/>
  <c r="G115" i="6"/>
  <c r="F115" i="6"/>
  <c r="G44" i="6"/>
  <c r="F44" i="6"/>
  <c r="G43" i="6"/>
  <c r="F43" i="6"/>
  <c r="G116" i="6"/>
  <c r="F116" i="6"/>
  <c r="G83" i="6"/>
  <c r="F83" i="6"/>
  <c r="G40" i="6"/>
  <c r="F40" i="6"/>
  <c r="G39" i="6"/>
  <c r="F39" i="6"/>
  <c r="G38" i="6"/>
  <c r="F38" i="6"/>
  <c r="G37" i="6"/>
  <c r="F37" i="6"/>
  <c r="G36" i="6"/>
  <c r="F36" i="6"/>
  <c r="G35" i="6"/>
  <c r="F35" i="6"/>
  <c r="G34" i="6"/>
  <c r="F34" i="6"/>
  <c r="G33" i="6"/>
  <c r="F33" i="6"/>
  <c r="G32" i="6"/>
  <c r="F32" i="6"/>
  <c r="G31" i="6"/>
  <c r="F31" i="6"/>
  <c r="G27" i="6"/>
  <c r="F27" i="6"/>
  <c r="G25" i="6"/>
  <c r="F25" i="6"/>
  <c r="G22" i="6"/>
  <c r="F22" i="6"/>
  <c r="G21" i="6"/>
  <c r="F21" i="6"/>
  <c r="G20" i="6"/>
  <c r="F20" i="6"/>
  <c r="G15" i="6"/>
  <c r="F15" i="6"/>
  <c r="G12" i="6"/>
  <c r="F12" i="6"/>
  <c r="G10" i="6"/>
  <c r="F10" i="6"/>
  <c r="G9" i="6"/>
  <c r="F9" i="6"/>
  <c r="G8" i="6"/>
  <c r="F8" i="6"/>
  <c r="G7" i="6"/>
  <c r="F7" i="6"/>
  <c r="G5" i="6"/>
  <c r="F5" i="6"/>
  <c r="G4" i="6"/>
  <c r="F4" i="6"/>
  <c r="G2" i="6"/>
  <c r="F2" i="6"/>
  <c r="L40" i="2"/>
  <c r="M99" i="2" l="1"/>
  <c r="L99" i="2"/>
  <c r="K99" i="2"/>
  <c r="M181" i="2"/>
  <c r="L181" i="2"/>
  <c r="K181" i="2"/>
  <c r="M178" i="2"/>
  <c r="L178" i="2"/>
  <c r="K178" i="2"/>
  <c r="M177" i="2"/>
  <c r="L177" i="2"/>
  <c r="K177" i="2"/>
  <c r="M176" i="2"/>
  <c r="L176" i="2"/>
  <c r="K176" i="2"/>
  <c r="M175" i="2"/>
  <c r="L175" i="2"/>
  <c r="K175" i="2"/>
  <c r="M174" i="2"/>
  <c r="L174" i="2"/>
  <c r="K174" i="2"/>
  <c r="M173" i="2"/>
  <c r="L173" i="2"/>
  <c r="K173" i="2"/>
  <c r="M117" i="2"/>
  <c r="L117" i="2"/>
  <c r="K117" i="2"/>
  <c r="M171" i="2"/>
  <c r="L171" i="2"/>
  <c r="K171" i="2"/>
  <c r="M170" i="2"/>
  <c r="L170" i="2"/>
  <c r="K170" i="2"/>
  <c r="M169" i="2"/>
  <c r="L169" i="2"/>
  <c r="M168" i="2"/>
  <c r="L168" i="2"/>
  <c r="K168" i="2"/>
  <c r="M167" i="2"/>
  <c r="L167" i="2"/>
  <c r="K167" i="2"/>
  <c r="M166" i="2"/>
  <c r="L166" i="2"/>
  <c r="K166" i="2"/>
  <c r="M165" i="2"/>
  <c r="L165" i="2"/>
  <c r="K165" i="2"/>
  <c r="M164" i="2"/>
  <c r="L164" i="2"/>
  <c r="K164" i="2"/>
  <c r="M163" i="2"/>
  <c r="L163" i="2"/>
  <c r="K163" i="2"/>
  <c r="M160" i="2"/>
  <c r="L160" i="2"/>
  <c r="K160" i="2"/>
  <c r="M159" i="2"/>
  <c r="L159" i="2"/>
  <c r="K159" i="2"/>
  <c r="M158" i="2"/>
  <c r="L158" i="2"/>
  <c r="K158" i="2"/>
  <c r="M157" i="2"/>
  <c r="L157" i="2"/>
  <c r="K157" i="2"/>
  <c r="L154" i="2"/>
  <c r="K154" i="2"/>
  <c r="L153" i="2"/>
  <c r="K153" i="2"/>
  <c r="L152" i="2"/>
  <c r="K152" i="2"/>
  <c r="M143" i="2"/>
  <c r="L143" i="2"/>
  <c r="K143" i="2"/>
  <c r="M149" i="2"/>
  <c r="L149" i="2"/>
  <c r="K149" i="2"/>
  <c r="M148" i="2"/>
  <c r="L148" i="2"/>
  <c r="K148" i="2"/>
  <c r="M138" i="2"/>
  <c r="L138" i="2"/>
  <c r="K138" i="2"/>
  <c r="M146" i="2"/>
  <c r="L146" i="2"/>
  <c r="K146" i="2"/>
  <c r="M145" i="2"/>
  <c r="L145" i="2"/>
  <c r="K145" i="2"/>
  <c r="M144" i="2"/>
  <c r="L144" i="2"/>
  <c r="K144" i="2"/>
  <c r="M105" i="2"/>
  <c r="L105" i="2"/>
  <c r="K105" i="2"/>
  <c r="M147" i="2"/>
  <c r="L147" i="2"/>
  <c r="K147" i="2"/>
  <c r="M141" i="2"/>
  <c r="L141" i="2"/>
  <c r="K141" i="2"/>
  <c r="M130" i="2"/>
  <c r="L130" i="2"/>
  <c r="K130" i="2"/>
  <c r="M142" i="2"/>
  <c r="L142" i="2"/>
  <c r="K142" i="2"/>
  <c r="M139" i="2"/>
  <c r="L139" i="2"/>
  <c r="K139" i="2"/>
  <c r="M111" i="2"/>
  <c r="L111" i="2"/>
  <c r="K111" i="2"/>
  <c r="M136" i="2"/>
  <c r="L136" i="2"/>
  <c r="K136" i="2"/>
  <c r="M135" i="2"/>
  <c r="L135" i="2"/>
  <c r="K135" i="2"/>
  <c r="M134" i="2"/>
  <c r="L134" i="2"/>
  <c r="K134" i="2"/>
  <c r="M172" i="2"/>
  <c r="L172" i="2"/>
  <c r="K172" i="2"/>
  <c r="M132" i="2"/>
  <c r="L132" i="2"/>
  <c r="K132" i="2"/>
  <c r="M114" i="2"/>
  <c r="L114" i="2"/>
  <c r="K114" i="2"/>
  <c r="L128" i="2"/>
  <c r="K128" i="2"/>
  <c r="L127" i="2"/>
  <c r="K127" i="2"/>
  <c r="L126" i="2"/>
  <c r="K126" i="2"/>
  <c r="M119" i="2"/>
  <c r="L119" i="2"/>
  <c r="K119" i="2"/>
  <c r="M124" i="2"/>
  <c r="L124" i="2"/>
  <c r="K124" i="2"/>
  <c r="M115" i="2"/>
  <c r="L115" i="2"/>
  <c r="K115" i="2"/>
  <c r="L103" i="2"/>
  <c r="K103" i="2"/>
  <c r="L106" i="2"/>
  <c r="K106" i="2"/>
  <c r="M82" i="2"/>
  <c r="L82" i="2"/>
  <c r="K82" i="2"/>
  <c r="M96" i="2"/>
  <c r="L96" i="2"/>
  <c r="K96" i="2"/>
  <c r="M80" i="2"/>
  <c r="L80" i="2"/>
  <c r="K80" i="2"/>
  <c r="M41" i="2"/>
  <c r="L41" i="2"/>
  <c r="K41" i="2"/>
  <c r="M44" i="2"/>
  <c r="L44" i="2"/>
  <c r="K44" i="2"/>
  <c r="M116" i="2"/>
  <c r="L116" i="2"/>
  <c r="K116" i="2"/>
  <c r="M112" i="2"/>
  <c r="L112" i="2"/>
  <c r="K112" i="2"/>
  <c r="M109" i="2"/>
  <c r="L109" i="2"/>
  <c r="K109" i="2"/>
  <c r="M110" i="2"/>
  <c r="L110" i="2"/>
  <c r="K110" i="2"/>
  <c r="M137" i="2"/>
  <c r="L137" i="2"/>
  <c r="K137" i="2"/>
  <c r="M108" i="2"/>
  <c r="L108" i="2"/>
  <c r="K108" i="2"/>
  <c r="M182" i="2"/>
  <c r="L182" i="2"/>
  <c r="K182" i="2"/>
  <c r="M121" i="2"/>
  <c r="L121" i="2"/>
  <c r="K121" i="2"/>
  <c r="M76" i="2"/>
  <c r="L76" i="2"/>
  <c r="K76" i="2"/>
  <c r="M104" i="2"/>
  <c r="L104" i="2"/>
  <c r="K104" i="2"/>
  <c r="M129" i="2"/>
  <c r="L129" i="2"/>
  <c r="K129" i="2"/>
  <c r="M102" i="2"/>
  <c r="L102" i="2"/>
  <c r="K102" i="2"/>
  <c r="M97" i="2"/>
  <c r="L97" i="2"/>
  <c r="K97" i="2"/>
  <c r="M118" i="2"/>
  <c r="L118" i="2"/>
  <c r="K118" i="2"/>
  <c r="M140" i="2"/>
  <c r="L140" i="2"/>
  <c r="K140" i="2"/>
  <c r="M151" i="2"/>
  <c r="L151" i="2"/>
  <c r="K151" i="2"/>
  <c r="M123" i="2"/>
  <c r="L123" i="2"/>
  <c r="K123" i="2"/>
  <c r="L122" i="2"/>
  <c r="K122" i="2"/>
  <c r="M93" i="2"/>
  <c r="L93" i="2"/>
  <c r="K93" i="2"/>
  <c r="M92" i="2"/>
  <c r="L92" i="2"/>
  <c r="K92" i="2"/>
  <c r="M120" i="2"/>
  <c r="L120" i="2"/>
  <c r="K120" i="2"/>
  <c r="M90" i="2"/>
  <c r="L90" i="2"/>
  <c r="K90" i="2"/>
  <c r="M89" i="2"/>
  <c r="L89" i="2"/>
  <c r="K89" i="2"/>
  <c r="M88" i="2"/>
  <c r="L88" i="2"/>
  <c r="K88" i="2"/>
  <c r="M87" i="2"/>
  <c r="L87" i="2"/>
  <c r="K87" i="2"/>
  <c r="M86" i="2"/>
  <c r="L86" i="2"/>
  <c r="K86" i="2"/>
  <c r="M85" i="2"/>
  <c r="L85" i="2"/>
  <c r="K85" i="2"/>
  <c r="M83" i="2"/>
  <c r="L83" i="2"/>
  <c r="K83" i="2"/>
  <c r="M40" i="2"/>
  <c r="K40" i="2"/>
  <c r="M81" i="2"/>
  <c r="L81" i="2"/>
  <c r="K81" i="2"/>
  <c r="M95" i="2"/>
  <c r="L95" i="2"/>
  <c r="K95" i="2"/>
  <c r="M79" i="2"/>
  <c r="L79" i="2"/>
  <c r="K79" i="2"/>
  <c r="M78" i="2"/>
  <c r="L78" i="2"/>
  <c r="K78" i="2"/>
  <c r="M77" i="2"/>
  <c r="L77" i="2"/>
  <c r="K77" i="2"/>
  <c r="M101" i="2"/>
  <c r="L101" i="2"/>
  <c r="M107" i="2"/>
  <c r="L107" i="2"/>
  <c r="K107" i="2"/>
  <c r="M74" i="2"/>
  <c r="L74" i="2"/>
  <c r="K74" i="2"/>
  <c r="M73" i="2"/>
  <c r="L73" i="2"/>
  <c r="K73" i="2"/>
  <c r="M72" i="2"/>
  <c r="L72" i="2"/>
  <c r="K72" i="2"/>
  <c r="M71" i="2"/>
  <c r="L71" i="2"/>
  <c r="K71" i="2"/>
  <c r="M70" i="2"/>
  <c r="L70" i="2"/>
  <c r="K70" i="2"/>
  <c r="M69" i="2"/>
  <c r="L69" i="2"/>
  <c r="K69" i="2"/>
  <c r="M68" i="2"/>
  <c r="L68" i="2"/>
  <c r="K68" i="2"/>
  <c r="M67" i="2"/>
  <c r="L67" i="2"/>
  <c r="K67" i="2"/>
  <c r="M63" i="2"/>
  <c r="L63" i="2"/>
  <c r="K63" i="2"/>
  <c r="M62" i="2"/>
  <c r="L62" i="2"/>
  <c r="K62" i="2"/>
  <c r="M61" i="2"/>
  <c r="L61" i="2"/>
  <c r="K61" i="2"/>
  <c r="M60" i="2"/>
  <c r="L60" i="2"/>
  <c r="K60" i="2"/>
  <c r="M59" i="2"/>
  <c r="L59" i="2"/>
  <c r="K59" i="2"/>
  <c r="M58" i="2"/>
  <c r="L58" i="2"/>
  <c r="K58" i="2"/>
  <c r="M57" i="2"/>
  <c r="L57" i="2"/>
  <c r="K57" i="2"/>
  <c r="M56" i="2"/>
  <c r="L56" i="2"/>
  <c r="K56" i="2"/>
  <c r="M55" i="2"/>
  <c r="L55" i="2"/>
  <c r="K55" i="2"/>
  <c r="M54" i="2"/>
  <c r="L54" i="2"/>
  <c r="K54" i="2"/>
  <c r="M53" i="2"/>
  <c r="L53" i="2"/>
  <c r="M52" i="2"/>
  <c r="L52" i="2"/>
  <c r="K52" i="2"/>
  <c r="M51" i="2"/>
  <c r="L51" i="2"/>
  <c r="K51" i="2"/>
  <c r="M50" i="2"/>
  <c r="L50" i="2"/>
  <c r="K50" i="2"/>
  <c r="M49" i="2"/>
  <c r="L49" i="2"/>
  <c r="K49" i="2"/>
  <c r="M48" i="2"/>
  <c r="L48" i="2"/>
  <c r="K48" i="2"/>
  <c r="M47" i="2"/>
  <c r="L47" i="2"/>
  <c r="K47" i="2"/>
  <c r="M46" i="2"/>
  <c r="L46" i="2"/>
  <c r="K46" i="2"/>
  <c r="M45" i="2"/>
  <c r="L45" i="2"/>
  <c r="K45" i="2"/>
  <c r="M113" i="2"/>
  <c r="L113" i="2"/>
  <c r="K113" i="2"/>
  <c r="M43" i="2"/>
  <c r="L43" i="2"/>
  <c r="K43" i="2"/>
  <c r="M42" i="2"/>
  <c r="L42" i="2"/>
  <c r="K42" i="2"/>
  <c r="M133" i="2"/>
  <c r="L133" i="2"/>
  <c r="K133" i="2"/>
  <c r="M98" i="2"/>
  <c r="L98" i="2"/>
  <c r="K98" i="2"/>
  <c r="M39" i="2"/>
  <c r="L39" i="2"/>
  <c r="K39" i="2"/>
  <c r="M38" i="2"/>
  <c r="L38" i="2"/>
  <c r="K38" i="2"/>
  <c r="M37" i="2"/>
  <c r="L37" i="2"/>
  <c r="K37" i="2"/>
  <c r="M36" i="2"/>
  <c r="L36" i="2"/>
  <c r="K36" i="2"/>
  <c r="M35" i="2"/>
  <c r="L35" i="2"/>
  <c r="K35" i="2"/>
  <c r="M34" i="2"/>
  <c r="L34" i="2"/>
  <c r="K34" i="2"/>
  <c r="M33" i="2"/>
  <c r="L33" i="2"/>
  <c r="K33" i="2"/>
  <c r="M32" i="2"/>
  <c r="L32" i="2"/>
  <c r="K32" i="2"/>
  <c r="M31" i="2"/>
  <c r="L31" i="2"/>
  <c r="K31" i="2"/>
  <c r="M30" i="2"/>
  <c r="L30" i="2"/>
  <c r="K30" i="2"/>
  <c r="M26" i="2"/>
  <c r="L26" i="2"/>
  <c r="K26" i="2"/>
  <c r="M25" i="2"/>
  <c r="L25" i="2"/>
  <c r="K25" i="2"/>
  <c r="M22" i="2"/>
  <c r="L22" i="2"/>
  <c r="K22" i="2"/>
  <c r="M21" i="2"/>
  <c r="L21" i="2"/>
  <c r="K21" i="2"/>
  <c r="M20" i="2"/>
  <c r="L20" i="2"/>
  <c r="K20" i="2"/>
  <c r="M15" i="2"/>
  <c r="L15" i="2"/>
  <c r="K15" i="2"/>
  <c r="M12" i="2"/>
  <c r="L12" i="2"/>
  <c r="K12" i="2"/>
  <c r="M10" i="2"/>
  <c r="L10" i="2"/>
  <c r="K10" i="2"/>
  <c r="M9" i="2"/>
  <c r="L9" i="2"/>
  <c r="K9" i="2"/>
  <c r="M8" i="2"/>
  <c r="L8" i="2"/>
  <c r="K8" i="2"/>
  <c r="M7" i="2"/>
  <c r="L7" i="2"/>
  <c r="K7" i="2"/>
  <c r="M5" i="2"/>
  <c r="L5" i="2"/>
  <c r="K5" i="2"/>
  <c r="M4" i="2"/>
  <c r="L4" i="2"/>
  <c r="K4" i="2"/>
  <c r="K3" i="2"/>
  <c r="M2" i="2"/>
  <c r="L2" i="2"/>
  <c r="K2" i="2"/>
</calcChain>
</file>

<file path=xl/sharedStrings.xml><?xml version="1.0" encoding="utf-8"?>
<sst xmlns="http://schemas.openxmlformats.org/spreadsheetml/2006/main" count="2799" uniqueCount="636">
  <si>
    <t>Grab</t>
  </si>
  <si>
    <t>Individuum</t>
  </si>
  <si>
    <t>MNI</t>
  </si>
  <si>
    <t>Weight</t>
  </si>
  <si>
    <t>Burning stage</t>
  </si>
  <si>
    <t>Inventory</t>
  </si>
  <si>
    <t>Sex</t>
  </si>
  <si>
    <t>Age at death</t>
  </si>
  <si>
    <t>Age group</t>
  </si>
  <si>
    <t>tested element</t>
  </si>
  <si>
    <t>2SE</t>
  </si>
  <si>
    <t>I</t>
  </si>
  <si>
    <t>28.19</t>
  </si>
  <si>
    <t>III</t>
  </si>
  <si>
    <t>torso, upper limbs</t>
  </si>
  <si>
    <t>female?? (based on robusticity)</t>
  </si>
  <si>
    <t>+20y (diagnostic elements: none)</t>
  </si>
  <si>
    <t>adult to senile</t>
  </si>
  <si>
    <t>II</t>
  </si>
  <si>
    <t>136.26</t>
  </si>
  <si>
    <t>IV</t>
  </si>
  <si>
    <t>torso, upper limbs &amp; lower limbs</t>
  </si>
  <si>
    <t>undetermined</t>
  </si>
  <si>
    <t>2-4y (diagnostic elements: epiphyseal fusion)</t>
  </si>
  <si>
    <t>infans I</t>
  </si>
  <si>
    <t/>
  </si>
  <si>
    <t>31.63</t>
  </si>
  <si>
    <t>fragments of all body areas present</t>
  </si>
  <si>
    <t>7-12y (diagnostic elements: none)</t>
  </si>
  <si>
    <t>infans II</t>
  </si>
  <si>
    <t>173.42</t>
  </si>
  <si>
    <t>cranium, upper &amp; lower limbs</t>
  </si>
  <si>
    <t xml:space="preserve"> adult to senile</t>
  </si>
  <si>
    <t>2.74</t>
  </si>
  <si>
    <t>cranium, upper limbs</t>
  </si>
  <si>
    <t>13-19y (diagnostic elements: none)</t>
  </si>
  <si>
    <t>adolescent</t>
  </si>
  <si>
    <t>600.91</t>
  </si>
  <si>
    <t>probably female (based on femur vert. head diam. &amp; trochlea of talus, p=0.893)</t>
  </si>
  <si>
    <t>20.69</t>
  </si>
  <si>
    <t>cranium, torso, upper limbs</t>
  </si>
  <si>
    <t>1.3-1.8y (diagnostic elements: dental development)</t>
  </si>
  <si>
    <t>71.68</t>
  </si>
  <si>
    <t>cranium, torso, lower limbs</t>
  </si>
  <si>
    <t>7-12y (diagnostic elements: epiphyseal fusion)</t>
  </si>
  <si>
    <t>963.25</t>
  </si>
  <si>
    <t>female? (based on robusticity)</t>
  </si>
  <si>
    <t>petrous bone</t>
  </si>
  <si>
    <t>27.49</t>
  </si>
  <si>
    <t>probably male (based on pelvic morphology)</t>
  </si>
  <si>
    <t>35-50y (diagnostic elements: iliac auricular facet)</t>
  </si>
  <si>
    <t>middle adult to early mature</t>
  </si>
  <si>
    <t>56.7</t>
  </si>
  <si>
    <t>12-21y (diagnostic elements: epiphyseal fusion, sacral auricular surface)</t>
  </si>
  <si>
    <t>adolescent to young adult</t>
  </si>
  <si>
    <t>133.78</t>
  </si>
  <si>
    <t>probably female (based on mastoid process p=0.868)</t>
  </si>
  <si>
    <t>+20y (diagnostic elements: undetermined)</t>
  </si>
  <si>
    <t>2.64</t>
  </si>
  <si>
    <t>2-5y (diagnostic elements: tooth development)</t>
  </si>
  <si>
    <t>543.7</t>
  </si>
  <si>
    <t>male (based on lateral angle, p=0.9564)</t>
  </si>
  <si>
    <t>30-50y (diagnostic elements: slight degenerative changes at several joints)</t>
  </si>
  <si>
    <t>483.09</t>
  </si>
  <si>
    <t>probably female (based on mastoid process, zygomatic bone, p=0.868)</t>
  </si>
  <si>
    <t>rib</t>
  </si>
  <si>
    <t>608</t>
  </si>
  <si>
    <t>probably female (based on greater sciatic notch, p=0.806)</t>
  </si>
  <si>
    <t>20-40y (diagnostic elements: no degenerative changes at joints)</t>
  </si>
  <si>
    <t>infans</t>
  </si>
  <si>
    <t>268.24</t>
  </si>
  <si>
    <t>96.38</t>
  </si>
  <si>
    <t>1-6y (diagnostic elements: epiphyseal fusion)</t>
  </si>
  <si>
    <t>39.31</t>
  </si>
  <si>
    <t>138.07</t>
  </si>
  <si>
    <t>female?? (based on: supraorbital margin, zygomatic bone, p=0.763)</t>
  </si>
  <si>
    <t>383.35</t>
  </si>
  <si>
    <t>ambiguous (based on: zygomatic bone, MT1 ML head diameter, p=0.599)</t>
  </si>
  <si>
    <t>507.55</t>
  </si>
  <si>
    <t>35-45y (diagnostic elements: iliac auricular facet, degenerative changes at spine)</t>
  </si>
  <si>
    <t>late adult to early mature</t>
  </si>
  <si>
    <t>41.61</t>
  </si>
  <si>
    <t>3-9 mths (diagnostic elements: dental development)</t>
  </si>
  <si>
    <t>infans 1a</t>
  </si>
  <si>
    <t>cranium, lower limbs</t>
  </si>
  <si>
    <t>73.46</t>
  </si>
  <si>
    <t>+13y (diagnostic elements: none)</t>
  </si>
  <si>
    <t>adolescent to senile</t>
  </si>
  <si>
    <t>42.85</t>
  </si>
  <si>
    <t>1-3y (diagnostic elements: tooth development)</t>
  </si>
  <si>
    <t>2.15</t>
  </si>
  <si>
    <t>125.6</t>
  </si>
  <si>
    <t>male?? (based on: robusticity)</t>
  </si>
  <si>
    <t>47.24</t>
  </si>
  <si>
    <t>0-19y (diagnostic elements: epiphyseal fusion)</t>
  </si>
  <si>
    <t>infans to adolescent</t>
  </si>
  <si>
    <t>0-6y (diagnostic elements: none)</t>
  </si>
  <si>
    <t>474</t>
  </si>
  <si>
    <t>probably male (based on: mastoid process, MT1 ML head diameter, p=0.868)</t>
  </si>
  <si>
    <t>30-50y (diagnostic elements: degenerative changes at spine)</t>
  </si>
  <si>
    <t>110.04</t>
  </si>
  <si>
    <t>female (based on: mental protuberance, robusticity, p=97.6)</t>
  </si>
  <si>
    <t>569</t>
  </si>
  <si>
    <t>ambiguous (based on: radius head diameter, p=0.601)</t>
  </si>
  <si>
    <t>20-50y (diagnostic elements: no degenerative changes at joints)</t>
  </si>
  <si>
    <t xml:space="preserve">adult to early mature </t>
  </si>
  <si>
    <t>88.57</t>
  </si>
  <si>
    <t>3.5-6.5y (diagnostic elements: dental development)</t>
  </si>
  <si>
    <t>227.52</t>
  </si>
  <si>
    <t>female?? (based on: supraorbital margin, p=0.724)</t>
  </si>
  <si>
    <t>+20y (diagnostic elements: none</t>
  </si>
  <si>
    <t>50.6</t>
  </si>
  <si>
    <t>14.5-17.5y (diagnostic elements: dental development)</t>
  </si>
  <si>
    <t xml:space="preserve"> adolescent</t>
  </si>
  <si>
    <t>358.93</t>
  </si>
  <si>
    <t>ambiguous (based on: transverse diameter dens axis: p=0.558)</t>
  </si>
  <si>
    <t>adult to early mature</t>
  </si>
  <si>
    <t>351.14</t>
  </si>
  <si>
    <t>1023.93</t>
  </si>
  <si>
    <t>male (based on: AP &amp; transverse diameter of dens axis, p=0.962)</t>
  </si>
  <si>
    <t>30-50y (diagnostic elements: slight degenerative changes at joints)</t>
  </si>
  <si>
    <t>310.2</t>
  </si>
  <si>
    <t>male (based on: humerus capitolum min. diameter, p=0.926)</t>
  </si>
  <si>
    <t>713.84</t>
  </si>
  <si>
    <t>male (based on: humerus capitolum max. diameter, p=0.995)</t>
  </si>
  <si>
    <t>48.74</t>
  </si>
  <si>
    <t>cranium, unidentified diaphyseal fragments</t>
  </si>
  <si>
    <t>6-15y (diagnostic elements: none)</t>
  </si>
  <si>
    <t>infans II to early adolescent</t>
  </si>
  <si>
    <t>645.3</t>
  </si>
  <si>
    <t>male (based on: dens axis AP diameter, p=0.984)</t>
  </si>
  <si>
    <t>6.66</t>
  </si>
  <si>
    <t>0-3y (diagnostic elements: none)</t>
  </si>
  <si>
    <t>infans Ia</t>
  </si>
  <si>
    <t>19.26</t>
  </si>
  <si>
    <t>14.76</t>
  </si>
  <si>
    <t>2-4y (diagnostic elements: dental development)</t>
  </si>
  <si>
    <t>822.44</t>
  </si>
  <si>
    <t>male?? (based on: humerus capitolum max. diameter, radius max. head diameter, p=0.651)</t>
  </si>
  <si>
    <t>30-50y (based on: degenerative changes at spine)</t>
  </si>
  <si>
    <t>94.3</t>
  </si>
  <si>
    <t>7-11y (diagnostic elements: epiphyseal closure, dental development)</t>
  </si>
  <si>
    <t>62.04</t>
  </si>
  <si>
    <t>3-5y (diagnostic elements: epiphyseal closure, dental development)</t>
  </si>
  <si>
    <t>331</t>
  </si>
  <si>
    <t>probably female (based on: dens axis AP &amp; transverse diameter, p=0.822)</t>
  </si>
  <si>
    <t>420.78</t>
  </si>
  <si>
    <t>ambiguous (based on: humerus trochlea min. diameter, p=0.556)</t>
  </si>
  <si>
    <t>20-50y (diagnostic elements: iliac auricular facet, no degenerative changes at joints)</t>
  </si>
  <si>
    <t>20.89</t>
  </si>
  <si>
    <t>165.48</t>
  </si>
  <si>
    <t>12.95</t>
  </si>
  <si>
    <t>torso, lower limbs</t>
  </si>
  <si>
    <t>4-9y (diagnostic elements: none)</t>
  </si>
  <si>
    <t>infans 1b to infans II</t>
  </si>
  <si>
    <t>16.76</t>
  </si>
  <si>
    <t>4-8mths (diagnostic elements: dental development)</t>
  </si>
  <si>
    <t>5.86</t>
  </si>
  <si>
    <t>7-9y (diagnostic elements: dental development)</t>
  </si>
  <si>
    <t>13.3</t>
  </si>
  <si>
    <t>cranium, torso, unidentified diaphyseal fragments</t>
  </si>
  <si>
    <t>7-11y (diagnostic elements: dental development)</t>
  </si>
  <si>
    <t>300.67</t>
  </si>
  <si>
    <t>female?? (based on: mandible max. condyle width, p=0.727)</t>
  </si>
  <si>
    <t>30-50y (diagnostic elements: slight degenerative changes at spine)</t>
  </si>
  <si>
    <t>214.21</t>
  </si>
  <si>
    <t>female?? (based on: humerus trochlea max. diameter, p=0.742)</t>
  </si>
  <si>
    <t>+30y (diagnostic elements: degenerative changes at spine, acetabulum)</t>
  </si>
  <si>
    <t>young adult to senile</t>
  </si>
  <si>
    <t>cranium</t>
  </si>
  <si>
    <t>282.84</t>
  </si>
  <si>
    <t>female (based on: patella max. height, p=0.991)</t>
  </si>
  <si>
    <t>16-19y (diagnostic elements: epiphyseal fusion)</t>
  </si>
  <si>
    <t>late adolescent</t>
  </si>
  <si>
    <t>41.36</t>
  </si>
  <si>
    <t>471.71</t>
  </si>
  <si>
    <t>female (based on: supraorbital margin, supraciliary arch, mandible condyle width, p=0.914)</t>
  </si>
  <si>
    <t>4.56</t>
  </si>
  <si>
    <t>21.01</t>
  </si>
  <si>
    <t>lower limbs</t>
  </si>
  <si>
    <t>6.06</t>
  </si>
  <si>
    <t>2-5y (diagnostic elements: dental development)</t>
  </si>
  <si>
    <t>745.58</t>
  </si>
  <si>
    <t>female?? (based on: robusticity)</t>
  </si>
  <si>
    <t>29.04</t>
  </si>
  <si>
    <t>1-6y (diagnostic elements: none)</t>
  </si>
  <si>
    <t>180.16</t>
  </si>
  <si>
    <t>9-13y (diagnostic elements: tooth eruption, epiphyseal fusion)</t>
  </si>
  <si>
    <t>2.61</t>
  </si>
  <si>
    <t>17.72</t>
  </si>
  <si>
    <t xml:space="preserve"> infans I</t>
  </si>
  <si>
    <t>144.6</t>
  </si>
  <si>
    <t>4.95</t>
  </si>
  <si>
    <t>389.15</t>
  </si>
  <si>
    <t>36.67</t>
  </si>
  <si>
    <t>12.71</t>
  </si>
  <si>
    <t>9.5-14.5y (diagnostic elements: dental development)</t>
  </si>
  <si>
    <t>4.62</t>
  </si>
  <si>
    <t>3-5y (diagnostic elements: dental development)</t>
  </si>
  <si>
    <t>513</t>
  </si>
  <si>
    <t>male (based on: patella max. height, talus trochlea width, talus trochlea length, p=0.999)</t>
  </si>
  <si>
    <t>130.81</t>
  </si>
  <si>
    <t>24.02</t>
  </si>
  <si>
    <t>7-15y (diagnostic elements: dental development)</t>
  </si>
  <si>
    <t>69.3</t>
  </si>
  <si>
    <t>5.69</t>
  </si>
  <si>
    <t>0-12y (diagnostic elements: none)</t>
  </si>
  <si>
    <t>355.56</t>
  </si>
  <si>
    <t>female?? (based on: nuchal crest, p=0.791)</t>
  </si>
  <si>
    <t>10.63</t>
  </si>
  <si>
    <t>7-19y (diagnostic elements: none)</t>
  </si>
  <si>
    <t>infans II to adolescent</t>
  </si>
  <si>
    <t>63.62</t>
  </si>
  <si>
    <t>2-6.5y (diagnostic elements: dental development)</t>
  </si>
  <si>
    <t>13.27</t>
  </si>
  <si>
    <t>30.93</t>
  </si>
  <si>
    <t>227.37</t>
  </si>
  <si>
    <t xml:space="preserve">adult to senile </t>
  </si>
  <si>
    <t>96.12</t>
  </si>
  <si>
    <t>7-12y (diagnostic elements: epiphyseal closure)</t>
  </si>
  <si>
    <t>29.54</t>
  </si>
  <si>
    <t>273.76</t>
  </si>
  <si>
    <t>17.76</t>
  </si>
  <si>
    <t>52.67</t>
  </si>
  <si>
    <t>427.87</t>
  </si>
  <si>
    <t>male (based on: orbital shape, lunate max. length, axis AP diameter, p=0.921)</t>
  </si>
  <si>
    <t>30-50y (based on: slight degenerative changes at spine)</t>
  </si>
  <si>
    <t>infans Ib to infans II</t>
  </si>
  <si>
    <t>3.65</t>
  </si>
  <si>
    <t>4.37</t>
  </si>
  <si>
    <t>infans Ia to infans II</t>
  </si>
  <si>
    <t>84.36</t>
  </si>
  <si>
    <t>7-10y (diagnostic elements: dental development)</t>
  </si>
  <si>
    <t>387.04</t>
  </si>
  <si>
    <t>male (based on: greater sciatic notch, supraorbital margin, dens axis AP diameter, p=0.953)</t>
  </si>
  <si>
    <t>35-44y (diagnostic elements: pubic symphysis)</t>
  </si>
  <si>
    <t>28.4</t>
  </si>
  <si>
    <t>8-11y (diagnostic elements: epiphyseal fusion, dental development)</t>
  </si>
  <si>
    <t>234.34</t>
  </si>
  <si>
    <t>41.8</t>
  </si>
  <si>
    <t>562</t>
  </si>
  <si>
    <t>+40y (diagnostic elements:  OA at spine and other joints)</t>
  </si>
  <si>
    <t>mature to senile</t>
  </si>
  <si>
    <t>499.29</t>
  </si>
  <si>
    <t>475.21</t>
  </si>
  <si>
    <t>female (based on: mandible condylar width, p=0.963)</t>
  </si>
  <si>
    <t>19.12</t>
  </si>
  <si>
    <t>7-12y (diagnostic elements: dental development)</t>
  </si>
  <si>
    <t>477.74</t>
  </si>
  <si>
    <t>female?? (based on: supraorbital margin, robusticity, p=72.4)</t>
  </si>
  <si>
    <t>970</t>
  </si>
  <si>
    <t>female (based on: mandible condylar width, humerus vert. head diameter, p=0.981)</t>
  </si>
  <si>
    <t>40-75y (diagnostic elements: iliac auricular facet, OA at spine)</t>
  </si>
  <si>
    <t>63.9</t>
  </si>
  <si>
    <t>15.4</t>
  </si>
  <si>
    <t>9-15y (diagnostic elements: none)</t>
  </si>
  <si>
    <t>1298</t>
  </si>
  <si>
    <t>male?? (based on: nuchal crest, humerus trochlea min. diameter, radius head max. diameter, lunate max. length, p=0.795)</t>
  </si>
  <si>
    <t>673.5</t>
  </si>
  <si>
    <t>male?? (based on: nuchal crest, p=0.791)</t>
  </si>
  <si>
    <t>450.36</t>
  </si>
  <si>
    <t>probably male (based on: mastoid process, supraorbital margin, p=0.868)</t>
  </si>
  <si>
    <t>+40y (diagnostic elements: OA at spine)</t>
  </si>
  <si>
    <t>137.34</t>
  </si>
  <si>
    <t>13-16.5y (diagnostic elements: vertebral rings)</t>
  </si>
  <si>
    <t>347.66</t>
  </si>
  <si>
    <t>female (based on: supraorbital margin, dens axis AP diameter, p=0.928)</t>
  </si>
  <si>
    <t>158.2</t>
  </si>
  <si>
    <t>147.94</t>
  </si>
  <si>
    <t>767.72</t>
  </si>
  <si>
    <t>male?? (based on: supraorbital margin, humerus capitolum max. diameter, humerus trochlea min. diameter, p=0.773)</t>
  </si>
  <si>
    <t>40-69y (diagnostic element: auricular facet, OA at spine)</t>
  </si>
  <si>
    <t>mature to early senile</t>
  </si>
  <si>
    <t>468.12</t>
  </si>
  <si>
    <t>female (based on: mastoid process, mandible condyle, p=0.991)</t>
  </si>
  <si>
    <t>681.86</t>
  </si>
  <si>
    <t>male?? (based on: supraorbital margin, robusticity, p=0.724)</t>
  </si>
  <si>
    <t>20-69y (diagnostic elements: iliac auricular surface)</t>
  </si>
  <si>
    <t>adult to early senile</t>
  </si>
  <si>
    <t>695.83</t>
  </si>
  <si>
    <t>female (based on: mandible condyle, p=0.990)</t>
  </si>
  <si>
    <t>adult to mature</t>
  </si>
  <si>
    <t>283.13</t>
  </si>
  <si>
    <t>probably male (based on: mastoid process, mandible condyle, p=0.868)</t>
  </si>
  <si>
    <t>97.31</t>
  </si>
  <si>
    <t>4-12y (diagnostic elements: none)</t>
  </si>
  <si>
    <t>263.61</t>
  </si>
  <si>
    <t>441.23</t>
  </si>
  <si>
    <t>ambiguous (based on: MT1 dorso-plantar diameter, humerus trochlea min. diameter, p=0.582)</t>
  </si>
  <si>
    <t>3.43</t>
  </si>
  <si>
    <t>5-10y (diagnostic elements: epiphyseal fusion)</t>
  </si>
  <si>
    <t>185.01</t>
  </si>
  <si>
    <t>444.89</t>
  </si>
  <si>
    <t>388.55</t>
  </si>
  <si>
    <t>female?? (based on: dens axis AP diameter, dens axis transverse diameter, talus trochlea width, talus trochlea length, p=0.758)</t>
  </si>
  <si>
    <t>246.6</t>
  </si>
  <si>
    <t>826.8</t>
  </si>
  <si>
    <t xml:space="preserve">+40y (diagnostic elements: OA at spine) </t>
  </si>
  <si>
    <t>15.92</t>
  </si>
  <si>
    <t>62.25</t>
  </si>
  <si>
    <t>probably female (based on: patella max. width, p=0.860)</t>
  </si>
  <si>
    <t>1265.44</t>
  </si>
  <si>
    <t>male (based on: patella max. thickness, MT1 dorso-plantar diameter, MT1 ML diameter, p=0.958)</t>
  </si>
  <si>
    <t>182.91</t>
  </si>
  <si>
    <t>1183</t>
  </si>
  <si>
    <t>male (based on: humerus trochlea min. diameter, radius head max. diameter, MT1 dorso-plantar diameter, MT1 ML diameter, talus trochlea width, mandible condyle width, p=0.993)</t>
  </si>
  <si>
    <t>40-69y (diagnostic elements: iliac auricular surface)</t>
  </si>
  <si>
    <t>789</t>
  </si>
  <si>
    <t>ambiguous (based on: mandible condyle width, p=0.507)</t>
  </si>
  <si>
    <t>15.55</t>
  </si>
  <si>
    <t>1-2.5y (diagnostic elements: dental development)</t>
  </si>
  <si>
    <t>288.78</t>
  </si>
  <si>
    <t>309.96</t>
  </si>
  <si>
    <t>male?? (based on: supraorbital margin, patella max. thickness, p=0.724)</t>
  </si>
  <si>
    <t>229.34</t>
  </si>
  <si>
    <t>probably male (based on: humerus trochlea min. diameter, p=0.833)</t>
  </si>
  <si>
    <t>182.79</t>
  </si>
  <si>
    <t>probably female (based on: supraorbital margin, mandible condyle width, p=0.854)</t>
  </si>
  <si>
    <t>241.85</t>
  </si>
  <si>
    <t>female?? (based on: Axis AP diameter, axis transverse diameter, p=0.747)</t>
  </si>
  <si>
    <t>639.22</t>
  </si>
  <si>
    <t>ambiguous (based on: dens axis transverse diameter, p=0.619)</t>
  </si>
  <si>
    <t>564.9</t>
  </si>
  <si>
    <t>probably male (based on: mastoid process, mandible condyle width, humerus capitolum max. diameter, p=0.868)</t>
  </si>
  <si>
    <t>396.46</t>
  </si>
  <si>
    <t>101.56</t>
  </si>
  <si>
    <t>4-8y (diagnostic elements: dental development)</t>
  </si>
  <si>
    <t>333.38</t>
  </si>
  <si>
    <t>12.5-16.5y (diagnostic elements: dental development)</t>
  </si>
  <si>
    <t>178.13</t>
  </si>
  <si>
    <t>24.95</t>
  </si>
  <si>
    <t>+12y (diagnostic elements: none)</t>
  </si>
  <si>
    <t>946.65</t>
  </si>
  <si>
    <t>female?? (based on: lateral angle, p=0.67)</t>
  </si>
  <si>
    <t>564.64</t>
  </si>
  <si>
    <t>139.73</t>
  </si>
  <si>
    <t>7.04</t>
  </si>
  <si>
    <t>13.9</t>
  </si>
  <si>
    <t>2-10y (diagnostic elements: dental development)</t>
  </si>
  <si>
    <t>382.35</t>
  </si>
  <si>
    <t>ambiguous (based on: humerus capitolum max. diameter, MT1 ML diameter, p=0.636)</t>
  </si>
  <si>
    <t>20-50y (diagnostic elements: iliac auricular surface, no degenerative changes at joints)</t>
  </si>
  <si>
    <t>1071.75</t>
  </si>
  <si>
    <t>female (based on: patella max. thickness, patella max. height, MT1 dorso-plantar diameter, MT1 ML diameter, p=0.975)</t>
  </si>
  <si>
    <t>30-50y (diagnostic elements: iliac auricular surface, slight degenerative changes at joints)</t>
  </si>
  <si>
    <t>36.55</t>
  </si>
  <si>
    <t>392.47</t>
  </si>
  <si>
    <t>female?? (based on: MT1 ML diameter, p=0.739)</t>
  </si>
  <si>
    <t>33.34</t>
  </si>
  <si>
    <t>908.91</t>
  </si>
  <si>
    <t>30-50y (diagnostic elements: slight degenerative changes at lower limb joints)</t>
  </si>
  <si>
    <t>437.99</t>
  </si>
  <si>
    <t>73.68</t>
  </si>
  <si>
    <t>adult</t>
  </si>
  <si>
    <t>450.17</t>
  </si>
  <si>
    <t>636</t>
  </si>
  <si>
    <t>female (based on: mandible condyle, patella max. thickness, MT1head ML diameter, MT1 head dorso-plantar diameter, p=0.973)</t>
  </si>
  <si>
    <t>+40y (diagnostic elements: degenerative changes at spine)</t>
  </si>
  <si>
    <t>15.36</t>
  </si>
  <si>
    <t>male?? (based on: patella max. thickness, p=0.753)</t>
  </si>
  <si>
    <t>20-40y (diagnostic elements: none)</t>
  </si>
  <si>
    <t>25.86</t>
  </si>
  <si>
    <t>151.66</t>
  </si>
  <si>
    <t>14-19y (diagnostic elements: epiphyseal fusion of phalanges)</t>
  </si>
  <si>
    <t>55.62</t>
  </si>
  <si>
    <t>6-12y (diagnostic elements: tooth eruption)</t>
  </si>
  <si>
    <t>21.91</t>
  </si>
  <si>
    <t>6-10y (diagnostic elements: tooth eruption)</t>
  </si>
  <si>
    <t>8.44</t>
  </si>
  <si>
    <t>476.55</t>
  </si>
  <si>
    <t>+20y (none)</t>
  </si>
  <si>
    <t>40.38</t>
  </si>
  <si>
    <t>0-9 mths (diagnostic elements: tooth eruption)</t>
  </si>
  <si>
    <t>5.54</t>
  </si>
  <si>
    <t>641.62</t>
  </si>
  <si>
    <t>male?? (based on: dens axis transverse diameter, dens axis AP diameter, robusticity)</t>
  </si>
  <si>
    <t>30-50y (based on: degenerative changes at spine and femoral head)</t>
  </si>
  <si>
    <t>67.76</t>
  </si>
  <si>
    <t>64.67</t>
  </si>
  <si>
    <t>8.24</t>
  </si>
  <si>
    <t>10.71</t>
  </si>
  <si>
    <t>14.81</t>
  </si>
  <si>
    <t>14-28y (diagnostic elements: epiphyseal fusion)</t>
  </si>
  <si>
    <t>adolescent to early adult</t>
  </si>
  <si>
    <t>568.57</t>
  </si>
  <si>
    <t>female?? (based on: zygomatic bone, p=0.763)</t>
  </si>
  <si>
    <t>30-50y (diagnostic elements: degenerative changes at spine and femoral head)</t>
  </si>
  <si>
    <t>386.79</t>
  </si>
  <si>
    <t>female (based on: mental eminence, p=0.976)</t>
  </si>
  <si>
    <t>30-50y (diagnostic elements: slight degenerative changes at femoral head)</t>
  </si>
  <si>
    <t>640.34</t>
  </si>
  <si>
    <t>8-12y (diagnostic elements: tooth development)</t>
  </si>
  <si>
    <t>13.99</t>
  </si>
  <si>
    <t>290.18</t>
  </si>
  <si>
    <t>probably male (based on: mastoid process, humerus head vertical diameter, p=0.868)</t>
  </si>
  <si>
    <t>154.55</t>
  </si>
  <si>
    <t>Cemetery Phase</t>
  </si>
  <si>
    <t>earlier phase</t>
  </si>
  <si>
    <t>later phase</t>
  </si>
  <si>
    <t>long bone</t>
  </si>
  <si>
    <t xml:space="preserve">87Sr/86Sr </t>
  </si>
  <si>
    <t>87Sr/86Sr</t>
  </si>
  <si>
    <r>
      <t>87</t>
    </r>
    <r>
      <rPr>
        <sz val="11"/>
        <color theme="0"/>
        <rFont val="Times New Roman"/>
        <family val="1"/>
      </rPr>
      <t xml:space="preserve">Sr/86Sr </t>
    </r>
  </si>
  <si>
    <t>fragment</t>
  </si>
  <si>
    <t>radius</t>
  </si>
  <si>
    <t>ulna</t>
  </si>
  <si>
    <t>femur</t>
  </si>
  <si>
    <t>tibia</t>
  </si>
  <si>
    <t>humerus</t>
  </si>
  <si>
    <t>occipital</t>
  </si>
  <si>
    <t>temp. Bone</t>
  </si>
  <si>
    <t>undef. Fragment</t>
  </si>
  <si>
    <t>Labcode</t>
  </si>
  <si>
    <t>Plant type</t>
  </si>
  <si>
    <r>
      <rPr>
        <b/>
        <vertAlign val="superscript"/>
        <sz val="10"/>
        <rFont val="Arial"/>
        <family val="2"/>
      </rPr>
      <t>87</t>
    </r>
    <r>
      <rPr>
        <b/>
        <sz val="10"/>
        <rFont val="Arial"/>
        <family val="2"/>
      </rPr>
      <t>Sr/</t>
    </r>
    <r>
      <rPr>
        <b/>
        <vertAlign val="superscript"/>
        <sz val="10"/>
        <rFont val="Arial"/>
        <family val="2"/>
      </rPr>
      <t>86</t>
    </r>
    <r>
      <rPr>
        <b/>
        <sz val="10"/>
        <rFont val="Arial"/>
        <family val="2"/>
      </rPr>
      <t>Sr</t>
    </r>
  </si>
  <si>
    <t>2se</t>
  </si>
  <si>
    <t>WGS84_N</t>
  </si>
  <si>
    <t>WGS84_E</t>
  </si>
  <si>
    <t>Elevation (m)</t>
  </si>
  <si>
    <t>Geology</t>
  </si>
  <si>
    <t>EINHEIT</t>
  </si>
  <si>
    <t>MFP001</t>
  </si>
  <si>
    <t>grass</t>
  </si>
  <si>
    <t>Gravel from the lower terrace of local channels (Würm)</t>
  </si>
  <si>
    <t>Schotter der Niederterrasse lokaler Gerinne (Würm)</t>
  </si>
  <si>
    <t>MFP002</t>
  </si>
  <si>
    <t>shrub</t>
  </si>
  <si>
    <t>MFP003</t>
  </si>
  <si>
    <t>tree</t>
  </si>
  <si>
    <t>MFP004</t>
  </si>
  <si>
    <t>MFP005</t>
  </si>
  <si>
    <t>MFP006</t>
  </si>
  <si>
    <t>MFP007</t>
  </si>
  <si>
    <t>MFP008</t>
  </si>
  <si>
    <t>MFP009</t>
  </si>
  <si>
    <t>MFP010</t>
  </si>
  <si>
    <t>Gravel of the high terrace of local channels</t>
  </si>
  <si>
    <t>Schotter der Hochterrasse lokaler Gerinne (Riß)</t>
  </si>
  <si>
    <t>MFP011</t>
  </si>
  <si>
    <t>MFP012</t>
  </si>
  <si>
    <t>MFP016</t>
  </si>
  <si>
    <t>Floodplain of the Danube, Kamp and Traisen (postglacial); loamy-sandy-gravel deposits of local channels (postglacial to late Pleistocene)</t>
  </si>
  <si>
    <t>Aue des Jüngeren Anteiles der Heutigen Talböden an Donau, Kamp und Traisen (Postglazial); lehmig-sandig-schotterige Ablagerungen lokaler Gerinne (Postglazial bis Jungpleistozän)</t>
  </si>
  <si>
    <t>MFP017</t>
  </si>
  <si>
    <t>MFP018</t>
  </si>
  <si>
    <t>MFP019</t>
  </si>
  <si>
    <t>MFP020</t>
  </si>
  <si>
    <t>MFP021</t>
  </si>
  <si>
    <t>MFP022</t>
  </si>
  <si>
    <t>MFP024</t>
  </si>
  <si>
    <t>MFP025</t>
  </si>
  <si>
    <t>MFP026</t>
  </si>
  <si>
    <t>MFP027</t>
  </si>
  <si>
    <t>MFP028</t>
  </si>
  <si>
    <t>MFP029</t>
  </si>
  <si>
    <t>MFP030</t>
  </si>
  <si>
    <t>MFP031</t>
  </si>
  <si>
    <t>MFP032</t>
  </si>
  <si>
    <t>MFP033</t>
  </si>
  <si>
    <t>MFP034</t>
  </si>
  <si>
    <t>Gravelly-marly development of the Hollenburg - Karlstettener conglomerate (Unterbaden, Obere Lagenidenzone)</t>
  </si>
  <si>
    <t>Schotterig-mergelige Entwicklung des Hollenburg - Karlstettener Konglomerates (Unterbaden, Obere Lagenidenzone)</t>
  </si>
  <si>
    <t>MFP035</t>
  </si>
  <si>
    <t>MFP036</t>
  </si>
  <si>
    <t>MFP037</t>
  </si>
  <si>
    <t>Hollenburg-Karlstetten conglomerate (Unterbaden, Obere Lagenidenzone)</t>
  </si>
  <si>
    <t>Hollenburg-Karlstettener Konglomerat (Unterbaden, Obere Lagenidenzone)</t>
  </si>
  <si>
    <t>MFP038</t>
  </si>
  <si>
    <t>MFP039</t>
  </si>
  <si>
    <t>MFP040</t>
  </si>
  <si>
    <t>MFP041</t>
  </si>
  <si>
    <t>MFP042</t>
  </si>
  <si>
    <t>MFP043</t>
  </si>
  <si>
    <t>MFP044</t>
  </si>
  <si>
    <t>MFP045</t>
  </si>
  <si>
    <t>MFP046</t>
  </si>
  <si>
    <t>Loess</t>
  </si>
  <si>
    <t>Löß, Lehm (meist Würm), lehmige Verwitterungsprodukte auf der Höhe des Heiligensteins</t>
  </si>
  <si>
    <t>MFP047</t>
  </si>
  <si>
    <t>MFP049</t>
  </si>
  <si>
    <t>MFP050</t>
  </si>
  <si>
    <t>MFP051</t>
  </si>
  <si>
    <t>MFP052</t>
  </si>
  <si>
    <t>MFP053</t>
  </si>
  <si>
    <t>MFP054</t>
  </si>
  <si>
    <t>MFP055</t>
  </si>
  <si>
    <t>Higher and older corridors of the Danube river</t>
  </si>
  <si>
    <t>Höhere und ältere Fluren des Jüngeren Anteiles der Heutigen Talböden an der Donau; d = Donaufeld (Postglazial)</t>
  </si>
  <si>
    <t>MFP056</t>
  </si>
  <si>
    <t>MFP057</t>
  </si>
  <si>
    <t>MFP058</t>
  </si>
  <si>
    <t>MFP059</t>
  </si>
  <si>
    <t>MFP060</t>
  </si>
  <si>
    <t>MFP061</t>
  </si>
  <si>
    <t>Oncophora layers (higher Ottnang)</t>
  </si>
  <si>
    <t>Oncophora-Schichten (höheres Ottnang)</t>
  </si>
  <si>
    <t>MFP062</t>
  </si>
  <si>
    <t>MFP063</t>
  </si>
  <si>
    <t>MFP064</t>
  </si>
  <si>
    <t>MFP065</t>
  </si>
  <si>
    <t>MFP066</t>
  </si>
  <si>
    <t>MFP067</t>
  </si>
  <si>
    <t>MFP068</t>
  </si>
  <si>
    <t>MFP069</t>
  </si>
  <si>
    <t>MFP070</t>
  </si>
  <si>
    <t>MFP071</t>
  </si>
  <si>
    <t>MFP072</t>
  </si>
  <si>
    <t>MFP073</t>
  </si>
  <si>
    <t>MFP074</t>
  </si>
  <si>
    <t>MFP075</t>
  </si>
  <si>
    <t>MFP076</t>
  </si>
  <si>
    <t>MFP077</t>
  </si>
  <si>
    <t>MFP078</t>
  </si>
  <si>
    <t>MFP079</t>
  </si>
  <si>
    <t>MFP080</t>
  </si>
  <si>
    <t>MFP081</t>
  </si>
  <si>
    <t>MFP082</t>
  </si>
  <si>
    <t>MFP083</t>
  </si>
  <si>
    <t>MFP084</t>
  </si>
  <si>
    <t>MFP085</t>
  </si>
  <si>
    <t>MFP086</t>
  </si>
  <si>
    <t>MFP087</t>
  </si>
  <si>
    <t>MFP088</t>
  </si>
  <si>
    <t>MFP089</t>
  </si>
  <si>
    <t>MFP090</t>
  </si>
  <si>
    <t>MFP091</t>
  </si>
  <si>
    <t>MFP092</t>
  </si>
  <si>
    <t>MFP093</t>
  </si>
  <si>
    <t>MFP094</t>
  </si>
  <si>
    <t>MFP095</t>
  </si>
  <si>
    <t>MFP096</t>
  </si>
  <si>
    <t>MFP097</t>
  </si>
  <si>
    <t>MFP098</t>
  </si>
  <si>
    <t>MFP099</t>
  </si>
  <si>
    <t>MFP100</t>
  </si>
  <si>
    <t>MFP101</t>
  </si>
  <si>
    <t>MFP102</t>
  </si>
  <si>
    <t>MFP103</t>
  </si>
  <si>
    <t>MFP104</t>
  </si>
  <si>
    <t>MFP105</t>
  </si>
  <si>
    <t>MFP106</t>
  </si>
  <si>
    <t>MFP107</t>
  </si>
  <si>
    <t>MFP108</t>
  </si>
  <si>
    <t>MFP109</t>
  </si>
  <si>
    <t>MFP110</t>
  </si>
  <si>
    <t>MFP111</t>
  </si>
  <si>
    <t>MFP112</t>
  </si>
  <si>
    <t>MFP113</t>
  </si>
  <si>
    <t>MFP114</t>
  </si>
  <si>
    <t>MFP115</t>
  </si>
  <si>
    <t>MFP116</t>
  </si>
  <si>
    <t>MFP117</t>
  </si>
  <si>
    <t>MFP118</t>
  </si>
  <si>
    <t>MFP119</t>
  </si>
  <si>
    <t>MFP120</t>
  </si>
  <si>
    <t>MFP121</t>
  </si>
  <si>
    <t>MFP122</t>
  </si>
  <si>
    <t>MFP123</t>
  </si>
  <si>
    <t>MFP124</t>
  </si>
  <si>
    <t>MFP125</t>
  </si>
  <si>
    <t>MFP126</t>
  </si>
  <si>
    <t>MFP127</t>
  </si>
  <si>
    <t>MFP128</t>
  </si>
  <si>
    <t>MFP129</t>
  </si>
  <si>
    <t>MFP130</t>
  </si>
  <si>
    <t>Granulites</t>
  </si>
  <si>
    <t>Granulit</t>
  </si>
  <si>
    <t>MFP131</t>
  </si>
  <si>
    <t>MFP132</t>
  </si>
  <si>
    <t>MFP133</t>
  </si>
  <si>
    <t>MFP134</t>
  </si>
  <si>
    <t>MFP135</t>
  </si>
  <si>
    <t>MFP136</t>
  </si>
  <si>
    <t>MFP137</t>
  </si>
  <si>
    <t>MFP138</t>
  </si>
  <si>
    <t>MFP139</t>
  </si>
  <si>
    <t>MFP140</t>
  </si>
  <si>
    <t>MFP141</t>
  </si>
  <si>
    <t>MFP142</t>
  </si>
  <si>
    <t>MFP143</t>
  </si>
  <si>
    <t>MFP144</t>
  </si>
  <si>
    <t>MFP145</t>
  </si>
  <si>
    <t>MFP146</t>
  </si>
  <si>
    <t>MFP147</t>
  </si>
  <si>
    <t>MFP148</t>
  </si>
  <si>
    <t>MFP149</t>
  </si>
  <si>
    <t>MFP150</t>
  </si>
  <si>
    <t>MFP151</t>
  </si>
  <si>
    <t>Gravel of tributary channels equivalent to the Rosenfeld Terrace (Lower Pleistocene to Upper Pliocene)</t>
  </si>
  <si>
    <t>Schotter tributärer Gerinne als Äquivalent der Rosenfeld-Terrasse (Ältestpleistozän bis Oberpliozän); Höhenwerte bezogen auf Donaumittelwasserstand vor dem Wirksamwerden der DoKW-Staustufe Altenwörth</t>
  </si>
  <si>
    <t>MFP152</t>
  </si>
  <si>
    <t>MFP153</t>
  </si>
  <si>
    <t>MFP154</t>
  </si>
  <si>
    <t>MFP155</t>
  </si>
  <si>
    <t>MFP156</t>
  </si>
  <si>
    <t>MFP157</t>
  </si>
  <si>
    <t>MFP158</t>
  </si>
  <si>
    <t>MFP159</t>
  </si>
  <si>
    <t>MFP160</t>
  </si>
  <si>
    <t>MFP161</t>
  </si>
  <si>
    <t>MFP162</t>
  </si>
  <si>
    <t>MFP163</t>
  </si>
  <si>
    <t>MFP164</t>
  </si>
  <si>
    <t>MFP165</t>
  </si>
  <si>
    <t>MFP166</t>
  </si>
  <si>
    <t>MFP167</t>
  </si>
  <si>
    <t>MFP168</t>
  </si>
  <si>
    <t>Over the river and into the hills: locals and non-locals at Inzersdorf, a late Bronze Age cemetery in the Traisen Valley (Austria)</t>
  </si>
  <si>
    <t>Archaeological and Anthropological Sciences</t>
  </si>
  <si>
    <t>Authors</t>
  </si>
  <si>
    <t>Fritzl, Michaela</t>
  </si>
  <si>
    <t>Research Unit: Prehistoric Identities, Austrian Archaeological Institute, Austrian Academy of Sciences, Georg-Coch-Platz 2, 1010 Vienna, Austria</t>
  </si>
  <si>
    <t>Michaela.Fritzl@oeaw.ac.at</t>
  </si>
  <si>
    <t>ORCID: 0000-0002-9858-3181</t>
  </si>
  <si>
    <t>Waltenberger, Lukas</t>
  </si>
  <si>
    <t>Department of Prehistoric and Historical Archaeology, University of Vienna, Franz-Klein-Gasse 1, 1090 Vienna, Austria</t>
  </si>
  <si>
    <t>ORCID: 0000-0002-9670-6117</t>
  </si>
  <si>
    <t>James, Hannah F.</t>
  </si>
  <si>
    <t>ORCID: 0000-0001-7953-5240</t>
  </si>
  <si>
    <t>Snoeck, Christophe</t>
  </si>
  <si>
    <t>ORCID: 0000-0003-3770-4055</t>
  </si>
  <si>
    <t>Rebay-Salisbury, Katharina</t>
  </si>
  <si>
    <t>ORCID: 0000-0003-0126-8693</t>
  </si>
  <si>
    <t>Ind.</t>
  </si>
  <si>
    <t>female??</t>
  </si>
  <si>
    <t>probably female</t>
  </si>
  <si>
    <t>female?</t>
  </si>
  <si>
    <t>male??</t>
  </si>
  <si>
    <t>probably male</t>
  </si>
  <si>
    <t>female</t>
  </si>
  <si>
    <t>ambiguous</t>
  </si>
  <si>
    <t>0-6y</t>
  </si>
  <si>
    <t>male</t>
  </si>
  <si>
    <t xml:space="preserve">probably male </t>
  </si>
  <si>
    <t>probably femal</t>
  </si>
  <si>
    <t>Archaeology, Environmental Changes &amp; Geo-Chemistry, Vrije Universiteit Brussel, Pleinlaan 2, 1050, Brussels, 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</si>
</sst>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Times New Roman"/>
      <family val="1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7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medium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3" borderId="1" xfId="0" applyFill="1" applyBorder="1"/>
    <xf numFmtId="164" fontId="0" fillId="3" borderId="1" xfId="0" applyNumberFormat="1" applyFill="1" applyBorder="1"/>
    <xf numFmtId="0" fontId="0" fillId="0" borderId="1" xfId="0" applyBorder="1"/>
    <xf numFmtId="164" fontId="0" fillId="0" borderId="1" xfId="0" applyNumberFormat="1" applyBorder="1"/>
    <xf numFmtId="49" fontId="0" fillId="3" borderId="1" xfId="0" applyNumberFormat="1" applyFill="1" applyBorder="1"/>
    <xf numFmtId="49" fontId="0" fillId="0" borderId="1" xfId="0" applyNumberFormat="1" applyBorder="1"/>
    <xf numFmtId="0" fontId="0" fillId="3" borderId="2" xfId="0" applyFill="1" applyBorder="1"/>
    <xf numFmtId="0" fontId="0" fillId="3" borderId="3" xfId="0" applyFill="1" applyBorder="1"/>
    <xf numFmtId="0" fontId="0" fillId="0" borderId="2" xfId="0" applyBorder="1"/>
    <xf numFmtId="0" fontId="0" fillId="0" borderId="3" xfId="0" applyBorder="1"/>
    <xf numFmtId="165" fontId="0" fillId="3" borderId="3" xfId="0" applyNumberFormat="1" applyFill="1" applyBorder="1"/>
    <xf numFmtId="165" fontId="0" fillId="0" borderId="3" xfId="0" applyNumberFormat="1" applyBorder="1"/>
    <xf numFmtId="0" fontId="0" fillId="0" borderId="0" xfId="0" applyBorder="1"/>
    <xf numFmtId="49" fontId="0" fillId="0" borderId="0" xfId="0" applyNumberFormat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165" fontId="0" fillId="0" borderId="0" xfId="0" applyNumberFormat="1"/>
    <xf numFmtId="49" fontId="0" fillId="3" borderId="0" xfId="0" applyNumberFormat="1" applyFill="1" applyBorder="1"/>
    <xf numFmtId="0" fontId="3" fillId="2" borderId="5" xfId="0" applyFont="1" applyFill="1" applyBorder="1"/>
    <xf numFmtId="0" fontId="0" fillId="3" borderId="0" xfId="0" applyFill="1" applyBorder="1"/>
    <xf numFmtId="1" fontId="0" fillId="3" borderId="2" xfId="0" applyNumberFormat="1" applyFill="1" applyBorder="1"/>
    <xf numFmtId="1" fontId="0" fillId="0" borderId="2" xfId="0" applyNumberForma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/>
    </xf>
    <xf numFmtId="0" fontId="6" fillId="0" borderId="0" xfId="0" applyFont="1"/>
    <xf numFmtId="165" fontId="6" fillId="0" borderId="0" xfId="0" applyNumberFormat="1" applyFont="1"/>
    <xf numFmtId="164" fontId="6" fillId="0" borderId="0" xfId="0" applyNumberFormat="1" applyFont="1"/>
    <xf numFmtId="166" fontId="6" fillId="0" borderId="0" xfId="0" applyNumberFormat="1" applyFont="1"/>
    <xf numFmtId="1" fontId="6" fillId="0" borderId="0" xfId="0" applyNumberFormat="1" applyFont="1"/>
    <xf numFmtId="164" fontId="0" fillId="0" borderId="0" xfId="0" applyNumberFormat="1"/>
    <xf numFmtId="166" fontId="0" fillId="0" borderId="0" xfId="0" applyNumberFormat="1"/>
    <xf numFmtId="0" fontId="2" fillId="0" borderId="0" xfId="0" applyFont="1"/>
    <xf numFmtId="164" fontId="0" fillId="3" borderId="0" xfId="0" applyNumberFormat="1" applyFill="1" applyBorder="1"/>
    <xf numFmtId="165" fontId="0" fillId="3" borderId="0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fritzl/Desktop/Inzersdorf/Bioarch&#228;ologisch%20Analysen/Sr-Isotopen/Fri/26.6.2023_INZGr&#228;ber_Anthro_final_sup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2"/>
      <sheetName val="Tabelle3"/>
      <sheetName val="Tabelle1"/>
    </sheetNames>
    <sheetDataSet>
      <sheetData sheetId="0"/>
      <sheetData sheetId="1"/>
      <sheetData sheetId="2">
        <row r="1">
          <cell r="A1" t="str">
            <v>Grab</v>
          </cell>
          <cell r="B1" t="str">
            <v>Individuum</v>
          </cell>
          <cell r="C1" t="str">
            <v>Sex categories</v>
          </cell>
          <cell r="D1" t="str">
            <v>age categories</v>
          </cell>
          <cell r="E1" t="str">
            <v>tested element</v>
          </cell>
          <cell r="F1" t="str">
            <v>Sr ratio</v>
          </cell>
          <cell r="I1" t="str">
            <v>87Sr/86Sr</v>
          </cell>
          <cell r="J1" t="str">
            <v>2SE</v>
          </cell>
          <cell r="L1">
            <v>1</v>
          </cell>
          <cell r="M1" t="str">
            <v>I</v>
          </cell>
          <cell r="N1" t="str">
            <v>long bone</v>
          </cell>
          <cell r="O1">
            <v>0.70937015706732465</v>
          </cell>
          <cell r="P1">
            <v>8.9096891727655972E-6</v>
          </cell>
        </row>
        <row r="2">
          <cell r="A2">
            <v>1</v>
          </cell>
          <cell r="B2" t="str">
            <v>I</v>
          </cell>
          <cell r="C2" t="str">
            <v>f</v>
          </cell>
          <cell r="D2" t="str">
            <v>20+</v>
          </cell>
          <cell r="E2" t="str">
            <v>long bone</v>
          </cell>
          <cell r="F2">
            <v>0.70937015706732465</v>
          </cell>
          <cell r="G2">
            <v>8.9096891727655972E-6</v>
          </cell>
          <cell r="L2">
            <v>1</v>
          </cell>
          <cell r="M2" t="str">
            <v>II</v>
          </cell>
          <cell r="N2" t="str">
            <v>femur</v>
          </cell>
          <cell r="O2">
            <v>0.70966200000000002</v>
          </cell>
          <cell r="P2">
            <v>1.0000000000000001E-5</v>
          </cell>
        </row>
        <row r="3">
          <cell r="A3">
            <v>1</v>
          </cell>
          <cell r="B3" t="str">
            <v>II</v>
          </cell>
          <cell r="D3" t="str">
            <v>infans I</v>
          </cell>
          <cell r="E3" t="str">
            <v>femur</v>
          </cell>
          <cell r="F3">
            <v>0.70966200000000002</v>
          </cell>
          <cell r="G3">
            <v>1.0000000000000001E-5</v>
          </cell>
          <cell r="I3">
            <v>0.70855003587849796</v>
          </cell>
          <cell r="J3">
            <v>9.3200000000000006E-6</v>
          </cell>
          <cell r="L3">
            <v>2</v>
          </cell>
          <cell r="N3" t="str">
            <v>femur</v>
          </cell>
          <cell r="O3">
            <v>0.71000026874775402</v>
          </cell>
          <cell r="P3">
            <v>6.6000000000000003E-6</v>
          </cell>
        </row>
        <row r="4">
          <cell r="A4">
            <v>2</v>
          </cell>
          <cell r="B4" t="str">
            <v/>
          </cell>
          <cell r="D4" t="str">
            <v>infans II</v>
          </cell>
          <cell r="E4" t="str">
            <v>femur</v>
          </cell>
          <cell r="F4">
            <v>0.71000026874775402</v>
          </cell>
          <cell r="G4">
            <v>6.6000000000000003E-6</v>
          </cell>
          <cell r="I4">
            <v>0.70853200517765946</v>
          </cell>
          <cell r="J4">
            <v>1.102E-5</v>
          </cell>
          <cell r="L4">
            <v>3</v>
          </cell>
          <cell r="M4" t="str">
            <v>II</v>
          </cell>
          <cell r="N4" t="str">
            <v>radius</v>
          </cell>
          <cell r="O4">
            <v>0.70856706437886807</v>
          </cell>
          <cell r="P4">
            <v>8.3044059945203332E-6</v>
          </cell>
        </row>
        <row r="5">
          <cell r="A5">
            <v>3</v>
          </cell>
          <cell r="B5" t="str">
            <v>I</v>
          </cell>
          <cell r="D5" t="str">
            <v>20+</v>
          </cell>
          <cell r="E5" t="str">
            <v>humerus</v>
          </cell>
          <cell r="F5">
            <v>0.70857877931829172</v>
          </cell>
          <cell r="G5">
            <v>8.3044059945203332E-6</v>
          </cell>
          <cell r="I5">
            <v>0.70856892348220457</v>
          </cell>
          <cell r="J5">
            <v>9.4599999999999992E-6</v>
          </cell>
          <cell r="L5">
            <v>3</v>
          </cell>
          <cell r="M5" t="str">
            <v>I</v>
          </cell>
          <cell r="N5" t="str">
            <v>humerus</v>
          </cell>
          <cell r="O5">
            <v>0.70857877931829172</v>
          </cell>
          <cell r="P5">
            <v>1.0472794358324352E-5</v>
          </cell>
        </row>
        <row r="6">
          <cell r="A6">
            <v>3</v>
          </cell>
          <cell r="B6" t="str">
            <v>II</v>
          </cell>
          <cell r="D6" t="str">
            <v>juvenus</v>
          </cell>
          <cell r="E6" t="str">
            <v>radius</v>
          </cell>
          <cell r="F6">
            <v>0.70856706437886807</v>
          </cell>
          <cell r="G6">
            <v>1.0472794358324352E-5</v>
          </cell>
          <cell r="I6">
            <v>0.70877704223408833</v>
          </cell>
          <cell r="J6">
            <v>1.094E-5</v>
          </cell>
          <cell r="L6">
            <v>4</v>
          </cell>
          <cell r="M6" t="str">
            <v>II</v>
          </cell>
          <cell r="N6" t="str">
            <v>humerus</v>
          </cell>
          <cell r="O6">
            <v>0.70983748956084269</v>
          </cell>
          <cell r="P6">
            <v>1.0108085851346399E-5</v>
          </cell>
        </row>
        <row r="7">
          <cell r="A7">
            <v>4</v>
          </cell>
          <cell r="B7" t="str">
            <v>I</v>
          </cell>
          <cell r="C7" t="str">
            <v>f</v>
          </cell>
          <cell r="D7" t="str">
            <v>20+</v>
          </cell>
          <cell r="E7" t="str">
            <v>tibia</v>
          </cell>
          <cell r="F7">
            <v>0.71050471619277411</v>
          </cell>
          <cell r="G7">
            <v>1.0108085851346399E-5</v>
          </cell>
          <cell r="I7">
            <v>0.7086775735490517</v>
          </cell>
          <cell r="J7">
            <v>1.022E-5</v>
          </cell>
          <cell r="L7">
            <v>4</v>
          </cell>
          <cell r="M7" t="str">
            <v>I</v>
          </cell>
          <cell r="N7" t="str">
            <v>tibia</v>
          </cell>
          <cell r="O7">
            <v>0.71050471619277411</v>
          </cell>
          <cell r="P7">
            <v>1.0330738573442935E-5</v>
          </cell>
        </row>
        <row r="8">
          <cell r="A8">
            <v>4</v>
          </cell>
          <cell r="B8" t="str">
            <v>II</v>
          </cell>
          <cell r="D8" t="str">
            <v>infans Ia</v>
          </cell>
          <cell r="E8" t="str">
            <v>humerus</v>
          </cell>
          <cell r="F8">
            <v>0.70983748956084269</v>
          </cell>
          <cell r="G8">
            <v>1.0330738573442935E-5</v>
          </cell>
          <cell r="I8">
            <v>0.70853319813822069</v>
          </cell>
          <cell r="J8">
            <v>8.7800000000000006E-6</v>
          </cell>
          <cell r="L8">
            <v>5</v>
          </cell>
          <cell r="N8" t="str">
            <v>diaphysis</v>
          </cell>
          <cell r="O8">
            <v>0.7092439864293455</v>
          </cell>
          <cell r="P8">
            <v>6.7800000000000003E-6</v>
          </cell>
        </row>
        <row r="9">
          <cell r="A9">
            <v>4</v>
          </cell>
          <cell r="B9" t="str">
            <v>III</v>
          </cell>
          <cell r="D9" t="str">
            <v>infans Ia</v>
          </cell>
          <cell r="F9"/>
          <cell r="G9">
            <v>1.0108085851346399E-5</v>
          </cell>
          <cell r="I9">
            <v>0.70816939613074037</v>
          </cell>
          <cell r="J9">
            <v>9.3999999999999998E-6</v>
          </cell>
          <cell r="L9">
            <v>6</v>
          </cell>
          <cell r="M9" t="str">
            <v>I</v>
          </cell>
          <cell r="N9" t="str">
            <v>tibia</v>
          </cell>
          <cell r="O9">
            <v>0.7095438647169261</v>
          </cell>
          <cell r="P9">
            <v>1.4063159398689474E-5</v>
          </cell>
        </row>
        <row r="10">
          <cell r="A10">
            <v>5</v>
          </cell>
          <cell r="B10" t="str">
            <v/>
          </cell>
          <cell r="D10" t="str">
            <v>infans II</v>
          </cell>
          <cell r="E10" t="str">
            <v>diaphysis</v>
          </cell>
          <cell r="F10">
            <v>0.7092439864293455</v>
          </cell>
          <cell r="G10">
            <v>6.7800000000000003E-6</v>
          </cell>
          <cell r="I10"/>
          <cell r="J10"/>
          <cell r="L10">
            <v>6</v>
          </cell>
          <cell r="M10" t="str">
            <v>II</v>
          </cell>
          <cell r="N10" t="str">
            <v>ulna</v>
          </cell>
          <cell r="O10">
            <v>0.71001914624886997</v>
          </cell>
          <cell r="P10">
            <v>1.2695142334929797E-5</v>
          </cell>
        </row>
        <row r="11">
          <cell r="A11">
            <v>6</v>
          </cell>
          <cell r="B11" t="str">
            <v>I</v>
          </cell>
          <cell r="C11" t="str">
            <v>f</v>
          </cell>
          <cell r="D11" t="str">
            <v>20+</v>
          </cell>
          <cell r="E11" t="str">
            <v>tibia</v>
          </cell>
          <cell r="F11">
            <v>0.7095438647169261</v>
          </cell>
          <cell r="G11">
            <v>1.2695142334929797E-5</v>
          </cell>
          <cell r="I11">
            <v>0.70811900668561767</v>
          </cell>
          <cell r="J11">
            <v>7.1600000000000001E-6</v>
          </cell>
          <cell r="L11">
            <v>6</v>
          </cell>
          <cell r="M11" t="str">
            <v>I</v>
          </cell>
          <cell r="N11" t="str">
            <v>petrous bone</v>
          </cell>
          <cell r="O11">
            <v>0.70972334457060426</v>
          </cell>
          <cell r="P11">
            <v>7.4000000000000003E-6</v>
          </cell>
        </row>
        <row r="12">
          <cell r="A12">
            <v>6</v>
          </cell>
          <cell r="B12" t="str">
            <v>II</v>
          </cell>
          <cell r="C12" t="str">
            <v>m</v>
          </cell>
          <cell r="D12" t="str">
            <v>30-50</v>
          </cell>
          <cell r="E12" t="str">
            <v>ulna</v>
          </cell>
          <cell r="F12">
            <v>0.71001914624886997</v>
          </cell>
          <cell r="G12">
            <v>7.4000000000000003E-6</v>
          </cell>
          <cell r="I12">
            <v>0.70816573539808347</v>
          </cell>
          <cell r="J12">
            <v>6.3600000000000001E-6</v>
          </cell>
          <cell r="L12">
            <v>8</v>
          </cell>
          <cell r="N12" t="str">
            <v>diaphysis</v>
          </cell>
          <cell r="O12">
            <v>0.70850693737557513</v>
          </cell>
          <cell r="P12">
            <v>8.6999999999999997E-6</v>
          </cell>
        </row>
        <row r="13">
          <cell r="A13">
            <v>8</v>
          </cell>
          <cell r="B13" t="str">
            <v/>
          </cell>
          <cell r="D13" t="str">
            <v>juvenus</v>
          </cell>
          <cell r="E13" t="str">
            <v>diaphysis</v>
          </cell>
          <cell r="F13">
            <v>0.70850693737557513</v>
          </cell>
          <cell r="G13">
            <v>8.6999999999999997E-6</v>
          </cell>
          <cell r="I13">
            <v>0.70809938269008132</v>
          </cell>
          <cell r="J13">
            <v>8.3999999999999992E-6</v>
          </cell>
          <cell r="L13">
            <v>9</v>
          </cell>
          <cell r="M13" t="str">
            <v>II</v>
          </cell>
          <cell r="N13" t="str">
            <v>cranium</v>
          </cell>
          <cell r="O13">
            <v>0.70869185946683433</v>
          </cell>
          <cell r="P13">
            <v>9.000386615228796E-6</v>
          </cell>
        </row>
        <row r="14">
          <cell r="A14">
            <v>9</v>
          </cell>
          <cell r="B14" t="str">
            <v>I</v>
          </cell>
          <cell r="C14" t="str">
            <v>f</v>
          </cell>
          <cell r="D14" t="str">
            <v>20+</v>
          </cell>
          <cell r="E14" t="str">
            <v>tibia</v>
          </cell>
          <cell r="F14">
            <v>0.70880252603114657</v>
          </cell>
          <cell r="G14">
            <v>9.000386615228796E-6</v>
          </cell>
          <cell r="I14">
            <v>0.70801967870707117</v>
          </cell>
          <cell r="J14">
            <v>9.6199999999999994E-6</v>
          </cell>
          <cell r="L14">
            <v>9</v>
          </cell>
          <cell r="M14" t="str">
            <v>I</v>
          </cell>
          <cell r="N14" t="str">
            <v>tibia</v>
          </cell>
          <cell r="O14">
            <v>0.70880252603114657</v>
          </cell>
          <cell r="P14">
            <v>1.0419397132657854E-5</v>
          </cell>
        </row>
        <row r="15">
          <cell r="A15">
            <v>9</v>
          </cell>
          <cell r="B15" t="str">
            <v>II</v>
          </cell>
          <cell r="D15" t="str">
            <v>infans Ib</v>
          </cell>
          <cell r="E15" t="str">
            <v>cranium</v>
          </cell>
          <cell r="F15">
            <v>0.70869185946683433</v>
          </cell>
          <cell r="G15">
            <v>1.0419397132657854E-5</v>
          </cell>
          <cell r="I15">
            <v>0.70830361556455002</v>
          </cell>
          <cell r="J15">
            <v>1.1260000000000001E-5</v>
          </cell>
          <cell r="L15">
            <v>10</v>
          </cell>
          <cell r="N15" t="str">
            <v>humerus</v>
          </cell>
          <cell r="O15">
            <v>0.70962546432626084</v>
          </cell>
          <cell r="P15">
            <v>1.6605235865234503E-5</v>
          </cell>
        </row>
        <row r="16">
          <cell r="A16">
            <v>10</v>
          </cell>
          <cell r="B16" t="str">
            <v/>
          </cell>
          <cell r="C16" t="str">
            <v>m</v>
          </cell>
          <cell r="D16" t="str">
            <v>30-50</v>
          </cell>
          <cell r="E16" t="str">
            <v>humerus</v>
          </cell>
          <cell r="F16">
            <v>0.70962546432626084</v>
          </cell>
          <cell r="G16">
            <v>1.6605235865234503E-5</v>
          </cell>
          <cell r="I16">
            <v>0.7083017769823029</v>
          </cell>
          <cell r="J16">
            <v>8.9600000000000006E-6</v>
          </cell>
          <cell r="L16">
            <v>11</v>
          </cell>
          <cell r="M16" t="str">
            <v>III</v>
          </cell>
          <cell r="N16" t="str">
            <v>long bone</v>
          </cell>
          <cell r="O16">
            <v>0.70869607509046983</v>
          </cell>
          <cell r="P16">
            <v>1.3068355624668264E-5</v>
          </cell>
        </row>
        <row r="17">
          <cell r="A17">
            <v>11</v>
          </cell>
          <cell r="B17" t="str">
            <v>I</v>
          </cell>
          <cell r="C17" t="str">
            <v>f</v>
          </cell>
          <cell r="D17" t="str">
            <v>20+</v>
          </cell>
          <cell r="E17" t="str">
            <v>tibia</v>
          </cell>
          <cell r="F17">
            <v>0.70888499999999999</v>
          </cell>
          <cell r="G17">
            <v>1.3068355624668264E-5</v>
          </cell>
          <cell r="I17">
            <v>0.70824784505817551</v>
          </cell>
          <cell r="J17">
            <v>1.22E-5</v>
          </cell>
          <cell r="L17">
            <v>11</v>
          </cell>
          <cell r="M17" t="str">
            <v>I</v>
          </cell>
          <cell r="N17" t="str">
            <v>tibia</v>
          </cell>
          <cell r="O17">
            <v>0.70888499999999999</v>
          </cell>
          <cell r="P17">
            <v>1.0000000000000001E-5</v>
          </cell>
        </row>
        <row r="18">
          <cell r="A18">
            <v>11</v>
          </cell>
          <cell r="B18" t="str">
            <v>II</v>
          </cell>
          <cell r="C18" t="str">
            <v>f</v>
          </cell>
          <cell r="D18" t="str">
            <v>20-40</v>
          </cell>
          <cell r="F18"/>
          <cell r="G18">
            <v>1.0000000000000001E-5</v>
          </cell>
          <cell r="I18">
            <v>0.70865360868992111</v>
          </cell>
          <cell r="J18">
            <v>1.026E-5</v>
          </cell>
          <cell r="L18">
            <v>11</v>
          </cell>
          <cell r="M18" t="str">
            <v>I</v>
          </cell>
          <cell r="N18" t="str">
            <v>rib</v>
          </cell>
          <cell r="O18">
            <v>0.70918585225684905</v>
          </cell>
          <cell r="P18">
            <v>9.6449275906931475E-6</v>
          </cell>
        </row>
        <row r="19">
          <cell r="A19">
            <v>11</v>
          </cell>
          <cell r="B19" t="str">
            <v>III</v>
          </cell>
          <cell r="D19" t="str">
            <v>infans Ib</v>
          </cell>
          <cell r="E19" t="str">
            <v>long bone</v>
          </cell>
          <cell r="F19">
            <v>0.70869607509046983</v>
          </cell>
          <cell r="G19">
            <v>9.6449275906931475E-6</v>
          </cell>
          <cell r="I19">
            <v>0.70822096147117608</v>
          </cell>
          <cell r="J19">
            <v>9.7599999999999997E-6</v>
          </cell>
          <cell r="L19">
            <v>11</v>
          </cell>
          <cell r="M19" t="str">
            <v>I</v>
          </cell>
          <cell r="N19" t="str">
            <v>petrous bone</v>
          </cell>
          <cell r="O19">
            <v>0.70956070570932461</v>
          </cell>
          <cell r="P19">
            <v>1.218E-5</v>
          </cell>
        </row>
        <row r="20">
          <cell r="A20">
            <v>12</v>
          </cell>
          <cell r="B20" t="str">
            <v>I</v>
          </cell>
          <cell r="D20" t="str">
            <v>20+</v>
          </cell>
          <cell r="E20" t="str">
            <v>femur</v>
          </cell>
          <cell r="F20">
            <v>0.70886700000000002</v>
          </cell>
          <cell r="G20">
            <v>1.0163918200316067E-5</v>
          </cell>
          <cell r="I20">
            <v>0.70814313200653067</v>
          </cell>
          <cell r="J20">
            <v>8.8000000000000004E-6</v>
          </cell>
          <cell r="L20">
            <v>12</v>
          </cell>
          <cell r="M20" t="str">
            <v>II</v>
          </cell>
          <cell r="N20" t="str">
            <v>cranium</v>
          </cell>
          <cell r="O20">
            <v>0.70878090657713155</v>
          </cell>
          <cell r="P20">
            <v>1.0163918200316067E-5</v>
          </cell>
        </row>
        <row r="21">
          <cell r="A21">
            <v>12</v>
          </cell>
          <cell r="B21" t="str">
            <v>II</v>
          </cell>
          <cell r="D21" t="str">
            <v>infans I</v>
          </cell>
          <cell r="E21" t="str">
            <v>cranium</v>
          </cell>
          <cell r="F21">
            <v>0.70878090657713155</v>
          </cell>
          <cell r="G21">
            <v>1.0163918200316067E-5</v>
          </cell>
          <cell r="I21">
            <v>0.70859648586592572</v>
          </cell>
          <cell r="J21">
            <v>7.3599999999999998E-6</v>
          </cell>
          <cell r="L21">
            <v>12</v>
          </cell>
          <cell r="M21" t="str">
            <v>I</v>
          </cell>
          <cell r="N21" t="str">
            <v>femur</v>
          </cell>
          <cell r="O21">
            <v>0.70886700000000002</v>
          </cell>
          <cell r="P21">
            <v>1.1E-5</v>
          </cell>
        </row>
        <row r="22">
          <cell r="A22">
            <v>13</v>
          </cell>
          <cell r="B22" t="str">
            <v/>
          </cell>
          <cell r="D22" t="str">
            <v>infans II</v>
          </cell>
          <cell r="E22" t="str">
            <v>diaphysis</v>
          </cell>
          <cell r="F22">
            <v>0.70884737275859377</v>
          </cell>
          <cell r="G22">
            <v>6.8199999999999999E-6</v>
          </cell>
          <cell r="I22">
            <v>0.70859179323757371</v>
          </cell>
          <cell r="J22">
            <v>7.34E-6</v>
          </cell>
          <cell r="L22">
            <v>13</v>
          </cell>
          <cell r="N22" t="str">
            <v>diaphysis</v>
          </cell>
          <cell r="O22">
            <v>0.70884737275859377</v>
          </cell>
          <cell r="P22">
            <v>6.8199999999999999E-6</v>
          </cell>
        </row>
        <row r="23">
          <cell r="A23">
            <v>14</v>
          </cell>
          <cell r="B23" t="str">
            <v/>
          </cell>
          <cell r="C23" t="str">
            <v>f</v>
          </cell>
          <cell r="D23" t="str">
            <v>20+</v>
          </cell>
          <cell r="E23" t="str">
            <v>radius</v>
          </cell>
          <cell r="F23">
            <v>0.70946630870230076</v>
          </cell>
          <cell r="G23">
            <v>1.0982538458711617E-5</v>
          </cell>
          <cell r="I23">
            <v>0.70819924062515072</v>
          </cell>
          <cell r="J23">
            <v>8.2199999999999992E-6</v>
          </cell>
          <cell r="L23">
            <v>14</v>
          </cell>
          <cell r="M23" t="str">
            <v>I</v>
          </cell>
          <cell r="N23" t="str">
            <v>radius</v>
          </cell>
          <cell r="O23">
            <v>0.70946630870230076</v>
          </cell>
          <cell r="P23">
            <v>1.0982538458711617E-5</v>
          </cell>
        </row>
        <row r="24">
          <cell r="A24">
            <v>15</v>
          </cell>
          <cell r="B24" t="str">
            <v/>
          </cell>
          <cell r="D24" t="str">
            <v>20+</v>
          </cell>
          <cell r="E24" t="str">
            <v>humerus</v>
          </cell>
          <cell r="F24">
            <v>0.70865653421888841</v>
          </cell>
          <cell r="G24">
            <v>1.021882722343637E-5</v>
          </cell>
          <cell r="I24">
            <v>0.70953860869077834</v>
          </cell>
          <cell r="J24">
            <v>1.3560000000000001E-5</v>
          </cell>
          <cell r="L24">
            <v>15</v>
          </cell>
          <cell r="N24" t="str">
            <v>humerus</v>
          </cell>
          <cell r="O24">
            <v>0.70865653421888841</v>
          </cell>
          <cell r="P24">
            <v>1.021882722343637E-5</v>
          </cell>
        </row>
        <row r="25">
          <cell r="A25">
            <v>17</v>
          </cell>
          <cell r="B25" t="str">
            <v>I</v>
          </cell>
          <cell r="C25" t="str">
            <v>f</v>
          </cell>
          <cell r="D25" t="str">
            <v>20-40</v>
          </cell>
          <cell r="E25" t="str">
            <v>humerus</v>
          </cell>
          <cell r="F25">
            <v>0.70983871049411751</v>
          </cell>
          <cell r="G25">
            <v>1.0817941947930351E-5</v>
          </cell>
          <cell r="I25">
            <v>0.70904526241231169</v>
          </cell>
          <cell r="J25">
            <v>8.32E-6</v>
          </cell>
          <cell r="L25">
            <v>17</v>
          </cell>
          <cell r="M25" t="str">
            <v>I</v>
          </cell>
          <cell r="N25" t="str">
            <v>humerus</v>
          </cell>
          <cell r="O25">
            <v>0.70983871049411751</v>
          </cell>
          <cell r="P25">
            <v>1.0817941947930351E-5</v>
          </cell>
        </row>
        <row r="26">
          <cell r="A26">
            <v>17</v>
          </cell>
          <cell r="B26" t="str">
            <v>II</v>
          </cell>
          <cell r="D26" t="str">
            <v>neonatus</v>
          </cell>
          <cell r="E26" t="str">
            <v>long bone</v>
          </cell>
          <cell r="F26">
            <v>0.70993600000000001</v>
          </cell>
          <cell r="G26">
            <v>1.0817941947930351E-5</v>
          </cell>
          <cell r="I26">
            <v>0.70889534265324217</v>
          </cell>
          <cell r="J26">
            <v>1.0000000000000001E-5</v>
          </cell>
          <cell r="L26">
            <v>17</v>
          </cell>
          <cell r="M26" t="str">
            <v>II</v>
          </cell>
          <cell r="N26" t="str">
            <v>long bone</v>
          </cell>
          <cell r="O26">
            <v>0.70993600000000001</v>
          </cell>
          <cell r="P26">
            <v>1.2999999999999999E-5</v>
          </cell>
        </row>
        <row r="27">
          <cell r="A27">
            <v>19</v>
          </cell>
          <cell r="B27" t="str">
            <v/>
          </cell>
          <cell r="D27" t="str">
            <v>20+</v>
          </cell>
          <cell r="F27"/>
          <cell r="G27" t="e">
            <v>#N/A</v>
          </cell>
          <cell r="I27">
            <v>0.71028073762153965</v>
          </cell>
          <cell r="J27">
            <v>9.5799999999999998E-6</v>
          </cell>
          <cell r="L27">
            <v>17</v>
          </cell>
          <cell r="M27" t="str">
            <v>I</v>
          </cell>
          <cell r="N27" t="str">
            <v>rib</v>
          </cell>
          <cell r="O27">
            <v>0.70965454590551003</v>
          </cell>
          <cell r="P27">
            <v>8.7003647328015525E-6</v>
          </cell>
        </row>
        <row r="28">
          <cell r="A28">
            <v>21</v>
          </cell>
          <cell r="B28" t="str">
            <v/>
          </cell>
          <cell r="F28"/>
          <cell r="G28" t="e">
            <v>#N/A</v>
          </cell>
          <cell r="I28">
            <v>0.71147551368643658</v>
          </cell>
          <cell r="J28">
            <v>8.6799999999999999E-6</v>
          </cell>
          <cell r="L28">
            <v>22</v>
          </cell>
          <cell r="N28" t="str">
            <v>diaphysis</v>
          </cell>
          <cell r="O28">
            <v>0.70915947525056766</v>
          </cell>
          <cell r="P28">
            <v>8.8999999999999995E-6</v>
          </cell>
        </row>
        <row r="29">
          <cell r="A29">
            <v>22</v>
          </cell>
          <cell r="B29" t="str">
            <v/>
          </cell>
          <cell r="D29" t="str">
            <v>20+</v>
          </cell>
          <cell r="E29" t="str">
            <v>diaphysis</v>
          </cell>
          <cell r="F29">
            <v>0.70915947525056766</v>
          </cell>
          <cell r="G29">
            <v>8.8999999999999995E-6</v>
          </cell>
          <cell r="I29">
            <v>0.70887998394299367</v>
          </cell>
          <cell r="J29">
            <v>7.5800000000000003E-6</v>
          </cell>
          <cell r="L29">
            <v>27</v>
          </cell>
          <cell r="M29" t="str">
            <v>I</v>
          </cell>
          <cell r="N29" t="str">
            <v>humerus</v>
          </cell>
          <cell r="O29">
            <v>0.7086928369610167</v>
          </cell>
          <cell r="P29">
            <v>8.178315338530133E-6</v>
          </cell>
        </row>
        <row r="30">
          <cell r="A30">
            <v>25</v>
          </cell>
          <cell r="B30" t="str">
            <v/>
          </cell>
          <cell r="D30" t="str">
            <v>13+</v>
          </cell>
          <cell r="F30"/>
          <cell r="G30" t="e">
            <v>#N/A</v>
          </cell>
          <cell r="I30">
            <v>0.70876074587488458</v>
          </cell>
          <cell r="J30">
            <v>8.3799999999999994E-6</v>
          </cell>
          <cell r="L30">
            <v>29</v>
          </cell>
          <cell r="M30" t="str">
            <v>II</v>
          </cell>
          <cell r="N30" t="str">
            <v>long bone</v>
          </cell>
          <cell r="O30">
            <v>0.70611396273409088</v>
          </cell>
          <cell r="P30">
            <v>1.0902399584614364E-5</v>
          </cell>
        </row>
        <row r="31">
          <cell r="A31">
            <v>27</v>
          </cell>
          <cell r="B31" t="str">
            <v>I</v>
          </cell>
          <cell r="D31" t="str">
            <v>infans I</v>
          </cell>
          <cell r="F31"/>
          <cell r="G31" t="e">
            <v>#N/A</v>
          </cell>
          <cell r="I31">
            <v>0.70850041739805047</v>
          </cell>
          <cell r="J31">
            <v>8.8200000000000003E-6</v>
          </cell>
          <cell r="L31">
            <v>29</v>
          </cell>
          <cell r="M31" t="str">
            <v>I</v>
          </cell>
          <cell r="N31" t="str">
            <v>humerus</v>
          </cell>
          <cell r="O31">
            <v>0.70975500000000002</v>
          </cell>
          <cell r="P31">
            <v>3.0200000000000002E-4</v>
          </cell>
        </row>
        <row r="32">
          <cell r="A32">
            <v>27</v>
          </cell>
          <cell r="B32" t="str">
            <v>II</v>
          </cell>
          <cell r="D32" t="str">
            <v>20+</v>
          </cell>
          <cell r="E32" t="str">
            <v>humerus</v>
          </cell>
          <cell r="F32">
            <v>0.7086928369610167</v>
          </cell>
          <cell r="G32">
            <v>8.178315338530133E-6</v>
          </cell>
          <cell r="I32">
            <v>0.70831857799597009</v>
          </cell>
          <cell r="J32">
            <v>9.38E-6</v>
          </cell>
          <cell r="L32">
            <v>29</v>
          </cell>
          <cell r="M32" t="str">
            <v>I</v>
          </cell>
          <cell r="N32" t="str">
            <v>rib</v>
          </cell>
          <cell r="O32">
            <v>0.70973536041260721</v>
          </cell>
          <cell r="P32">
            <v>8.3039037168275035E-6</v>
          </cell>
        </row>
        <row r="33">
          <cell r="A33">
            <v>28</v>
          </cell>
          <cell r="B33" t="str">
            <v/>
          </cell>
          <cell r="F33"/>
          <cell r="G33" t="e">
            <v>#N/A</v>
          </cell>
          <cell r="I33">
            <v>0.70849045492756513</v>
          </cell>
          <cell r="J33">
            <v>1.274E-5</v>
          </cell>
          <cell r="L33">
            <v>32</v>
          </cell>
          <cell r="M33" t="str">
            <v>II</v>
          </cell>
          <cell r="N33" t="str">
            <v>humerus</v>
          </cell>
          <cell r="O33">
            <v>0.70885100000000001</v>
          </cell>
          <cell r="P33">
            <v>1.2E-5</v>
          </cell>
        </row>
        <row r="34">
          <cell r="A34">
            <v>29</v>
          </cell>
          <cell r="B34" t="str">
            <v>I</v>
          </cell>
          <cell r="C34" t="str">
            <v>m</v>
          </cell>
          <cell r="D34" t="str">
            <v>20-40</v>
          </cell>
          <cell r="E34" t="str">
            <v>humerus</v>
          </cell>
          <cell r="F34">
            <v>0.70975500000000002</v>
          </cell>
          <cell r="G34">
            <v>1.0902399584614364E-5</v>
          </cell>
          <cell r="I34">
            <v>0.7082914449037141</v>
          </cell>
          <cell r="J34">
            <v>8.32E-6</v>
          </cell>
          <cell r="L34">
            <v>32</v>
          </cell>
          <cell r="M34" t="str">
            <v>I</v>
          </cell>
          <cell r="N34" t="str">
            <v>tibia</v>
          </cell>
          <cell r="O34">
            <v>0.70962010693451472</v>
          </cell>
          <cell r="P34">
            <v>1.0473992778353437E-5</v>
          </cell>
        </row>
        <row r="35">
          <cell r="A35">
            <v>29</v>
          </cell>
          <cell r="B35" t="str">
            <v>II</v>
          </cell>
          <cell r="D35" t="str">
            <v>juvenile</v>
          </cell>
          <cell r="E35" t="str">
            <v>long bone</v>
          </cell>
          <cell r="F35">
            <v>0.70611396273409088</v>
          </cell>
          <cell r="G35">
            <v>1.0902399584614364E-5</v>
          </cell>
          <cell r="I35">
            <v>0.70812516061049091</v>
          </cell>
          <cell r="J35">
            <v>1.1939999999999999E-5</v>
          </cell>
          <cell r="L35">
            <v>32</v>
          </cell>
          <cell r="M35" t="str">
            <v>I</v>
          </cell>
          <cell r="N35" t="str">
            <v>rib</v>
          </cell>
          <cell r="O35">
            <v>0.70932036318380143</v>
          </cell>
          <cell r="P35">
            <v>1.0015603528155276E-5</v>
          </cell>
        </row>
        <row r="36">
          <cell r="A36">
            <v>30</v>
          </cell>
          <cell r="B36" t="str">
            <v/>
          </cell>
          <cell r="D36" t="str">
            <v>infans I</v>
          </cell>
          <cell r="F36"/>
          <cell r="G36" t="e">
            <v>#N/A</v>
          </cell>
          <cell r="I36">
            <v>0.7081984301861074</v>
          </cell>
          <cell r="J36">
            <v>1.0859999999999999E-5</v>
          </cell>
          <cell r="L36">
            <v>33</v>
          </cell>
          <cell r="N36" t="str">
            <v>humerus</v>
          </cell>
          <cell r="O36">
            <v>0.70994800518872159</v>
          </cell>
          <cell r="P36">
            <v>1.1643147285095033E-5</v>
          </cell>
        </row>
        <row r="37">
          <cell r="A37">
            <v>31</v>
          </cell>
          <cell r="B37"/>
          <cell r="F37"/>
          <cell r="G37" t="e">
            <v>#N/A</v>
          </cell>
          <cell r="I37">
            <v>0.70819100000000001</v>
          </cell>
          <cell r="J37">
            <v>9.0000000000000002E-6</v>
          </cell>
          <cell r="L37">
            <v>35</v>
          </cell>
          <cell r="N37" t="str">
            <v>femur</v>
          </cell>
          <cell r="O37">
            <v>0.70950951902744086</v>
          </cell>
          <cell r="P37">
            <v>7.0600000000000002E-6</v>
          </cell>
        </row>
        <row r="38">
          <cell r="A38">
            <v>32</v>
          </cell>
          <cell r="B38" t="str">
            <v>I</v>
          </cell>
          <cell r="C38" t="str">
            <v>m</v>
          </cell>
          <cell r="D38" t="str">
            <v>30-50</v>
          </cell>
          <cell r="E38" t="str">
            <v>tibia</v>
          </cell>
          <cell r="F38">
            <v>0.70962010693451472</v>
          </cell>
          <cell r="G38">
            <v>1.2E-5</v>
          </cell>
          <cell r="I38">
            <v>0.70841740849431056</v>
          </cell>
          <cell r="J38">
            <v>8.6799999999999999E-6</v>
          </cell>
          <cell r="L38">
            <v>36</v>
          </cell>
          <cell r="N38" t="str">
            <v>humerus</v>
          </cell>
          <cell r="O38">
            <v>0.71049127165599013</v>
          </cell>
          <cell r="P38">
            <v>9.7337304216870638E-6</v>
          </cell>
        </row>
        <row r="39">
          <cell r="A39">
            <v>32</v>
          </cell>
          <cell r="B39" t="str">
            <v>II</v>
          </cell>
          <cell r="C39" t="str">
            <v>f</v>
          </cell>
          <cell r="D39" t="str">
            <v>20+</v>
          </cell>
          <cell r="E39" t="str">
            <v>humerus</v>
          </cell>
          <cell r="F39">
            <v>0.70885100000000001</v>
          </cell>
          <cell r="G39">
            <v>1.2E-5</v>
          </cell>
          <cell r="I39">
            <v>0.70830320098887711</v>
          </cell>
          <cell r="J39">
            <v>9.1600000000000004E-6</v>
          </cell>
          <cell r="L39">
            <v>37</v>
          </cell>
          <cell r="N39" t="str">
            <v>humerus</v>
          </cell>
          <cell r="O39">
            <v>0.70875473826461133</v>
          </cell>
          <cell r="P39">
            <v>7.0400000000000004E-6</v>
          </cell>
        </row>
        <row r="40">
          <cell r="A40">
            <v>32</v>
          </cell>
          <cell r="B40" t="str">
            <v>III</v>
          </cell>
          <cell r="D40" t="str">
            <v>fetus</v>
          </cell>
          <cell r="F40"/>
          <cell r="G40">
            <v>1.2E-5</v>
          </cell>
          <cell r="I40">
            <v>0.70828209854860003</v>
          </cell>
          <cell r="J40">
            <v>9.1800000000000002E-6</v>
          </cell>
          <cell r="L40">
            <v>38</v>
          </cell>
          <cell r="N40" t="str">
            <v>fibula</v>
          </cell>
          <cell r="O40">
            <v>0.70930199999999999</v>
          </cell>
          <cell r="P40">
            <v>1.0000000000000001E-5</v>
          </cell>
        </row>
        <row r="41">
          <cell r="A41">
            <v>33</v>
          </cell>
          <cell r="B41" t="str">
            <v/>
          </cell>
          <cell r="D41" t="str">
            <v>20-50</v>
          </cell>
          <cell r="E41" t="str">
            <v>humerus</v>
          </cell>
          <cell r="F41">
            <v>0.70994800518872159</v>
          </cell>
          <cell r="G41">
            <v>1.1643147285095033E-5</v>
          </cell>
          <cell r="I41">
            <v>0.70831455445648839</v>
          </cell>
          <cell r="J41">
            <v>1.06E-5</v>
          </cell>
          <cell r="L41">
            <v>39</v>
          </cell>
          <cell r="N41" t="str">
            <v>tibia</v>
          </cell>
          <cell r="O41">
            <v>0.70936819900902104</v>
          </cell>
          <cell r="P41">
            <v>1.0541211437274052E-5</v>
          </cell>
        </row>
        <row r="42">
          <cell r="A42">
            <v>34</v>
          </cell>
          <cell r="B42" t="str">
            <v/>
          </cell>
          <cell r="D42" t="str">
            <v>infans II</v>
          </cell>
          <cell r="F42"/>
          <cell r="G42" t="e">
            <v>#N/A</v>
          </cell>
          <cell r="I42">
            <v>0.70842251437672088</v>
          </cell>
          <cell r="J42">
            <v>9.8400000000000007E-6</v>
          </cell>
          <cell r="L42">
            <v>40</v>
          </cell>
          <cell r="N42" t="str">
            <v>tibia</v>
          </cell>
          <cell r="O42">
            <v>0.71007100000000001</v>
          </cell>
          <cell r="P42">
            <v>1.1E-5</v>
          </cell>
        </row>
        <row r="43">
          <cell r="A43">
            <v>35</v>
          </cell>
          <cell r="B43" t="str">
            <v/>
          </cell>
          <cell r="D43" t="str">
            <v>infans Ib</v>
          </cell>
          <cell r="E43" t="str">
            <v>femur</v>
          </cell>
          <cell r="F43">
            <v>0.70950951902744086</v>
          </cell>
          <cell r="G43">
            <v>7.0600000000000002E-6</v>
          </cell>
          <cell r="I43">
            <v>0.70827716463485357</v>
          </cell>
          <cell r="J43">
            <v>6.9600000000000003E-6</v>
          </cell>
          <cell r="L43">
            <v>41</v>
          </cell>
          <cell r="N43" t="str">
            <v>humerus</v>
          </cell>
          <cell r="O43">
            <v>0.70990682937841709</v>
          </cell>
          <cell r="P43">
            <v>1.1457896226167653E-5</v>
          </cell>
        </row>
        <row r="44">
          <cell r="A44">
            <v>36</v>
          </cell>
          <cell r="B44" t="str">
            <v/>
          </cell>
          <cell r="C44" t="str">
            <v>f</v>
          </cell>
          <cell r="D44" t="str">
            <v>20+</v>
          </cell>
          <cell r="E44" t="str">
            <v>humerus</v>
          </cell>
          <cell r="F44">
            <v>0.71049127165599013</v>
          </cell>
          <cell r="G44">
            <v>9.7337304216870638E-6</v>
          </cell>
          <cell r="I44">
            <v>0.70820706082420248</v>
          </cell>
          <cell r="J44">
            <v>1.0560000000000001E-5</v>
          </cell>
          <cell r="L44">
            <v>41</v>
          </cell>
          <cell r="N44" t="str">
            <v>rib</v>
          </cell>
          <cell r="O44">
            <v>0.70953908769756957</v>
          </cell>
          <cell r="P44">
            <v>1.0728231005987251E-5</v>
          </cell>
        </row>
        <row r="45">
          <cell r="A45">
            <v>37</v>
          </cell>
          <cell r="B45" t="str">
            <v/>
          </cell>
          <cell r="D45" t="str">
            <v>juvenus</v>
          </cell>
          <cell r="E45" t="str">
            <v>humerus</v>
          </cell>
          <cell r="F45">
            <v>0.70875473826461133</v>
          </cell>
          <cell r="G45">
            <v>7.0400000000000004E-6</v>
          </cell>
          <cell r="I45">
            <v>0.70896573246073535</v>
          </cell>
          <cell r="J45">
            <v>1.028E-5</v>
          </cell>
          <cell r="L45">
            <v>42</v>
          </cell>
          <cell r="N45" t="str">
            <v>tibia</v>
          </cell>
          <cell r="O45">
            <v>0.70970108868057868</v>
          </cell>
          <cell r="P45">
            <v>7.9486521932224803E-6</v>
          </cell>
        </row>
        <row r="46">
          <cell r="A46">
            <v>38</v>
          </cell>
          <cell r="B46" t="str">
            <v/>
          </cell>
          <cell r="D46" t="str">
            <v>20-50</v>
          </cell>
          <cell r="E46" t="str">
            <v>fibula</v>
          </cell>
          <cell r="F46">
            <v>0.70930199999999999</v>
          </cell>
          <cell r="G46">
            <v>1.0000000000000001E-5</v>
          </cell>
          <cell r="I46">
            <v>0.70862059194781113</v>
          </cell>
          <cell r="J46">
            <v>8.9600000000000006E-6</v>
          </cell>
          <cell r="L46">
            <v>45</v>
          </cell>
          <cell r="N46" t="str">
            <v>longbone</v>
          </cell>
          <cell r="O46">
            <v>0.70932730544446043</v>
          </cell>
          <cell r="P46">
            <v>6.2999999999999998E-6</v>
          </cell>
        </row>
        <row r="47">
          <cell r="A47">
            <v>39</v>
          </cell>
          <cell r="B47" t="str">
            <v/>
          </cell>
          <cell r="D47" t="str">
            <v>20-50</v>
          </cell>
          <cell r="E47" t="str">
            <v>tibia</v>
          </cell>
          <cell r="F47">
            <v>0.70936819900902104</v>
          </cell>
          <cell r="G47">
            <v>1.0541211437274052E-5</v>
          </cell>
          <cell r="I47">
            <v>0.70902707719000235</v>
          </cell>
          <cell r="J47">
            <v>9.0999999999999993E-6</v>
          </cell>
          <cell r="L47">
            <v>61</v>
          </cell>
          <cell r="N47" t="str">
            <v>tibia</v>
          </cell>
          <cell r="O47">
            <v>0.70858200000000005</v>
          </cell>
          <cell r="P47">
            <v>9.0000000000000002E-6</v>
          </cell>
        </row>
        <row r="48">
          <cell r="A48">
            <v>40</v>
          </cell>
          <cell r="B48" t="str">
            <v>I</v>
          </cell>
          <cell r="C48" t="str">
            <v>m</v>
          </cell>
          <cell r="D48" t="str">
            <v>30-50</v>
          </cell>
          <cell r="E48" t="str">
            <v>tibia</v>
          </cell>
          <cell r="F48">
            <v>0.71007100000000001</v>
          </cell>
          <cell r="G48">
            <v>1.1E-5</v>
          </cell>
          <cell r="I48">
            <v>0.70949798144600851</v>
          </cell>
          <cell r="J48">
            <v>1.506E-5</v>
          </cell>
          <cell r="L48">
            <v>61</v>
          </cell>
          <cell r="N48" t="str">
            <v>rib</v>
          </cell>
          <cell r="O48">
            <v>0.70853272738212403</v>
          </cell>
          <cell r="P48">
            <v>6.9577913828924585E-6</v>
          </cell>
        </row>
        <row r="49">
          <cell r="A49">
            <v>40</v>
          </cell>
          <cell r="B49" t="str">
            <v>II</v>
          </cell>
          <cell r="D49" t="str">
            <v>fetus</v>
          </cell>
          <cell r="F49"/>
          <cell r="G49">
            <v>1.1E-5</v>
          </cell>
          <cell r="I49">
            <v>0.70856813528832385</v>
          </cell>
          <cell r="J49">
            <v>5.2800000000000003E-6</v>
          </cell>
          <cell r="L49">
            <v>61</v>
          </cell>
          <cell r="N49" t="str">
            <v>petrous bone</v>
          </cell>
          <cell r="O49">
            <v>0.70883740695119968</v>
          </cell>
          <cell r="P49">
            <v>8.0399999999999993E-6</v>
          </cell>
        </row>
        <row r="50">
          <cell r="A50">
            <v>41</v>
          </cell>
          <cell r="B50" t="str">
            <v/>
          </cell>
          <cell r="C50" t="str">
            <v>m</v>
          </cell>
          <cell r="D50" t="str">
            <v>20+</v>
          </cell>
          <cell r="E50" t="str">
            <v>humerus</v>
          </cell>
          <cell r="F50">
            <v>0.70990682937841709</v>
          </cell>
          <cell r="G50">
            <v>1.1457896226167653E-5</v>
          </cell>
          <cell r="I50">
            <v>0.70852009415569073</v>
          </cell>
          <cell r="J50">
            <v>9.1400000000000006E-6</v>
          </cell>
          <cell r="L50">
            <v>65</v>
          </cell>
          <cell r="N50" t="str">
            <v>longbone</v>
          </cell>
          <cell r="O50">
            <v>0.70917005268117661</v>
          </cell>
          <cell r="P50">
            <v>6.0000000000000002E-6</v>
          </cell>
        </row>
        <row r="51">
          <cell r="A51">
            <v>42</v>
          </cell>
          <cell r="B51" t="str">
            <v/>
          </cell>
          <cell r="C51" t="str">
            <v>m</v>
          </cell>
          <cell r="D51" t="str">
            <v>20-50</v>
          </cell>
          <cell r="E51" t="str">
            <v>tibia</v>
          </cell>
          <cell r="F51">
            <v>0.70970108868057868</v>
          </cell>
          <cell r="G51">
            <v>7.9486521932224803E-6</v>
          </cell>
          <cell r="I51">
            <v>0.70939247993107124</v>
          </cell>
          <cell r="J51">
            <v>9.5999999999999996E-6</v>
          </cell>
          <cell r="L51">
            <v>70</v>
          </cell>
          <cell r="N51" t="str">
            <v>ulna</v>
          </cell>
          <cell r="O51">
            <v>0.70858473817388823</v>
          </cell>
          <cell r="P51">
            <v>6.46E-6</v>
          </cell>
        </row>
        <row r="52">
          <cell r="A52">
            <v>45</v>
          </cell>
          <cell r="B52" t="str">
            <v/>
          </cell>
          <cell r="D52" t="str">
            <v>infans II</v>
          </cell>
          <cell r="E52" t="str">
            <v>longbone</v>
          </cell>
          <cell r="F52">
            <v>0.70932730544446043</v>
          </cell>
          <cell r="G52">
            <v>6.2999999999999998E-6</v>
          </cell>
          <cell r="I52">
            <v>0.70818884176184493</v>
          </cell>
          <cell r="J52">
            <v>8.8599999999999999E-6</v>
          </cell>
          <cell r="L52">
            <v>74</v>
          </cell>
          <cell r="N52" t="str">
            <v>tibia</v>
          </cell>
          <cell r="O52">
            <v>0.70897053138770505</v>
          </cell>
          <cell r="P52">
            <v>8.3999999999999992E-6</v>
          </cell>
        </row>
        <row r="53">
          <cell r="A53">
            <v>54</v>
          </cell>
          <cell r="B53" t="str">
            <v/>
          </cell>
          <cell r="F53"/>
          <cell r="G53" t="e">
            <v>#N/A</v>
          </cell>
          <cell r="I53">
            <v>0.70839966468095272</v>
          </cell>
          <cell r="J53">
            <v>9.1600000000000004E-6</v>
          </cell>
          <cell r="L53">
            <v>75</v>
          </cell>
          <cell r="N53" t="str">
            <v>femur</v>
          </cell>
          <cell r="O53">
            <v>0.70879303608588251</v>
          </cell>
          <cell r="P53">
            <v>9.5545301264376958E-6</v>
          </cell>
        </row>
        <row r="54">
          <cell r="A54">
            <v>55</v>
          </cell>
          <cell r="B54" t="str">
            <v/>
          </cell>
          <cell r="F54"/>
          <cell r="G54" t="e">
            <v>#N/A</v>
          </cell>
          <cell r="I54">
            <v>0.70997288794489932</v>
          </cell>
          <cell r="J54">
            <v>1.1444762953671778E-5</v>
          </cell>
          <cell r="L54">
            <v>75</v>
          </cell>
          <cell r="N54" t="str">
            <v>rib</v>
          </cell>
          <cell r="O54">
            <v>0.70867280598036253</v>
          </cell>
          <cell r="P54">
            <v>9.5670828807348934E-6</v>
          </cell>
        </row>
        <row r="55">
          <cell r="A55">
            <v>60</v>
          </cell>
          <cell r="B55" t="str">
            <v/>
          </cell>
          <cell r="D55" t="str">
            <v>infans I</v>
          </cell>
          <cell r="F55"/>
          <cell r="G55" t="e">
            <v>#N/A</v>
          </cell>
          <cell r="I55">
            <v>0.7096344262172547</v>
          </cell>
          <cell r="J55">
            <v>9.6794135736033543E-6</v>
          </cell>
          <cell r="L55">
            <v>80</v>
          </cell>
          <cell r="N55" t="str">
            <v>diaphysis</v>
          </cell>
          <cell r="O55">
            <v>0.70983435439708986</v>
          </cell>
          <cell r="P55">
            <v>7.7999999999999999E-6</v>
          </cell>
        </row>
        <row r="56">
          <cell r="A56">
            <v>61</v>
          </cell>
          <cell r="B56" t="str">
            <v/>
          </cell>
          <cell r="C56" t="str">
            <v>m</v>
          </cell>
          <cell r="D56" t="str">
            <v>20-50</v>
          </cell>
          <cell r="E56" t="str">
            <v>tibia</v>
          </cell>
          <cell r="F56">
            <v>0.70858200000000005</v>
          </cell>
          <cell r="G56">
            <v>9.0000000000000002E-6</v>
          </cell>
          <cell r="I56">
            <v>0.70954396512526774</v>
          </cell>
          <cell r="J56">
            <v>8.5287184608057179E-6</v>
          </cell>
          <cell r="L56">
            <v>81</v>
          </cell>
          <cell r="N56" t="str">
            <v>diaphysis</v>
          </cell>
          <cell r="O56">
            <v>0.70966757235091982</v>
          </cell>
          <cell r="P56">
            <v>8.1000000000000004E-6</v>
          </cell>
        </row>
        <row r="57">
          <cell r="A57">
            <v>63</v>
          </cell>
          <cell r="B57" t="str">
            <v/>
          </cell>
          <cell r="D57" t="str">
            <v>infans I</v>
          </cell>
          <cell r="F57"/>
          <cell r="G57" t="e">
            <v>#N/A</v>
          </cell>
          <cell r="I57">
            <v>0.70854639765197558</v>
          </cell>
          <cell r="J57">
            <v>9.38E-6</v>
          </cell>
          <cell r="L57">
            <v>82</v>
          </cell>
          <cell r="N57" t="str">
            <v>humerus</v>
          </cell>
          <cell r="O57">
            <v>0.71077000000000001</v>
          </cell>
          <cell r="P57">
            <v>1.0000000000000001E-5</v>
          </cell>
        </row>
        <row r="58">
          <cell r="A58">
            <v>65</v>
          </cell>
          <cell r="B58" t="str">
            <v/>
          </cell>
          <cell r="D58" t="str">
            <v>Infans Ia</v>
          </cell>
          <cell r="E58" t="str">
            <v>longbone</v>
          </cell>
          <cell r="F58">
            <v>0.70917005268117661</v>
          </cell>
          <cell r="G58">
            <v>6.0000000000000002E-6</v>
          </cell>
          <cell r="I58">
            <v>0.70823929928092844</v>
          </cell>
          <cell r="J58">
            <v>7.4200000000000001E-6</v>
          </cell>
          <cell r="L58">
            <v>83</v>
          </cell>
          <cell r="N58" t="str">
            <v>tibia</v>
          </cell>
          <cell r="O58">
            <v>0.70971799999999996</v>
          </cell>
          <cell r="P58">
            <v>1.0000000000000001E-5</v>
          </cell>
        </row>
        <row r="59">
          <cell r="A59">
            <v>70</v>
          </cell>
          <cell r="B59" t="str">
            <v/>
          </cell>
          <cell r="D59" t="str">
            <v>infans II</v>
          </cell>
          <cell r="E59" t="str">
            <v>ulna</v>
          </cell>
          <cell r="F59">
            <v>0.70858473817388823</v>
          </cell>
          <cell r="G59">
            <v>6.46E-6</v>
          </cell>
          <cell r="I59">
            <v>0.70819595991983142</v>
          </cell>
          <cell r="J59">
            <v>7.0400000000000004E-6</v>
          </cell>
          <cell r="L59">
            <v>84</v>
          </cell>
          <cell r="N59" t="str">
            <v>diaphysis</v>
          </cell>
          <cell r="O59">
            <v>0.70949698759037849</v>
          </cell>
          <cell r="P59">
            <v>8.1799999999999996E-6</v>
          </cell>
        </row>
        <row r="60">
          <cell r="A60">
            <v>72</v>
          </cell>
          <cell r="B60" t="str">
            <v/>
          </cell>
          <cell r="D60" t="str">
            <v>infans I</v>
          </cell>
          <cell r="F60"/>
          <cell r="G60" t="e">
            <v>#N/A</v>
          </cell>
          <cell r="I60">
            <v>0.70878912924757165</v>
          </cell>
          <cell r="J60">
            <v>7.4800000000000004E-6</v>
          </cell>
          <cell r="L60">
            <v>86</v>
          </cell>
          <cell r="N60" t="str">
            <v>tibia</v>
          </cell>
          <cell r="O60">
            <v>0.70864503745508411</v>
          </cell>
          <cell r="P60">
            <v>6.72E-6</v>
          </cell>
        </row>
        <row r="61">
          <cell r="A61">
            <v>73</v>
          </cell>
          <cell r="B61" t="str">
            <v/>
          </cell>
          <cell r="F61"/>
          <cell r="G61" t="e">
            <v>#N/A</v>
          </cell>
          <cell r="I61">
            <v>0.70865199999999995</v>
          </cell>
          <cell r="J61">
            <v>7.9999999999999996E-6</v>
          </cell>
          <cell r="L61">
            <v>87</v>
          </cell>
          <cell r="N61" t="str">
            <v>diaphysis</v>
          </cell>
          <cell r="O61">
            <v>0.71024354995269567</v>
          </cell>
          <cell r="P61">
            <v>7.08E-6</v>
          </cell>
        </row>
        <row r="62">
          <cell r="A62">
            <v>74</v>
          </cell>
          <cell r="B62" t="str">
            <v/>
          </cell>
          <cell r="D62" t="str">
            <v>infans I</v>
          </cell>
          <cell r="E62" t="str">
            <v>tibia</v>
          </cell>
          <cell r="F62">
            <v>0.70897053138770505</v>
          </cell>
          <cell r="G62">
            <v>8.3999999999999992E-6</v>
          </cell>
          <cell r="I62">
            <v>0.70925561615633492</v>
          </cell>
          <cell r="J62">
            <v>9.5599999999999999E-6</v>
          </cell>
          <cell r="L62">
            <v>88</v>
          </cell>
          <cell r="N62" t="str">
            <v>radius</v>
          </cell>
          <cell r="O62">
            <v>0.71234900000000001</v>
          </cell>
          <cell r="P62">
            <v>7.9999999999999996E-6</v>
          </cell>
        </row>
        <row r="63">
          <cell r="A63">
            <v>75</v>
          </cell>
          <cell r="B63" t="str">
            <v/>
          </cell>
          <cell r="C63" t="str">
            <v>m</v>
          </cell>
          <cell r="D63" t="str">
            <v>30-50</v>
          </cell>
          <cell r="E63" t="str">
            <v>femur</v>
          </cell>
          <cell r="F63">
            <v>0.70879303608588251</v>
          </cell>
          <cell r="G63">
            <v>9.5545301264376958E-6</v>
          </cell>
          <cell r="I63">
            <v>0.70943389225435616</v>
          </cell>
          <cell r="J63">
            <v>1.486E-5</v>
          </cell>
          <cell r="L63">
            <v>90</v>
          </cell>
          <cell r="O63">
            <v>0.70917993263353341</v>
          </cell>
          <cell r="P63">
            <v>8.6000000000000007E-6</v>
          </cell>
        </row>
        <row r="64">
          <cell r="A64">
            <v>78</v>
          </cell>
          <cell r="B64" t="str">
            <v/>
          </cell>
          <cell r="D64" t="str">
            <v>infans I</v>
          </cell>
          <cell r="F64"/>
          <cell r="G64" t="e">
            <v>#N/A</v>
          </cell>
          <cell r="I64">
            <v>0.70897033094117523</v>
          </cell>
          <cell r="J64">
            <v>7.9999999999999996E-6</v>
          </cell>
          <cell r="L64">
            <v>91</v>
          </cell>
          <cell r="N64" t="str">
            <v>longbone</v>
          </cell>
          <cell r="O64">
            <v>0.71024555000120726</v>
          </cell>
          <cell r="P64">
            <v>6.3999999999999997E-6</v>
          </cell>
        </row>
        <row r="65">
          <cell r="A65">
            <v>80</v>
          </cell>
          <cell r="B65" t="str">
            <v/>
          </cell>
          <cell r="D65" t="str">
            <v>infans II</v>
          </cell>
          <cell r="E65" t="str">
            <v>diaphysis</v>
          </cell>
          <cell r="F65">
            <v>0.70983435439708986</v>
          </cell>
          <cell r="G65">
            <v>7.7999999999999999E-6</v>
          </cell>
          <cell r="I65">
            <v>0.70887118593265319</v>
          </cell>
          <cell r="J65">
            <v>9.1800000000000002E-6</v>
          </cell>
          <cell r="L65">
            <v>92</v>
          </cell>
          <cell r="N65" t="str">
            <v>longbone</v>
          </cell>
          <cell r="O65">
            <v>0.7098113986476231</v>
          </cell>
          <cell r="P65">
            <v>7.0400000000000004E-6</v>
          </cell>
        </row>
        <row r="66">
          <cell r="A66">
            <v>81</v>
          </cell>
          <cell r="B66" t="str">
            <v/>
          </cell>
          <cell r="D66" t="str">
            <v>infans Ib</v>
          </cell>
          <cell r="E66" t="str">
            <v>diaphysis</v>
          </cell>
          <cell r="F66">
            <v>0.70966757235091982</v>
          </cell>
          <cell r="G66">
            <v>8.1000000000000004E-6</v>
          </cell>
          <cell r="I66">
            <v>0.7084592867127556</v>
          </cell>
          <cell r="J66">
            <v>9.5799999999999998E-6</v>
          </cell>
          <cell r="L66">
            <v>93</v>
          </cell>
          <cell r="N66" t="str">
            <v>cranium</v>
          </cell>
          <cell r="O66">
            <v>0.70950476892076708</v>
          </cell>
          <cell r="P66">
            <v>9.1384214236994797E-6</v>
          </cell>
        </row>
        <row r="67">
          <cell r="A67">
            <v>82</v>
          </cell>
          <cell r="B67" t="str">
            <v/>
          </cell>
          <cell r="C67" t="str">
            <v>f</v>
          </cell>
          <cell r="D67" t="str">
            <v>20-50</v>
          </cell>
          <cell r="E67" t="str">
            <v>humerus</v>
          </cell>
          <cell r="F67">
            <v>0.71077000000000001</v>
          </cell>
          <cell r="G67">
            <v>1.0000000000000001E-5</v>
          </cell>
          <cell r="I67">
            <v>0.70824559729227732</v>
          </cell>
          <cell r="J67">
            <v>8.5599999999999994E-6</v>
          </cell>
          <cell r="L67">
            <v>94</v>
          </cell>
          <cell r="N67" t="str">
            <v>tibia</v>
          </cell>
          <cell r="O67">
            <v>0.70965569382882365</v>
          </cell>
          <cell r="P67">
            <v>8.3881303010566961E-6</v>
          </cell>
        </row>
        <row r="68">
          <cell r="A68">
            <v>83</v>
          </cell>
          <cell r="B68" t="str">
            <v/>
          </cell>
          <cell r="D68" t="str">
            <v>20-50</v>
          </cell>
          <cell r="E68" t="str">
            <v>tibia</v>
          </cell>
          <cell r="F68">
            <v>0.70971799999999996</v>
          </cell>
          <cell r="G68">
            <v>1.0000000000000001E-5</v>
          </cell>
          <cell r="I68">
            <v>0.70823100000000005</v>
          </cell>
          <cell r="J68">
            <v>6.9999999999999999E-6</v>
          </cell>
          <cell r="L68">
            <v>96</v>
          </cell>
          <cell r="M68" t="str">
            <v>I</v>
          </cell>
          <cell r="N68" t="str">
            <v>humerus</v>
          </cell>
          <cell r="O68">
            <v>0.70922148150021291</v>
          </cell>
          <cell r="P68">
            <v>9.6737810076629039E-6</v>
          </cell>
        </row>
        <row r="69">
          <cell r="A69">
            <v>84</v>
          </cell>
          <cell r="B69" t="str">
            <v/>
          </cell>
          <cell r="D69" t="str">
            <v>20+</v>
          </cell>
          <cell r="E69" t="str">
            <v>diaphysis</v>
          </cell>
          <cell r="F69">
            <v>0.70949698759037849</v>
          </cell>
          <cell r="G69">
            <v>8.1799999999999996E-6</v>
          </cell>
          <cell r="I69">
            <v>0.71038516327340995</v>
          </cell>
          <cell r="J69">
            <v>9.4199999999999996E-6</v>
          </cell>
          <cell r="L69">
            <v>96</v>
          </cell>
          <cell r="M69" t="str">
            <v>II</v>
          </cell>
          <cell r="N69" t="str">
            <v>tibia</v>
          </cell>
          <cell r="O69">
            <v>0.70924690847922522</v>
          </cell>
          <cell r="P69">
            <v>8.8655863559903162E-6</v>
          </cell>
        </row>
        <row r="70">
          <cell r="A70">
            <v>85</v>
          </cell>
          <cell r="B70" t="str">
            <v/>
          </cell>
          <cell r="D70" t="str">
            <v>infans I</v>
          </cell>
          <cell r="F70"/>
          <cell r="G70" t="e">
            <v>#N/A</v>
          </cell>
          <cell r="I70">
            <v>0.70976770838526282</v>
          </cell>
          <cell r="J70">
            <v>8.6999999999999997E-6</v>
          </cell>
          <cell r="L70">
            <v>97</v>
          </cell>
          <cell r="N70" t="str">
            <v>ulna</v>
          </cell>
          <cell r="O70">
            <v>0.70978229652719194</v>
          </cell>
          <cell r="P70">
            <v>1.0547364926394073E-5</v>
          </cell>
        </row>
        <row r="71">
          <cell r="A71">
            <v>86</v>
          </cell>
          <cell r="B71" t="str">
            <v/>
          </cell>
          <cell r="D71" t="str">
            <v>20-50</v>
          </cell>
          <cell r="E71" t="str">
            <v>tibia</v>
          </cell>
          <cell r="F71">
            <v>0.70864503745508411</v>
          </cell>
          <cell r="G71">
            <v>6.72E-6</v>
          </cell>
          <cell r="I71">
            <v>0.70974020993777087</v>
          </cell>
          <cell r="J71">
            <v>9.5200000000000003E-6</v>
          </cell>
          <cell r="L71">
            <v>100</v>
          </cell>
          <cell r="N71" t="str">
            <v>tibia</v>
          </cell>
          <cell r="O71">
            <v>0.70925420338785472</v>
          </cell>
          <cell r="P71">
            <v>7.9010918257407023E-6</v>
          </cell>
        </row>
        <row r="72">
          <cell r="A72">
            <v>87</v>
          </cell>
          <cell r="B72" t="str">
            <v/>
          </cell>
          <cell r="D72" t="str">
            <v>20+</v>
          </cell>
          <cell r="E72" t="str">
            <v>diaphysis</v>
          </cell>
          <cell r="F72">
            <v>0.71024354995269567</v>
          </cell>
          <cell r="G72">
            <v>7.08E-6</v>
          </cell>
          <cell r="I72">
            <v>0.71062873332580967</v>
          </cell>
          <cell r="J72">
            <v>9.8800000000000003E-6</v>
          </cell>
          <cell r="L72">
            <v>101</v>
          </cell>
          <cell r="N72" t="str">
            <v>femur</v>
          </cell>
          <cell r="O72">
            <v>0.70914759070401356</v>
          </cell>
          <cell r="P72">
            <v>6.5799999999999997E-6</v>
          </cell>
        </row>
        <row r="73">
          <cell r="A73">
            <v>88</v>
          </cell>
          <cell r="B73" t="str">
            <v/>
          </cell>
          <cell r="D73" t="str">
            <v>infans</v>
          </cell>
          <cell r="E73" t="str">
            <v>radius</v>
          </cell>
          <cell r="F73">
            <v>0.71234900000000001</v>
          </cell>
          <cell r="G73">
            <v>7.9999999999999996E-6</v>
          </cell>
          <cell r="I73">
            <v>0.71013659952945818</v>
          </cell>
          <cell r="J73">
            <v>1.2E-5</v>
          </cell>
          <cell r="L73">
            <v>103</v>
          </cell>
          <cell r="N73" t="str">
            <v>diaphysis</v>
          </cell>
          <cell r="O73">
            <v>0.70895180474497321</v>
          </cell>
          <cell r="P73">
            <v>5.8599999999999998E-6</v>
          </cell>
        </row>
        <row r="74">
          <cell r="A74">
            <v>90</v>
          </cell>
          <cell r="B74" t="str">
            <v/>
          </cell>
          <cell r="D74" t="str">
            <v>neonatus</v>
          </cell>
          <cell r="F74">
            <v>0.70917993263353341</v>
          </cell>
          <cell r="G74">
            <v>8.6000000000000007E-6</v>
          </cell>
          <cell r="I74"/>
          <cell r="J74"/>
          <cell r="L74">
            <v>106</v>
          </cell>
          <cell r="M74" t="str">
            <v>II</v>
          </cell>
          <cell r="N74" t="str">
            <v>tibia</v>
          </cell>
          <cell r="O74">
            <v>0.70928999999999998</v>
          </cell>
          <cell r="P74">
            <v>1.1E-5</v>
          </cell>
        </row>
        <row r="75">
          <cell r="A75">
            <v>91</v>
          </cell>
          <cell r="B75" t="str">
            <v/>
          </cell>
          <cell r="D75" t="str">
            <v>infans Iia</v>
          </cell>
          <cell r="E75" t="str">
            <v>longbone</v>
          </cell>
          <cell r="F75">
            <v>0.71024555000120726</v>
          </cell>
          <cell r="G75">
            <v>6.3999999999999997E-6</v>
          </cell>
          <cell r="I75">
            <v>0.71381967761444898</v>
          </cell>
          <cell r="J75">
            <v>8.0600000000000008E-6</v>
          </cell>
          <cell r="L75">
            <v>106</v>
          </cell>
          <cell r="M75" t="str">
            <v>III</v>
          </cell>
          <cell r="N75" t="str">
            <v>humerus</v>
          </cell>
          <cell r="O75">
            <v>0.70947800000000005</v>
          </cell>
          <cell r="P75">
            <v>9.0000000000000002E-6</v>
          </cell>
        </row>
        <row r="76">
          <cell r="A76">
            <v>92</v>
          </cell>
          <cell r="B76" t="str">
            <v/>
          </cell>
          <cell r="D76" t="str">
            <v>infans II</v>
          </cell>
          <cell r="E76" t="str">
            <v>longbone</v>
          </cell>
          <cell r="F76">
            <v>0.7098113986476231</v>
          </cell>
          <cell r="G76">
            <v>7.0400000000000004E-6</v>
          </cell>
          <cell r="I76">
            <v>0.71329563382837335</v>
          </cell>
          <cell r="J76">
            <v>9.0799999999999995E-6</v>
          </cell>
          <cell r="L76">
            <v>106</v>
          </cell>
          <cell r="M76" t="str">
            <v>I</v>
          </cell>
          <cell r="N76" t="str">
            <v>tibia</v>
          </cell>
          <cell r="O76">
            <v>0.70976399999999995</v>
          </cell>
          <cell r="P76">
            <v>1.0000000000000001E-5</v>
          </cell>
        </row>
        <row r="77">
          <cell r="A77">
            <v>93</v>
          </cell>
          <cell r="B77" t="str">
            <v/>
          </cell>
          <cell r="C77" t="str">
            <v>f</v>
          </cell>
          <cell r="D77" t="str">
            <v>30-50</v>
          </cell>
          <cell r="E77" t="str">
            <v>cranium</v>
          </cell>
          <cell r="F77">
            <v>0.70950476892076708</v>
          </cell>
          <cell r="G77">
            <v>9.1384214236994797E-6</v>
          </cell>
          <cell r="I77">
            <v>0.71320180859943194</v>
          </cell>
          <cell r="J77">
            <v>8.5199999999999997E-6</v>
          </cell>
          <cell r="L77">
            <v>109</v>
          </cell>
          <cell r="N77" t="str">
            <v>longbone</v>
          </cell>
          <cell r="O77">
            <v>0.70955971647427363</v>
          </cell>
          <cell r="P77">
            <v>6.9999999999999999E-6</v>
          </cell>
        </row>
        <row r="78">
          <cell r="A78">
            <v>94</v>
          </cell>
          <cell r="B78" t="str">
            <v/>
          </cell>
          <cell r="C78" t="str">
            <v>f</v>
          </cell>
          <cell r="D78" t="str">
            <v>30+</v>
          </cell>
          <cell r="E78" t="str">
            <v>tibia</v>
          </cell>
          <cell r="F78">
            <v>0.70965569382882365</v>
          </cell>
          <cell r="G78">
            <v>8.3881303010566961E-6</v>
          </cell>
          <cell r="I78">
            <v>0.71079452969930135</v>
          </cell>
          <cell r="J78">
            <v>8.4400000000000005E-6</v>
          </cell>
          <cell r="L78">
            <v>110</v>
          </cell>
          <cell r="N78" t="str">
            <v>longbone</v>
          </cell>
          <cell r="O78">
            <v>0.7086045661771766</v>
          </cell>
          <cell r="P78">
            <v>7.3200000000000002E-6</v>
          </cell>
        </row>
        <row r="79">
          <cell r="A79">
            <v>95</v>
          </cell>
          <cell r="B79" t="str">
            <v/>
          </cell>
          <cell r="D79" t="str">
            <v>infans I</v>
          </cell>
          <cell r="F79"/>
          <cell r="G79" t="e">
            <v>#N/A</v>
          </cell>
          <cell r="I79">
            <v>0.71042015258668412</v>
          </cell>
          <cell r="J79">
            <v>9.6399999999999992E-6</v>
          </cell>
          <cell r="L79">
            <v>111</v>
          </cell>
          <cell r="N79" t="str">
            <v>humerus</v>
          </cell>
          <cell r="O79">
            <v>0.70976310109234841</v>
          </cell>
          <cell r="P79">
            <v>6.5400000000000001E-6</v>
          </cell>
        </row>
        <row r="80">
          <cell r="A80">
            <v>96</v>
          </cell>
          <cell r="B80" t="str">
            <v>I</v>
          </cell>
          <cell r="C80" t="str">
            <v>f</v>
          </cell>
          <cell r="D80" t="str">
            <v>juvenus</v>
          </cell>
          <cell r="E80" t="str">
            <v>humerus</v>
          </cell>
          <cell r="F80">
            <v>0.70922148150021291</v>
          </cell>
          <cell r="G80">
            <v>9.6737810076629039E-6</v>
          </cell>
          <cell r="I80">
            <v>0.71023369871736108</v>
          </cell>
          <cell r="J80">
            <v>9.1200000000000008E-6</v>
          </cell>
          <cell r="L80">
            <v>112</v>
          </cell>
          <cell r="N80" t="str">
            <v>diaphysis</v>
          </cell>
          <cell r="O80">
            <v>0.70884077285594349</v>
          </cell>
          <cell r="P80">
            <v>6.7000000000000002E-6</v>
          </cell>
        </row>
        <row r="81">
          <cell r="A81">
            <v>96</v>
          </cell>
          <cell r="B81" t="str">
            <v>II</v>
          </cell>
          <cell r="D81" t="str">
            <v>infans I</v>
          </cell>
          <cell r="E81" t="str">
            <v>tibia</v>
          </cell>
          <cell r="F81">
            <v>0.70924690847922522</v>
          </cell>
          <cell r="G81">
            <v>9.6737810076629039E-6</v>
          </cell>
          <cell r="I81">
            <v>0.70971503034411332</v>
          </cell>
          <cell r="J81">
            <v>9.6600000000000007E-6</v>
          </cell>
          <cell r="L81">
            <v>113</v>
          </cell>
          <cell r="N81" t="str">
            <v>humerus</v>
          </cell>
          <cell r="O81">
            <v>0.70945064379697054</v>
          </cell>
          <cell r="P81">
            <v>8.1200000000000002E-6</v>
          </cell>
        </row>
        <row r="82">
          <cell r="A82">
            <v>97</v>
          </cell>
          <cell r="B82" t="str">
            <v/>
          </cell>
          <cell r="C82" t="str">
            <v>f</v>
          </cell>
          <cell r="D82" t="str">
            <v>20-50</v>
          </cell>
          <cell r="E82" t="str">
            <v>ulna</v>
          </cell>
          <cell r="F82">
            <v>0.70978229652719194</v>
          </cell>
          <cell r="G82">
            <v>1.0547364926394073E-5</v>
          </cell>
          <cell r="I82">
            <v>0.70959580003081879</v>
          </cell>
          <cell r="J82">
            <v>1.216E-5</v>
          </cell>
          <cell r="L82">
            <v>113</v>
          </cell>
          <cell r="N82" t="str">
            <v>petrous bone</v>
          </cell>
          <cell r="O82">
            <v>0.70937591154192836</v>
          </cell>
          <cell r="P82">
            <v>6.6800000000000004E-6</v>
          </cell>
        </row>
        <row r="83">
          <cell r="A83">
            <v>98</v>
          </cell>
          <cell r="B83" t="str">
            <v/>
          </cell>
          <cell r="D83" t="str">
            <v>infans I</v>
          </cell>
          <cell r="F83"/>
          <cell r="G83" t="e">
            <v>#N/A</v>
          </cell>
          <cell r="I83">
            <v>0.70971442960832598</v>
          </cell>
          <cell r="J83">
            <v>8.3999999999999992E-6</v>
          </cell>
          <cell r="L83">
            <v>115</v>
          </cell>
          <cell r="N83" t="str">
            <v>diaphysis</v>
          </cell>
          <cell r="O83">
            <v>0.70928335794533182</v>
          </cell>
          <cell r="P83">
            <v>8.1000000000000004E-6</v>
          </cell>
        </row>
        <row r="84">
          <cell r="A84">
            <v>100</v>
          </cell>
          <cell r="B84" t="str">
            <v/>
          </cell>
          <cell r="D84" t="str">
            <v>infans Ia</v>
          </cell>
          <cell r="E84" t="str">
            <v>tibia</v>
          </cell>
          <cell r="F84">
            <v>0.70925420338785472</v>
          </cell>
          <cell r="G84">
            <v>7.9010918257407023E-6</v>
          </cell>
          <cell r="I84">
            <v>0.70945338915366507</v>
          </cell>
          <cell r="J84">
            <v>8.8200000000000003E-6</v>
          </cell>
          <cell r="L84">
            <v>116</v>
          </cell>
          <cell r="N84" t="str">
            <v>diaphysis</v>
          </cell>
          <cell r="O84">
            <v>0.71146156067902233</v>
          </cell>
          <cell r="P84">
            <v>6.8800000000000002E-6</v>
          </cell>
        </row>
        <row r="85">
          <cell r="A85">
            <v>101</v>
          </cell>
          <cell r="B85" t="str">
            <v/>
          </cell>
          <cell r="D85" t="str">
            <v>infans II</v>
          </cell>
          <cell r="E85" t="str">
            <v>femur</v>
          </cell>
          <cell r="F85">
            <v>0.70914759070401356</v>
          </cell>
          <cell r="G85">
            <v>6.5799999999999997E-6</v>
          </cell>
          <cell r="I85">
            <v>0.70958227990332445</v>
          </cell>
          <cell r="J85">
            <v>1.026E-5</v>
          </cell>
          <cell r="L85">
            <v>117</v>
          </cell>
          <cell r="N85" t="str">
            <v>femur</v>
          </cell>
          <cell r="O85">
            <v>0.7092525029433997</v>
          </cell>
          <cell r="P85">
            <v>7.2799999999999998E-6</v>
          </cell>
        </row>
        <row r="86">
          <cell r="A86">
            <v>103</v>
          </cell>
          <cell r="B86" t="str">
            <v/>
          </cell>
          <cell r="D86" t="str">
            <v>infans I</v>
          </cell>
          <cell r="E86" t="str">
            <v>diaphysis</v>
          </cell>
          <cell r="F86">
            <v>0.70895180474497321</v>
          </cell>
          <cell r="G86">
            <v>5.8599999999999998E-6</v>
          </cell>
          <cell r="I86">
            <v>0.70962556810554389</v>
          </cell>
          <cell r="J86">
            <v>7.9799999999999998E-6</v>
          </cell>
          <cell r="L86">
            <v>120</v>
          </cell>
          <cell r="N86" t="str">
            <v>tibia</v>
          </cell>
          <cell r="O86">
            <v>0.70871761496742303</v>
          </cell>
          <cell r="P86">
            <v>9.8653492003465288E-6</v>
          </cell>
        </row>
        <row r="87">
          <cell r="A87">
            <v>106</v>
          </cell>
          <cell r="B87" t="str">
            <v>I</v>
          </cell>
          <cell r="C87" t="str">
            <v>f</v>
          </cell>
          <cell r="D87" t="str">
            <v>20+</v>
          </cell>
          <cell r="E87" t="str">
            <v>tibia</v>
          </cell>
          <cell r="F87">
            <v>0.70976399999999995</v>
          </cell>
          <cell r="G87">
            <v>1.1E-5</v>
          </cell>
          <cell r="I87">
            <v>0.70817107785110156</v>
          </cell>
          <cell r="J87">
            <v>8.1599999999999998E-6</v>
          </cell>
          <cell r="L87">
            <v>120</v>
          </cell>
          <cell r="N87" t="str">
            <v>rib</v>
          </cell>
          <cell r="O87">
            <v>0.70863406253847294</v>
          </cell>
          <cell r="P87">
            <v>8.6878536067216788E-6</v>
          </cell>
        </row>
        <row r="88">
          <cell r="A88">
            <v>106</v>
          </cell>
          <cell r="B88" t="str">
            <v>II</v>
          </cell>
          <cell r="D88" t="str">
            <v>infans I</v>
          </cell>
          <cell r="E88" t="str">
            <v>tibia</v>
          </cell>
          <cell r="F88">
            <v>0.70928999999999998</v>
          </cell>
          <cell r="G88">
            <v>1.1E-5</v>
          </cell>
          <cell r="I88">
            <v>0.70832755636325639</v>
          </cell>
          <cell r="J88">
            <v>9.7799999999999995E-6</v>
          </cell>
          <cell r="L88">
            <v>121</v>
          </cell>
          <cell r="O88">
            <v>0.70861753771841218</v>
          </cell>
          <cell r="P88">
            <v>7.8399999999999995E-6</v>
          </cell>
        </row>
        <row r="89">
          <cell r="A89">
            <v>106</v>
          </cell>
          <cell r="B89" t="str">
            <v>III</v>
          </cell>
          <cell r="D89" t="str">
            <v>infans IIb</v>
          </cell>
          <cell r="E89" t="str">
            <v>humerus</v>
          </cell>
          <cell r="F89">
            <v>0.70947800000000005</v>
          </cell>
          <cell r="G89">
            <v>1.1E-5</v>
          </cell>
          <cell r="I89">
            <v>0.7082876623224077</v>
          </cell>
          <cell r="J89">
            <v>1.234E-5</v>
          </cell>
          <cell r="L89">
            <v>123</v>
          </cell>
          <cell r="N89" t="str">
            <v>humerus</v>
          </cell>
          <cell r="O89">
            <v>0.70872541881887452</v>
          </cell>
          <cell r="P89">
            <v>9.1600000000000004E-6</v>
          </cell>
        </row>
        <row r="90">
          <cell r="A90">
            <v>109</v>
          </cell>
          <cell r="B90" t="str">
            <v/>
          </cell>
          <cell r="D90" t="str">
            <v>infans I</v>
          </cell>
          <cell r="E90" t="str">
            <v>longbone</v>
          </cell>
          <cell r="F90">
            <v>0.70955971647427363</v>
          </cell>
          <cell r="G90">
            <v>6.9999999999999999E-6</v>
          </cell>
          <cell r="I90">
            <v>0.70870829365310128</v>
          </cell>
          <cell r="J90">
            <v>7.8800000000000008E-6</v>
          </cell>
          <cell r="L90">
            <v>126</v>
          </cell>
          <cell r="N90" t="str">
            <v>tibia</v>
          </cell>
          <cell r="O90">
            <v>0.70835455813095949</v>
          </cell>
          <cell r="P90">
            <v>8.1599999999999998E-6</v>
          </cell>
        </row>
        <row r="91">
          <cell r="A91">
            <v>110</v>
          </cell>
          <cell r="B91" t="str">
            <v/>
          </cell>
          <cell r="D91" t="str">
            <v>infans I</v>
          </cell>
          <cell r="E91" t="str">
            <v>longbone</v>
          </cell>
          <cell r="F91">
            <v>0.7086045661771766</v>
          </cell>
          <cell r="G91">
            <v>7.3200000000000002E-6</v>
          </cell>
          <cell r="I91">
            <v>0.70936034768791068</v>
          </cell>
          <cell r="J91">
            <v>7.08E-6</v>
          </cell>
          <cell r="L91">
            <v>132</v>
          </cell>
          <cell r="N91" t="str">
            <v>tibia</v>
          </cell>
          <cell r="O91">
            <v>0.70879878977885147</v>
          </cell>
          <cell r="P91">
            <v>7.6399999999999997E-6</v>
          </cell>
        </row>
        <row r="92">
          <cell r="A92">
            <v>111</v>
          </cell>
          <cell r="B92" t="str">
            <v/>
          </cell>
          <cell r="D92" t="str">
            <v>20+</v>
          </cell>
          <cell r="E92" t="str">
            <v>humerus</v>
          </cell>
          <cell r="F92">
            <v>0.70976310109234841</v>
          </cell>
          <cell r="G92">
            <v>6.5400000000000001E-6</v>
          </cell>
          <cell r="I92">
            <v>0.70987766139306074</v>
          </cell>
          <cell r="J92">
            <v>8.0600000000000008E-6</v>
          </cell>
          <cell r="L92">
            <v>136</v>
          </cell>
          <cell r="N92" t="str">
            <v>radius</v>
          </cell>
          <cell r="O92">
            <v>0.70856600000000003</v>
          </cell>
          <cell r="P92">
            <v>9.0000000000000002E-6</v>
          </cell>
        </row>
        <row r="93">
          <cell r="A93">
            <v>112</v>
          </cell>
          <cell r="B93" t="str">
            <v/>
          </cell>
          <cell r="D93" t="str">
            <v>infans Ia</v>
          </cell>
          <cell r="E93" t="str">
            <v>diaphysis</v>
          </cell>
          <cell r="F93">
            <v>0.70884077285594349</v>
          </cell>
          <cell r="G93">
            <v>6.7000000000000002E-6</v>
          </cell>
          <cell r="I93">
            <v>0.71227751749302881</v>
          </cell>
          <cell r="J93">
            <v>9.4399999999999994E-6</v>
          </cell>
          <cell r="L93">
            <v>137</v>
          </cell>
          <cell r="N93" t="str">
            <v>diaphysis</v>
          </cell>
          <cell r="O93">
            <v>0.70844939773494986</v>
          </cell>
          <cell r="P93">
            <v>7.4599999999999997E-6</v>
          </cell>
        </row>
        <row r="94">
          <cell r="A94">
            <v>113</v>
          </cell>
          <cell r="B94" t="str">
            <v/>
          </cell>
          <cell r="D94" t="str">
            <v>20-50</v>
          </cell>
          <cell r="E94" t="str">
            <v>humerus</v>
          </cell>
          <cell r="F94">
            <v>0.70945064379697054</v>
          </cell>
          <cell r="G94">
            <v>8.1200000000000002E-6</v>
          </cell>
          <cell r="I94">
            <v>0.71206818626287649</v>
          </cell>
          <cell r="J94">
            <v>8.8599999999999999E-6</v>
          </cell>
          <cell r="L94">
            <v>139</v>
          </cell>
          <cell r="N94" t="str">
            <v>tibia</v>
          </cell>
          <cell r="O94">
            <v>0.70830584976731259</v>
          </cell>
          <cell r="P94">
            <v>6.2999999999999998E-6</v>
          </cell>
        </row>
        <row r="95">
          <cell r="A95">
            <v>114</v>
          </cell>
          <cell r="B95" t="str">
            <v/>
          </cell>
          <cell r="D95" t="str">
            <v>infans I</v>
          </cell>
          <cell r="F95"/>
          <cell r="G95" t="e">
            <v>#N/A</v>
          </cell>
          <cell r="I95">
            <v>0.71243558531683748</v>
          </cell>
          <cell r="J95">
            <v>9.5200000000000003E-6</v>
          </cell>
          <cell r="L95">
            <v>143</v>
          </cell>
          <cell r="N95" t="str">
            <v>tibia</v>
          </cell>
          <cell r="O95">
            <v>0.70869097829699634</v>
          </cell>
          <cell r="P95">
            <v>6.6800000000000004E-6</v>
          </cell>
        </row>
        <row r="96">
          <cell r="A96">
            <v>115</v>
          </cell>
          <cell r="B96" t="str">
            <v/>
          </cell>
          <cell r="D96" t="str">
            <v>infans II</v>
          </cell>
          <cell r="E96" t="str">
            <v>diaphysis</v>
          </cell>
          <cell r="F96">
            <v>0.70928335794533182</v>
          </cell>
          <cell r="G96">
            <v>8.1000000000000004E-6</v>
          </cell>
          <cell r="I96">
            <v>0.71016401379463601</v>
          </cell>
          <cell r="J96">
            <v>8.4600000000000003E-6</v>
          </cell>
          <cell r="L96">
            <v>151</v>
          </cell>
          <cell r="N96" t="str">
            <v>longbone</v>
          </cell>
          <cell r="O96">
            <v>0.70913840765507619</v>
          </cell>
          <cell r="P96">
            <v>5.7599999999999999E-6</v>
          </cell>
        </row>
        <row r="97">
          <cell r="A97">
            <v>116</v>
          </cell>
          <cell r="B97" t="str">
            <v/>
          </cell>
          <cell r="D97" t="str">
            <v>infans Iib - juvenus a</v>
          </cell>
          <cell r="E97" t="str">
            <v>diaphysis</v>
          </cell>
          <cell r="F97">
            <v>0.71146156067902233</v>
          </cell>
          <cell r="G97">
            <v>6.8800000000000002E-6</v>
          </cell>
          <cell r="I97">
            <v>0.71002679947054981</v>
          </cell>
          <cell r="J97">
            <v>8.4800000000000001E-6</v>
          </cell>
          <cell r="L97">
            <v>152</v>
          </cell>
          <cell r="N97" t="str">
            <v>tibia</v>
          </cell>
          <cell r="O97">
            <v>0.70926100000000003</v>
          </cell>
          <cell r="P97">
            <v>1.1E-5</v>
          </cell>
        </row>
        <row r="98">
          <cell r="A98">
            <v>117</v>
          </cell>
          <cell r="B98" t="str">
            <v/>
          </cell>
          <cell r="D98" t="str">
            <v>infans Ib</v>
          </cell>
          <cell r="E98" t="str">
            <v>femur</v>
          </cell>
          <cell r="F98">
            <v>0.7092525029433997</v>
          </cell>
          <cell r="G98">
            <v>7.2799999999999998E-6</v>
          </cell>
          <cell r="I98">
            <v>0.7101591003504677</v>
          </cell>
          <cell r="J98">
            <v>9.2599999999999994E-6</v>
          </cell>
          <cell r="L98">
            <v>152</v>
          </cell>
          <cell r="M98" t="str">
            <v>II</v>
          </cell>
          <cell r="N98" t="str">
            <v>femur</v>
          </cell>
          <cell r="O98">
            <v>0.70929599382699016</v>
          </cell>
          <cell r="P98">
            <v>8.7243407240719796E-6</v>
          </cell>
        </row>
        <row r="99">
          <cell r="A99" t="str">
            <v>118</v>
          </cell>
          <cell r="B99"/>
          <cell r="F99"/>
          <cell r="G99" t="e">
            <v>#N/A</v>
          </cell>
          <cell r="I99">
            <v>0.70937569020103397</v>
          </cell>
          <cell r="J99">
            <v>1.03E-5</v>
          </cell>
          <cell r="L99">
            <v>153</v>
          </cell>
          <cell r="N99" t="str">
            <v>femur</v>
          </cell>
          <cell r="O99">
            <v>0.71135365620770985</v>
          </cell>
          <cell r="P99">
            <v>7.7000000000000008E-6</v>
          </cell>
        </row>
        <row r="100">
          <cell r="A100">
            <v>119</v>
          </cell>
          <cell r="B100" t="str">
            <v/>
          </cell>
          <cell r="D100" t="str">
            <v>infans I</v>
          </cell>
          <cell r="F100"/>
          <cell r="G100" t="e">
            <v>#N/A</v>
          </cell>
          <cell r="I100">
            <v>0.70975333174568755</v>
          </cell>
          <cell r="J100">
            <v>1.0000000000000001E-5</v>
          </cell>
          <cell r="L100">
            <v>154</v>
          </cell>
          <cell r="N100" t="str">
            <v>femur</v>
          </cell>
          <cell r="O100">
            <v>0.70853567329092371</v>
          </cell>
          <cell r="P100">
            <v>8.7600000000000008E-6</v>
          </cell>
        </row>
        <row r="101">
          <cell r="A101">
            <v>120</v>
          </cell>
          <cell r="B101" t="str">
            <v/>
          </cell>
          <cell r="C101" t="str">
            <v>m</v>
          </cell>
          <cell r="D101" t="str">
            <v>20-50</v>
          </cell>
          <cell r="E101" t="str">
            <v>tibia</v>
          </cell>
          <cell r="F101">
            <v>0.70871761496742303</v>
          </cell>
          <cell r="G101">
            <v>9.8653492003465288E-6</v>
          </cell>
          <cell r="I101">
            <v>0.70925821525097188</v>
          </cell>
          <cell r="J101">
            <v>9.1800000000000002E-6</v>
          </cell>
          <cell r="L101">
            <v>155</v>
          </cell>
          <cell r="N101" t="str">
            <v>tibia</v>
          </cell>
          <cell r="O101">
            <v>0.7084685441123082</v>
          </cell>
          <cell r="P101">
            <v>9.3200000000000006E-6</v>
          </cell>
        </row>
        <row r="102">
          <cell r="A102">
            <v>121</v>
          </cell>
          <cell r="B102" t="str">
            <v/>
          </cell>
          <cell r="D102" t="str">
            <v>infans II</v>
          </cell>
          <cell r="F102">
            <v>0.70861753771841218</v>
          </cell>
          <cell r="G102">
            <v>7.8399999999999995E-6</v>
          </cell>
          <cell r="I102">
            <v>0.71184971311132028</v>
          </cell>
          <cell r="J102">
            <v>9.9799999999999993E-6</v>
          </cell>
          <cell r="L102">
            <v>156</v>
          </cell>
          <cell r="N102" t="str">
            <v>femur</v>
          </cell>
          <cell r="O102">
            <v>0.70916889489636836</v>
          </cell>
          <cell r="P102">
            <v>6.7000000000000002E-6</v>
          </cell>
        </row>
        <row r="103">
          <cell r="A103">
            <v>123</v>
          </cell>
          <cell r="B103" t="str">
            <v/>
          </cell>
          <cell r="D103" t="str">
            <v>infans II</v>
          </cell>
          <cell r="E103" t="str">
            <v>humerus</v>
          </cell>
          <cell r="F103">
            <v>0.70872541881887452</v>
          </cell>
          <cell r="G103">
            <v>9.1600000000000004E-6</v>
          </cell>
          <cell r="I103">
            <v>0.7108723114182619</v>
          </cell>
          <cell r="J103">
            <v>8.4600000000000003E-6</v>
          </cell>
          <cell r="L103">
            <v>160</v>
          </cell>
          <cell r="N103" t="str">
            <v>tibia</v>
          </cell>
          <cell r="O103">
            <v>0.70871515701408483</v>
          </cell>
          <cell r="P103">
            <v>7.3799999999999996E-6</v>
          </cell>
        </row>
        <row r="104">
          <cell r="A104">
            <v>124</v>
          </cell>
          <cell r="F104"/>
          <cell r="G104" t="e">
            <v>#N/A</v>
          </cell>
          <cell r="I104">
            <v>0.71215381612512685</v>
          </cell>
          <cell r="J104">
            <v>1.096E-5</v>
          </cell>
          <cell r="L104">
            <v>163</v>
          </cell>
          <cell r="N104" t="str">
            <v>tibia</v>
          </cell>
          <cell r="O104">
            <v>0.70895399999999997</v>
          </cell>
          <cell r="P104">
            <v>9.0000000000000002E-6</v>
          </cell>
        </row>
        <row r="105">
          <cell r="A105">
            <v>125</v>
          </cell>
          <cell r="B105" t="str">
            <v/>
          </cell>
          <cell r="D105" t="str">
            <v>infans I</v>
          </cell>
          <cell r="F105"/>
          <cell r="G105" t="e">
            <v>#N/A</v>
          </cell>
          <cell r="I105">
            <v>0.71164418487870318</v>
          </cell>
          <cell r="J105">
            <v>7.0999999999999998E-6</v>
          </cell>
          <cell r="L105">
            <v>163</v>
          </cell>
          <cell r="N105" t="str">
            <v>petrous bone</v>
          </cell>
          <cell r="O105">
            <v>0.71130444828944883</v>
          </cell>
          <cell r="P105">
            <v>6.8399999999999997E-6</v>
          </cell>
        </row>
        <row r="106">
          <cell r="A106">
            <v>126</v>
          </cell>
          <cell r="B106" t="str">
            <v/>
          </cell>
          <cell r="D106" t="str">
            <v>infans I</v>
          </cell>
          <cell r="E106" t="str">
            <v>tibia</v>
          </cell>
          <cell r="F106">
            <v>0.70835455813095949</v>
          </cell>
          <cell r="G106">
            <v>8.1599999999999998E-6</v>
          </cell>
          <cell r="I106">
            <v>0.71212131160520142</v>
          </cell>
          <cell r="J106">
            <v>8.3599999999999996E-6</v>
          </cell>
          <cell r="L106">
            <v>165</v>
          </cell>
          <cell r="N106" t="str">
            <v>tibia</v>
          </cell>
          <cell r="O106">
            <v>0.709051832776184</v>
          </cell>
          <cell r="P106">
            <v>6.9600000000000003E-6</v>
          </cell>
        </row>
        <row r="107">
          <cell r="A107">
            <v>128</v>
          </cell>
          <cell r="B107" t="str">
            <v/>
          </cell>
          <cell r="D107" t="str">
            <v>infans I</v>
          </cell>
          <cell r="F107"/>
          <cell r="G107" t="e">
            <v>#N/A</v>
          </cell>
          <cell r="I107">
            <v>0.7121356038177894</v>
          </cell>
          <cell r="J107">
            <v>1.042E-5</v>
          </cell>
          <cell r="L107">
            <v>167</v>
          </cell>
          <cell r="N107" t="str">
            <v>femur</v>
          </cell>
          <cell r="O107">
            <v>0.70877310811275385</v>
          </cell>
          <cell r="P107">
            <v>1.0461491075744246E-5</v>
          </cell>
        </row>
        <row r="108">
          <cell r="A108">
            <v>129</v>
          </cell>
          <cell r="B108" t="str">
            <v/>
          </cell>
          <cell r="D108" t="str">
            <v>infans II</v>
          </cell>
          <cell r="F108"/>
          <cell r="G108" t="e">
            <v>#N/A</v>
          </cell>
          <cell r="I108">
            <v>0.71089738975968209</v>
          </cell>
          <cell r="J108">
            <v>8.9600000000000006E-6</v>
          </cell>
          <cell r="L108">
            <v>169</v>
          </cell>
          <cell r="N108" t="str">
            <v>humerus</v>
          </cell>
          <cell r="O108">
            <v>0.70897199155613289</v>
          </cell>
          <cell r="P108">
            <v>6.2999999999999998E-6</v>
          </cell>
        </row>
        <row r="109">
          <cell r="A109">
            <v>130</v>
          </cell>
          <cell r="B109" t="str">
            <v/>
          </cell>
          <cell r="D109" t="str">
            <v>infans I</v>
          </cell>
          <cell r="F109"/>
          <cell r="G109" t="e">
            <v>#N/A</v>
          </cell>
          <cell r="I109">
            <v>0.71095781215394005</v>
          </cell>
          <cell r="J109">
            <v>9.5400000000000001E-6</v>
          </cell>
          <cell r="L109">
            <v>170</v>
          </cell>
          <cell r="M109" t="str">
            <v>II</v>
          </cell>
          <cell r="N109" t="str">
            <v>long bone</v>
          </cell>
          <cell r="O109">
            <v>0.70899199999999996</v>
          </cell>
          <cell r="P109">
            <v>1.0000000000000001E-5</v>
          </cell>
        </row>
        <row r="110">
          <cell r="A110">
            <v>132</v>
          </cell>
          <cell r="B110" t="str">
            <v/>
          </cell>
          <cell r="D110" t="str">
            <v>infans I</v>
          </cell>
          <cell r="E110" t="str">
            <v>tibia</v>
          </cell>
          <cell r="F110">
            <v>0.70879878977885147</v>
          </cell>
          <cell r="G110">
            <v>7.6399999999999997E-6</v>
          </cell>
          <cell r="I110">
            <v>0.7095022959370102</v>
          </cell>
          <cell r="J110">
            <v>8.5799999999999992E-6</v>
          </cell>
          <cell r="L110">
            <v>170</v>
          </cell>
          <cell r="M110" t="str">
            <v>I</v>
          </cell>
          <cell r="N110" t="str">
            <v>occipital</v>
          </cell>
          <cell r="O110">
            <v>0.70915961614855527</v>
          </cell>
          <cell r="P110">
            <v>8.5666481630745471E-6</v>
          </cell>
        </row>
        <row r="111">
          <cell r="A111">
            <v>135</v>
          </cell>
          <cell r="B111" t="str">
            <v/>
          </cell>
          <cell r="D111" t="str">
            <v>infans II</v>
          </cell>
          <cell r="F111"/>
          <cell r="G111" t="e">
            <v>#N/A</v>
          </cell>
          <cell r="I111">
            <v>0.70942319941935728</v>
          </cell>
          <cell r="J111">
            <v>9.3600000000000002E-6</v>
          </cell>
          <cell r="L111">
            <v>170</v>
          </cell>
          <cell r="M111" t="str">
            <v>I</v>
          </cell>
          <cell r="N111" t="str">
            <v>petrous bone</v>
          </cell>
          <cell r="O111">
            <v>0.70886539316603381</v>
          </cell>
          <cell r="P111">
            <v>8.8599999999999999E-6</v>
          </cell>
        </row>
        <row r="112">
          <cell r="A112">
            <v>136</v>
          </cell>
          <cell r="B112" t="str">
            <v/>
          </cell>
          <cell r="C112" t="str">
            <v>f</v>
          </cell>
          <cell r="D112" t="str">
            <v>20+</v>
          </cell>
          <cell r="E112" t="str">
            <v>radius</v>
          </cell>
          <cell r="F112">
            <v>0.70856600000000003</v>
          </cell>
          <cell r="G112">
            <v>9.0000000000000002E-6</v>
          </cell>
          <cell r="I112">
            <v>0.70945909766744164</v>
          </cell>
          <cell r="J112">
            <v>9.2E-6</v>
          </cell>
          <cell r="L112">
            <v>171</v>
          </cell>
          <cell r="N112" t="str">
            <v>femur</v>
          </cell>
          <cell r="O112">
            <v>0.70897928270577426</v>
          </cell>
          <cell r="P112">
            <v>8.3999999999999992E-6</v>
          </cell>
        </row>
        <row r="113">
          <cell r="A113">
            <v>137</v>
          </cell>
          <cell r="B113" t="str">
            <v/>
          </cell>
          <cell r="D113" t="str">
            <v>infans II-juvenus</v>
          </cell>
          <cell r="E113" t="str">
            <v>diaphysis</v>
          </cell>
          <cell r="F113">
            <v>0.70844939773494986</v>
          </cell>
          <cell r="G113">
            <v>7.4599999999999997E-6</v>
          </cell>
          <cell r="I113">
            <v>0.7142047426086805</v>
          </cell>
          <cell r="J113">
            <v>1.258E-5</v>
          </cell>
          <cell r="L113">
            <v>172</v>
          </cell>
          <cell r="N113" t="str">
            <v>ulna</v>
          </cell>
          <cell r="O113">
            <v>0.70964429354004643</v>
          </cell>
          <cell r="P113">
            <v>5.5799999999999999E-6</v>
          </cell>
        </row>
        <row r="114">
          <cell r="A114">
            <v>138</v>
          </cell>
          <cell r="B114" t="str">
            <v/>
          </cell>
          <cell r="D114" t="str">
            <v>infans I</v>
          </cell>
          <cell r="F114"/>
          <cell r="G114" t="e">
            <v>#N/A</v>
          </cell>
          <cell r="I114">
            <v>0.71405102657865605</v>
          </cell>
          <cell r="J114">
            <v>1.022E-5</v>
          </cell>
          <cell r="L114">
            <v>173</v>
          </cell>
          <cell r="N114" t="str">
            <v>tibia</v>
          </cell>
          <cell r="O114">
            <v>0.70928430434190048</v>
          </cell>
          <cell r="P114">
            <v>8.4404832216686155E-6</v>
          </cell>
        </row>
        <row r="115">
          <cell r="A115">
            <v>139</v>
          </cell>
          <cell r="B115" t="str">
            <v/>
          </cell>
          <cell r="D115" t="str">
            <v>infans I</v>
          </cell>
          <cell r="E115" t="str">
            <v>tibia</v>
          </cell>
          <cell r="F115">
            <v>0.70830584976731259</v>
          </cell>
          <cell r="G115">
            <v>6.2999999999999998E-6</v>
          </cell>
          <cell r="I115">
            <v>0.71415841379463285</v>
          </cell>
          <cell r="J115">
            <v>9.9399999999999997E-6</v>
          </cell>
          <cell r="L115">
            <v>174</v>
          </cell>
          <cell r="N115" t="str">
            <v>tibia</v>
          </cell>
          <cell r="O115">
            <v>0.70892699999999997</v>
          </cell>
          <cell r="P115">
            <v>1.1E-5</v>
          </cell>
        </row>
        <row r="116">
          <cell r="A116">
            <v>143</v>
          </cell>
          <cell r="B116" t="str">
            <v/>
          </cell>
          <cell r="D116" t="str">
            <v>infans II</v>
          </cell>
          <cell r="E116" t="str">
            <v>tibia</v>
          </cell>
          <cell r="F116">
            <v>0.70869097829699634</v>
          </cell>
          <cell r="G116">
            <v>6.6800000000000004E-6</v>
          </cell>
          <cell r="I116">
            <v>0.71274654158264106</v>
          </cell>
          <cell r="J116">
            <v>1.092E-5</v>
          </cell>
          <cell r="L116">
            <v>175</v>
          </cell>
          <cell r="N116" t="str">
            <v>humerus</v>
          </cell>
          <cell r="O116">
            <v>0.70857999999999999</v>
          </cell>
          <cell r="P116">
            <v>1.1E-5</v>
          </cell>
        </row>
        <row r="117">
          <cell r="A117">
            <v>145</v>
          </cell>
          <cell r="B117" t="str">
            <v/>
          </cell>
          <cell r="F117"/>
          <cell r="G117" t="e">
            <v>#N/A</v>
          </cell>
          <cell r="I117">
            <v>0.71269219216824986</v>
          </cell>
          <cell r="J117">
            <v>1.098E-5</v>
          </cell>
          <cell r="L117">
            <v>175</v>
          </cell>
          <cell r="N117" t="str">
            <v>petrous bone</v>
          </cell>
          <cell r="O117">
            <v>0.70873388400241899</v>
          </cell>
          <cell r="P117">
            <v>6.8600000000000004E-6</v>
          </cell>
        </row>
        <row r="118">
          <cell r="A118">
            <v>146</v>
          </cell>
          <cell r="B118" t="str">
            <v/>
          </cell>
          <cell r="F118"/>
          <cell r="G118" t="e">
            <v>#N/A</v>
          </cell>
          <cell r="I118">
            <v>0.71260018746807618</v>
          </cell>
          <cell r="J118">
            <v>8.7399999999999993E-6</v>
          </cell>
          <cell r="L118">
            <v>176</v>
          </cell>
          <cell r="N118" t="str">
            <v>femur</v>
          </cell>
          <cell r="O118">
            <v>0.70861029546097698</v>
          </cell>
          <cell r="P118">
            <v>7.0400000000000004E-6</v>
          </cell>
        </row>
        <row r="119">
          <cell r="A119">
            <v>149</v>
          </cell>
          <cell r="B119" t="str">
            <v/>
          </cell>
          <cell r="F119"/>
          <cell r="G119" t="e">
            <v>#N/A</v>
          </cell>
          <cell r="I119">
            <v>0.71275211780145786</v>
          </cell>
          <cell r="J119">
            <v>1.234E-5</v>
          </cell>
          <cell r="L119">
            <v>177</v>
          </cell>
          <cell r="N119" t="str">
            <v>tibia</v>
          </cell>
          <cell r="O119">
            <v>0.70899322373440765</v>
          </cell>
          <cell r="P119">
            <v>9.2310917730219874E-6</v>
          </cell>
        </row>
        <row r="120">
          <cell r="A120">
            <v>150</v>
          </cell>
          <cell r="B120" t="str">
            <v/>
          </cell>
          <cell r="D120" t="str">
            <v>infans I</v>
          </cell>
          <cell r="F120"/>
          <cell r="G120" t="e">
            <v>#N/A</v>
          </cell>
          <cell r="I120">
            <v>0.71313542875660496</v>
          </cell>
          <cell r="J120">
            <v>9.4199999999999996E-6</v>
          </cell>
          <cell r="L120">
            <v>178</v>
          </cell>
          <cell r="N120" t="str">
            <v>humerus</v>
          </cell>
          <cell r="O120">
            <v>0.70843426475942739</v>
          </cell>
          <cell r="P120">
            <v>9.2663201830533112E-6</v>
          </cell>
        </row>
        <row r="121">
          <cell r="A121">
            <v>151</v>
          </cell>
          <cell r="B121" t="str">
            <v>I</v>
          </cell>
          <cell r="D121" t="str">
            <v>infans Iib - juvenus a</v>
          </cell>
          <cell r="F121"/>
          <cell r="G121">
            <v>5.7599999999999999E-6</v>
          </cell>
          <cell r="I121">
            <v>0.71340684362033846</v>
          </cell>
          <cell r="J121">
            <v>1.022E-5</v>
          </cell>
          <cell r="L121">
            <v>178</v>
          </cell>
          <cell r="N121" t="str">
            <v>petrous bone</v>
          </cell>
          <cell r="O121">
            <v>0.70857574964683101</v>
          </cell>
          <cell r="P121">
            <v>6.5200000000000003E-6</v>
          </cell>
        </row>
        <row r="122">
          <cell r="A122">
            <v>151</v>
          </cell>
          <cell r="B122" t="str">
            <v>II</v>
          </cell>
          <cell r="D122" t="str">
            <v>20+</v>
          </cell>
          <cell r="E122" t="str">
            <v>longbone</v>
          </cell>
          <cell r="F122">
            <v>0.70913840765507619</v>
          </cell>
          <cell r="G122">
            <v>5.7599999999999999E-6</v>
          </cell>
          <cell r="I122">
            <v>0.71259829294302324</v>
          </cell>
          <cell r="J122">
            <v>2.0400000000000001E-5</v>
          </cell>
          <cell r="L122">
            <v>179</v>
          </cell>
          <cell r="N122" t="str">
            <v>humerus</v>
          </cell>
          <cell r="O122">
            <v>0.70848948803212708</v>
          </cell>
          <cell r="P122">
            <v>5.6799999999999998E-6</v>
          </cell>
        </row>
        <row r="123">
          <cell r="A123">
            <v>152</v>
          </cell>
          <cell r="B123" t="str">
            <v>I</v>
          </cell>
          <cell r="C123" t="str">
            <v>f</v>
          </cell>
          <cell r="D123" t="str">
            <v>20+</v>
          </cell>
          <cell r="E123" t="str">
            <v>tibia</v>
          </cell>
          <cell r="F123">
            <v>0.70926100000000003</v>
          </cell>
          <cell r="G123">
            <v>1.1E-5</v>
          </cell>
          <cell r="I123">
            <v>0.70991023432513756</v>
          </cell>
          <cell r="J123">
            <v>7.96E-6</v>
          </cell>
          <cell r="L123">
            <v>180</v>
          </cell>
          <cell r="N123" t="str">
            <v>tibia</v>
          </cell>
          <cell r="O123">
            <v>0.70896288142273667</v>
          </cell>
          <cell r="P123">
            <v>8.8000000000000004E-6</v>
          </cell>
        </row>
        <row r="124">
          <cell r="A124">
            <v>152</v>
          </cell>
          <cell r="B124" t="str">
            <v>II</v>
          </cell>
          <cell r="D124" t="str">
            <v>infans Ib - infans Iia</v>
          </cell>
          <cell r="E124" t="str">
            <v>femur</v>
          </cell>
          <cell r="F124">
            <v>0.70929599382699016</v>
          </cell>
          <cell r="G124">
            <v>1.1E-5</v>
          </cell>
          <cell r="I124">
            <v>0.7094201270957432</v>
          </cell>
          <cell r="J124">
            <v>8.8799999999999997E-6</v>
          </cell>
          <cell r="L124">
            <v>181</v>
          </cell>
          <cell r="N124" t="str">
            <v>tibia</v>
          </cell>
          <cell r="O124">
            <v>0.709978</v>
          </cell>
          <cell r="P124">
            <v>1.4E-5</v>
          </cell>
        </row>
        <row r="125">
          <cell r="A125">
            <v>153</v>
          </cell>
          <cell r="B125" t="str">
            <v/>
          </cell>
          <cell r="D125" t="str">
            <v>infans II</v>
          </cell>
          <cell r="E125" t="str">
            <v>femur</v>
          </cell>
          <cell r="F125">
            <v>0.71135365620770985</v>
          </cell>
          <cell r="G125">
            <v>7.7000000000000008E-6</v>
          </cell>
          <cell r="I125">
            <v>0.70939018689723921</v>
          </cell>
          <cell r="J125">
            <v>9.3600000000000002E-6</v>
          </cell>
          <cell r="L125">
            <v>181</v>
          </cell>
          <cell r="N125" t="str">
            <v>petrous bone</v>
          </cell>
          <cell r="O125">
            <v>0.71021165058599356</v>
          </cell>
          <cell r="P125">
            <v>6.8800000000000002E-6</v>
          </cell>
        </row>
        <row r="126">
          <cell r="A126">
            <v>154</v>
          </cell>
          <cell r="B126" t="str">
            <v/>
          </cell>
          <cell r="D126" t="str">
            <v>juvenus</v>
          </cell>
          <cell r="E126" t="str">
            <v>femur</v>
          </cell>
          <cell r="F126">
            <v>0.70853567329092371</v>
          </cell>
          <cell r="G126">
            <v>8.7600000000000008E-6</v>
          </cell>
          <cell r="I126">
            <v>0.70979036430387099</v>
          </cell>
          <cell r="J126">
            <v>8.3399999999999998E-6</v>
          </cell>
          <cell r="L126">
            <v>182</v>
          </cell>
          <cell r="N126" t="str">
            <v>humerus</v>
          </cell>
          <cell r="O126">
            <v>0.70872917072157859</v>
          </cell>
          <cell r="P126">
            <v>8.0228142125682701E-6</v>
          </cell>
        </row>
        <row r="127">
          <cell r="A127">
            <v>155</v>
          </cell>
          <cell r="B127" t="str">
            <v/>
          </cell>
          <cell r="D127" t="str">
            <v>20+</v>
          </cell>
          <cell r="E127" t="str">
            <v>tibia</v>
          </cell>
          <cell r="F127">
            <v>0.7084685441123082</v>
          </cell>
          <cell r="G127">
            <v>9.3200000000000006E-6</v>
          </cell>
          <cell r="I127">
            <v>0.70962475648175805</v>
          </cell>
          <cell r="J127">
            <v>8.6799999999999999E-6</v>
          </cell>
          <cell r="L127">
            <v>184</v>
          </cell>
          <cell r="N127" t="str">
            <v>tibia</v>
          </cell>
          <cell r="O127">
            <v>0.70917200000000002</v>
          </cell>
          <cell r="P127">
            <v>1.2E-5</v>
          </cell>
        </row>
        <row r="128">
          <cell r="A128">
            <v>156</v>
          </cell>
          <cell r="B128" t="str">
            <v/>
          </cell>
          <cell r="D128" t="str">
            <v>infans II</v>
          </cell>
          <cell r="E128" t="str">
            <v>femur</v>
          </cell>
          <cell r="F128">
            <v>0.70916889489636836</v>
          </cell>
          <cell r="G128">
            <v>6.7000000000000002E-6</v>
          </cell>
          <cell r="I128">
            <v>0.70919352834651794</v>
          </cell>
          <cell r="J128">
            <v>8.6200000000000005E-6</v>
          </cell>
          <cell r="L128">
            <v>186</v>
          </cell>
          <cell r="N128" t="str">
            <v>humerus</v>
          </cell>
          <cell r="O128">
            <v>0.70860021878442203</v>
          </cell>
          <cell r="P128">
            <v>1.1663559601191588E-5</v>
          </cell>
        </row>
        <row r="129">
          <cell r="A129">
            <v>157</v>
          </cell>
          <cell r="B129" t="str">
            <v/>
          </cell>
          <cell r="D129" t="str">
            <v>infans I</v>
          </cell>
          <cell r="F129"/>
          <cell r="G129" t="e">
            <v>#N/A</v>
          </cell>
          <cell r="L129">
            <v>189</v>
          </cell>
          <cell r="N129" t="str">
            <v>humerus</v>
          </cell>
          <cell r="O129">
            <v>0.70872299999999999</v>
          </cell>
          <cell r="P129">
            <v>1.2E-5</v>
          </cell>
        </row>
        <row r="130">
          <cell r="A130">
            <v>160</v>
          </cell>
          <cell r="B130" t="str">
            <v/>
          </cell>
          <cell r="D130" t="str">
            <v>20+</v>
          </cell>
          <cell r="E130" t="str">
            <v>tibia</v>
          </cell>
          <cell r="F130">
            <v>0.70871515701408483</v>
          </cell>
          <cell r="G130">
            <v>7.3799999999999996E-6</v>
          </cell>
          <cell r="L130">
            <v>189</v>
          </cell>
          <cell r="N130" t="str">
            <v>petrous bone</v>
          </cell>
          <cell r="O130">
            <v>0.70860399861118817</v>
          </cell>
          <cell r="P130">
            <v>7.2200000000000003E-6</v>
          </cell>
        </row>
        <row r="131">
          <cell r="A131">
            <v>161</v>
          </cell>
          <cell r="F131"/>
          <cell r="G131" t="e">
            <v>#N/A</v>
          </cell>
          <cell r="L131">
            <v>190</v>
          </cell>
          <cell r="N131" t="str">
            <v>humerus</v>
          </cell>
          <cell r="O131">
            <v>0.70851588071158145</v>
          </cell>
          <cell r="P131">
            <v>6.1800000000000001E-6</v>
          </cell>
        </row>
        <row r="132">
          <cell r="A132">
            <v>162</v>
          </cell>
          <cell r="B132" t="str">
            <v/>
          </cell>
          <cell r="D132" t="str">
            <v>infans Ib</v>
          </cell>
          <cell r="F132"/>
          <cell r="G132" t="e">
            <v>#N/A</v>
          </cell>
          <cell r="L132">
            <v>191</v>
          </cell>
          <cell r="N132" t="str">
            <v>diaphysis</v>
          </cell>
          <cell r="O132">
            <v>0.70891727714204211</v>
          </cell>
          <cell r="P132">
            <v>7.9400000000000002E-6</v>
          </cell>
        </row>
        <row r="133">
          <cell r="A133">
            <v>163</v>
          </cell>
          <cell r="B133" t="str">
            <v/>
          </cell>
          <cell r="C133" t="str">
            <v>m</v>
          </cell>
          <cell r="D133" t="str">
            <v>30-50</v>
          </cell>
          <cell r="E133" t="str">
            <v>tibia</v>
          </cell>
          <cell r="F133">
            <v>0.70895399999999997</v>
          </cell>
          <cell r="G133">
            <v>9.0000000000000002E-6</v>
          </cell>
          <cell r="L133">
            <v>192</v>
          </cell>
          <cell r="N133" t="str">
            <v>tibia</v>
          </cell>
          <cell r="O133">
            <v>0.708453</v>
          </cell>
          <cell r="P133">
            <v>9.0000000000000002E-6</v>
          </cell>
        </row>
        <row r="134">
          <cell r="A134">
            <v>164</v>
          </cell>
          <cell r="B134" t="str">
            <v/>
          </cell>
          <cell r="D134" t="str">
            <v>infans Ib - infans Iia</v>
          </cell>
          <cell r="F134"/>
          <cell r="G134" t="e">
            <v>#N/A</v>
          </cell>
          <cell r="L134">
            <v>193</v>
          </cell>
          <cell r="N134" t="str">
            <v>tibia</v>
          </cell>
          <cell r="O134">
            <v>0.70840172908752652</v>
          </cell>
          <cell r="P134">
            <v>9.0675421323203385E-6</v>
          </cell>
        </row>
        <row r="135">
          <cell r="A135">
            <v>165</v>
          </cell>
          <cell r="B135" t="str">
            <v/>
          </cell>
          <cell r="D135" t="str">
            <v>infans I</v>
          </cell>
          <cell r="E135" t="str">
            <v>tibia</v>
          </cell>
          <cell r="F135">
            <v>0.709051832776184</v>
          </cell>
          <cell r="G135">
            <v>6.9600000000000003E-6</v>
          </cell>
          <cell r="L135">
            <v>194</v>
          </cell>
          <cell r="N135" t="str">
            <v>humerus</v>
          </cell>
          <cell r="O135">
            <v>0.70848999999999995</v>
          </cell>
          <cell r="P135">
            <v>1.0000000000000001E-5</v>
          </cell>
        </row>
        <row r="136">
          <cell r="A136">
            <v>166</v>
          </cell>
          <cell r="B136" t="str">
            <v/>
          </cell>
          <cell r="F136"/>
          <cell r="G136" t="e">
            <v>#N/A</v>
          </cell>
          <cell r="L136">
            <v>195</v>
          </cell>
          <cell r="N136" t="str">
            <v>tibia</v>
          </cell>
          <cell r="O136">
            <v>0.70857300000000001</v>
          </cell>
          <cell r="P136">
            <v>1.0000000000000001E-5</v>
          </cell>
        </row>
        <row r="137">
          <cell r="A137">
            <v>167</v>
          </cell>
          <cell r="B137" t="str">
            <v>I</v>
          </cell>
          <cell r="D137" t="str">
            <v>infans Ib - infans Iia</v>
          </cell>
          <cell r="E137" t="str">
            <v>femur</v>
          </cell>
          <cell r="F137">
            <v>0.70877310811275385</v>
          </cell>
          <cell r="G137">
            <v>1.0461491075744246E-5</v>
          </cell>
          <cell r="L137">
            <v>197</v>
          </cell>
          <cell r="N137" t="str">
            <v>humerus</v>
          </cell>
          <cell r="O137">
            <v>0.70851699999999995</v>
          </cell>
          <cell r="P137">
            <v>1.2E-5</v>
          </cell>
        </row>
        <row r="138">
          <cell r="A138">
            <v>167</v>
          </cell>
          <cell r="B138" t="str">
            <v>II</v>
          </cell>
          <cell r="D138" t="str">
            <v>13+</v>
          </cell>
          <cell r="F138"/>
          <cell r="G138">
            <v>1.0461491075744246E-5</v>
          </cell>
          <cell r="L138">
            <v>200</v>
          </cell>
          <cell r="N138" t="str">
            <v>humerus</v>
          </cell>
          <cell r="O138">
            <v>0.70870486444826519</v>
          </cell>
          <cell r="P138">
            <v>7.6000000000000001E-6</v>
          </cell>
        </row>
        <row r="139">
          <cell r="A139">
            <v>168</v>
          </cell>
          <cell r="B139" t="str">
            <v/>
          </cell>
          <cell r="D139" t="str">
            <v>infans I</v>
          </cell>
          <cell r="F139"/>
          <cell r="G139" t="e">
            <v>#N/A</v>
          </cell>
          <cell r="L139">
            <v>201</v>
          </cell>
          <cell r="N139" t="str">
            <v>tibia</v>
          </cell>
          <cell r="O139">
            <v>0.70864710112699991</v>
          </cell>
          <cell r="P139">
            <v>1.0388766502521818E-5</v>
          </cell>
        </row>
        <row r="140">
          <cell r="A140">
            <v>169</v>
          </cell>
          <cell r="B140" t="str">
            <v/>
          </cell>
          <cell r="D140" t="str">
            <v>infans II</v>
          </cell>
          <cell r="E140" t="str">
            <v>humerus</v>
          </cell>
          <cell r="F140">
            <v>0.70897199155613289</v>
          </cell>
          <cell r="G140" t="e">
            <v>#N/A</v>
          </cell>
          <cell r="L140">
            <v>202</v>
          </cell>
          <cell r="M140" t="str">
            <v>I</v>
          </cell>
          <cell r="N140" t="str">
            <v>humerus</v>
          </cell>
          <cell r="O140">
            <v>0.70854541903364121</v>
          </cell>
          <cell r="P140">
            <v>8.4033486697389845E-6</v>
          </cell>
        </row>
        <row r="141">
          <cell r="A141">
            <v>170</v>
          </cell>
          <cell r="B141" t="str">
            <v>I</v>
          </cell>
          <cell r="C141" t="str">
            <v>m</v>
          </cell>
          <cell r="D141" t="str">
            <v>30-50</v>
          </cell>
          <cell r="E141" t="str">
            <v>occipital</v>
          </cell>
          <cell r="F141">
            <v>0.70915961614855527</v>
          </cell>
          <cell r="G141">
            <v>8.5666481630745471E-6</v>
          </cell>
          <cell r="L141">
            <v>202</v>
          </cell>
          <cell r="M141" t="str">
            <v>II</v>
          </cell>
          <cell r="N141" t="str">
            <v>rib</v>
          </cell>
          <cell r="O141">
            <v>0.70854742504012935</v>
          </cell>
          <cell r="P141">
            <v>8.4600562549791434E-6</v>
          </cell>
        </row>
        <row r="142">
          <cell r="A142">
            <v>170</v>
          </cell>
          <cell r="B142" t="str">
            <v>II</v>
          </cell>
          <cell r="D142" t="str">
            <v>infans Iib</v>
          </cell>
          <cell r="E142" t="str">
            <v>long bone</v>
          </cell>
          <cell r="F142">
            <v>0.70899199999999996</v>
          </cell>
          <cell r="G142">
            <v>8.8599999999999999E-6</v>
          </cell>
          <cell r="L142">
            <v>202</v>
          </cell>
          <cell r="M142" t="str">
            <v>I</v>
          </cell>
          <cell r="N142" t="str">
            <v>rib</v>
          </cell>
          <cell r="O142">
            <v>0.70862016197794231</v>
          </cell>
          <cell r="P142">
            <v>9.2970965251506036E-6</v>
          </cell>
        </row>
        <row r="143">
          <cell r="A143">
            <v>171</v>
          </cell>
          <cell r="B143" t="str">
            <v/>
          </cell>
          <cell r="D143" t="str">
            <v>infans II</v>
          </cell>
          <cell r="E143" t="str">
            <v>femur</v>
          </cell>
          <cell r="F143">
            <v>0.70897928270577426</v>
          </cell>
          <cell r="G143">
            <v>8.3999999999999992E-6</v>
          </cell>
          <cell r="L143">
            <v>203</v>
          </cell>
          <cell r="N143" t="str">
            <v>humerus</v>
          </cell>
          <cell r="O143">
            <v>0.70887750200285105</v>
          </cell>
          <cell r="P143">
            <v>6.6000000000000003E-6</v>
          </cell>
        </row>
        <row r="144">
          <cell r="A144">
            <v>172</v>
          </cell>
          <cell r="B144" t="str">
            <v/>
          </cell>
          <cell r="D144" t="str">
            <v>infans Ib - infans Iia</v>
          </cell>
          <cell r="E144" t="str">
            <v>ulna</v>
          </cell>
          <cell r="F144">
            <v>0.70964429354004643</v>
          </cell>
          <cell r="G144">
            <v>5.5799999999999999E-6</v>
          </cell>
          <cell r="L144">
            <v>204</v>
          </cell>
          <cell r="N144" t="str">
            <v>tibia</v>
          </cell>
          <cell r="O144">
            <v>0.70908075111093649</v>
          </cell>
          <cell r="P144">
            <v>6.0599999999999996E-6</v>
          </cell>
        </row>
        <row r="145">
          <cell r="A145">
            <v>173</v>
          </cell>
          <cell r="B145" t="str">
            <v/>
          </cell>
          <cell r="C145" t="str">
            <v>f</v>
          </cell>
          <cell r="D145" t="str">
            <v>40+</v>
          </cell>
          <cell r="E145" t="str">
            <v>tibia</v>
          </cell>
          <cell r="F145">
            <v>0.70928430434190048</v>
          </cell>
          <cell r="G145">
            <v>8.4404832216686155E-6</v>
          </cell>
          <cell r="L145">
            <v>205</v>
          </cell>
          <cell r="N145" t="str">
            <v>humerus</v>
          </cell>
          <cell r="O145">
            <v>0.70894002621343888</v>
          </cell>
          <cell r="P145">
            <v>8.9893595323864046E-6</v>
          </cell>
        </row>
        <row r="146">
          <cell r="A146">
            <v>174</v>
          </cell>
          <cell r="B146" t="str">
            <v/>
          </cell>
          <cell r="C146" t="str">
            <v>f</v>
          </cell>
          <cell r="D146" t="str">
            <v>30-50</v>
          </cell>
          <cell r="E146" t="str">
            <v>tibia</v>
          </cell>
          <cell r="F146">
            <v>0.70892699999999997</v>
          </cell>
          <cell r="G146">
            <v>1.1E-5</v>
          </cell>
          <cell r="L146">
            <v>207</v>
          </cell>
          <cell r="N146" t="str">
            <v>tibia</v>
          </cell>
          <cell r="O146">
            <v>0.7084445982089006</v>
          </cell>
          <cell r="P146">
            <v>9.7623665633186503E-6</v>
          </cell>
        </row>
        <row r="147">
          <cell r="A147">
            <v>175</v>
          </cell>
          <cell r="B147" t="str">
            <v/>
          </cell>
          <cell r="C147" t="str">
            <v>f</v>
          </cell>
          <cell r="D147" t="str">
            <v>20+</v>
          </cell>
          <cell r="E147" t="str">
            <v>humerus</v>
          </cell>
          <cell r="F147">
            <v>0.70857999999999999</v>
          </cell>
          <cell r="G147">
            <v>1.1E-5</v>
          </cell>
          <cell r="L147">
            <v>208</v>
          </cell>
          <cell r="N147" t="str">
            <v>tibia</v>
          </cell>
          <cell r="O147">
            <v>0.70857666313031986</v>
          </cell>
          <cell r="P147">
            <v>1.0373562348227884E-5</v>
          </cell>
        </row>
        <row r="148">
          <cell r="A148">
            <v>176</v>
          </cell>
          <cell r="B148" t="str">
            <v/>
          </cell>
          <cell r="D148" t="str">
            <v>infans II</v>
          </cell>
          <cell r="E148" t="str">
            <v>femur</v>
          </cell>
          <cell r="F148">
            <v>0.70861029546097698</v>
          </cell>
          <cell r="G148">
            <v>7.0400000000000004E-6</v>
          </cell>
          <cell r="L148">
            <v>209</v>
          </cell>
          <cell r="N148" t="str">
            <v>tibia</v>
          </cell>
          <cell r="O148">
            <v>0.70828999700323136</v>
          </cell>
          <cell r="P148">
            <v>7.1199999999999996E-6</v>
          </cell>
        </row>
        <row r="149">
          <cell r="A149">
            <v>177</v>
          </cell>
          <cell r="B149" t="str">
            <v/>
          </cell>
          <cell r="C149" t="str">
            <v>f</v>
          </cell>
          <cell r="D149" t="str">
            <v>20+</v>
          </cell>
          <cell r="E149" t="str">
            <v>tibia</v>
          </cell>
          <cell r="F149">
            <v>0.70899322373440765</v>
          </cell>
          <cell r="G149">
            <v>9.2310917730219874E-6</v>
          </cell>
          <cell r="L149">
            <v>210</v>
          </cell>
          <cell r="N149" t="str">
            <v>humerus</v>
          </cell>
          <cell r="O149">
            <v>0.70848768860974864</v>
          </cell>
          <cell r="P149">
            <v>8.6293800472667384E-6</v>
          </cell>
        </row>
        <row r="150">
          <cell r="A150">
            <v>178</v>
          </cell>
          <cell r="B150" t="str">
            <v/>
          </cell>
          <cell r="C150" t="str">
            <v>f</v>
          </cell>
          <cell r="D150" t="str">
            <v>maturus</v>
          </cell>
          <cell r="E150" t="str">
            <v>humerus</v>
          </cell>
          <cell r="F150">
            <v>0.70843426475942739</v>
          </cell>
          <cell r="G150">
            <v>9.2663201830533112E-6</v>
          </cell>
          <cell r="L150">
            <v>210</v>
          </cell>
          <cell r="M150" t="str">
            <v>II</v>
          </cell>
          <cell r="N150" t="str">
            <v>humerus</v>
          </cell>
          <cell r="O150">
            <v>0.70861579809621089</v>
          </cell>
          <cell r="P150">
            <v>9.8639319094992558E-6</v>
          </cell>
        </row>
        <row r="151">
          <cell r="A151">
            <v>179</v>
          </cell>
          <cell r="B151" t="str">
            <v/>
          </cell>
          <cell r="D151" t="str">
            <v>infans Ib</v>
          </cell>
          <cell r="E151" t="str">
            <v>humerus</v>
          </cell>
          <cell r="F151">
            <v>0.70848948803212708</v>
          </cell>
          <cell r="G151">
            <v>5.6799999999999998E-6</v>
          </cell>
          <cell r="L151">
            <v>210</v>
          </cell>
          <cell r="M151" t="str">
            <v>I</v>
          </cell>
          <cell r="N151" t="str">
            <v>rib</v>
          </cell>
          <cell r="O151">
            <v>0.70859230395653783</v>
          </cell>
          <cell r="P151">
            <v>9.6793708720463067E-6</v>
          </cell>
        </row>
        <row r="152">
          <cell r="A152" t="str">
            <v>180</v>
          </cell>
          <cell r="B152"/>
          <cell r="F152"/>
          <cell r="G152" t="e">
            <v>#N/A</v>
          </cell>
          <cell r="L152">
            <v>210</v>
          </cell>
          <cell r="M152" t="str">
            <v>II</v>
          </cell>
          <cell r="N152" t="str">
            <v>petrous bone</v>
          </cell>
          <cell r="O152">
            <v>0.70835895824728046</v>
          </cell>
          <cell r="P152">
            <v>1.04E-5</v>
          </cell>
        </row>
        <row r="153">
          <cell r="A153">
            <v>180</v>
          </cell>
          <cell r="B153" t="str">
            <v>I</v>
          </cell>
          <cell r="D153" t="str">
            <v>infans Iib - juvenus a</v>
          </cell>
          <cell r="E153" t="str">
            <v>tibia</v>
          </cell>
          <cell r="F153">
            <v>0.70896288142273667</v>
          </cell>
          <cell r="G153">
            <v>8.8000000000000004E-6</v>
          </cell>
          <cell r="L153">
            <v>211</v>
          </cell>
          <cell r="N153" t="str">
            <v>femur</v>
          </cell>
          <cell r="O153">
            <v>0.70883957376783302</v>
          </cell>
          <cell r="P153">
            <v>7.1999999999999997E-6</v>
          </cell>
        </row>
        <row r="154">
          <cell r="A154">
            <v>181</v>
          </cell>
          <cell r="B154" t="str">
            <v/>
          </cell>
          <cell r="C154" t="str">
            <v>m</v>
          </cell>
          <cell r="D154" t="str">
            <v>30-50</v>
          </cell>
          <cell r="E154" t="str">
            <v>tibia</v>
          </cell>
          <cell r="F154">
            <v>0.709978</v>
          </cell>
          <cell r="G154">
            <v>1.4E-5</v>
          </cell>
          <cell r="L154">
            <v>212</v>
          </cell>
          <cell r="N154" t="str">
            <v>tibia</v>
          </cell>
          <cell r="O154">
            <v>0.70878326246631718</v>
          </cell>
          <cell r="P154">
            <v>9.7812090220351777E-6</v>
          </cell>
        </row>
        <row r="155">
          <cell r="A155">
            <v>182</v>
          </cell>
          <cell r="B155" t="str">
            <v/>
          </cell>
          <cell r="C155" t="str">
            <v>m</v>
          </cell>
          <cell r="D155" t="str">
            <v>20+</v>
          </cell>
          <cell r="E155" t="str">
            <v>humerus</v>
          </cell>
          <cell r="F155">
            <v>0.70872917072157859</v>
          </cell>
          <cell r="G155">
            <v>8.0228142125682701E-6</v>
          </cell>
          <cell r="L155">
            <v>212</v>
          </cell>
          <cell r="N155" t="str">
            <v>petrous bone</v>
          </cell>
          <cell r="O155">
            <v>0.70870580759970225</v>
          </cell>
          <cell r="P155">
            <v>6.02E-6</v>
          </cell>
        </row>
        <row r="156">
          <cell r="A156">
            <v>184</v>
          </cell>
          <cell r="B156" t="str">
            <v/>
          </cell>
          <cell r="D156" t="str">
            <v>maturus</v>
          </cell>
          <cell r="E156" t="str">
            <v>tibia</v>
          </cell>
          <cell r="F156">
            <v>0.70917200000000002</v>
          </cell>
          <cell r="G156">
            <v>1.2E-5</v>
          </cell>
          <cell r="L156">
            <v>214</v>
          </cell>
          <cell r="N156" t="str">
            <v>tibia</v>
          </cell>
          <cell r="O156">
            <v>0.7096756805801665</v>
          </cell>
          <cell r="P156">
            <v>9.4386865517162146E-6</v>
          </cell>
        </row>
        <row r="157">
          <cell r="A157">
            <v>186</v>
          </cell>
          <cell r="B157" t="str">
            <v/>
          </cell>
          <cell r="D157" t="str">
            <v>juvenus a</v>
          </cell>
          <cell r="E157" t="str">
            <v>humerus</v>
          </cell>
          <cell r="F157">
            <v>0.70860021878442203</v>
          </cell>
          <cell r="G157">
            <v>1.1663559601191588E-5</v>
          </cell>
          <cell r="L157">
            <v>214</v>
          </cell>
          <cell r="N157" t="str">
            <v>rib</v>
          </cell>
          <cell r="O157">
            <v>0.70923234740937224</v>
          </cell>
          <cell r="P157">
            <v>9.4611595144410251E-6</v>
          </cell>
        </row>
        <row r="158">
          <cell r="A158">
            <v>187</v>
          </cell>
          <cell r="B158" t="str">
            <v/>
          </cell>
          <cell r="D158" t="str">
            <v>infans I</v>
          </cell>
          <cell r="F158"/>
          <cell r="G158" t="e">
            <v>#N/A</v>
          </cell>
          <cell r="L158">
            <v>215</v>
          </cell>
          <cell r="N158" t="str">
            <v>humerus</v>
          </cell>
          <cell r="O158">
            <v>0.70886775670447422</v>
          </cell>
          <cell r="P158">
            <v>5.4600000000000002E-6</v>
          </cell>
        </row>
        <row r="159">
          <cell r="A159">
            <v>188</v>
          </cell>
          <cell r="B159" t="str">
            <v/>
          </cell>
          <cell r="D159" t="str">
            <v>13+</v>
          </cell>
          <cell r="F159"/>
          <cell r="G159" t="e">
            <v>#N/A</v>
          </cell>
          <cell r="L159">
            <v>216</v>
          </cell>
          <cell r="N159" t="str">
            <v>humerus</v>
          </cell>
          <cell r="O159">
            <v>0.70883620220253818</v>
          </cell>
          <cell r="P159">
            <v>1.003712062318794E-5</v>
          </cell>
        </row>
        <row r="160">
          <cell r="A160">
            <v>189</v>
          </cell>
          <cell r="B160" t="str">
            <v/>
          </cell>
          <cell r="C160" t="str">
            <v>f</v>
          </cell>
          <cell r="D160" t="str">
            <v>20+</v>
          </cell>
          <cell r="E160" t="str">
            <v>humerus</v>
          </cell>
          <cell r="F160">
            <v>0.70872299999999999</v>
          </cell>
          <cell r="G160">
            <v>1.2E-5</v>
          </cell>
          <cell r="L160">
            <v>217</v>
          </cell>
          <cell r="N160" t="str">
            <v>humerus</v>
          </cell>
          <cell r="O160">
            <v>0.70870101598977464</v>
          </cell>
          <cell r="P160">
            <v>9.9359882441766406E-6</v>
          </cell>
        </row>
        <row r="161">
          <cell r="A161">
            <v>190</v>
          </cell>
          <cell r="B161" t="str">
            <v/>
          </cell>
          <cell r="D161" t="str">
            <v>20+</v>
          </cell>
          <cell r="E161" t="str">
            <v>humerus</v>
          </cell>
          <cell r="F161">
            <v>0.70851588071158145</v>
          </cell>
          <cell r="G161">
            <v>6.1800000000000001E-6</v>
          </cell>
          <cell r="L161">
            <v>218</v>
          </cell>
          <cell r="N161" t="str">
            <v>tibia</v>
          </cell>
          <cell r="O161">
            <v>0.708763477187074</v>
          </cell>
          <cell r="P161">
            <v>9.3556778988693778E-6</v>
          </cell>
        </row>
        <row r="162">
          <cell r="A162">
            <v>191</v>
          </cell>
          <cell r="B162" t="str">
            <v/>
          </cell>
          <cell r="D162" t="str">
            <v>20+</v>
          </cell>
          <cell r="E162" t="str">
            <v>diaphysis</v>
          </cell>
          <cell r="F162">
            <v>0.70891727714204211</v>
          </cell>
          <cell r="G162">
            <v>7.9400000000000002E-6</v>
          </cell>
          <cell r="L162">
            <v>219</v>
          </cell>
          <cell r="N162" t="str">
            <v>tibia</v>
          </cell>
          <cell r="O162">
            <v>0.70920374354162485</v>
          </cell>
          <cell r="P162">
            <v>1.034019058083689E-5</v>
          </cell>
        </row>
        <row r="163">
          <cell r="A163">
            <v>192</v>
          </cell>
          <cell r="B163" t="str">
            <v/>
          </cell>
          <cell r="C163" t="str">
            <v>m</v>
          </cell>
          <cell r="D163" t="str">
            <v>maturus</v>
          </cell>
          <cell r="E163" t="str">
            <v>tibia</v>
          </cell>
          <cell r="F163">
            <v>0.708453</v>
          </cell>
          <cell r="G163">
            <v>9.0000000000000002E-6</v>
          </cell>
          <cell r="L163">
            <v>220</v>
          </cell>
          <cell r="N163" t="str">
            <v>tibia</v>
          </cell>
          <cell r="O163">
            <v>0.70936500000000002</v>
          </cell>
          <cell r="P163">
            <v>1.2E-5</v>
          </cell>
        </row>
        <row r="164">
          <cell r="A164">
            <v>193</v>
          </cell>
          <cell r="B164" t="str">
            <v/>
          </cell>
          <cell r="C164" t="str">
            <v>f</v>
          </cell>
          <cell r="D164" t="str">
            <v>20+</v>
          </cell>
          <cell r="E164" t="str">
            <v>tibia</v>
          </cell>
          <cell r="F164">
            <v>0.70840172908752652</v>
          </cell>
          <cell r="G164">
            <v>9.0675421323203385E-6</v>
          </cell>
          <cell r="L164">
            <v>220</v>
          </cell>
          <cell r="N164" t="str">
            <v>rib</v>
          </cell>
          <cell r="O164">
            <v>0.70945888974373406</v>
          </cell>
          <cell r="P164">
            <v>8.1020205208734439E-6</v>
          </cell>
        </row>
        <row r="165">
          <cell r="A165">
            <v>194</v>
          </cell>
          <cell r="B165" t="str">
            <v/>
          </cell>
          <cell r="C165" t="str">
            <v>m</v>
          </cell>
          <cell r="D165" t="str">
            <v>20+</v>
          </cell>
          <cell r="E165" t="str">
            <v>humerus</v>
          </cell>
          <cell r="F165">
            <v>0.70848999999999995</v>
          </cell>
          <cell r="G165">
            <v>1.0000000000000001E-5</v>
          </cell>
          <cell r="L165">
            <v>221</v>
          </cell>
          <cell r="N165" t="str">
            <v>tibia</v>
          </cell>
          <cell r="O165">
            <v>0.70910270185066093</v>
          </cell>
          <cell r="P165">
            <v>9.6012505830579488E-6</v>
          </cell>
        </row>
        <row r="166">
          <cell r="A166">
            <v>195</v>
          </cell>
          <cell r="B166" t="str">
            <v/>
          </cell>
          <cell r="C166" t="str">
            <v>f</v>
          </cell>
          <cell r="D166" t="str">
            <v>20-50</v>
          </cell>
          <cell r="E166" t="str">
            <v>tibia</v>
          </cell>
          <cell r="F166">
            <v>0.70857300000000001</v>
          </cell>
          <cell r="G166">
            <v>1.0000000000000001E-5</v>
          </cell>
          <cell r="L166">
            <v>222</v>
          </cell>
          <cell r="N166" t="str">
            <v>tibia</v>
          </cell>
          <cell r="O166">
            <v>0.70915078971771794</v>
          </cell>
          <cell r="P166">
            <v>6.935494723439281E-6</v>
          </cell>
        </row>
        <row r="167">
          <cell r="A167">
            <v>197</v>
          </cell>
          <cell r="B167" t="str">
            <v/>
          </cell>
          <cell r="C167" t="str">
            <v>m</v>
          </cell>
          <cell r="D167" t="str">
            <v>20+</v>
          </cell>
          <cell r="E167" t="str">
            <v>humerus</v>
          </cell>
          <cell r="F167">
            <v>0.70851699999999995</v>
          </cell>
          <cell r="G167">
            <v>1.2E-5</v>
          </cell>
          <cell r="L167">
            <v>222</v>
          </cell>
          <cell r="N167" t="str">
            <v>rib</v>
          </cell>
          <cell r="O167">
            <v>0.70927153586600944</v>
          </cell>
          <cell r="P167">
            <v>8.369404123218912E-6</v>
          </cell>
        </row>
        <row r="168">
          <cell r="A168">
            <v>198</v>
          </cell>
          <cell r="B168" t="str">
            <v/>
          </cell>
          <cell r="D168" t="str">
            <v>20+</v>
          </cell>
          <cell r="F168"/>
          <cell r="G168" t="e">
            <v>#N/A</v>
          </cell>
          <cell r="L168">
            <v>223</v>
          </cell>
          <cell r="N168" t="str">
            <v xml:space="preserve"> tibia</v>
          </cell>
          <cell r="O168">
            <v>0.70953239700172299</v>
          </cell>
          <cell r="P168">
            <v>6.8199999999999999E-6</v>
          </cell>
        </row>
        <row r="169">
          <cell r="A169">
            <v>199</v>
          </cell>
          <cell r="B169" t="str">
            <v/>
          </cell>
          <cell r="D169" t="str">
            <v>neonatus</v>
          </cell>
          <cell r="F169"/>
          <cell r="G169" t="e">
            <v>#N/A</v>
          </cell>
          <cell r="L169">
            <v>224</v>
          </cell>
          <cell r="N169" t="str">
            <v>radius</v>
          </cell>
          <cell r="O169">
            <v>0.70867954352244822</v>
          </cell>
          <cell r="P169">
            <v>7.2200000000000003E-6</v>
          </cell>
        </row>
        <row r="170">
          <cell r="A170">
            <v>200</v>
          </cell>
          <cell r="B170" t="str">
            <v/>
          </cell>
          <cell r="D170" t="str">
            <v>infans Ib - infans II</v>
          </cell>
          <cell r="E170" t="str">
            <v>humerus</v>
          </cell>
          <cell r="F170">
            <v>0.70870486444826519</v>
          </cell>
          <cell r="G170" t="e">
            <v>#N/A</v>
          </cell>
          <cell r="L170">
            <v>225</v>
          </cell>
          <cell r="N170" t="str">
            <v>huermus</v>
          </cell>
          <cell r="O170">
            <v>0.70881608789804107</v>
          </cell>
          <cell r="P170">
            <v>9.3421960384961812E-6</v>
          </cell>
        </row>
        <row r="171">
          <cell r="A171">
            <v>201</v>
          </cell>
          <cell r="B171" t="str">
            <v/>
          </cell>
          <cell r="C171" t="str">
            <v>f</v>
          </cell>
          <cell r="D171" t="str">
            <v>20+</v>
          </cell>
          <cell r="E171" t="str">
            <v>tibia</v>
          </cell>
          <cell r="F171">
            <v>0.70864710112699991</v>
          </cell>
          <cell r="G171" t="e">
            <v>#N/A</v>
          </cell>
          <cell r="L171">
            <v>226</v>
          </cell>
          <cell r="N171" t="str">
            <v>tibia</v>
          </cell>
          <cell r="O171">
            <v>0.71033754969109841</v>
          </cell>
          <cell r="P171">
            <v>8.6999999999999997E-6</v>
          </cell>
        </row>
        <row r="172">
          <cell r="A172">
            <v>202</v>
          </cell>
          <cell r="B172" t="str">
            <v>I</v>
          </cell>
          <cell r="D172" t="str">
            <v>30-50</v>
          </cell>
          <cell r="E172" t="str">
            <v>humerus</v>
          </cell>
          <cell r="F172">
            <v>0.70854541903364121</v>
          </cell>
          <cell r="G172">
            <v>8.4600562549791434E-6</v>
          </cell>
          <cell r="L172">
            <v>227</v>
          </cell>
          <cell r="N172" t="str">
            <v>humerus</v>
          </cell>
          <cell r="O172">
            <v>0.7092045776924546</v>
          </cell>
          <cell r="P172">
            <v>7.0999999999999998E-6</v>
          </cell>
        </row>
        <row r="173">
          <cell r="A173">
            <v>202</v>
          </cell>
          <cell r="B173" t="str">
            <v>II</v>
          </cell>
          <cell r="D173" t="str">
            <v>infans II</v>
          </cell>
          <cell r="E173" t="str">
            <v>rib</v>
          </cell>
          <cell r="F173">
            <v>0.70854742504012935</v>
          </cell>
          <cell r="G173">
            <v>9.2970965251506036E-6</v>
          </cell>
          <cell r="L173">
            <v>232</v>
          </cell>
          <cell r="N173" t="str">
            <v>tibia</v>
          </cell>
          <cell r="O173">
            <v>0.70919573896252475</v>
          </cell>
          <cell r="P173">
            <v>7.34E-6</v>
          </cell>
        </row>
        <row r="174">
          <cell r="A174">
            <v>203</v>
          </cell>
          <cell r="B174" t="str">
            <v/>
          </cell>
          <cell r="D174" t="str">
            <v>30-50</v>
          </cell>
          <cell r="E174" t="str">
            <v>humerus</v>
          </cell>
          <cell r="F174">
            <v>0.70887750200285105</v>
          </cell>
          <cell r="G174">
            <v>6.6000000000000003E-6</v>
          </cell>
          <cell r="L174">
            <v>232</v>
          </cell>
          <cell r="N174" t="str">
            <v>petrous bone</v>
          </cell>
          <cell r="O174">
            <v>0.70937806663077585</v>
          </cell>
          <cell r="P174">
            <v>1.0900000000000001E-5</v>
          </cell>
        </row>
        <row r="175">
          <cell r="A175">
            <v>204</v>
          </cell>
          <cell r="B175" t="str">
            <v/>
          </cell>
          <cell r="D175" t="str">
            <v>20+</v>
          </cell>
          <cell r="E175" t="str">
            <v>tibia</v>
          </cell>
          <cell r="F175">
            <v>0.70908075111093649</v>
          </cell>
          <cell r="G175">
            <v>6.0599999999999996E-6</v>
          </cell>
          <cell r="L175">
            <v>233</v>
          </cell>
          <cell r="N175" t="str">
            <v>humerus</v>
          </cell>
          <cell r="O175">
            <v>0.70845469065784827</v>
          </cell>
          <cell r="P175">
            <v>6.9199999999999998E-6</v>
          </cell>
        </row>
        <row r="176">
          <cell r="A176">
            <v>205</v>
          </cell>
          <cell r="B176" t="str">
            <v/>
          </cell>
          <cell r="C176" t="str">
            <v>f</v>
          </cell>
          <cell r="D176" t="str">
            <v>20+</v>
          </cell>
          <cell r="E176" t="str">
            <v>humerus</v>
          </cell>
          <cell r="F176">
            <v>0.70894002621343888</v>
          </cell>
          <cell r="G176">
            <v>8.9893595323864046E-6</v>
          </cell>
          <cell r="L176">
            <v>234</v>
          </cell>
          <cell r="N176" t="str">
            <v xml:space="preserve">humerus </v>
          </cell>
          <cell r="O176">
            <v>0.70871771551295926</v>
          </cell>
          <cell r="P176">
            <v>7.7200000000000006E-6</v>
          </cell>
        </row>
        <row r="177">
          <cell r="A177">
            <v>206</v>
          </cell>
          <cell r="B177" t="str">
            <v/>
          </cell>
          <cell r="D177" t="str">
            <v>infans Ia</v>
          </cell>
          <cell r="F177"/>
          <cell r="G177" t="e">
            <v>#N/A</v>
          </cell>
          <cell r="L177">
            <v>237</v>
          </cell>
          <cell r="N177" t="str">
            <v>cranium</v>
          </cell>
          <cell r="O177">
            <v>0.70934565741995037</v>
          </cell>
          <cell r="P177">
            <v>9.9166522907309062E-6</v>
          </cell>
        </row>
        <row r="178">
          <cell r="A178">
            <v>207</v>
          </cell>
          <cell r="B178" t="str">
            <v/>
          </cell>
          <cell r="C178" t="str">
            <v>f</v>
          </cell>
          <cell r="D178" t="str">
            <v>20+</v>
          </cell>
          <cell r="E178" t="str">
            <v>tibia</v>
          </cell>
          <cell r="F178">
            <v>0.7084445982089006</v>
          </cell>
          <cell r="G178" t="e">
            <v>#N/A</v>
          </cell>
          <cell r="L178">
            <v>238</v>
          </cell>
          <cell r="N178" t="str">
            <v>diaphysis</v>
          </cell>
          <cell r="O178">
            <v>0.70940808971173519</v>
          </cell>
          <cell r="P178">
            <v>7.96E-6</v>
          </cell>
        </row>
        <row r="179">
          <cell r="A179">
            <v>208</v>
          </cell>
          <cell r="B179" t="str">
            <v/>
          </cell>
          <cell r="C179" t="str">
            <v>m</v>
          </cell>
          <cell r="D179" t="str">
            <v>40+</v>
          </cell>
          <cell r="E179" t="str">
            <v>tibia</v>
          </cell>
          <cell r="F179">
            <v>0.70857666313031986</v>
          </cell>
          <cell r="G179" t="e">
            <v>#N/A</v>
          </cell>
          <cell r="L179">
            <v>243</v>
          </cell>
          <cell r="N179" t="str">
            <v>tibia</v>
          </cell>
          <cell r="O179">
            <v>0.70990725891071726</v>
          </cell>
          <cell r="P179">
            <v>9.7541257374332557E-6</v>
          </cell>
        </row>
        <row r="180">
          <cell r="A180">
            <v>209</v>
          </cell>
          <cell r="B180" t="str">
            <v/>
          </cell>
          <cell r="D180" t="str">
            <v>20+</v>
          </cell>
          <cell r="E180" t="str">
            <v>tibia</v>
          </cell>
          <cell r="F180">
            <v>0.70828999700323136</v>
          </cell>
          <cell r="G180" t="e">
            <v>#N/A</v>
          </cell>
          <cell r="L180">
            <v>244</v>
          </cell>
          <cell r="N180" t="str">
            <v>humerus</v>
          </cell>
          <cell r="O180">
            <v>0.70960959568553428</v>
          </cell>
          <cell r="P180">
            <v>9.8068046123740837E-6</v>
          </cell>
        </row>
        <row r="181">
          <cell r="A181">
            <v>210</v>
          </cell>
          <cell r="B181" t="str">
            <v>I</v>
          </cell>
          <cell r="C181" t="str">
            <v>f</v>
          </cell>
          <cell r="D181" t="str">
            <v>20+</v>
          </cell>
          <cell r="E181" t="str">
            <v>humerus</v>
          </cell>
          <cell r="F181">
            <v>0.70848768860974864</v>
          </cell>
          <cell r="G181">
            <v>9.8639319094992558E-6</v>
          </cell>
          <cell r="L181">
            <v>246</v>
          </cell>
          <cell r="N181" t="str">
            <v>femur</v>
          </cell>
          <cell r="O181">
            <v>0.70969756460856936</v>
          </cell>
          <cell r="P181">
            <v>8.8200000000000003E-6</v>
          </cell>
        </row>
        <row r="182">
          <cell r="A182">
            <v>210</v>
          </cell>
          <cell r="B182" t="str">
            <v>II</v>
          </cell>
          <cell r="C182" t="str">
            <v>m</v>
          </cell>
          <cell r="D182" t="str">
            <v>30-50</v>
          </cell>
          <cell r="E182" t="str">
            <v>humerus</v>
          </cell>
          <cell r="F182">
            <v>0.70861579809621089</v>
          </cell>
          <cell r="G182">
            <v>9.6793708720463067E-6</v>
          </cell>
          <cell r="L182">
            <v>248</v>
          </cell>
          <cell r="M182" t="str">
            <v>I</v>
          </cell>
          <cell r="N182" t="str">
            <v>tibia</v>
          </cell>
          <cell r="O182">
            <v>0.70939109987361659</v>
          </cell>
          <cell r="P182">
            <v>9.4632772723140453E-6</v>
          </cell>
        </row>
        <row r="183">
          <cell r="A183">
            <v>211</v>
          </cell>
          <cell r="B183" t="str">
            <v/>
          </cell>
          <cell r="D183" t="str">
            <v>infans II</v>
          </cell>
          <cell r="E183" t="str">
            <v>femur</v>
          </cell>
          <cell r="F183">
            <v>0.70883957376783302</v>
          </cell>
          <cell r="G183">
            <v>7.1999999999999997E-6</v>
          </cell>
          <cell r="L183">
            <v>248</v>
          </cell>
          <cell r="M183" t="str">
            <v>II</v>
          </cell>
          <cell r="N183" t="str">
            <v>femur</v>
          </cell>
          <cell r="O183">
            <v>0.70943957962105553</v>
          </cell>
          <cell r="P183">
            <v>9.4923015753297229E-6</v>
          </cell>
        </row>
        <row r="184">
          <cell r="A184">
            <v>212</v>
          </cell>
          <cell r="B184" t="str">
            <v/>
          </cell>
          <cell r="C184" t="str">
            <v>m</v>
          </cell>
          <cell r="D184" t="str">
            <v>maturus</v>
          </cell>
          <cell r="E184" t="str">
            <v>tibia</v>
          </cell>
          <cell r="F184">
            <v>0.70878326246631718</v>
          </cell>
          <cell r="G184">
            <v>9.7812090220351777E-6</v>
          </cell>
          <cell r="L184">
            <v>248</v>
          </cell>
          <cell r="M184" t="str">
            <v>I</v>
          </cell>
          <cell r="N184" t="str">
            <v>rib</v>
          </cell>
          <cell r="O184">
            <v>0.70912324156465589</v>
          </cell>
          <cell r="P184">
            <v>9.2753319996656998E-6</v>
          </cell>
        </row>
        <row r="185">
          <cell r="A185">
            <v>214</v>
          </cell>
          <cell r="B185" t="str">
            <v/>
          </cell>
          <cell r="D185" t="str">
            <v>maturus</v>
          </cell>
          <cell r="E185" t="str">
            <v>tibia</v>
          </cell>
          <cell r="F185">
            <v>0.7096756805801665</v>
          </cell>
          <cell r="G185">
            <v>9.4386865517162146E-6</v>
          </cell>
          <cell r="L185">
            <v>248</v>
          </cell>
          <cell r="M185" t="str">
            <v>I</v>
          </cell>
          <cell r="N185" t="str">
            <v>petrous bone</v>
          </cell>
          <cell r="O185">
            <v>0.70963214716999412</v>
          </cell>
          <cell r="P185">
            <v>1.076E-5</v>
          </cell>
        </row>
        <row r="186">
          <cell r="A186">
            <v>215</v>
          </cell>
          <cell r="B186" t="str">
            <v/>
          </cell>
          <cell r="D186" t="str">
            <v>infans Ia</v>
          </cell>
          <cell r="E186" t="str">
            <v>humerus</v>
          </cell>
          <cell r="F186">
            <v>0.70886775670447422</v>
          </cell>
          <cell r="G186">
            <v>5.4600000000000002E-6</v>
          </cell>
          <cell r="L186">
            <v>250</v>
          </cell>
          <cell r="N186" t="str">
            <v>tibia</v>
          </cell>
          <cell r="O186">
            <v>0.71005424815300389</v>
          </cell>
          <cell r="P186">
            <v>7.0721403116039182E-6</v>
          </cell>
        </row>
        <row r="187">
          <cell r="A187">
            <v>216</v>
          </cell>
          <cell r="B187" t="str">
            <v/>
          </cell>
          <cell r="C187" t="str">
            <v>f</v>
          </cell>
          <cell r="D187" t="str">
            <v>20+</v>
          </cell>
          <cell r="E187" t="str">
            <v>humerus</v>
          </cell>
          <cell r="F187">
            <v>0.70883620220253818</v>
          </cell>
          <cell r="G187">
            <v>1.003712062318794E-5</v>
          </cell>
          <cell r="L187">
            <v>250</v>
          </cell>
          <cell r="N187" t="str">
            <v>rib</v>
          </cell>
          <cell r="O187">
            <v>0.70977601632947873</v>
          </cell>
          <cell r="P187">
            <v>9.2980658139161707E-6</v>
          </cell>
        </row>
        <row r="188">
          <cell r="A188">
            <v>217</v>
          </cell>
          <cell r="B188" t="str">
            <v/>
          </cell>
          <cell r="C188" t="str">
            <v>m</v>
          </cell>
          <cell r="D188" t="str">
            <v>20+</v>
          </cell>
          <cell r="E188" t="str">
            <v>humerus</v>
          </cell>
          <cell r="F188">
            <v>0.70870101598977464</v>
          </cell>
          <cell r="G188">
            <v>9.9359882441766406E-6</v>
          </cell>
          <cell r="L188">
            <v>251</v>
          </cell>
          <cell r="N188" t="str">
            <v>tibia</v>
          </cell>
          <cell r="O188">
            <v>0.70992192771705431</v>
          </cell>
          <cell r="P188">
            <v>1.174210868444008E-5</v>
          </cell>
        </row>
        <row r="189">
          <cell r="A189">
            <v>218</v>
          </cell>
          <cell r="B189" t="str">
            <v/>
          </cell>
          <cell r="C189" t="str">
            <v>m</v>
          </cell>
          <cell r="D189" t="str">
            <v>20+</v>
          </cell>
          <cell r="E189" t="str">
            <v>tibia</v>
          </cell>
          <cell r="F189">
            <v>0.708763477187074</v>
          </cell>
          <cell r="G189">
            <v>9.3556778988693778E-6</v>
          </cell>
          <cell r="L189">
            <v>252</v>
          </cell>
          <cell r="N189" t="str">
            <v>rib</v>
          </cell>
          <cell r="O189">
            <v>0.709339343141695</v>
          </cell>
          <cell r="P189">
            <v>7.8736667088728146E-6</v>
          </cell>
        </row>
        <row r="190">
          <cell r="A190">
            <v>219</v>
          </cell>
          <cell r="B190" t="str">
            <v/>
          </cell>
          <cell r="C190" t="str">
            <v>f</v>
          </cell>
          <cell r="D190" t="str">
            <v>20+</v>
          </cell>
          <cell r="E190" t="str">
            <v>tibia</v>
          </cell>
          <cell r="F190">
            <v>0.70920374354162485</v>
          </cell>
          <cell r="G190">
            <v>1.034019058083689E-5</v>
          </cell>
          <cell r="L190">
            <v>253</v>
          </cell>
          <cell r="N190" t="str">
            <v>humerus</v>
          </cell>
          <cell r="O190">
            <v>0.7098786600798046</v>
          </cell>
          <cell r="P190">
            <v>1.1201885256059318E-5</v>
          </cell>
        </row>
        <row r="191">
          <cell r="A191">
            <v>220</v>
          </cell>
          <cell r="B191" t="str">
            <v/>
          </cell>
          <cell r="C191" t="str">
            <v>f</v>
          </cell>
          <cell r="D191" t="str">
            <v>30-50</v>
          </cell>
          <cell r="E191" t="str">
            <v>tibia</v>
          </cell>
          <cell r="F191">
            <v>0.70936500000000002</v>
          </cell>
          <cell r="G191">
            <v>1.2E-5</v>
          </cell>
          <cell r="L191">
            <v>258</v>
          </cell>
          <cell r="M191" t="str">
            <v>I</v>
          </cell>
          <cell r="N191" t="str">
            <v>ulna</v>
          </cell>
          <cell r="O191">
            <v>0.70962900235311277</v>
          </cell>
          <cell r="P191">
            <v>9.0548660700257187E-6</v>
          </cell>
        </row>
        <row r="192">
          <cell r="A192">
            <v>221</v>
          </cell>
          <cell r="B192" t="str">
            <v/>
          </cell>
          <cell r="D192" t="str">
            <v>20-50</v>
          </cell>
          <cell r="E192" t="str">
            <v>tibia</v>
          </cell>
          <cell r="F192">
            <v>0.70910270185066093</v>
          </cell>
          <cell r="G192">
            <v>9.6012505830579488E-6</v>
          </cell>
          <cell r="L192">
            <v>258</v>
          </cell>
          <cell r="M192" t="str">
            <v>III</v>
          </cell>
          <cell r="N192" t="str">
            <v>temp. Bone</v>
          </cell>
          <cell r="O192">
            <v>0.70963608009800849</v>
          </cell>
          <cell r="P192">
            <v>1.2333475072103388E-5</v>
          </cell>
        </row>
        <row r="193">
          <cell r="A193">
            <v>222</v>
          </cell>
          <cell r="B193" t="str">
            <v/>
          </cell>
          <cell r="C193" t="str">
            <v>m</v>
          </cell>
          <cell r="D193" t="str">
            <v>30-50</v>
          </cell>
          <cell r="E193" t="str">
            <v>tibia</v>
          </cell>
          <cell r="F193">
            <v>0.70915078971771794</v>
          </cell>
          <cell r="G193">
            <v>6.935494723439281E-6</v>
          </cell>
          <cell r="L193">
            <v>258</v>
          </cell>
          <cell r="M193" t="str">
            <v>I</v>
          </cell>
          <cell r="N193" t="str">
            <v>rib</v>
          </cell>
          <cell r="O193">
            <v>0.70968276589442558</v>
          </cell>
          <cell r="P193">
            <v>1.067362879905216E-5</v>
          </cell>
        </row>
        <row r="194">
          <cell r="A194">
            <v>223</v>
          </cell>
          <cell r="B194" t="str">
            <v/>
          </cell>
          <cell r="D194" t="str">
            <v>infans IIa</v>
          </cell>
          <cell r="E194" t="str">
            <v xml:space="preserve"> tibia</v>
          </cell>
          <cell r="F194">
            <v>0.70953239700172299</v>
          </cell>
          <cell r="G194">
            <v>6.8199999999999999E-6</v>
          </cell>
          <cell r="L194">
            <v>259</v>
          </cell>
          <cell r="N194" t="str">
            <v>diaphysis</v>
          </cell>
          <cell r="O194">
            <v>0.71035439943073708</v>
          </cell>
          <cell r="P194">
            <v>8.4200000000000007E-6</v>
          </cell>
        </row>
        <row r="195">
          <cell r="A195">
            <v>224</v>
          </cell>
          <cell r="B195" t="str">
            <v/>
          </cell>
          <cell r="D195" t="str">
            <v>infans Ib - infans IIa</v>
          </cell>
          <cell r="E195" t="str">
            <v>radius</v>
          </cell>
          <cell r="F195">
            <v>0.70867954352244822</v>
          </cell>
          <cell r="G195">
            <v>7.2200000000000003E-6</v>
          </cell>
          <cell r="L195">
            <v>260</v>
          </cell>
          <cell r="N195" t="str">
            <v>tibia?</v>
          </cell>
          <cell r="O195">
            <v>0.71087400000000001</v>
          </cell>
          <cell r="P195">
            <v>1.0000000000000001E-5</v>
          </cell>
        </row>
        <row r="196">
          <cell r="A196">
            <v>225</v>
          </cell>
          <cell r="B196" t="str">
            <v/>
          </cell>
          <cell r="D196" t="str">
            <v>juvenus</v>
          </cell>
          <cell r="E196" t="str">
            <v>huermus</v>
          </cell>
          <cell r="F196">
            <v>0.70881608789804107</v>
          </cell>
          <cell r="G196">
            <v>9.3421960384961812E-6</v>
          </cell>
          <cell r="L196">
            <v>264</v>
          </cell>
          <cell r="N196" t="str">
            <v>longbone</v>
          </cell>
          <cell r="O196">
            <v>0.71048498908896163</v>
          </cell>
          <cell r="P196">
            <v>6.1199999999999999E-6</v>
          </cell>
        </row>
        <row r="197">
          <cell r="A197">
            <v>226</v>
          </cell>
          <cell r="B197" t="str">
            <v/>
          </cell>
          <cell r="D197" t="str">
            <v>20+</v>
          </cell>
          <cell r="E197" t="str">
            <v>tibia</v>
          </cell>
          <cell r="F197">
            <v>0.71033754969109841</v>
          </cell>
          <cell r="G197">
            <v>8.6999999999999997E-6</v>
          </cell>
          <cell r="L197">
            <v>292</v>
          </cell>
          <cell r="N197" t="str">
            <v>diaphysis</v>
          </cell>
          <cell r="O197">
            <v>0.70869501906055299</v>
          </cell>
          <cell r="P197">
            <v>6.2600000000000002E-6</v>
          </cell>
        </row>
        <row r="198">
          <cell r="A198">
            <v>227</v>
          </cell>
          <cell r="B198" t="str">
            <v/>
          </cell>
          <cell r="D198" t="str">
            <v>infans I</v>
          </cell>
          <cell r="E198" t="str">
            <v>humerus</v>
          </cell>
          <cell r="F198">
            <v>0.7092045776924546</v>
          </cell>
          <cell r="G198">
            <v>7.0999999999999998E-6</v>
          </cell>
          <cell r="L198">
            <v>295</v>
          </cell>
          <cell r="N198" t="str">
            <v>longbone?</v>
          </cell>
          <cell r="O198">
            <v>0.70875518835816853</v>
          </cell>
          <cell r="P198">
            <v>7.7000000000000008E-6</v>
          </cell>
        </row>
        <row r="199">
          <cell r="A199">
            <v>228</v>
          </cell>
          <cell r="B199" t="str">
            <v/>
          </cell>
          <cell r="D199" t="str">
            <v>juvenus</v>
          </cell>
          <cell r="F199"/>
          <cell r="G199" t="e">
            <v>#N/A</v>
          </cell>
          <cell r="L199">
            <v>300</v>
          </cell>
          <cell r="N199" t="str">
            <v>tibia</v>
          </cell>
          <cell r="O199">
            <v>0.70896927821530853</v>
          </cell>
          <cell r="P199">
            <v>9.2166006167990101E-6</v>
          </cell>
        </row>
        <row r="200">
          <cell r="A200">
            <v>230</v>
          </cell>
          <cell r="B200" t="str">
            <v/>
          </cell>
          <cell r="F200"/>
          <cell r="G200" t="e">
            <v>#N/A</v>
          </cell>
          <cell r="L200">
            <v>304</v>
          </cell>
          <cell r="O200">
            <v>0.70873390383721335</v>
          </cell>
          <cell r="P200">
            <v>7.4399999999999999E-6</v>
          </cell>
        </row>
        <row r="201">
          <cell r="A201">
            <v>231</v>
          </cell>
          <cell r="B201" t="str">
            <v/>
          </cell>
          <cell r="F201"/>
          <cell r="G201" t="e">
            <v>#N/A</v>
          </cell>
          <cell r="L201">
            <v>307</v>
          </cell>
          <cell r="N201" t="str">
            <v>longbone</v>
          </cell>
          <cell r="O201">
            <v>0.70906324841532253</v>
          </cell>
          <cell r="P201">
            <v>7.2799999999999998E-6</v>
          </cell>
        </row>
        <row r="202">
          <cell r="A202">
            <v>232</v>
          </cell>
          <cell r="B202" t="str">
            <v/>
          </cell>
          <cell r="C202" t="str">
            <v>f</v>
          </cell>
          <cell r="D202" t="str">
            <v>20+</v>
          </cell>
          <cell r="E202" t="str">
            <v>tibia</v>
          </cell>
          <cell r="F202">
            <v>0.70919573896252475</v>
          </cell>
          <cell r="G202">
            <v>7.34E-6</v>
          </cell>
          <cell r="L202">
            <v>308</v>
          </cell>
          <cell r="N202" t="str">
            <v>femur</v>
          </cell>
          <cell r="O202">
            <v>0.70906101840375624</v>
          </cell>
          <cell r="P202">
            <v>9.3454242225615061E-6</v>
          </cell>
        </row>
        <row r="203">
          <cell r="A203">
            <v>233</v>
          </cell>
          <cell r="B203" t="str">
            <v/>
          </cell>
          <cell r="D203" t="str">
            <v>20+</v>
          </cell>
          <cell r="E203" t="str">
            <v>humerus</v>
          </cell>
          <cell r="F203">
            <v>0.70845469065784827</v>
          </cell>
          <cell r="G203">
            <v>6.9199999999999998E-6</v>
          </cell>
          <cell r="L203">
            <v>309</v>
          </cell>
          <cell r="N203" t="str">
            <v>diaphysis</v>
          </cell>
          <cell r="O203">
            <v>0.70892420754387875</v>
          </cell>
          <cell r="P203">
            <v>6.9999999999999999E-6</v>
          </cell>
        </row>
        <row r="204">
          <cell r="A204">
            <v>234</v>
          </cell>
          <cell r="B204" t="str">
            <v/>
          </cell>
          <cell r="D204" t="str">
            <v>20+</v>
          </cell>
          <cell r="E204" t="str">
            <v xml:space="preserve">humerus </v>
          </cell>
          <cell r="F204">
            <v>0.70871771551295926</v>
          </cell>
          <cell r="G204">
            <v>7.7200000000000006E-6</v>
          </cell>
          <cell r="L204">
            <v>310</v>
          </cell>
          <cell r="N204" t="str">
            <v>humerus</v>
          </cell>
          <cell r="O204">
            <v>0.70905504362926985</v>
          </cell>
          <cell r="P204">
            <v>8.1115896991188468E-6</v>
          </cell>
        </row>
        <row r="205">
          <cell r="A205">
            <v>235</v>
          </cell>
          <cell r="B205" t="str">
            <v/>
          </cell>
          <cell r="D205" t="str">
            <v>infans</v>
          </cell>
          <cell r="E205" t="str">
            <v>cranium</v>
          </cell>
          <cell r="F205">
            <v>0.70934565741995037</v>
          </cell>
          <cell r="G205" t="e">
            <v>#N/A</v>
          </cell>
          <cell r="L205">
            <v>311</v>
          </cell>
          <cell r="N205" t="str">
            <v>diaphysis</v>
          </cell>
          <cell r="O205">
            <v>0.70891503076314932</v>
          </cell>
          <cell r="P205">
            <v>8.8200000000000003E-6</v>
          </cell>
        </row>
        <row r="206">
          <cell r="A206">
            <v>236</v>
          </cell>
          <cell r="B206" t="str">
            <v/>
          </cell>
          <cell r="F206"/>
          <cell r="G206" t="e">
            <v>#N/A</v>
          </cell>
          <cell r="L206">
            <v>312</v>
          </cell>
          <cell r="N206" t="str">
            <v>longbone</v>
          </cell>
          <cell r="O206">
            <v>0.70842814784338637</v>
          </cell>
          <cell r="P206">
            <v>6.2400000000000004E-6</v>
          </cell>
        </row>
        <row r="207">
          <cell r="A207">
            <v>237</v>
          </cell>
          <cell r="B207" t="str">
            <v/>
          </cell>
          <cell r="C207" t="str">
            <v>f</v>
          </cell>
          <cell r="D207" t="str">
            <v>20+</v>
          </cell>
          <cell r="F207"/>
          <cell r="G207">
            <v>9.9166522907309062E-6</v>
          </cell>
          <cell r="L207">
            <v>313</v>
          </cell>
          <cell r="N207" t="str">
            <v>tibia</v>
          </cell>
          <cell r="O207">
            <v>0.70923552533887579</v>
          </cell>
          <cell r="P207">
            <v>6.5200000000000003E-6</v>
          </cell>
        </row>
        <row r="208">
          <cell r="A208">
            <v>238</v>
          </cell>
          <cell r="B208" t="str">
            <v/>
          </cell>
          <cell r="D208" t="str">
            <v>infans</v>
          </cell>
          <cell r="E208" t="str">
            <v>diaphysis</v>
          </cell>
          <cell r="F208">
            <v>0.70940808971173519</v>
          </cell>
          <cell r="G208">
            <v>7.96E-6</v>
          </cell>
          <cell r="L208">
            <v>314</v>
          </cell>
          <cell r="N208" t="str">
            <v>tibia</v>
          </cell>
          <cell r="O208">
            <v>0.70908099999999996</v>
          </cell>
          <cell r="P208">
            <v>9.0000000000000002E-6</v>
          </cell>
        </row>
        <row r="209">
          <cell r="A209">
            <v>239</v>
          </cell>
          <cell r="B209" t="str">
            <v/>
          </cell>
          <cell r="D209" t="str">
            <v>infans I</v>
          </cell>
          <cell r="F209"/>
          <cell r="G209" t="e">
            <v>#N/A</v>
          </cell>
          <cell r="L209">
            <v>315</v>
          </cell>
          <cell r="N209" t="str">
            <v>humerus</v>
          </cell>
          <cell r="O209">
            <v>0.70917786540610295</v>
          </cell>
          <cell r="P209">
            <v>7.7016716183102771E-6</v>
          </cell>
        </row>
        <row r="210">
          <cell r="A210">
            <v>242</v>
          </cell>
          <cell r="B210" t="str">
            <v/>
          </cell>
          <cell r="F210"/>
          <cell r="G210" t="e">
            <v>#N/A</v>
          </cell>
          <cell r="L210">
            <v>316</v>
          </cell>
          <cell r="N210" t="str">
            <v>humerus</v>
          </cell>
          <cell r="O210">
            <v>0.70872924910753532</v>
          </cell>
          <cell r="P210">
            <v>8.7457189339869856E-6</v>
          </cell>
        </row>
        <row r="211">
          <cell r="A211">
            <v>243</v>
          </cell>
          <cell r="B211" t="str">
            <v/>
          </cell>
          <cell r="D211" t="str">
            <v>20-50</v>
          </cell>
          <cell r="E211" t="str">
            <v>tibia</v>
          </cell>
          <cell r="F211">
            <v>0.70990725891071726</v>
          </cell>
          <cell r="G211" t="e">
            <v>#N/A</v>
          </cell>
          <cell r="L211">
            <v>316</v>
          </cell>
          <cell r="N211" t="str">
            <v>long bone</v>
          </cell>
          <cell r="O211">
            <v>0.70874223027227057</v>
          </cell>
          <cell r="P211">
            <v>9.6105446424919894E-6</v>
          </cell>
        </row>
        <row r="212">
          <cell r="A212">
            <v>244</v>
          </cell>
          <cell r="B212" t="str">
            <v/>
          </cell>
          <cell r="C212" t="str">
            <v>f</v>
          </cell>
          <cell r="D212" t="str">
            <v>30-50</v>
          </cell>
          <cell r="E212" t="str">
            <v>humerus</v>
          </cell>
          <cell r="F212">
            <v>0.70960959568553428</v>
          </cell>
          <cell r="G212" t="e">
            <v>#N/A</v>
          </cell>
          <cell r="L212">
            <v>317</v>
          </cell>
          <cell r="N212" t="str">
            <v>humerus</v>
          </cell>
          <cell r="O212">
            <v>0.70882686827527563</v>
          </cell>
          <cell r="P212">
            <v>1.0107871141605431E-5</v>
          </cell>
        </row>
        <row r="213">
          <cell r="A213">
            <v>245</v>
          </cell>
          <cell r="B213" t="str">
            <v/>
          </cell>
          <cell r="F213"/>
          <cell r="G213" t="e">
            <v>#N/A</v>
          </cell>
          <cell r="L213">
            <v>317</v>
          </cell>
          <cell r="N213" t="str">
            <v>petrous bone</v>
          </cell>
          <cell r="O213">
            <v>0.70914596031831678</v>
          </cell>
          <cell r="P213">
            <v>6.0599999999999996E-6</v>
          </cell>
        </row>
        <row r="214">
          <cell r="A214">
            <v>246</v>
          </cell>
          <cell r="B214" t="str">
            <v/>
          </cell>
          <cell r="D214" t="str">
            <v>infans Ib - infans IIa</v>
          </cell>
          <cell r="E214" t="str">
            <v>femur</v>
          </cell>
          <cell r="F214">
            <v>0.70969756460856936</v>
          </cell>
          <cell r="G214" t="e">
            <v>#N/A</v>
          </cell>
          <cell r="L214">
            <v>322</v>
          </cell>
          <cell r="N214" t="str">
            <v>tibia</v>
          </cell>
          <cell r="O214">
            <v>0.70860340985607162</v>
          </cell>
          <cell r="P214">
            <v>7.1600000000000001E-6</v>
          </cell>
        </row>
        <row r="215">
          <cell r="A215">
            <v>247</v>
          </cell>
          <cell r="B215" t="str">
            <v/>
          </cell>
          <cell r="F215"/>
          <cell r="G215" t="e">
            <v>#N/A</v>
          </cell>
          <cell r="L215" t="str">
            <v>Individualnumber</v>
          </cell>
          <cell r="N215" t="str">
            <v>tested element</v>
          </cell>
          <cell r="O215" t="str">
            <v>87Sr/86Sr</v>
          </cell>
          <cell r="P215" t="str">
            <v>2sigma</v>
          </cell>
        </row>
        <row r="216">
          <cell r="A216">
            <v>248</v>
          </cell>
          <cell r="B216" t="str">
            <v>I</v>
          </cell>
          <cell r="C216" t="str">
            <v>f</v>
          </cell>
          <cell r="D216" t="str">
            <v>30-50</v>
          </cell>
          <cell r="E216" t="str">
            <v>tibia</v>
          </cell>
          <cell r="F216">
            <v>0.70939109987361659</v>
          </cell>
          <cell r="G216">
            <v>1.076E-5</v>
          </cell>
          <cell r="L216"/>
        </row>
        <row r="217">
          <cell r="A217">
            <v>248</v>
          </cell>
          <cell r="B217" t="str">
            <v>II</v>
          </cell>
          <cell r="D217" t="str">
            <v>infans I</v>
          </cell>
          <cell r="E217" t="str">
            <v>femur</v>
          </cell>
          <cell r="F217">
            <v>0.70943957962105553</v>
          </cell>
          <cell r="G217" t="e">
            <v>#N/A</v>
          </cell>
          <cell r="L217"/>
        </row>
        <row r="218">
          <cell r="A218">
            <v>250</v>
          </cell>
          <cell r="B218" t="str">
            <v/>
          </cell>
          <cell r="C218" t="str">
            <v>m</v>
          </cell>
          <cell r="D218" t="str">
            <v>30-50</v>
          </cell>
          <cell r="E218" t="str">
            <v>tibia</v>
          </cell>
          <cell r="F218">
            <v>0.71005424815300389</v>
          </cell>
          <cell r="G218">
            <v>9.2980658139161707E-6</v>
          </cell>
          <cell r="L218"/>
        </row>
        <row r="219">
          <cell r="A219">
            <v>251</v>
          </cell>
          <cell r="B219" t="str">
            <v/>
          </cell>
          <cell r="C219" t="str">
            <v>m</v>
          </cell>
          <cell r="D219" t="str">
            <v>30-50</v>
          </cell>
          <cell r="E219" t="str">
            <v>tibia</v>
          </cell>
          <cell r="F219">
            <v>0.70992192771705431</v>
          </cell>
          <cell r="G219">
            <v>1.174210868444008E-5</v>
          </cell>
          <cell r="L219"/>
        </row>
        <row r="220">
          <cell r="A220">
            <v>252</v>
          </cell>
          <cell r="B220" t="str">
            <v/>
          </cell>
          <cell r="C220" t="str">
            <v>m</v>
          </cell>
          <cell r="D220" t="str">
            <v>20+</v>
          </cell>
          <cell r="E220" t="str">
            <v>rib</v>
          </cell>
          <cell r="F220">
            <v>0.709339343141695</v>
          </cell>
          <cell r="G220">
            <v>7.8736667088728146E-6</v>
          </cell>
        </row>
        <row r="221">
          <cell r="A221">
            <v>253</v>
          </cell>
          <cell r="B221" t="str">
            <v/>
          </cell>
          <cell r="C221" t="str">
            <v>m</v>
          </cell>
          <cell r="D221" t="str">
            <v>30-50</v>
          </cell>
          <cell r="E221" t="str">
            <v>humerus</v>
          </cell>
          <cell r="F221">
            <v>0.7098786600798046</v>
          </cell>
          <cell r="G221">
            <v>1.1201885256059318E-5</v>
          </cell>
        </row>
        <row r="222">
          <cell r="A222">
            <v>256</v>
          </cell>
          <cell r="B222" t="str">
            <v/>
          </cell>
          <cell r="F222"/>
          <cell r="G222" t="e">
            <v>#N/A</v>
          </cell>
        </row>
        <row r="223">
          <cell r="A223">
            <v>257</v>
          </cell>
          <cell r="B223" t="str">
            <v/>
          </cell>
          <cell r="D223" t="str">
            <v>infans I</v>
          </cell>
          <cell r="F223"/>
          <cell r="G223" t="e">
            <v>#N/A</v>
          </cell>
        </row>
        <row r="224">
          <cell r="A224">
            <v>258</v>
          </cell>
          <cell r="B224" t="str">
            <v>I</v>
          </cell>
          <cell r="C224" t="str">
            <v>f</v>
          </cell>
          <cell r="D224" t="str">
            <v>maturus</v>
          </cell>
          <cell r="E224" t="str">
            <v>ulna</v>
          </cell>
          <cell r="F224">
            <v>0.70962900235311277</v>
          </cell>
          <cell r="G224">
            <v>1.067362879905216E-5</v>
          </cell>
        </row>
        <row r="225">
          <cell r="A225">
            <v>258</v>
          </cell>
          <cell r="B225" t="str">
            <v>II</v>
          </cell>
          <cell r="D225" t="str">
            <v>indans Ib</v>
          </cell>
          <cell r="E225" t="str">
            <v>temp. Bone</v>
          </cell>
          <cell r="F225">
            <v>0.70963608009800849</v>
          </cell>
          <cell r="G225">
            <v>9.0548660700257187E-6</v>
          </cell>
        </row>
        <row r="226">
          <cell r="A226">
            <v>258</v>
          </cell>
          <cell r="B226" t="str">
            <v>III</v>
          </cell>
          <cell r="C226" t="str">
            <v>m</v>
          </cell>
          <cell r="D226" t="str">
            <v>20-40</v>
          </cell>
          <cell r="F226"/>
          <cell r="G226">
            <v>9.0548660700257187E-6</v>
          </cell>
        </row>
        <row r="227">
          <cell r="A227">
            <v>259</v>
          </cell>
          <cell r="B227" t="str">
            <v/>
          </cell>
          <cell r="D227" t="str">
            <v>juvenus</v>
          </cell>
          <cell r="E227" t="str">
            <v>diaphysis</v>
          </cell>
          <cell r="F227">
            <v>0.71035439943073708</v>
          </cell>
          <cell r="G227">
            <v>8.4200000000000007E-6</v>
          </cell>
        </row>
        <row r="228">
          <cell r="A228">
            <v>260</v>
          </cell>
          <cell r="B228" t="str">
            <v/>
          </cell>
          <cell r="D228" t="str">
            <v>juvenus</v>
          </cell>
          <cell r="E228" t="str">
            <v>tibia?</v>
          </cell>
          <cell r="F228">
            <v>0.71087400000000001</v>
          </cell>
          <cell r="G228">
            <v>1.0000000000000001E-5</v>
          </cell>
        </row>
        <row r="229">
          <cell r="A229">
            <v>262</v>
          </cell>
          <cell r="B229" t="str">
            <v/>
          </cell>
          <cell r="D229" t="str">
            <v>infans I</v>
          </cell>
          <cell r="F229"/>
          <cell r="G229" t="e">
            <v>#N/A</v>
          </cell>
        </row>
        <row r="230">
          <cell r="A230">
            <v>264</v>
          </cell>
          <cell r="B230" t="str">
            <v/>
          </cell>
          <cell r="D230" t="str">
            <v>infans II</v>
          </cell>
          <cell r="E230" t="str">
            <v>longbone</v>
          </cell>
          <cell r="F230">
            <v>0.71048498908896163</v>
          </cell>
          <cell r="G230">
            <v>6.1199999999999999E-6</v>
          </cell>
        </row>
        <row r="231">
          <cell r="A231">
            <v>266</v>
          </cell>
          <cell r="B231" t="str">
            <v/>
          </cell>
          <cell r="F231"/>
          <cell r="G231" t="e">
            <v>#N/A</v>
          </cell>
        </row>
        <row r="232">
          <cell r="A232">
            <v>269</v>
          </cell>
          <cell r="B232" t="str">
            <v/>
          </cell>
          <cell r="F232"/>
          <cell r="G232" t="e">
            <v>#N/A</v>
          </cell>
        </row>
        <row r="233">
          <cell r="A233">
            <v>292</v>
          </cell>
          <cell r="B233" t="str">
            <v/>
          </cell>
          <cell r="D233" t="str">
            <v>infans II</v>
          </cell>
          <cell r="E233" t="str">
            <v>diaphysis</v>
          </cell>
          <cell r="F233">
            <v>0.70869501906055299</v>
          </cell>
          <cell r="G233">
            <v>6.2600000000000002E-6</v>
          </cell>
        </row>
        <row r="234">
          <cell r="A234">
            <v>293</v>
          </cell>
          <cell r="B234" t="str">
            <v/>
          </cell>
          <cell r="D234" t="str">
            <v>infans Iib - juvenus a</v>
          </cell>
          <cell r="F234"/>
          <cell r="G234" t="e">
            <v>#N/A</v>
          </cell>
        </row>
        <row r="235">
          <cell r="A235">
            <v>295</v>
          </cell>
          <cell r="B235" t="str">
            <v/>
          </cell>
          <cell r="D235" t="str">
            <v>infans II</v>
          </cell>
          <cell r="E235" t="str">
            <v>longbone?</v>
          </cell>
          <cell r="F235">
            <v>0.70875518835816853</v>
          </cell>
          <cell r="G235">
            <v>7.7000000000000008E-6</v>
          </cell>
        </row>
        <row r="236">
          <cell r="A236">
            <v>296</v>
          </cell>
          <cell r="B236" t="str">
            <v/>
          </cell>
          <cell r="D236" t="str">
            <v>infans Iib - juvenus a</v>
          </cell>
          <cell r="F236"/>
          <cell r="G236" t="e">
            <v>#N/A</v>
          </cell>
        </row>
        <row r="237">
          <cell r="A237">
            <v>298</v>
          </cell>
          <cell r="B237" t="str">
            <v/>
          </cell>
          <cell r="D237" t="str">
            <v>infans II</v>
          </cell>
          <cell r="F237"/>
          <cell r="G237" t="e">
            <v>#N/A</v>
          </cell>
        </row>
        <row r="238">
          <cell r="A238">
            <v>300</v>
          </cell>
          <cell r="B238" t="str">
            <v/>
          </cell>
          <cell r="C238" t="str">
            <v>m</v>
          </cell>
          <cell r="D238" t="str">
            <v>20+</v>
          </cell>
          <cell r="E238" t="str">
            <v>tibia</v>
          </cell>
          <cell r="F238">
            <v>0.70896927821530853</v>
          </cell>
          <cell r="G238">
            <v>9.2166006167990101E-6</v>
          </cell>
        </row>
        <row r="239">
          <cell r="A239">
            <v>301</v>
          </cell>
          <cell r="B239" t="str">
            <v/>
          </cell>
          <cell r="F239"/>
          <cell r="G239" t="e">
            <v>#N/A</v>
          </cell>
        </row>
        <row r="240">
          <cell r="A240">
            <v>303</v>
          </cell>
          <cell r="B240" t="str">
            <v/>
          </cell>
          <cell r="D240" t="str">
            <v>infans Ib</v>
          </cell>
          <cell r="F240"/>
          <cell r="G240" t="e">
            <v>#N/A</v>
          </cell>
        </row>
        <row r="241">
          <cell r="A241">
            <v>304</v>
          </cell>
          <cell r="B241" t="str">
            <v/>
          </cell>
          <cell r="D241" t="str">
            <v>neonatus</v>
          </cell>
          <cell r="F241">
            <v>0.70873390383721335</v>
          </cell>
          <cell r="G241">
            <v>7.4399999999999999E-6</v>
          </cell>
        </row>
        <row r="242">
          <cell r="A242">
            <v>307</v>
          </cell>
          <cell r="B242" t="str">
            <v/>
          </cell>
          <cell r="D242" t="str">
            <v>infans I</v>
          </cell>
          <cell r="E242" t="str">
            <v>longbone</v>
          </cell>
          <cell r="F242">
            <v>0.70906324841532253</v>
          </cell>
          <cell r="G242">
            <v>7.2799999999999998E-6</v>
          </cell>
        </row>
        <row r="243">
          <cell r="A243">
            <v>308</v>
          </cell>
          <cell r="B243" t="str">
            <v/>
          </cell>
          <cell r="C243" t="str">
            <v>m</v>
          </cell>
          <cell r="D243" t="str">
            <v>30-50</v>
          </cell>
          <cell r="E243" t="str">
            <v>femur</v>
          </cell>
          <cell r="F243">
            <v>0.70906101840375624</v>
          </cell>
          <cell r="G243">
            <v>9.3454242225615061E-6</v>
          </cell>
        </row>
        <row r="244">
          <cell r="A244">
            <v>309</v>
          </cell>
          <cell r="B244" t="str">
            <v/>
          </cell>
          <cell r="D244" t="str">
            <v>infans II</v>
          </cell>
          <cell r="E244" t="str">
            <v>diaphysis</v>
          </cell>
          <cell r="F244">
            <v>0.70892420754387875</v>
          </cell>
          <cell r="G244">
            <v>6.9999999999999999E-6</v>
          </cell>
        </row>
        <row r="245">
          <cell r="A245">
            <v>310</v>
          </cell>
          <cell r="B245" t="str">
            <v/>
          </cell>
          <cell r="C245" t="str">
            <v>f</v>
          </cell>
          <cell r="D245" t="str">
            <v>20+</v>
          </cell>
          <cell r="E245" t="str">
            <v>humerus</v>
          </cell>
          <cell r="F245">
            <v>0.70905504362926985</v>
          </cell>
          <cell r="G245">
            <v>8.1115896991188468E-6</v>
          </cell>
        </row>
        <row r="246">
          <cell r="A246">
            <v>311</v>
          </cell>
          <cell r="B246" t="str">
            <v/>
          </cell>
          <cell r="D246" t="str">
            <v>juvenus</v>
          </cell>
          <cell r="E246" t="str">
            <v>diaphysis</v>
          </cell>
          <cell r="F246">
            <v>0.70891503076314932</v>
          </cell>
          <cell r="G246">
            <v>8.8200000000000003E-6</v>
          </cell>
        </row>
        <row r="247">
          <cell r="A247">
            <v>312</v>
          </cell>
          <cell r="B247" t="str">
            <v/>
          </cell>
          <cell r="D247" t="str">
            <v>infans I</v>
          </cell>
          <cell r="E247" t="str">
            <v>longbone</v>
          </cell>
          <cell r="F247">
            <v>0.70842814784338637</v>
          </cell>
          <cell r="G247">
            <v>6.2400000000000004E-6</v>
          </cell>
        </row>
        <row r="248">
          <cell r="A248">
            <v>313</v>
          </cell>
          <cell r="B248" t="str">
            <v/>
          </cell>
          <cell r="D248" t="str">
            <v>juvenus - adult I</v>
          </cell>
          <cell r="E248" t="str">
            <v>tibia</v>
          </cell>
          <cell r="F248">
            <v>0.70923552533887579</v>
          </cell>
          <cell r="G248">
            <v>6.5200000000000003E-6</v>
          </cell>
        </row>
        <row r="249">
          <cell r="A249">
            <v>314</v>
          </cell>
          <cell r="B249" t="str">
            <v/>
          </cell>
          <cell r="C249" t="str">
            <v>f</v>
          </cell>
          <cell r="D249" t="str">
            <v>30-50</v>
          </cell>
          <cell r="E249" t="str">
            <v>tibia</v>
          </cell>
          <cell r="F249">
            <v>0.70908099999999996</v>
          </cell>
          <cell r="G249">
            <v>9.0000000000000002E-6</v>
          </cell>
        </row>
        <row r="250">
          <cell r="A250">
            <v>315</v>
          </cell>
          <cell r="B250" t="str">
            <v/>
          </cell>
          <cell r="C250" t="str">
            <v>f</v>
          </cell>
          <cell r="D250" t="str">
            <v>30-50</v>
          </cell>
          <cell r="E250" t="str">
            <v>humerus</v>
          </cell>
          <cell r="F250">
            <v>0.70917786540610295</v>
          </cell>
          <cell r="G250">
            <v>7.7016716183102771E-6</v>
          </cell>
        </row>
        <row r="251">
          <cell r="A251">
            <v>316</v>
          </cell>
          <cell r="B251" t="str">
            <v>I</v>
          </cell>
          <cell r="D251" t="str">
            <v>indfans Iib</v>
          </cell>
          <cell r="E251" t="str">
            <v>humerus</v>
          </cell>
          <cell r="F251">
            <v>0.70872924910753532</v>
          </cell>
          <cell r="G251">
            <v>8.7457189339869856E-6</v>
          </cell>
        </row>
        <row r="252">
          <cell r="A252">
            <v>316</v>
          </cell>
          <cell r="B252" t="str">
            <v>II</v>
          </cell>
          <cell r="D252" t="str">
            <v>20+</v>
          </cell>
          <cell r="F252"/>
          <cell r="G252">
            <v>8.7457189339869856E-6</v>
          </cell>
        </row>
        <row r="253">
          <cell r="A253">
            <v>316</v>
          </cell>
          <cell r="B253" t="str">
            <v>III</v>
          </cell>
          <cell r="D253" t="str">
            <v>infans I</v>
          </cell>
          <cell r="E253" t="str">
            <v>long bone</v>
          </cell>
          <cell r="F253">
            <v>0.70874223027227057</v>
          </cell>
          <cell r="G253">
            <v>8.7457189339869856E-6</v>
          </cell>
        </row>
        <row r="254">
          <cell r="A254">
            <v>317</v>
          </cell>
          <cell r="B254" t="str">
            <v/>
          </cell>
          <cell r="C254" t="str">
            <v>m</v>
          </cell>
          <cell r="D254" t="str">
            <v>20-40</v>
          </cell>
          <cell r="E254" t="str">
            <v>humerus</v>
          </cell>
          <cell r="F254">
            <v>0.70882686827527563</v>
          </cell>
          <cell r="G254">
            <v>1.0107871141605431E-5</v>
          </cell>
        </row>
        <row r="255">
          <cell r="A255">
            <v>319</v>
          </cell>
          <cell r="F255"/>
          <cell r="G255" t="e">
            <v>#N/A</v>
          </cell>
        </row>
        <row r="256">
          <cell r="A256">
            <v>322</v>
          </cell>
          <cell r="B256" t="str">
            <v/>
          </cell>
          <cell r="D256" t="str">
            <v>infans II</v>
          </cell>
          <cell r="E256" t="str">
            <v>tibia</v>
          </cell>
          <cell r="F256">
            <v>0.70860340985607162</v>
          </cell>
          <cell r="G256">
            <v>7.1600000000000001E-6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FA0E-9270-4AE7-AF35-26067D4EE120}">
  <dimension ref="B4:K28"/>
  <sheetViews>
    <sheetView tabSelected="1" workbookViewId="0">
      <selection activeCell="F24" sqref="F24"/>
    </sheetView>
  </sheetViews>
  <sheetFormatPr baseColWidth="10" defaultRowHeight="15" x14ac:dyDescent="0.25"/>
  <sheetData>
    <row r="4" spans="2:11" x14ac:dyDescent="0.25">
      <c r="B4" s="36" t="s">
        <v>607</v>
      </c>
      <c r="C4" s="36"/>
      <c r="D4" s="36"/>
      <c r="E4" s="36"/>
      <c r="F4" s="36"/>
      <c r="G4" s="36"/>
      <c r="H4" s="36"/>
      <c r="I4" s="36"/>
      <c r="J4" s="36"/>
      <c r="K4" s="36"/>
    </row>
    <row r="5" spans="2:11" x14ac:dyDescent="0.25">
      <c r="B5" t="s">
        <v>608</v>
      </c>
    </row>
    <row r="7" spans="2:11" x14ac:dyDescent="0.25">
      <c r="B7" s="36" t="s">
        <v>609</v>
      </c>
    </row>
    <row r="8" spans="2:11" x14ac:dyDescent="0.25">
      <c r="B8" t="s">
        <v>610</v>
      </c>
    </row>
    <row r="9" spans="2:11" x14ac:dyDescent="0.25">
      <c r="B9" t="s">
        <v>611</v>
      </c>
    </row>
    <row r="10" spans="2:11" x14ac:dyDescent="0.25">
      <c r="B10" t="s">
        <v>612</v>
      </c>
    </row>
    <row r="11" spans="2:11" x14ac:dyDescent="0.25">
      <c r="B11" t="s">
        <v>613</v>
      </c>
    </row>
    <row r="13" spans="2:11" x14ac:dyDescent="0.25">
      <c r="B13" t="s">
        <v>614</v>
      </c>
    </row>
    <row r="14" spans="2:11" x14ac:dyDescent="0.25">
      <c r="B14" t="s">
        <v>615</v>
      </c>
    </row>
    <row r="15" spans="2:11" x14ac:dyDescent="0.25">
      <c r="B15" t="s">
        <v>616</v>
      </c>
    </row>
    <row r="17" spans="2:2" x14ac:dyDescent="0.25">
      <c r="B17" t="s">
        <v>617</v>
      </c>
    </row>
    <row r="18" spans="2:2" x14ac:dyDescent="0.25">
      <c r="B18" t="s">
        <v>635</v>
      </c>
    </row>
    <row r="19" spans="2:2" x14ac:dyDescent="0.25">
      <c r="B19" t="s">
        <v>618</v>
      </c>
    </row>
    <row r="21" spans="2:2" x14ac:dyDescent="0.25">
      <c r="B21" t="s">
        <v>619</v>
      </c>
    </row>
    <row r="22" spans="2:2" x14ac:dyDescent="0.25">
      <c r="B22" t="s">
        <v>635</v>
      </c>
    </row>
    <row r="23" spans="2:2" x14ac:dyDescent="0.25">
      <c r="B23" t="s">
        <v>620</v>
      </c>
    </row>
    <row r="25" spans="2:2" x14ac:dyDescent="0.25">
      <c r="B25" t="s">
        <v>621</v>
      </c>
    </row>
    <row r="26" spans="2:2" x14ac:dyDescent="0.25">
      <c r="B26" t="s">
        <v>615</v>
      </c>
    </row>
    <row r="27" spans="2:2" x14ac:dyDescent="0.25">
      <c r="B27" t="s">
        <v>611</v>
      </c>
    </row>
    <row r="28" spans="2:2" x14ac:dyDescent="0.25">
      <c r="B28" t="s">
        <v>622</v>
      </c>
    </row>
  </sheetData>
  <pageMargins left="0.7" right="0.7" top="0.78740157499999996" bottom="0.78740157499999996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EC83-3D94-4549-955A-EE33A0639E35}">
  <dimension ref="A1:S183"/>
  <sheetViews>
    <sheetView workbookViewId="0">
      <selection activeCell="A37" sqref="A37:XFD37"/>
    </sheetView>
  </sheetViews>
  <sheetFormatPr baseColWidth="10" defaultRowHeight="15" x14ac:dyDescent="0.25"/>
  <cols>
    <col min="10" max="10" width="17.140625" customWidth="1"/>
    <col min="11" max="11" width="17.85546875" customWidth="1"/>
  </cols>
  <sheetData>
    <row r="1" spans="1:19" ht="15.75" thickBot="1" x14ac:dyDescent="0.3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396</v>
      </c>
      <c r="K1" s="16" t="s">
        <v>9</v>
      </c>
      <c r="L1" s="20" t="s">
        <v>400</v>
      </c>
      <c r="M1" s="16" t="s">
        <v>10</v>
      </c>
      <c r="N1" s="16" t="s">
        <v>47</v>
      </c>
      <c r="O1" s="16" t="s">
        <v>401</v>
      </c>
      <c r="P1" s="16" t="s">
        <v>10</v>
      </c>
      <c r="Q1" s="16" t="s">
        <v>65</v>
      </c>
      <c r="R1" s="16" t="s">
        <v>402</v>
      </c>
      <c r="S1" s="17" t="s">
        <v>10</v>
      </c>
    </row>
    <row r="2" spans="1:19" x14ac:dyDescent="0.25">
      <c r="A2" s="22">
        <v>1</v>
      </c>
      <c r="B2" s="1" t="s">
        <v>11</v>
      </c>
      <c r="C2" s="1">
        <v>2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397</v>
      </c>
      <c r="K2" s="7" t="str">
        <f>VLOOKUP($A2,[1]Tabelle1!A1:G256,5,FALSE)</f>
        <v>long bone</v>
      </c>
      <c r="L2" s="5">
        <f>VLOOKUP($A2,[1]Tabelle1!A1:F256,6,FALSE)</f>
        <v>0.70937015706732465</v>
      </c>
      <c r="M2" s="8">
        <f>VLOOKUP($A2,[1]Tabelle1!A1:P256,7,FALSE)</f>
        <v>8.9096891727655972E-6</v>
      </c>
      <c r="N2" s="7"/>
      <c r="O2" s="1"/>
      <c r="P2" s="8"/>
      <c r="Q2" s="7"/>
      <c r="R2" s="1"/>
      <c r="S2" s="8"/>
    </row>
    <row r="3" spans="1:19" x14ac:dyDescent="0.25">
      <c r="A3" s="23">
        <v>1</v>
      </c>
      <c r="B3" s="3" t="s">
        <v>18</v>
      </c>
      <c r="C3" s="3">
        <v>2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397</v>
      </c>
      <c r="K3" s="9" t="str">
        <f>VLOOKUP($A3,[1]Tabelle1!A2:G257,5,FALSE)</f>
        <v>long bone</v>
      </c>
      <c r="L3">
        <v>0.70966200000000002</v>
      </c>
      <c r="M3">
        <v>1.0000000000000001E-5</v>
      </c>
      <c r="N3" s="9"/>
      <c r="O3" s="3"/>
      <c r="P3" s="10"/>
      <c r="Q3" s="9"/>
      <c r="R3" s="3"/>
      <c r="S3" s="10"/>
    </row>
    <row r="4" spans="1:19" x14ac:dyDescent="0.25">
      <c r="A4" s="22">
        <v>2</v>
      </c>
      <c r="B4" s="1" t="s">
        <v>25</v>
      </c>
      <c r="C4" s="1"/>
      <c r="D4" s="1" t="s">
        <v>26</v>
      </c>
      <c r="E4" s="1" t="s">
        <v>20</v>
      </c>
      <c r="F4" s="1" t="s">
        <v>27</v>
      </c>
      <c r="G4" s="1" t="s">
        <v>22</v>
      </c>
      <c r="H4" s="1" t="s">
        <v>28</v>
      </c>
      <c r="I4" s="1" t="s">
        <v>29</v>
      </c>
      <c r="J4" s="1"/>
      <c r="K4" s="7" t="str">
        <f>VLOOKUP($A4,[1]Tabelle1!A3:G258,5,FALSE)</f>
        <v>femur</v>
      </c>
      <c r="L4" s="5">
        <f>VLOOKUP($A4,[1]Tabelle1!A3:F258,6,FALSE)</f>
        <v>0.71000026874775402</v>
      </c>
      <c r="M4" s="8">
        <f>VLOOKUP($A4,[1]Tabelle1!A3:P258,7,FALSE)</f>
        <v>6.6000000000000003E-6</v>
      </c>
      <c r="N4" s="7"/>
      <c r="O4" s="1"/>
      <c r="P4" s="8"/>
      <c r="Q4" s="7"/>
      <c r="R4" s="1"/>
      <c r="S4" s="8"/>
    </row>
    <row r="5" spans="1:19" x14ac:dyDescent="0.25">
      <c r="A5" s="23">
        <v>3</v>
      </c>
      <c r="B5" s="3" t="s">
        <v>11</v>
      </c>
      <c r="C5" s="3">
        <v>2</v>
      </c>
      <c r="D5" s="3" t="s">
        <v>30</v>
      </c>
      <c r="E5" s="3" t="s">
        <v>13</v>
      </c>
      <c r="F5" s="3" t="s">
        <v>31</v>
      </c>
      <c r="G5" s="3" t="s">
        <v>22</v>
      </c>
      <c r="H5" s="3" t="s">
        <v>16</v>
      </c>
      <c r="I5" s="3" t="s">
        <v>32</v>
      </c>
      <c r="J5" s="3" t="s">
        <v>397</v>
      </c>
      <c r="K5" s="9" t="str">
        <f>VLOOKUP($A5,[1]Tabelle1!A4:G259,5,FALSE)</f>
        <v>humerus</v>
      </c>
      <c r="L5" s="6">
        <f>VLOOKUP($A5,[1]Tabelle1!A4:F259,6,FALSE)</f>
        <v>0.70857877931829172</v>
      </c>
      <c r="M5" s="10">
        <f>VLOOKUP($A5,[1]Tabelle1!A4:P259,7,FALSE)</f>
        <v>8.3044059945203332E-6</v>
      </c>
      <c r="N5" s="9"/>
      <c r="O5" s="3"/>
      <c r="P5" s="10"/>
      <c r="Q5" s="9"/>
      <c r="R5" s="3"/>
      <c r="S5" s="10"/>
    </row>
    <row r="6" spans="1:19" x14ac:dyDescent="0.25">
      <c r="A6" s="22">
        <v>3</v>
      </c>
      <c r="B6" s="1" t="s">
        <v>18</v>
      </c>
      <c r="C6" s="1">
        <v>2</v>
      </c>
      <c r="D6" s="1" t="s">
        <v>33</v>
      </c>
      <c r="E6" s="1" t="s">
        <v>13</v>
      </c>
      <c r="F6" s="1" t="s">
        <v>34</v>
      </c>
      <c r="G6" s="1" t="s">
        <v>22</v>
      </c>
      <c r="H6" s="1" t="s">
        <v>35</v>
      </c>
      <c r="I6" s="1" t="s">
        <v>36</v>
      </c>
      <c r="J6" s="1" t="s">
        <v>397</v>
      </c>
      <c r="K6" s="7" t="s">
        <v>404</v>
      </c>
      <c r="L6" s="5">
        <v>0.70856706437886807</v>
      </c>
      <c r="M6" s="8">
        <v>8.3044059945203332E-6</v>
      </c>
      <c r="N6" s="7"/>
      <c r="O6" s="1"/>
      <c r="P6" s="8"/>
      <c r="Q6" s="7"/>
      <c r="R6" s="1"/>
      <c r="S6" s="8"/>
    </row>
    <row r="7" spans="1:19" x14ac:dyDescent="0.25">
      <c r="A7" s="23">
        <v>4</v>
      </c>
      <c r="B7" s="3" t="s">
        <v>11</v>
      </c>
      <c r="C7" s="3">
        <v>3</v>
      </c>
      <c r="D7" s="3" t="s">
        <v>37</v>
      </c>
      <c r="E7" s="3" t="s">
        <v>20</v>
      </c>
      <c r="F7" s="3" t="s">
        <v>27</v>
      </c>
      <c r="G7" s="3" t="s">
        <v>38</v>
      </c>
      <c r="H7" s="3" t="s">
        <v>16</v>
      </c>
      <c r="I7" s="3" t="s">
        <v>17</v>
      </c>
      <c r="J7" s="3" t="s">
        <v>397</v>
      </c>
      <c r="K7" s="9" t="str">
        <f>VLOOKUP($A7,[1]Tabelle1!A6:G261,5,FALSE)</f>
        <v>tibia</v>
      </c>
      <c r="L7">
        <f>VLOOKUP($A7,[1]Tabelle1!A6:F261,6,FALSE)</f>
        <v>0.71050471619277411</v>
      </c>
      <c r="M7">
        <f>VLOOKUP($A7,[1]Tabelle1!A6:P261,7,FALSE)</f>
        <v>1.0108085851346399E-5</v>
      </c>
      <c r="N7" s="9"/>
      <c r="O7" s="3"/>
      <c r="P7" s="10"/>
      <c r="Q7" s="9"/>
      <c r="R7" s="3"/>
      <c r="S7" s="10"/>
    </row>
    <row r="8" spans="1:19" x14ac:dyDescent="0.25">
      <c r="A8" s="22">
        <v>4</v>
      </c>
      <c r="B8" s="1" t="s">
        <v>18</v>
      </c>
      <c r="C8" s="1">
        <v>3</v>
      </c>
      <c r="D8" s="1" t="s">
        <v>39</v>
      </c>
      <c r="E8" s="1" t="s">
        <v>20</v>
      </c>
      <c r="F8" s="1" t="s">
        <v>40</v>
      </c>
      <c r="G8" s="1" t="s">
        <v>22</v>
      </c>
      <c r="H8" s="1" t="s">
        <v>41</v>
      </c>
      <c r="I8" s="1" t="s">
        <v>24</v>
      </c>
      <c r="J8" s="1" t="s">
        <v>397</v>
      </c>
      <c r="K8" s="7" t="str">
        <f>VLOOKUP($A8,[1]Tabelle1!A7:G262,5,FALSE)</f>
        <v>tibia</v>
      </c>
      <c r="L8" s="5">
        <f>VLOOKUP($A8,[1]Tabelle1!A7:F262,6,FALSE)</f>
        <v>0.71050471619277411</v>
      </c>
      <c r="M8" s="8">
        <f>VLOOKUP($A8,[1]Tabelle1!A7:P262,7,FALSE)</f>
        <v>1.0108085851346399E-5</v>
      </c>
      <c r="N8" s="7"/>
      <c r="O8" s="1"/>
      <c r="P8" s="8"/>
      <c r="Q8" s="7"/>
      <c r="R8" s="1"/>
      <c r="S8" s="8"/>
    </row>
    <row r="9" spans="1:19" x14ac:dyDescent="0.25">
      <c r="A9" s="23">
        <v>5</v>
      </c>
      <c r="B9" s="3" t="s">
        <v>25</v>
      </c>
      <c r="C9" s="3"/>
      <c r="D9" s="3" t="s">
        <v>42</v>
      </c>
      <c r="E9" s="3" t="s">
        <v>20</v>
      </c>
      <c r="F9" s="3" t="s">
        <v>43</v>
      </c>
      <c r="G9" s="3" t="s">
        <v>22</v>
      </c>
      <c r="H9" s="3" t="s">
        <v>44</v>
      </c>
      <c r="I9" s="3" t="s">
        <v>29</v>
      </c>
      <c r="J9" s="3"/>
      <c r="K9" s="9" t="str">
        <f>VLOOKUP($A9,[1]Tabelle1!A9:G264,5,FALSE)</f>
        <v>diaphysis</v>
      </c>
      <c r="L9" s="6">
        <f>VLOOKUP($A9,[1]Tabelle1!A9:F264,6,FALSE)</f>
        <v>0.7092439864293455</v>
      </c>
      <c r="M9" s="10">
        <f>VLOOKUP($A9,[1]Tabelle1!A9:P264,7,FALSE)</f>
        <v>6.7800000000000003E-6</v>
      </c>
      <c r="N9" s="9"/>
      <c r="O9" s="3"/>
      <c r="P9" s="10"/>
      <c r="Q9" s="9"/>
      <c r="R9" s="3"/>
      <c r="S9" s="10"/>
    </row>
    <row r="10" spans="1:19" x14ac:dyDescent="0.25">
      <c r="A10" s="22">
        <v>6</v>
      </c>
      <c r="B10" s="1" t="s">
        <v>11</v>
      </c>
      <c r="C10" s="1">
        <v>2</v>
      </c>
      <c r="D10" s="1" t="s">
        <v>45</v>
      </c>
      <c r="E10" s="1" t="s">
        <v>20</v>
      </c>
      <c r="F10" s="1" t="s">
        <v>31</v>
      </c>
      <c r="G10" s="1" t="s">
        <v>46</v>
      </c>
      <c r="H10" s="1" t="s">
        <v>16</v>
      </c>
      <c r="I10" s="1" t="s">
        <v>17</v>
      </c>
      <c r="J10" s="1" t="s">
        <v>397</v>
      </c>
      <c r="K10" s="7" t="str">
        <f>VLOOKUP($A10,[1]Tabelle1!A10:G265,5,FALSE)</f>
        <v>tibia</v>
      </c>
      <c r="L10" s="5">
        <f>VLOOKUP($A10,[1]Tabelle1!A10:F265,6,FALSE)</f>
        <v>0.7095438647169261</v>
      </c>
      <c r="M10" s="8">
        <f>VLOOKUP($A10,[1]Tabelle1!A10:P265,7,FALSE)</f>
        <v>1.2695142334929797E-5</v>
      </c>
      <c r="N10" s="7" t="s">
        <v>47</v>
      </c>
      <c r="O10" s="1">
        <v>0.70972334457060426</v>
      </c>
      <c r="P10" s="8">
        <v>7.4000000000000003E-6</v>
      </c>
      <c r="Q10" s="7"/>
      <c r="R10" s="1"/>
      <c r="S10" s="8"/>
    </row>
    <row r="11" spans="1:19" x14ac:dyDescent="0.25">
      <c r="A11" s="23">
        <v>6</v>
      </c>
      <c r="B11" s="3" t="s">
        <v>18</v>
      </c>
      <c r="C11" s="3">
        <v>2</v>
      </c>
      <c r="D11" s="3" t="s">
        <v>48</v>
      </c>
      <c r="E11" s="3" t="s">
        <v>13</v>
      </c>
      <c r="F11" s="3" t="s">
        <v>27</v>
      </c>
      <c r="G11" s="3" t="s">
        <v>49</v>
      </c>
      <c r="H11" s="3" t="s">
        <v>50</v>
      </c>
      <c r="I11" s="3" t="s">
        <v>51</v>
      </c>
      <c r="J11" s="3"/>
      <c r="K11" s="9" t="s">
        <v>405</v>
      </c>
      <c r="L11">
        <v>0.71001914624886997</v>
      </c>
      <c r="M11">
        <v>1.2695142334929797E-5</v>
      </c>
      <c r="N11" s="9"/>
      <c r="O11" s="3"/>
      <c r="P11" s="10"/>
      <c r="Q11" s="9"/>
      <c r="R11" s="3"/>
      <c r="S11" s="10"/>
    </row>
    <row r="12" spans="1:19" x14ac:dyDescent="0.25">
      <c r="A12" s="22">
        <v>8</v>
      </c>
      <c r="B12" s="1" t="s">
        <v>25</v>
      </c>
      <c r="C12" s="1"/>
      <c r="D12" s="1" t="s">
        <v>52</v>
      </c>
      <c r="E12" s="1" t="s">
        <v>20</v>
      </c>
      <c r="F12" s="1" t="s">
        <v>27</v>
      </c>
      <c r="G12" s="1" t="s">
        <v>22</v>
      </c>
      <c r="H12" s="1" t="s">
        <v>53</v>
      </c>
      <c r="I12" s="1" t="s">
        <v>54</v>
      </c>
      <c r="J12" s="1"/>
      <c r="K12" s="7" t="str">
        <f>VLOOKUP($A12,[1]Tabelle1!A12:G267,5,FALSE)</f>
        <v>diaphysis</v>
      </c>
      <c r="L12" s="5">
        <f>VLOOKUP($A12,[1]Tabelle1!A12:F267,6,FALSE)</f>
        <v>0.70850693737557513</v>
      </c>
      <c r="M12" s="8">
        <f>VLOOKUP($A12,[1]Tabelle1!A12:P267,7,FALSE)</f>
        <v>8.6999999999999997E-6</v>
      </c>
      <c r="N12" s="7"/>
      <c r="O12" s="1"/>
      <c r="P12" s="8"/>
      <c r="Q12" s="7"/>
      <c r="R12" s="1"/>
      <c r="S12" s="8"/>
    </row>
    <row r="13" spans="1:19" x14ac:dyDescent="0.25">
      <c r="A13" s="23">
        <v>9</v>
      </c>
      <c r="B13" s="3" t="s">
        <v>11</v>
      </c>
      <c r="C13" s="3">
        <v>2</v>
      </c>
      <c r="D13" s="3" t="s">
        <v>55</v>
      </c>
      <c r="E13" s="3" t="s">
        <v>13</v>
      </c>
      <c r="F13" s="3" t="s">
        <v>31</v>
      </c>
      <c r="G13" s="3" t="s">
        <v>56</v>
      </c>
      <c r="H13" s="3" t="s">
        <v>57</v>
      </c>
      <c r="I13" s="3" t="s">
        <v>17</v>
      </c>
      <c r="J13" s="3"/>
      <c r="K13" s="9" t="s">
        <v>407</v>
      </c>
      <c r="L13">
        <v>0.70880252603114657</v>
      </c>
      <c r="M13">
        <v>1.0419397132657854E-5</v>
      </c>
      <c r="N13" s="9"/>
      <c r="O13" s="3"/>
      <c r="P13" s="10"/>
      <c r="Q13" s="9"/>
      <c r="R13" s="3"/>
      <c r="S13" s="10"/>
    </row>
    <row r="14" spans="1:19" x14ac:dyDescent="0.25">
      <c r="A14" s="22">
        <v>9</v>
      </c>
      <c r="B14" s="1" t="s">
        <v>18</v>
      </c>
      <c r="C14" s="1">
        <v>2</v>
      </c>
      <c r="D14" s="1" t="s">
        <v>58</v>
      </c>
      <c r="E14" s="1" t="s">
        <v>20</v>
      </c>
      <c r="F14" s="1" t="s">
        <v>27</v>
      </c>
      <c r="G14" s="1" t="s">
        <v>22</v>
      </c>
      <c r="H14" s="1" t="s">
        <v>59</v>
      </c>
      <c r="I14" s="1" t="s">
        <v>24</v>
      </c>
      <c r="J14" s="1"/>
      <c r="K14" s="7" t="s">
        <v>169</v>
      </c>
      <c r="L14" s="5">
        <v>0.70869185946683433</v>
      </c>
      <c r="M14" s="8">
        <v>9.000386615228796E-6</v>
      </c>
      <c r="N14" s="7"/>
      <c r="O14" s="1"/>
      <c r="P14" s="8"/>
      <c r="Q14" s="7"/>
      <c r="R14" s="1"/>
      <c r="S14" s="8"/>
    </row>
    <row r="15" spans="1:19" x14ac:dyDescent="0.25">
      <c r="A15" s="23">
        <v>10</v>
      </c>
      <c r="B15" s="3" t="s">
        <v>25</v>
      </c>
      <c r="C15" s="3"/>
      <c r="D15" s="3" t="s">
        <v>60</v>
      </c>
      <c r="E15" s="3" t="s">
        <v>13</v>
      </c>
      <c r="F15" s="3" t="s">
        <v>27</v>
      </c>
      <c r="G15" s="3" t="s">
        <v>61</v>
      </c>
      <c r="H15" s="3" t="s">
        <v>62</v>
      </c>
      <c r="I15" s="3" t="s">
        <v>51</v>
      </c>
      <c r="J15" s="3" t="s">
        <v>397</v>
      </c>
      <c r="K15" s="9" t="str">
        <f>VLOOKUP($A15,[1]Tabelle1!A15:G270,5,FALSE)</f>
        <v>humerus</v>
      </c>
      <c r="L15" s="6">
        <f>VLOOKUP($A15,[1]Tabelle1!A15:F270,6,FALSE)</f>
        <v>0.70962546432626084</v>
      </c>
      <c r="M15" s="10">
        <f>VLOOKUP($A15,[1]Tabelle1!A15:P270,7,FALSE)</f>
        <v>1.6605235865234503E-5</v>
      </c>
      <c r="N15" s="9"/>
      <c r="O15" s="3"/>
      <c r="P15" s="10"/>
      <c r="Q15" s="9"/>
      <c r="R15" s="3"/>
      <c r="S15" s="10"/>
    </row>
    <row r="16" spans="1:19" x14ac:dyDescent="0.25">
      <c r="A16" s="22">
        <v>11</v>
      </c>
      <c r="B16" s="1" t="s">
        <v>11</v>
      </c>
      <c r="C16" s="1">
        <v>3</v>
      </c>
      <c r="D16" s="1" t="s">
        <v>63</v>
      </c>
      <c r="E16" s="1" t="s">
        <v>20</v>
      </c>
      <c r="F16" s="1" t="s">
        <v>27</v>
      </c>
      <c r="G16" s="1" t="s">
        <v>64</v>
      </c>
      <c r="H16" s="1" t="s">
        <v>16</v>
      </c>
      <c r="I16" s="1" t="s">
        <v>17</v>
      </c>
      <c r="J16" s="1" t="s">
        <v>397</v>
      </c>
      <c r="K16" s="7" t="s">
        <v>399</v>
      </c>
      <c r="L16" s="5">
        <v>0.70937015706732465</v>
      </c>
      <c r="M16" s="8">
        <v>8.9096891727655972E-6</v>
      </c>
      <c r="N16" s="7" t="s">
        <v>47</v>
      </c>
      <c r="O16" s="1">
        <v>0.70956070570932461</v>
      </c>
      <c r="P16" s="8">
        <v>1.218E-5</v>
      </c>
      <c r="Q16" s="7" t="s">
        <v>65</v>
      </c>
      <c r="R16" s="1">
        <v>0.70918585225684905</v>
      </c>
      <c r="S16" s="8">
        <v>9.6449275906931475E-6</v>
      </c>
    </row>
    <row r="17" spans="1:19" x14ac:dyDescent="0.25">
      <c r="A17" s="23">
        <v>11</v>
      </c>
      <c r="B17" s="3" t="s">
        <v>18</v>
      </c>
      <c r="C17" s="3">
        <v>3</v>
      </c>
      <c r="D17" s="3" t="s">
        <v>66</v>
      </c>
      <c r="E17" s="3" t="s">
        <v>13</v>
      </c>
      <c r="F17" s="3" t="s">
        <v>27</v>
      </c>
      <c r="G17" s="3" t="s">
        <v>67</v>
      </c>
      <c r="H17" s="3" t="s">
        <v>68</v>
      </c>
      <c r="I17" s="3" t="s">
        <v>17</v>
      </c>
      <c r="J17" s="3" t="s">
        <v>397</v>
      </c>
      <c r="K17" s="9" t="s">
        <v>406</v>
      </c>
      <c r="L17">
        <v>0.70966200000000002</v>
      </c>
      <c r="M17">
        <v>1.0000000000000001E-5</v>
      </c>
      <c r="N17" s="9"/>
      <c r="O17" s="3"/>
      <c r="P17" s="10"/>
      <c r="Q17" s="9"/>
      <c r="R17" s="3"/>
      <c r="S17" s="10"/>
    </row>
    <row r="18" spans="1:19" x14ac:dyDescent="0.25">
      <c r="A18" s="22">
        <v>12</v>
      </c>
      <c r="B18" s="1" t="s">
        <v>11</v>
      </c>
      <c r="C18" s="1">
        <v>2</v>
      </c>
      <c r="D18" s="1" t="s">
        <v>70</v>
      </c>
      <c r="E18" s="1" t="s">
        <v>20</v>
      </c>
      <c r="F18" s="1" t="s">
        <v>27</v>
      </c>
      <c r="G18" s="1" t="s">
        <v>22</v>
      </c>
      <c r="H18" s="1" t="s">
        <v>16</v>
      </c>
      <c r="I18" s="1" t="s">
        <v>17</v>
      </c>
      <c r="J18" s="1" t="s">
        <v>397</v>
      </c>
      <c r="K18" s="7" t="s">
        <v>406</v>
      </c>
      <c r="L18" s="5">
        <v>0.70886700000000002</v>
      </c>
      <c r="M18" s="8">
        <v>1.1E-5</v>
      </c>
      <c r="N18" s="7"/>
      <c r="O18" s="1"/>
      <c r="P18" s="8"/>
      <c r="Q18" s="7"/>
      <c r="R18" s="1"/>
      <c r="S18" s="8"/>
    </row>
    <row r="19" spans="1:19" x14ac:dyDescent="0.25">
      <c r="A19" s="23">
        <v>12</v>
      </c>
      <c r="B19" s="3" t="s">
        <v>18</v>
      </c>
      <c r="C19" s="3">
        <v>2</v>
      </c>
      <c r="D19" s="3" t="s">
        <v>71</v>
      </c>
      <c r="E19" s="3" t="s">
        <v>13</v>
      </c>
      <c r="F19" s="3" t="s">
        <v>27</v>
      </c>
      <c r="G19" s="3" t="s">
        <v>22</v>
      </c>
      <c r="H19" s="3" t="s">
        <v>72</v>
      </c>
      <c r="I19" s="3" t="s">
        <v>24</v>
      </c>
      <c r="J19" s="3" t="s">
        <v>397</v>
      </c>
      <c r="K19" s="9" t="s">
        <v>169</v>
      </c>
      <c r="L19" s="6">
        <v>0.70878090657713155</v>
      </c>
      <c r="M19" s="10">
        <v>1.0163918200316067E-5</v>
      </c>
      <c r="N19" s="9"/>
      <c r="O19" s="3"/>
      <c r="P19" s="10"/>
      <c r="Q19" s="9"/>
      <c r="R19" s="3"/>
      <c r="S19" s="10"/>
    </row>
    <row r="20" spans="1:19" x14ac:dyDescent="0.25">
      <c r="A20" s="22">
        <v>13</v>
      </c>
      <c r="B20" s="1" t="s">
        <v>25</v>
      </c>
      <c r="C20" s="1"/>
      <c r="D20" s="1" t="s">
        <v>73</v>
      </c>
      <c r="E20" s="1" t="s">
        <v>20</v>
      </c>
      <c r="F20" s="1" t="s">
        <v>27</v>
      </c>
      <c r="G20" s="1" t="s">
        <v>22</v>
      </c>
      <c r="H20" s="1" t="s">
        <v>28</v>
      </c>
      <c r="I20" s="1" t="s">
        <v>29</v>
      </c>
      <c r="J20" s="1"/>
      <c r="K20" s="7" t="str">
        <f>VLOOKUP($A20,[1]Tabelle1!A21:G276,5,FALSE)</f>
        <v>diaphysis</v>
      </c>
      <c r="L20" s="5">
        <f>VLOOKUP($A20,[1]Tabelle1!A21:F276,6,FALSE)</f>
        <v>0.70884737275859377</v>
      </c>
      <c r="M20" s="8">
        <f>VLOOKUP($A20,[1]Tabelle1!A21:P276,7,FALSE)</f>
        <v>6.8199999999999999E-6</v>
      </c>
      <c r="N20" s="7"/>
      <c r="O20" s="1"/>
      <c r="P20" s="8"/>
      <c r="Q20" s="7"/>
      <c r="R20" s="1"/>
      <c r="S20" s="8"/>
    </row>
    <row r="21" spans="1:19" x14ac:dyDescent="0.25">
      <c r="A21" s="23">
        <v>14</v>
      </c>
      <c r="B21" s="3" t="s">
        <v>25</v>
      </c>
      <c r="C21" s="3"/>
      <c r="D21" s="3" t="s">
        <v>74</v>
      </c>
      <c r="E21" s="3" t="s">
        <v>20</v>
      </c>
      <c r="F21" s="3" t="s">
        <v>27</v>
      </c>
      <c r="G21" s="3" t="s">
        <v>75</v>
      </c>
      <c r="H21" s="3" t="s">
        <v>16</v>
      </c>
      <c r="I21" s="3" t="s">
        <v>17</v>
      </c>
      <c r="J21" s="3" t="s">
        <v>397</v>
      </c>
      <c r="K21" s="9" t="str">
        <f>VLOOKUP($A21,[1]Tabelle1!A22:G277,5,FALSE)</f>
        <v>radius</v>
      </c>
      <c r="L21">
        <f>VLOOKUP($A21,[1]Tabelle1!A22:F277,6,FALSE)</f>
        <v>0.70946630870230076</v>
      </c>
      <c r="M21">
        <f>VLOOKUP($A21,[1]Tabelle1!A22:P277,7,FALSE)</f>
        <v>1.0982538458711617E-5</v>
      </c>
      <c r="N21" s="9"/>
      <c r="O21" s="3"/>
      <c r="P21" s="10"/>
      <c r="Q21" s="9"/>
      <c r="R21" s="3"/>
      <c r="S21" s="10"/>
    </row>
    <row r="22" spans="1:19" x14ac:dyDescent="0.25">
      <c r="A22" s="22">
        <v>15</v>
      </c>
      <c r="B22" s="1" t="s">
        <v>25</v>
      </c>
      <c r="C22" s="1"/>
      <c r="D22" s="1" t="s">
        <v>76</v>
      </c>
      <c r="E22" s="1" t="s">
        <v>13</v>
      </c>
      <c r="F22" s="1" t="s">
        <v>27</v>
      </c>
      <c r="G22" s="1" t="s">
        <v>77</v>
      </c>
      <c r="H22" s="1" t="s">
        <v>16</v>
      </c>
      <c r="I22" s="1" t="s">
        <v>17</v>
      </c>
      <c r="J22" s="1" t="s">
        <v>397</v>
      </c>
      <c r="K22" s="7" t="str">
        <f>VLOOKUP($A22,[1]Tabelle1!A23:G278,5,FALSE)</f>
        <v>humerus</v>
      </c>
      <c r="L22" s="5">
        <f>VLOOKUP($A22,[1]Tabelle1!A23:F278,6,FALSE)</f>
        <v>0.70865653421888841</v>
      </c>
      <c r="M22" s="8">
        <f>VLOOKUP($A22,[1]Tabelle1!A23:P278,7,FALSE)</f>
        <v>1.021882722343637E-5</v>
      </c>
      <c r="N22" s="7"/>
      <c r="O22" s="1"/>
      <c r="P22" s="8"/>
      <c r="Q22" s="7"/>
      <c r="R22" s="1"/>
      <c r="S22" s="8"/>
    </row>
    <row r="23" spans="1:19" x14ac:dyDescent="0.25">
      <c r="A23" s="23">
        <v>17</v>
      </c>
      <c r="B23" s="3" t="s">
        <v>11</v>
      </c>
      <c r="C23" s="3">
        <v>2</v>
      </c>
      <c r="D23" s="3" t="s">
        <v>78</v>
      </c>
      <c r="E23" s="3" t="s">
        <v>13</v>
      </c>
      <c r="F23" s="3" t="s">
        <v>27</v>
      </c>
      <c r="G23" s="3" t="s">
        <v>75</v>
      </c>
      <c r="H23" s="3" t="s">
        <v>79</v>
      </c>
      <c r="I23" s="3" t="s">
        <v>80</v>
      </c>
      <c r="J23" s="3" t="s">
        <v>397</v>
      </c>
      <c r="K23" s="9" t="s">
        <v>408</v>
      </c>
      <c r="L23">
        <v>0.70983871049411751</v>
      </c>
      <c r="M23">
        <v>1.0817941947930351E-5</v>
      </c>
      <c r="N23" s="9"/>
      <c r="O23" s="3"/>
      <c r="P23" s="10"/>
      <c r="Q23" s="9" t="s">
        <v>65</v>
      </c>
      <c r="R23" s="3">
        <v>0.70965454590551003</v>
      </c>
      <c r="S23" s="10">
        <v>8.7003647328015525E-6</v>
      </c>
    </row>
    <row r="24" spans="1:19" x14ac:dyDescent="0.25">
      <c r="A24" s="22">
        <v>17</v>
      </c>
      <c r="B24" s="1" t="s">
        <v>18</v>
      </c>
      <c r="C24" s="1">
        <v>2</v>
      </c>
      <c r="D24" s="1" t="s">
        <v>81</v>
      </c>
      <c r="E24" s="1" t="s">
        <v>20</v>
      </c>
      <c r="F24" s="1" t="s">
        <v>27</v>
      </c>
      <c r="G24" s="1" t="s">
        <v>22</v>
      </c>
      <c r="H24" s="1" t="s">
        <v>82</v>
      </c>
      <c r="I24" s="1" t="s">
        <v>83</v>
      </c>
      <c r="J24" s="1" t="s">
        <v>397</v>
      </c>
      <c r="K24" s="7" t="s">
        <v>399</v>
      </c>
      <c r="L24" s="5">
        <v>0.70993600000000001</v>
      </c>
      <c r="M24" s="8">
        <v>1.2999999999999999E-5</v>
      </c>
      <c r="N24" s="7"/>
      <c r="O24" s="1"/>
      <c r="P24" s="8"/>
      <c r="Q24" s="7"/>
      <c r="R24" s="1"/>
      <c r="S24" s="8"/>
    </row>
    <row r="25" spans="1:19" x14ac:dyDescent="0.25">
      <c r="A25" s="23">
        <v>22</v>
      </c>
      <c r="B25" s="3" t="s">
        <v>25</v>
      </c>
      <c r="C25" s="3"/>
      <c r="D25" s="3" t="s">
        <v>85</v>
      </c>
      <c r="E25" s="3" t="s">
        <v>13</v>
      </c>
      <c r="F25" s="3" t="s">
        <v>43</v>
      </c>
      <c r="G25" s="3" t="s">
        <v>22</v>
      </c>
      <c r="H25" s="3" t="s">
        <v>16</v>
      </c>
      <c r="I25" s="3" t="s">
        <v>17</v>
      </c>
      <c r="J25" s="3"/>
      <c r="K25" s="9" t="str">
        <f>VLOOKUP($A25,[1]Tabelle1!A28:G283,5,FALSE)</f>
        <v>diaphysis</v>
      </c>
      <c r="L25" s="6">
        <f>VLOOKUP($A25,[1]Tabelle1!A28:F283,6,FALSE)</f>
        <v>0.70915947525056766</v>
      </c>
      <c r="M25" s="10">
        <f>VLOOKUP($A25,[1]Tabelle1!A28:P283,7,FALSE)</f>
        <v>8.8999999999999995E-6</v>
      </c>
      <c r="N25" s="9"/>
      <c r="O25" s="3"/>
      <c r="P25" s="10"/>
      <c r="Q25" s="9"/>
      <c r="R25" s="3"/>
      <c r="S25" s="10"/>
    </row>
    <row r="26" spans="1:19" x14ac:dyDescent="0.25">
      <c r="A26" s="22">
        <v>29</v>
      </c>
      <c r="B26" s="1" t="s">
        <v>11</v>
      </c>
      <c r="C26" s="1">
        <v>2</v>
      </c>
      <c r="D26" s="1" t="s">
        <v>91</v>
      </c>
      <c r="E26" s="1" t="s">
        <v>13</v>
      </c>
      <c r="F26" s="1" t="s">
        <v>27</v>
      </c>
      <c r="G26" s="1" t="s">
        <v>92</v>
      </c>
      <c r="H26" s="1" t="s">
        <v>68</v>
      </c>
      <c r="I26" s="1" t="s">
        <v>17</v>
      </c>
      <c r="J26" s="1"/>
      <c r="K26" s="7" t="str">
        <f>VLOOKUP($A26,[1]Tabelle1!A33:G288,5,FALSE)</f>
        <v>humerus</v>
      </c>
      <c r="L26" s="5">
        <f>VLOOKUP($A26,[1]Tabelle1!A33:F288,6,FALSE)</f>
        <v>0.70975500000000002</v>
      </c>
      <c r="M26" s="8">
        <f>VLOOKUP($A26,[1]Tabelle1!A33:P288,7,FALSE)</f>
        <v>1.0902399584614364E-5</v>
      </c>
      <c r="N26" s="7"/>
      <c r="O26" s="1"/>
      <c r="P26" s="8"/>
      <c r="Q26" s="7" t="s">
        <v>65</v>
      </c>
      <c r="R26" s="1">
        <v>0.70973536041260721</v>
      </c>
      <c r="S26" s="8">
        <v>8.3039037168275035E-6</v>
      </c>
    </row>
    <row r="27" spans="1:19" x14ac:dyDescent="0.25">
      <c r="A27" s="23">
        <v>29</v>
      </c>
      <c r="B27" s="3" t="s">
        <v>18</v>
      </c>
      <c r="C27" s="3">
        <v>2</v>
      </c>
      <c r="D27" s="3" t="s">
        <v>93</v>
      </c>
      <c r="E27" s="3" t="s">
        <v>20</v>
      </c>
      <c r="F27" s="3" t="s">
        <v>27</v>
      </c>
      <c r="G27" s="3" t="s">
        <v>22</v>
      </c>
      <c r="H27" s="3" t="s">
        <v>94</v>
      </c>
      <c r="I27" s="3" t="s">
        <v>95</v>
      </c>
      <c r="J27" s="3"/>
      <c r="K27" s="9" t="s">
        <v>399</v>
      </c>
      <c r="L27">
        <v>0.70611396273409088</v>
      </c>
      <c r="M27">
        <v>1.0902399584614364E-5</v>
      </c>
      <c r="N27" s="9"/>
      <c r="O27" s="3"/>
      <c r="P27" s="10"/>
      <c r="Q27" s="9"/>
      <c r="R27" s="3"/>
      <c r="S27" s="10"/>
    </row>
    <row r="28" spans="1:19" x14ac:dyDescent="0.25">
      <c r="A28" s="22">
        <v>32</v>
      </c>
      <c r="B28" s="1" t="s">
        <v>11</v>
      </c>
      <c r="C28" s="1">
        <v>3</v>
      </c>
      <c r="D28" s="1" t="s">
        <v>97</v>
      </c>
      <c r="E28" s="1" t="s">
        <v>13</v>
      </c>
      <c r="F28" s="1" t="s">
        <v>27</v>
      </c>
      <c r="G28" s="1" t="s">
        <v>98</v>
      </c>
      <c r="H28" s="1" t="s">
        <v>99</v>
      </c>
      <c r="I28" s="1" t="s">
        <v>51</v>
      </c>
      <c r="J28" s="1" t="s">
        <v>397</v>
      </c>
      <c r="K28" s="7" t="s">
        <v>407</v>
      </c>
      <c r="L28" s="5">
        <v>0.70962010693451472</v>
      </c>
      <c r="M28" s="8">
        <v>1.0473992778353437E-5</v>
      </c>
      <c r="N28" s="7"/>
      <c r="O28" s="1"/>
      <c r="P28" s="8"/>
      <c r="Q28" s="7" t="s">
        <v>65</v>
      </c>
      <c r="R28" s="1">
        <v>0.70932036318380143</v>
      </c>
      <c r="S28" s="8">
        <v>1.0015603528155276E-5</v>
      </c>
    </row>
    <row r="29" spans="1:19" x14ac:dyDescent="0.25">
      <c r="A29" s="23">
        <v>32</v>
      </c>
      <c r="B29" s="3" t="s">
        <v>18</v>
      </c>
      <c r="C29" s="3">
        <v>3</v>
      </c>
      <c r="D29" s="3" t="s">
        <v>100</v>
      </c>
      <c r="E29" s="3" t="s">
        <v>13</v>
      </c>
      <c r="F29" s="3" t="s">
        <v>27</v>
      </c>
      <c r="G29" s="3" t="s">
        <v>101</v>
      </c>
      <c r="H29" s="3" t="s">
        <v>16</v>
      </c>
      <c r="I29" s="3" t="s">
        <v>17</v>
      </c>
      <c r="J29" s="3" t="s">
        <v>397</v>
      </c>
      <c r="K29" s="9" t="s">
        <v>408</v>
      </c>
      <c r="L29" s="6">
        <v>0.70885100000000001</v>
      </c>
      <c r="M29" s="10">
        <v>1.2E-5</v>
      </c>
      <c r="N29" s="9"/>
      <c r="O29" s="3"/>
      <c r="P29" s="10"/>
      <c r="Q29" s="9"/>
      <c r="R29" s="3"/>
      <c r="S29" s="10"/>
    </row>
    <row r="30" spans="1:19" x14ac:dyDescent="0.25">
      <c r="A30" s="22">
        <v>33</v>
      </c>
      <c r="B30" s="1" t="s">
        <v>25</v>
      </c>
      <c r="C30" s="1"/>
      <c r="D30" s="1" t="s">
        <v>102</v>
      </c>
      <c r="E30" s="1" t="s">
        <v>13</v>
      </c>
      <c r="F30" s="1" t="s">
        <v>27</v>
      </c>
      <c r="G30" s="1" t="s">
        <v>103</v>
      </c>
      <c r="H30" s="1" t="s">
        <v>104</v>
      </c>
      <c r="I30" s="1" t="s">
        <v>105</v>
      </c>
      <c r="J30" s="1"/>
      <c r="K30" s="7" t="str">
        <f>VLOOKUP($A30,[1]Tabelle1!A39:G294,5,FALSE)</f>
        <v>humerus</v>
      </c>
      <c r="L30" s="5">
        <f>VLOOKUP($A30,[1]Tabelle1!A39:F294,6,FALSE)</f>
        <v>0.70994800518872159</v>
      </c>
      <c r="M30" s="8">
        <f>VLOOKUP($A30,[1]Tabelle1!A39:P294,7,FALSE)</f>
        <v>1.1643147285095033E-5</v>
      </c>
      <c r="N30" s="7"/>
      <c r="O30" s="1"/>
      <c r="P30" s="8"/>
      <c r="Q30" s="7"/>
      <c r="R30" s="1"/>
      <c r="S30" s="8"/>
    </row>
    <row r="31" spans="1:19" x14ac:dyDescent="0.25">
      <c r="A31" s="23">
        <v>35</v>
      </c>
      <c r="B31" s="3" t="s">
        <v>25</v>
      </c>
      <c r="C31" s="3"/>
      <c r="D31" s="3" t="s">
        <v>106</v>
      </c>
      <c r="E31" s="3" t="s">
        <v>20</v>
      </c>
      <c r="F31" s="3" t="s">
        <v>27</v>
      </c>
      <c r="G31" s="3" t="s">
        <v>22</v>
      </c>
      <c r="H31" s="3" t="s">
        <v>107</v>
      </c>
      <c r="I31" s="3" t="s">
        <v>69</v>
      </c>
      <c r="J31" s="3" t="s">
        <v>397</v>
      </c>
      <c r="K31" s="9" t="str">
        <f>VLOOKUP($A31,[1]Tabelle1!A41:G296,5,FALSE)</f>
        <v>femur</v>
      </c>
      <c r="L31">
        <f>VLOOKUP($A31,[1]Tabelle1!A41:F296,6,FALSE)</f>
        <v>0.70950951902744086</v>
      </c>
      <c r="M31">
        <f>VLOOKUP($A31,[1]Tabelle1!A41:P296,7,FALSE)</f>
        <v>7.0600000000000002E-6</v>
      </c>
      <c r="N31" s="9"/>
      <c r="O31" s="3"/>
      <c r="P31" s="10"/>
      <c r="Q31" s="9"/>
      <c r="R31" s="3"/>
      <c r="S31" s="10"/>
    </row>
    <row r="32" spans="1:19" x14ac:dyDescent="0.25">
      <c r="A32" s="22">
        <v>36</v>
      </c>
      <c r="B32" s="1" t="s">
        <v>25</v>
      </c>
      <c r="C32" s="1"/>
      <c r="D32" s="1" t="s">
        <v>108</v>
      </c>
      <c r="E32" s="1" t="s">
        <v>20</v>
      </c>
      <c r="F32" s="1" t="s">
        <v>27</v>
      </c>
      <c r="G32" s="1" t="s">
        <v>109</v>
      </c>
      <c r="H32" s="1" t="s">
        <v>110</v>
      </c>
      <c r="I32" s="1" t="s">
        <v>17</v>
      </c>
      <c r="J32" s="1" t="s">
        <v>397</v>
      </c>
      <c r="K32" s="7" t="str">
        <f>VLOOKUP($A32,[1]Tabelle1!A42:G297,5,FALSE)</f>
        <v>humerus</v>
      </c>
      <c r="L32" s="5">
        <f>VLOOKUP($A32,[1]Tabelle1!A42:F297,6,FALSE)</f>
        <v>0.71049127165599013</v>
      </c>
      <c r="M32" s="8">
        <f>VLOOKUP($A32,[1]Tabelle1!A42:P297,7,FALSE)</f>
        <v>9.7337304216870638E-6</v>
      </c>
      <c r="N32" s="7"/>
      <c r="O32" s="1"/>
      <c r="P32" s="8"/>
      <c r="Q32" s="7"/>
      <c r="R32" s="1"/>
      <c r="S32" s="8"/>
    </row>
    <row r="33" spans="1:19" x14ac:dyDescent="0.25">
      <c r="A33" s="23">
        <v>37</v>
      </c>
      <c r="B33" s="3" t="s">
        <v>25</v>
      </c>
      <c r="C33" s="3"/>
      <c r="D33" s="3" t="s">
        <v>111</v>
      </c>
      <c r="E33" s="3" t="s">
        <v>20</v>
      </c>
      <c r="F33" s="3" t="s">
        <v>27</v>
      </c>
      <c r="G33" s="3" t="s">
        <v>22</v>
      </c>
      <c r="H33" s="3" t="s">
        <v>112</v>
      </c>
      <c r="I33" s="3" t="s">
        <v>113</v>
      </c>
      <c r="J33" s="3" t="s">
        <v>397</v>
      </c>
      <c r="K33" s="9" t="str">
        <f>VLOOKUP($A33,[1]Tabelle1!A43:G298,5,FALSE)</f>
        <v>humerus</v>
      </c>
      <c r="L33">
        <f>VLOOKUP($A33,[1]Tabelle1!A43:F298,6,FALSE)</f>
        <v>0.70875473826461133</v>
      </c>
      <c r="M33">
        <f>VLOOKUP($A33,[1]Tabelle1!A43:P298,7,FALSE)</f>
        <v>7.0400000000000004E-6</v>
      </c>
      <c r="N33" s="9"/>
      <c r="O33" s="3"/>
      <c r="P33" s="10"/>
      <c r="Q33" s="9"/>
      <c r="R33" s="3"/>
      <c r="S33" s="10"/>
    </row>
    <row r="34" spans="1:19" x14ac:dyDescent="0.25">
      <c r="A34" s="22">
        <v>38</v>
      </c>
      <c r="B34" s="1" t="s">
        <v>25</v>
      </c>
      <c r="C34" s="1"/>
      <c r="D34" s="1" t="s">
        <v>114</v>
      </c>
      <c r="E34" s="1" t="s">
        <v>20</v>
      </c>
      <c r="F34" s="1" t="s">
        <v>27</v>
      </c>
      <c r="G34" s="1" t="s">
        <v>115</v>
      </c>
      <c r="H34" s="1" t="s">
        <v>104</v>
      </c>
      <c r="I34" s="1" t="s">
        <v>116</v>
      </c>
      <c r="J34" s="1" t="s">
        <v>397</v>
      </c>
      <c r="K34" s="7" t="str">
        <f>VLOOKUP($A34,[1]Tabelle1!A44:G299,5,FALSE)</f>
        <v>fibula</v>
      </c>
      <c r="L34" s="5">
        <f>VLOOKUP($A34,[1]Tabelle1!A44:F299,6,FALSE)</f>
        <v>0.70930199999999999</v>
      </c>
      <c r="M34" s="8">
        <f>VLOOKUP($A34,[1]Tabelle1!A44:P299,7,FALSE)</f>
        <v>1.0000000000000001E-5</v>
      </c>
      <c r="N34" s="7"/>
      <c r="O34" s="1"/>
      <c r="P34" s="8"/>
      <c r="Q34" s="7"/>
      <c r="R34" s="1"/>
      <c r="S34" s="8"/>
    </row>
    <row r="35" spans="1:19" x14ac:dyDescent="0.25">
      <c r="A35" s="23">
        <v>39</v>
      </c>
      <c r="B35" s="3" t="s">
        <v>25</v>
      </c>
      <c r="C35" s="3"/>
      <c r="D35" s="3" t="s">
        <v>117</v>
      </c>
      <c r="E35" s="3" t="s">
        <v>20</v>
      </c>
      <c r="F35" s="3" t="s">
        <v>27</v>
      </c>
      <c r="G35" s="3" t="s">
        <v>22</v>
      </c>
      <c r="H35" s="3" t="s">
        <v>104</v>
      </c>
      <c r="I35" s="3" t="s">
        <v>116</v>
      </c>
      <c r="J35" s="3" t="s">
        <v>397</v>
      </c>
      <c r="K35" s="9" t="str">
        <f>VLOOKUP($A35,[1]Tabelle1!A45:G300,5,FALSE)</f>
        <v>tibia</v>
      </c>
      <c r="L35" s="6">
        <f>VLOOKUP($A35,[1]Tabelle1!A45:F300,6,FALSE)</f>
        <v>0.70936819900902104</v>
      </c>
      <c r="M35" s="10">
        <f>VLOOKUP($A35,[1]Tabelle1!A45:P300,7,FALSE)</f>
        <v>1.0541211437274052E-5</v>
      </c>
      <c r="N35" s="9"/>
      <c r="O35" s="3"/>
      <c r="P35" s="10"/>
      <c r="Q35" s="9"/>
      <c r="R35" s="3"/>
      <c r="S35" s="10"/>
    </row>
    <row r="36" spans="1:19" x14ac:dyDescent="0.25">
      <c r="A36" s="22">
        <v>40</v>
      </c>
      <c r="B36" s="1" t="s">
        <v>11</v>
      </c>
      <c r="C36" s="1">
        <v>2</v>
      </c>
      <c r="D36" s="1" t="s">
        <v>118</v>
      </c>
      <c r="E36" s="1" t="s">
        <v>13</v>
      </c>
      <c r="F36" s="1" t="s">
        <v>27</v>
      </c>
      <c r="G36" s="1" t="s">
        <v>119</v>
      </c>
      <c r="H36" s="1" t="s">
        <v>120</v>
      </c>
      <c r="I36" s="1" t="s">
        <v>51</v>
      </c>
      <c r="J36" s="1"/>
      <c r="K36" s="7" t="str">
        <f>VLOOKUP($A36,[1]Tabelle1!A46:G301,5,FALSE)</f>
        <v>tibia</v>
      </c>
      <c r="L36" s="5">
        <f>VLOOKUP($A36,[1]Tabelle1!A46:F301,6,FALSE)</f>
        <v>0.71007100000000001</v>
      </c>
      <c r="M36" s="8">
        <f>VLOOKUP($A36,[1]Tabelle1!A46:P301,7,FALSE)</f>
        <v>1.1E-5</v>
      </c>
      <c r="N36" s="7"/>
      <c r="O36" s="1"/>
      <c r="P36" s="8"/>
      <c r="Q36" s="7"/>
      <c r="R36" s="1"/>
      <c r="S36" s="8"/>
    </row>
    <row r="37" spans="1:19" x14ac:dyDescent="0.25">
      <c r="A37" s="22">
        <v>41</v>
      </c>
      <c r="B37" s="1" t="s">
        <v>25</v>
      </c>
      <c r="C37" s="1"/>
      <c r="D37" s="1" t="s">
        <v>121</v>
      </c>
      <c r="E37" s="1" t="s">
        <v>13</v>
      </c>
      <c r="F37" s="1" t="s">
        <v>27</v>
      </c>
      <c r="G37" s="1" t="s">
        <v>122</v>
      </c>
      <c r="H37" s="1" t="s">
        <v>16</v>
      </c>
      <c r="I37" s="1" t="s">
        <v>17</v>
      </c>
      <c r="J37" s="1" t="s">
        <v>397</v>
      </c>
      <c r="K37" s="7" t="str">
        <f>VLOOKUP($A37,[1]Tabelle1!A48:G303,5,FALSE)</f>
        <v>humerus</v>
      </c>
      <c r="L37" s="5">
        <f>VLOOKUP($A37,[1]Tabelle1!A48:F303,6,FALSE)</f>
        <v>0.70990682937841709</v>
      </c>
      <c r="M37" s="8">
        <f>VLOOKUP($A37,[1]Tabelle1!A48:P303,7,FALSE)</f>
        <v>1.1457896226167653E-5</v>
      </c>
      <c r="N37" s="7"/>
      <c r="O37" s="1"/>
      <c r="P37" s="8"/>
      <c r="Q37" s="7" t="s">
        <v>65</v>
      </c>
      <c r="R37" s="1">
        <v>0.70953908769756957</v>
      </c>
      <c r="S37" s="8">
        <v>1.0728231005987251E-5</v>
      </c>
    </row>
    <row r="38" spans="1:19" x14ac:dyDescent="0.25">
      <c r="A38" s="23">
        <v>42</v>
      </c>
      <c r="B38" s="3" t="s">
        <v>25</v>
      </c>
      <c r="C38" s="3"/>
      <c r="D38" s="3" t="s">
        <v>123</v>
      </c>
      <c r="E38" s="3" t="s">
        <v>13</v>
      </c>
      <c r="F38" s="3" t="s">
        <v>27</v>
      </c>
      <c r="G38" s="3" t="s">
        <v>124</v>
      </c>
      <c r="H38" s="3" t="s">
        <v>104</v>
      </c>
      <c r="I38" s="3" t="s">
        <v>116</v>
      </c>
      <c r="J38" s="3" t="s">
        <v>397</v>
      </c>
      <c r="K38" s="9" t="str">
        <f>VLOOKUP($A38,[1]Tabelle1!A49:G304,5,FALSE)</f>
        <v>tibia</v>
      </c>
      <c r="L38" s="6">
        <f>VLOOKUP($A38,[1]Tabelle1!A49:F304,6,FALSE)</f>
        <v>0.70970108868057868</v>
      </c>
      <c r="M38" s="10">
        <f>VLOOKUP($A38,[1]Tabelle1!A49:P304,7,FALSE)</f>
        <v>7.9486521932224803E-6</v>
      </c>
      <c r="N38" s="9"/>
      <c r="O38" s="3"/>
      <c r="P38" s="10"/>
      <c r="Q38" s="9"/>
      <c r="R38" s="3"/>
      <c r="S38" s="10"/>
    </row>
    <row r="39" spans="1:19" x14ac:dyDescent="0.25">
      <c r="A39" s="22">
        <v>45</v>
      </c>
      <c r="B39" s="1" t="s">
        <v>25</v>
      </c>
      <c r="C39" s="1"/>
      <c r="D39" s="1" t="s">
        <v>125</v>
      </c>
      <c r="E39" s="1" t="s">
        <v>20</v>
      </c>
      <c r="F39" s="1" t="s">
        <v>126</v>
      </c>
      <c r="G39" s="1" t="s">
        <v>22</v>
      </c>
      <c r="H39" s="1" t="s">
        <v>127</v>
      </c>
      <c r="I39" s="1" t="s">
        <v>128</v>
      </c>
      <c r="J39" s="1"/>
      <c r="K39" s="7" t="str">
        <f>VLOOKUP($A39,[1]Tabelle1!A50:G305,5,FALSE)</f>
        <v>longbone</v>
      </c>
      <c r="L39" s="5">
        <f>VLOOKUP($A39,[1]Tabelle1!A50:F305,6,FALSE)</f>
        <v>0.70932730544446043</v>
      </c>
      <c r="M39" s="8">
        <f>VLOOKUP($A39,[1]Tabelle1!A50:P305,7,FALSE)</f>
        <v>6.2999999999999998E-6</v>
      </c>
      <c r="N39" s="7"/>
      <c r="O39" s="1"/>
      <c r="P39" s="8"/>
      <c r="Q39" s="7"/>
      <c r="R39" s="1"/>
      <c r="S39" s="8"/>
    </row>
    <row r="40" spans="1:19" x14ac:dyDescent="0.25">
      <c r="A40" s="23">
        <v>139</v>
      </c>
      <c r="B40" s="3" t="s">
        <v>25</v>
      </c>
      <c r="C40" s="3"/>
      <c r="D40" s="3" t="s">
        <v>212</v>
      </c>
      <c r="E40" s="3" t="s">
        <v>20</v>
      </c>
      <c r="F40" s="3" t="s">
        <v>31</v>
      </c>
      <c r="G40" s="3" t="s">
        <v>22</v>
      </c>
      <c r="H40" s="3" t="s">
        <v>213</v>
      </c>
      <c r="I40" s="3" t="s">
        <v>69</v>
      </c>
      <c r="J40" s="3" t="s">
        <v>398</v>
      </c>
      <c r="K40" s="9" t="str">
        <f>VLOOKUP($A40,[1]Tabelle1!A111:G366,5,FALSE)</f>
        <v>tibia</v>
      </c>
      <c r="L40" s="6">
        <f>VLOOKUP($A40,[1]Tabelle1!A111:F366,6,FALSE)</f>
        <v>0.70830584976731259</v>
      </c>
      <c r="M40" s="10">
        <f>VLOOKUP($A40,[1]Tabelle1!A111:P366,7,FALSE)</f>
        <v>6.2999999999999998E-6</v>
      </c>
      <c r="N40" s="9"/>
      <c r="O40" s="3"/>
      <c r="P40" s="10"/>
      <c r="Q40" s="9"/>
      <c r="R40" s="3"/>
      <c r="S40" s="10"/>
    </row>
    <row r="41" spans="1:19" x14ac:dyDescent="0.25">
      <c r="A41" s="22">
        <v>193</v>
      </c>
      <c r="B41" s="1" t="s">
        <v>25</v>
      </c>
      <c r="C41" s="1"/>
      <c r="D41" s="1" t="s">
        <v>273</v>
      </c>
      <c r="E41" s="1" t="s">
        <v>13</v>
      </c>
      <c r="F41" s="1" t="s">
        <v>27</v>
      </c>
      <c r="G41" s="1" t="s">
        <v>274</v>
      </c>
      <c r="H41" s="1" t="s">
        <v>16</v>
      </c>
      <c r="I41" s="1" t="s">
        <v>17</v>
      </c>
      <c r="J41" s="1" t="s">
        <v>398</v>
      </c>
      <c r="K41" s="7" t="str">
        <f>VLOOKUP($A41,[1]Tabelle1!A159:G414,5,FALSE)</f>
        <v>tibia</v>
      </c>
      <c r="L41" s="5">
        <f>VLOOKUP($A41,[1]Tabelle1!A159:F414,6,FALSE)</f>
        <v>0.70840172908752652</v>
      </c>
      <c r="M41" s="8">
        <f>VLOOKUP($A41,[1]Tabelle1!A159:P414,7,FALSE)</f>
        <v>9.0675421323203385E-6</v>
      </c>
      <c r="N41" s="7"/>
      <c r="O41" s="1"/>
      <c r="P41" s="8"/>
      <c r="Q41" s="7"/>
      <c r="R41" s="1"/>
      <c r="S41" s="8"/>
    </row>
    <row r="42" spans="1:19" x14ac:dyDescent="0.25">
      <c r="A42" s="23">
        <v>70</v>
      </c>
      <c r="B42" s="3" t="s">
        <v>25</v>
      </c>
      <c r="C42" s="3"/>
      <c r="D42" s="3" t="s">
        <v>134</v>
      </c>
      <c r="E42" s="3" t="s">
        <v>20</v>
      </c>
      <c r="F42" s="3" t="s">
        <v>34</v>
      </c>
      <c r="G42" s="3" t="s">
        <v>22</v>
      </c>
      <c r="H42" s="3" t="s">
        <v>127</v>
      </c>
      <c r="I42" s="3" t="s">
        <v>128</v>
      </c>
      <c r="J42" s="3"/>
      <c r="K42" s="9" t="str">
        <f>VLOOKUP($A42,[1]Tabelle1!A57:G312,5,FALSE)</f>
        <v>ulna</v>
      </c>
      <c r="L42" s="6">
        <f>VLOOKUP($A42,[1]Tabelle1!A57:F312,6,FALSE)</f>
        <v>0.70858473817388823</v>
      </c>
      <c r="M42" s="10">
        <f>VLOOKUP($A42,[1]Tabelle1!A57:P312,7,FALSE)</f>
        <v>6.46E-6</v>
      </c>
      <c r="N42" s="9"/>
      <c r="O42" s="3"/>
      <c r="P42" s="10"/>
      <c r="Q42" s="9"/>
      <c r="R42" s="3"/>
      <c r="S42" s="10"/>
    </row>
    <row r="43" spans="1:19" x14ac:dyDescent="0.25">
      <c r="A43" s="22">
        <v>74</v>
      </c>
      <c r="B43" s="1" t="s">
        <v>25</v>
      </c>
      <c r="C43" s="1"/>
      <c r="D43" s="1" t="s">
        <v>135</v>
      </c>
      <c r="E43" s="1" t="s">
        <v>20</v>
      </c>
      <c r="F43" s="1" t="s">
        <v>84</v>
      </c>
      <c r="G43" s="1" t="s">
        <v>22</v>
      </c>
      <c r="H43" s="1" t="s">
        <v>136</v>
      </c>
      <c r="I43" s="1" t="s">
        <v>24</v>
      </c>
      <c r="J43" s="1"/>
      <c r="K43" s="7" t="str">
        <f>VLOOKUP($A43,[1]Tabelle1!A60:G315,5,FALSE)</f>
        <v>tibia</v>
      </c>
      <c r="L43" s="5">
        <f>VLOOKUP($A43,[1]Tabelle1!A60:F315,6,FALSE)</f>
        <v>0.70897053138770505</v>
      </c>
      <c r="M43" s="8">
        <f>VLOOKUP($A43,[1]Tabelle1!A60:P315,7,FALSE)</f>
        <v>8.3999999999999992E-6</v>
      </c>
      <c r="N43" s="7"/>
      <c r="O43" s="1"/>
      <c r="P43" s="8"/>
      <c r="Q43" s="7"/>
      <c r="R43" s="1"/>
      <c r="S43" s="8"/>
    </row>
    <row r="44" spans="1:19" x14ac:dyDescent="0.25">
      <c r="A44" s="23">
        <v>192</v>
      </c>
      <c r="B44" s="3" t="s">
        <v>25</v>
      </c>
      <c r="C44" s="3"/>
      <c r="D44" s="3" t="s">
        <v>269</v>
      </c>
      <c r="E44" s="3" t="s">
        <v>13</v>
      </c>
      <c r="F44" s="3" t="s">
        <v>27</v>
      </c>
      <c r="G44" s="3" t="s">
        <v>270</v>
      </c>
      <c r="H44" s="3" t="s">
        <v>271</v>
      </c>
      <c r="I44" s="3" t="s">
        <v>272</v>
      </c>
      <c r="J44" s="3" t="s">
        <v>398</v>
      </c>
      <c r="K44" s="9" t="str">
        <f>VLOOKUP($A44,[1]Tabelle1!A158:G413,5,FALSE)</f>
        <v>tibia</v>
      </c>
      <c r="L44" s="3">
        <f>VLOOKUP($A44,[1]Tabelle1!A158:F413,6,FALSE)</f>
        <v>0.708453</v>
      </c>
      <c r="M44" s="10">
        <f>VLOOKUP($A44,[1]Tabelle1!A158:P413,7,FALSE)</f>
        <v>9.0000000000000002E-6</v>
      </c>
      <c r="N44" s="9"/>
      <c r="O44" s="3"/>
      <c r="P44" s="10"/>
      <c r="Q44" s="9"/>
      <c r="R44" s="3"/>
      <c r="S44" s="10"/>
    </row>
    <row r="45" spans="1:19" x14ac:dyDescent="0.25">
      <c r="A45" s="22">
        <v>80</v>
      </c>
      <c r="B45" s="1" t="s">
        <v>25</v>
      </c>
      <c r="C45" s="1"/>
      <c r="D45" s="1" t="s">
        <v>140</v>
      </c>
      <c r="E45" s="1" t="s">
        <v>20</v>
      </c>
      <c r="F45" s="1" t="s">
        <v>43</v>
      </c>
      <c r="G45" s="1" t="s">
        <v>22</v>
      </c>
      <c r="H45" s="1" t="s">
        <v>141</v>
      </c>
      <c r="I45" s="1" t="s">
        <v>29</v>
      </c>
      <c r="J45" s="1"/>
      <c r="K45" s="7" t="str">
        <f>VLOOKUP($A45,[1]Tabelle1!A63:G318,5,FALSE)</f>
        <v>diaphysis</v>
      </c>
      <c r="L45" s="5">
        <f>VLOOKUP($A45,[1]Tabelle1!A63:F318,6,FALSE)</f>
        <v>0.70983435439708986</v>
      </c>
      <c r="M45" s="8">
        <f>VLOOKUP($A45,[1]Tabelle1!A63:P318,7,FALSE)</f>
        <v>7.7999999999999999E-6</v>
      </c>
      <c r="N45" s="7"/>
      <c r="O45" s="1"/>
      <c r="P45" s="8"/>
      <c r="Q45" s="7"/>
      <c r="R45" s="1"/>
      <c r="S45" s="8"/>
    </row>
    <row r="46" spans="1:19" x14ac:dyDescent="0.25">
      <c r="A46" s="23">
        <v>81</v>
      </c>
      <c r="B46" s="3" t="s">
        <v>25</v>
      </c>
      <c r="C46" s="3"/>
      <c r="D46" s="3" t="s">
        <v>142</v>
      </c>
      <c r="E46" s="3" t="s">
        <v>13</v>
      </c>
      <c r="F46" s="3" t="s">
        <v>27</v>
      </c>
      <c r="G46" s="3" t="s">
        <v>22</v>
      </c>
      <c r="H46" s="3" t="s">
        <v>143</v>
      </c>
      <c r="I46" s="3" t="s">
        <v>24</v>
      </c>
      <c r="J46" s="3" t="s">
        <v>397</v>
      </c>
      <c r="K46" s="9" t="str">
        <f>VLOOKUP($A46,[1]Tabelle1!A64:G319,5,FALSE)</f>
        <v>diaphysis</v>
      </c>
      <c r="L46" s="6">
        <f>VLOOKUP($A46,[1]Tabelle1!A64:F319,6,FALSE)</f>
        <v>0.70966757235091982</v>
      </c>
      <c r="M46" s="10">
        <f>VLOOKUP($A46,[1]Tabelle1!A64:P319,7,FALSE)</f>
        <v>8.1000000000000004E-6</v>
      </c>
      <c r="N46" s="9"/>
      <c r="O46" s="3"/>
      <c r="P46" s="10"/>
      <c r="Q46" s="9"/>
      <c r="R46" s="3"/>
      <c r="S46" s="10"/>
    </row>
    <row r="47" spans="1:19" x14ac:dyDescent="0.25">
      <c r="A47" s="22">
        <v>82</v>
      </c>
      <c r="B47" s="1" t="s">
        <v>25</v>
      </c>
      <c r="C47" s="1"/>
      <c r="D47" s="1" t="s">
        <v>144</v>
      </c>
      <c r="E47" s="1" t="s">
        <v>13</v>
      </c>
      <c r="F47" s="1" t="s">
        <v>27</v>
      </c>
      <c r="G47" s="1" t="s">
        <v>145</v>
      </c>
      <c r="H47" s="1" t="s">
        <v>104</v>
      </c>
      <c r="I47" s="1" t="s">
        <v>116</v>
      </c>
      <c r="J47" s="1"/>
      <c r="K47" s="7" t="str">
        <f>VLOOKUP($A47,[1]Tabelle1!A65:G320,5,FALSE)</f>
        <v>humerus</v>
      </c>
      <c r="L47" s="5">
        <f>VLOOKUP($A47,[1]Tabelle1!A65:F320,6,FALSE)</f>
        <v>0.71077000000000001</v>
      </c>
      <c r="M47" s="8">
        <f>VLOOKUP($A47,[1]Tabelle1!A65:P320,7,FALSE)</f>
        <v>1.0000000000000001E-5</v>
      </c>
      <c r="N47" s="7"/>
      <c r="O47" s="1"/>
      <c r="P47" s="8"/>
      <c r="Q47" s="7"/>
      <c r="R47" s="1"/>
      <c r="S47" s="8"/>
    </row>
    <row r="48" spans="1:19" x14ac:dyDescent="0.25">
      <c r="A48" s="23">
        <v>83</v>
      </c>
      <c r="B48" s="3" t="s">
        <v>25</v>
      </c>
      <c r="C48" s="3"/>
      <c r="D48" s="3" t="s">
        <v>146</v>
      </c>
      <c r="E48" s="3" t="s">
        <v>13</v>
      </c>
      <c r="F48" s="3" t="s">
        <v>27</v>
      </c>
      <c r="G48" s="3" t="s">
        <v>147</v>
      </c>
      <c r="H48" s="3" t="s">
        <v>148</v>
      </c>
      <c r="I48" s="3" t="s">
        <v>116</v>
      </c>
      <c r="J48" s="3" t="s">
        <v>397</v>
      </c>
      <c r="K48" s="9" t="str">
        <f>VLOOKUP($A48,[1]Tabelle1!A66:G321,5,FALSE)</f>
        <v>tibia</v>
      </c>
      <c r="L48" s="6">
        <f>VLOOKUP($A48,[1]Tabelle1!A66:F321,6,FALSE)</f>
        <v>0.70971799999999996</v>
      </c>
      <c r="M48" s="10">
        <f>VLOOKUP($A48,[1]Tabelle1!A66:P321,7,FALSE)</f>
        <v>1.0000000000000001E-5</v>
      </c>
      <c r="N48" s="9"/>
      <c r="O48" s="3"/>
      <c r="P48" s="10"/>
      <c r="Q48" s="9"/>
      <c r="R48" s="3"/>
      <c r="S48" s="10"/>
    </row>
    <row r="49" spans="1:19" x14ac:dyDescent="0.25">
      <c r="A49" s="22">
        <v>84</v>
      </c>
      <c r="B49" s="1" t="s">
        <v>25</v>
      </c>
      <c r="C49" s="1"/>
      <c r="D49" s="1" t="s">
        <v>149</v>
      </c>
      <c r="E49" s="1" t="s">
        <v>20</v>
      </c>
      <c r="F49" s="1" t="s">
        <v>34</v>
      </c>
      <c r="G49" s="1" t="s">
        <v>22</v>
      </c>
      <c r="H49" s="1" t="s">
        <v>16</v>
      </c>
      <c r="I49" s="1" t="s">
        <v>17</v>
      </c>
      <c r="J49" s="1"/>
      <c r="K49" s="7" t="str">
        <f>VLOOKUP($A49,[1]Tabelle1!A67:G322,5,FALSE)</f>
        <v>diaphysis</v>
      </c>
      <c r="L49" s="5">
        <f>VLOOKUP($A49,[1]Tabelle1!A67:F322,6,FALSE)</f>
        <v>0.70949698759037849</v>
      </c>
      <c r="M49" s="8">
        <f>VLOOKUP($A49,[1]Tabelle1!A67:P322,7,FALSE)</f>
        <v>8.1799999999999996E-6</v>
      </c>
      <c r="N49" s="7"/>
      <c r="O49" s="1"/>
      <c r="P49" s="8"/>
      <c r="Q49" s="7"/>
      <c r="R49" s="1"/>
      <c r="S49" s="8"/>
    </row>
    <row r="50" spans="1:19" x14ac:dyDescent="0.25">
      <c r="A50" s="23">
        <v>86</v>
      </c>
      <c r="B50" s="3" t="s">
        <v>25</v>
      </c>
      <c r="C50" s="3"/>
      <c r="D50" s="3" t="s">
        <v>150</v>
      </c>
      <c r="E50" s="3" t="s">
        <v>20</v>
      </c>
      <c r="F50" s="3" t="s">
        <v>27</v>
      </c>
      <c r="G50" s="3" t="s">
        <v>22</v>
      </c>
      <c r="H50" s="3" t="s">
        <v>104</v>
      </c>
      <c r="I50" s="3" t="s">
        <v>116</v>
      </c>
      <c r="J50" s="3"/>
      <c r="K50" s="9" t="str">
        <f>VLOOKUP($A50,[1]Tabelle1!A69:G324,5,FALSE)</f>
        <v>tibia</v>
      </c>
      <c r="L50" s="6">
        <f>VLOOKUP($A50,[1]Tabelle1!A69:F324,6,FALSE)</f>
        <v>0.70864503745508411</v>
      </c>
      <c r="M50" s="10">
        <f>VLOOKUP($A50,[1]Tabelle1!A69:P324,7,FALSE)</f>
        <v>6.72E-6</v>
      </c>
      <c r="N50" s="9"/>
      <c r="O50" s="3"/>
      <c r="P50" s="10"/>
      <c r="Q50" s="9"/>
      <c r="R50" s="3"/>
      <c r="S50" s="10"/>
    </row>
    <row r="51" spans="1:19" x14ac:dyDescent="0.25">
      <c r="A51" s="22">
        <v>87</v>
      </c>
      <c r="B51" s="1" t="s">
        <v>25</v>
      </c>
      <c r="C51" s="1"/>
      <c r="D51" s="1" t="s">
        <v>151</v>
      </c>
      <c r="E51" s="1" t="s">
        <v>20</v>
      </c>
      <c r="F51" s="1" t="s">
        <v>34</v>
      </c>
      <c r="G51" s="1" t="s">
        <v>22</v>
      </c>
      <c r="H51" s="1" t="s">
        <v>16</v>
      </c>
      <c r="I51" s="1" t="s">
        <v>17</v>
      </c>
      <c r="J51" s="1"/>
      <c r="K51" s="7" t="str">
        <f>VLOOKUP($A51,[1]Tabelle1!A70:G325,5,FALSE)</f>
        <v>diaphysis</v>
      </c>
      <c r="L51" s="5">
        <f>VLOOKUP($A51,[1]Tabelle1!A70:F325,6,FALSE)</f>
        <v>0.71024354995269567</v>
      </c>
      <c r="M51" s="8">
        <f>VLOOKUP($A51,[1]Tabelle1!A70:P325,7,FALSE)</f>
        <v>7.08E-6</v>
      </c>
      <c r="N51" s="7"/>
      <c r="O51" s="1"/>
      <c r="P51" s="8"/>
      <c r="Q51" s="7"/>
      <c r="R51" s="1"/>
      <c r="S51" s="8"/>
    </row>
    <row r="52" spans="1:19" x14ac:dyDescent="0.25">
      <c r="A52" s="23">
        <v>88</v>
      </c>
      <c r="B52" s="3" t="s">
        <v>25</v>
      </c>
      <c r="C52" s="3"/>
      <c r="D52" s="3" t="s">
        <v>90</v>
      </c>
      <c r="E52" s="3" t="s">
        <v>20</v>
      </c>
      <c r="F52" s="3" t="s">
        <v>152</v>
      </c>
      <c r="G52" s="3" t="s">
        <v>22</v>
      </c>
      <c r="H52" s="3" t="s">
        <v>153</v>
      </c>
      <c r="I52" s="3" t="s">
        <v>154</v>
      </c>
      <c r="J52" s="3" t="s">
        <v>397</v>
      </c>
      <c r="K52" s="9" t="str">
        <f>VLOOKUP($A52,[1]Tabelle1!A71:G326,5,FALSE)</f>
        <v>radius</v>
      </c>
      <c r="L52" s="6">
        <f>VLOOKUP($A52,[1]Tabelle1!A71:F326,6,FALSE)</f>
        <v>0.71234900000000001</v>
      </c>
      <c r="M52" s="10">
        <f>VLOOKUP($A52,[1]Tabelle1!A71:P326,7,FALSE)</f>
        <v>7.9999999999999996E-6</v>
      </c>
      <c r="N52" s="9"/>
      <c r="O52" s="3"/>
      <c r="P52" s="10"/>
      <c r="Q52" s="9"/>
      <c r="R52" s="3"/>
      <c r="S52" s="10"/>
    </row>
    <row r="53" spans="1:19" x14ac:dyDescent="0.25">
      <c r="A53" s="22">
        <v>90</v>
      </c>
      <c r="B53" s="1" t="s">
        <v>25</v>
      </c>
      <c r="C53" s="1"/>
      <c r="D53" s="1" t="s">
        <v>155</v>
      </c>
      <c r="E53" s="1" t="s">
        <v>20</v>
      </c>
      <c r="F53" s="1" t="s">
        <v>40</v>
      </c>
      <c r="G53" s="1" t="s">
        <v>22</v>
      </c>
      <c r="H53" s="1" t="s">
        <v>156</v>
      </c>
      <c r="I53" s="1" t="s">
        <v>83</v>
      </c>
      <c r="J53" s="1"/>
      <c r="K53" s="7"/>
      <c r="L53" s="5">
        <f>VLOOKUP($A53,[1]Tabelle1!A72:F327,6,FALSE)</f>
        <v>0.70917993263353341</v>
      </c>
      <c r="M53" s="8">
        <f>VLOOKUP($A53,[1]Tabelle1!A72:P327,7,FALSE)</f>
        <v>8.6000000000000007E-6</v>
      </c>
      <c r="N53" s="7"/>
      <c r="O53" s="1"/>
      <c r="P53" s="8"/>
      <c r="Q53" s="7"/>
      <c r="R53" s="1"/>
      <c r="S53" s="8"/>
    </row>
    <row r="54" spans="1:19" x14ac:dyDescent="0.25">
      <c r="A54" s="23">
        <v>91</v>
      </c>
      <c r="B54" s="3" t="s">
        <v>25</v>
      </c>
      <c r="C54" s="3"/>
      <c r="D54" s="3" t="s">
        <v>157</v>
      </c>
      <c r="E54" s="3" t="s">
        <v>20</v>
      </c>
      <c r="F54" s="3" t="s">
        <v>34</v>
      </c>
      <c r="G54" s="3" t="s">
        <v>22</v>
      </c>
      <c r="H54" s="3" t="s">
        <v>158</v>
      </c>
      <c r="I54" s="3" t="s">
        <v>29</v>
      </c>
      <c r="J54" s="3" t="s">
        <v>397</v>
      </c>
      <c r="K54" s="9" t="str">
        <f>VLOOKUP($A54,[1]Tabelle1!A73:G328,5,FALSE)</f>
        <v>longbone</v>
      </c>
      <c r="L54" s="6">
        <f>VLOOKUP($A54,[1]Tabelle1!A73:F328,6,FALSE)</f>
        <v>0.71024555000120726</v>
      </c>
      <c r="M54" s="10">
        <f>VLOOKUP($A54,[1]Tabelle1!A73:P328,7,FALSE)</f>
        <v>6.3999999999999997E-6</v>
      </c>
      <c r="N54" s="9"/>
      <c r="O54" s="3"/>
      <c r="P54" s="10"/>
      <c r="Q54" s="9"/>
      <c r="R54" s="3"/>
      <c r="S54" s="10"/>
    </row>
    <row r="55" spans="1:19" x14ac:dyDescent="0.25">
      <c r="A55" s="22">
        <v>92</v>
      </c>
      <c r="B55" s="1" t="s">
        <v>25</v>
      </c>
      <c r="C55" s="1"/>
      <c r="D55" s="1" t="s">
        <v>159</v>
      </c>
      <c r="E55" s="1" t="s">
        <v>13</v>
      </c>
      <c r="F55" s="1" t="s">
        <v>160</v>
      </c>
      <c r="G55" s="1" t="s">
        <v>22</v>
      </c>
      <c r="H55" s="1" t="s">
        <v>161</v>
      </c>
      <c r="I55" s="1" t="s">
        <v>29</v>
      </c>
      <c r="J55" s="1" t="s">
        <v>397</v>
      </c>
      <c r="K55" s="7" t="str">
        <f>VLOOKUP($A55,[1]Tabelle1!A74:G329,5,FALSE)</f>
        <v>longbone</v>
      </c>
      <c r="L55" s="5">
        <f>VLOOKUP($A55,[1]Tabelle1!A74:F329,6,FALSE)</f>
        <v>0.7098113986476231</v>
      </c>
      <c r="M55" s="8">
        <f>VLOOKUP($A55,[1]Tabelle1!A74:P329,7,FALSE)</f>
        <v>7.0400000000000004E-6</v>
      </c>
      <c r="N55" s="7"/>
      <c r="O55" s="1"/>
      <c r="P55" s="8"/>
      <c r="Q55" s="7"/>
      <c r="R55" s="1"/>
      <c r="S55" s="8"/>
    </row>
    <row r="56" spans="1:19" x14ac:dyDescent="0.25">
      <c r="A56" s="23">
        <v>93</v>
      </c>
      <c r="B56" s="3" t="s">
        <v>25</v>
      </c>
      <c r="C56" s="3"/>
      <c r="D56" s="3" t="s">
        <v>162</v>
      </c>
      <c r="E56" s="3" t="s">
        <v>13</v>
      </c>
      <c r="F56" s="3" t="s">
        <v>27</v>
      </c>
      <c r="G56" s="3" t="s">
        <v>163</v>
      </c>
      <c r="H56" s="3" t="s">
        <v>164</v>
      </c>
      <c r="I56" s="3" t="s">
        <v>51</v>
      </c>
      <c r="J56" s="3" t="s">
        <v>397</v>
      </c>
      <c r="K56" s="9" t="str">
        <f>VLOOKUP($A56,[1]Tabelle1!A75:G330,5,FALSE)</f>
        <v>cranium</v>
      </c>
      <c r="L56" s="6">
        <f>VLOOKUP($A56,[1]Tabelle1!A75:F330,6,FALSE)</f>
        <v>0.70950476892076708</v>
      </c>
      <c r="M56" s="10">
        <f>VLOOKUP($A56,[1]Tabelle1!A75:P330,7,FALSE)</f>
        <v>9.1384214236994797E-6</v>
      </c>
      <c r="N56" s="9"/>
      <c r="O56" s="3"/>
      <c r="P56" s="10"/>
      <c r="Q56" s="9"/>
      <c r="R56" s="3"/>
      <c r="S56" s="10"/>
    </row>
    <row r="57" spans="1:19" x14ac:dyDescent="0.25">
      <c r="A57" s="22">
        <v>94</v>
      </c>
      <c r="B57" s="1" t="s">
        <v>25</v>
      </c>
      <c r="C57" s="1"/>
      <c r="D57" s="1" t="s">
        <v>165</v>
      </c>
      <c r="E57" s="1" t="s">
        <v>13</v>
      </c>
      <c r="F57" s="1" t="s">
        <v>27</v>
      </c>
      <c r="G57" s="1" t="s">
        <v>166</v>
      </c>
      <c r="H57" s="1" t="s">
        <v>167</v>
      </c>
      <c r="I57" s="1" t="s">
        <v>168</v>
      </c>
      <c r="J57" s="1" t="s">
        <v>397</v>
      </c>
      <c r="K57" s="7" t="str">
        <f>VLOOKUP($A57,[1]Tabelle1!A76:G331,5,FALSE)</f>
        <v>tibia</v>
      </c>
      <c r="L57" s="5">
        <f>VLOOKUP($A57,[1]Tabelle1!A76:F331,6,FALSE)</f>
        <v>0.70965569382882365</v>
      </c>
      <c r="M57" s="8">
        <f>VLOOKUP($A57,[1]Tabelle1!A76:P331,7,FALSE)</f>
        <v>8.3881303010566961E-6</v>
      </c>
      <c r="N57" s="7"/>
      <c r="O57" s="1"/>
      <c r="P57" s="8"/>
      <c r="Q57" s="7"/>
      <c r="R57" s="1"/>
      <c r="S57" s="8"/>
    </row>
    <row r="58" spans="1:19" x14ac:dyDescent="0.25">
      <c r="A58" s="23">
        <v>96</v>
      </c>
      <c r="B58" s="3" t="s">
        <v>11</v>
      </c>
      <c r="C58" s="3">
        <v>2</v>
      </c>
      <c r="D58" s="3" t="s">
        <v>170</v>
      </c>
      <c r="E58" s="3" t="s">
        <v>13</v>
      </c>
      <c r="F58" s="3" t="s">
        <v>27</v>
      </c>
      <c r="G58" s="3" t="s">
        <v>171</v>
      </c>
      <c r="H58" s="3" t="s">
        <v>172</v>
      </c>
      <c r="I58" s="3" t="s">
        <v>173</v>
      </c>
      <c r="J58" s="3" t="s">
        <v>397</v>
      </c>
      <c r="K58" s="9" t="str">
        <f>VLOOKUP($A58,[1]Tabelle1!A78:G333,5,FALSE)</f>
        <v>humerus</v>
      </c>
      <c r="L58" s="6">
        <f>VLOOKUP($A58,[1]Tabelle1!A78:F333,6,FALSE)</f>
        <v>0.70922148150021291</v>
      </c>
      <c r="M58" s="10">
        <f>VLOOKUP($A58,[1]Tabelle1!A78:P333,7,FALSE)</f>
        <v>9.6737810076629039E-6</v>
      </c>
      <c r="N58" s="9"/>
      <c r="O58" s="3"/>
      <c r="P58" s="10"/>
      <c r="Q58" s="9"/>
      <c r="R58" s="3"/>
      <c r="S58" s="10"/>
    </row>
    <row r="59" spans="1:19" x14ac:dyDescent="0.25">
      <c r="A59" s="22">
        <v>96</v>
      </c>
      <c r="B59" s="1" t="s">
        <v>18</v>
      </c>
      <c r="C59" s="1">
        <v>2</v>
      </c>
      <c r="D59" s="1" t="s">
        <v>174</v>
      </c>
      <c r="E59" s="1" t="s">
        <v>20</v>
      </c>
      <c r="F59" s="1" t="s">
        <v>27</v>
      </c>
      <c r="G59" s="1" t="s">
        <v>22</v>
      </c>
      <c r="H59" s="1" t="s">
        <v>96</v>
      </c>
      <c r="I59" s="1" t="s">
        <v>24</v>
      </c>
      <c r="J59" s="1" t="s">
        <v>397</v>
      </c>
      <c r="K59" s="7" t="str">
        <f>VLOOKUP($A59,[1]Tabelle1!A79:G334,5,FALSE)</f>
        <v>humerus</v>
      </c>
      <c r="L59" s="5">
        <f>VLOOKUP($A59,[1]Tabelle1!A79:F334,6,FALSE)</f>
        <v>0.70922148150021291</v>
      </c>
      <c r="M59" s="8">
        <f>VLOOKUP($A59,[1]Tabelle1!A79:P334,7,FALSE)</f>
        <v>9.6737810076629039E-6</v>
      </c>
      <c r="N59" s="7"/>
      <c r="O59" s="1"/>
      <c r="P59" s="8"/>
      <c r="Q59" s="7"/>
      <c r="R59" s="1"/>
      <c r="S59" s="8"/>
    </row>
    <row r="60" spans="1:19" x14ac:dyDescent="0.25">
      <c r="A60" s="23">
        <v>97</v>
      </c>
      <c r="B60" s="3" t="s">
        <v>25</v>
      </c>
      <c r="C60" s="3"/>
      <c r="D60" s="3" t="s">
        <v>175</v>
      </c>
      <c r="E60" s="3" t="s">
        <v>13</v>
      </c>
      <c r="F60" s="3" t="s">
        <v>27</v>
      </c>
      <c r="G60" s="3" t="s">
        <v>176</v>
      </c>
      <c r="H60" s="3" t="s">
        <v>104</v>
      </c>
      <c r="I60" s="3" t="s">
        <v>116</v>
      </c>
      <c r="J60" s="3"/>
      <c r="K60" s="9" t="str">
        <f>VLOOKUP($A60,[1]Tabelle1!A80:G335,5,FALSE)</f>
        <v>ulna</v>
      </c>
      <c r="L60" s="6">
        <f>VLOOKUP($A60,[1]Tabelle1!A80:F335,6,FALSE)</f>
        <v>0.70978229652719194</v>
      </c>
      <c r="M60" s="10">
        <f>VLOOKUP($A60,[1]Tabelle1!A80:P335,7,FALSE)</f>
        <v>1.0547364926394073E-5</v>
      </c>
      <c r="N60" s="9"/>
      <c r="O60" s="3"/>
      <c r="P60" s="10"/>
      <c r="Q60" s="9"/>
      <c r="R60" s="3"/>
      <c r="S60" s="10"/>
    </row>
    <row r="61" spans="1:19" x14ac:dyDescent="0.25">
      <c r="A61" s="22">
        <v>100</v>
      </c>
      <c r="B61" s="1" t="s">
        <v>25</v>
      </c>
      <c r="C61" s="1"/>
      <c r="D61" s="1" t="s">
        <v>177</v>
      </c>
      <c r="E61" s="1" t="s">
        <v>20</v>
      </c>
      <c r="F61" s="1" t="s">
        <v>27</v>
      </c>
      <c r="G61" s="1" t="s">
        <v>22</v>
      </c>
      <c r="H61" s="1" t="s">
        <v>132</v>
      </c>
      <c r="I61" s="1" t="s">
        <v>133</v>
      </c>
      <c r="J61" s="1" t="s">
        <v>397</v>
      </c>
      <c r="K61" s="7" t="str">
        <f>VLOOKUP($A61,[1]Tabelle1!A82:G337,5,FALSE)</f>
        <v>tibia</v>
      </c>
      <c r="L61" s="5">
        <f>VLOOKUP($A61,[1]Tabelle1!A82:F337,6,FALSE)</f>
        <v>0.70925420338785472</v>
      </c>
      <c r="M61" s="8">
        <f>VLOOKUP($A61,[1]Tabelle1!A82:P337,7,FALSE)</f>
        <v>7.9010918257407023E-6</v>
      </c>
      <c r="N61" s="7"/>
      <c r="O61" s="1"/>
      <c r="P61" s="8"/>
      <c r="Q61" s="7"/>
      <c r="R61" s="1"/>
      <c r="S61" s="8"/>
    </row>
    <row r="62" spans="1:19" x14ac:dyDescent="0.25">
      <c r="A62" s="23">
        <v>101</v>
      </c>
      <c r="B62" s="3" t="s">
        <v>25</v>
      </c>
      <c r="C62" s="3"/>
      <c r="D62" s="3" t="s">
        <v>178</v>
      </c>
      <c r="E62" s="3" t="s">
        <v>13</v>
      </c>
      <c r="F62" s="3" t="s">
        <v>179</v>
      </c>
      <c r="G62" s="3" t="s">
        <v>22</v>
      </c>
      <c r="H62" s="3" t="s">
        <v>28</v>
      </c>
      <c r="I62" s="3" t="s">
        <v>29</v>
      </c>
      <c r="J62" s="3" t="s">
        <v>397</v>
      </c>
      <c r="K62" s="9" t="str">
        <f>VLOOKUP($A62,[1]Tabelle1!A83:G338,5,FALSE)</f>
        <v>femur</v>
      </c>
      <c r="L62" s="6">
        <f>VLOOKUP($A62,[1]Tabelle1!A83:F338,6,FALSE)</f>
        <v>0.70914759070401356</v>
      </c>
      <c r="M62" s="10">
        <f>VLOOKUP($A62,[1]Tabelle1!A83:P338,7,FALSE)</f>
        <v>6.5799999999999997E-6</v>
      </c>
      <c r="N62" s="9"/>
      <c r="O62" s="3"/>
      <c r="P62" s="10"/>
      <c r="Q62" s="9"/>
      <c r="R62" s="3"/>
      <c r="S62" s="10"/>
    </row>
    <row r="63" spans="1:19" x14ac:dyDescent="0.25">
      <c r="A63" s="22">
        <v>103</v>
      </c>
      <c r="B63" s="1" t="s">
        <v>25</v>
      </c>
      <c r="C63" s="1"/>
      <c r="D63" s="1" t="s">
        <v>180</v>
      </c>
      <c r="E63" s="1" t="s">
        <v>20</v>
      </c>
      <c r="F63" s="1" t="s">
        <v>160</v>
      </c>
      <c r="G63" s="1" t="s">
        <v>22</v>
      </c>
      <c r="H63" s="1" t="s">
        <v>181</v>
      </c>
      <c r="I63" s="1" t="s">
        <v>24</v>
      </c>
      <c r="J63" s="1"/>
      <c r="K63" s="7" t="str">
        <f>VLOOKUP($A63,[1]Tabelle1!A84:G339,5,FALSE)</f>
        <v>diaphysis</v>
      </c>
      <c r="L63" s="5">
        <f>VLOOKUP($A63,[1]Tabelle1!A84:F339,6,FALSE)</f>
        <v>0.70895180474497321</v>
      </c>
      <c r="M63" s="8">
        <f>VLOOKUP($A63,[1]Tabelle1!A84:P339,7,FALSE)</f>
        <v>5.8599999999999998E-6</v>
      </c>
      <c r="N63" s="7"/>
      <c r="O63" s="1"/>
      <c r="P63" s="8"/>
      <c r="Q63" s="7"/>
      <c r="R63" s="1"/>
      <c r="S63" s="8"/>
    </row>
    <row r="64" spans="1:19" x14ac:dyDescent="0.25">
      <c r="A64" s="23">
        <v>106</v>
      </c>
      <c r="B64" s="3" t="s">
        <v>11</v>
      </c>
      <c r="C64" s="3">
        <v>3</v>
      </c>
      <c r="D64" s="3" t="s">
        <v>182</v>
      </c>
      <c r="E64" s="3" t="s">
        <v>20</v>
      </c>
      <c r="F64" s="3" t="s">
        <v>27</v>
      </c>
      <c r="G64" s="3" t="s">
        <v>183</v>
      </c>
      <c r="H64" s="3" t="s">
        <v>16</v>
      </c>
      <c r="I64" s="3" t="s">
        <v>17</v>
      </c>
      <c r="J64" s="3" t="s">
        <v>397</v>
      </c>
      <c r="K64" s="7" t="s">
        <v>407</v>
      </c>
      <c r="L64" s="5">
        <v>0.70976399999999995</v>
      </c>
      <c r="M64" s="8">
        <v>1.0000000000000001E-5</v>
      </c>
      <c r="N64" s="9"/>
      <c r="O64" s="3"/>
      <c r="P64" s="10"/>
      <c r="Q64" s="9"/>
      <c r="R64" s="3"/>
      <c r="S64" s="10"/>
    </row>
    <row r="65" spans="1:19" x14ac:dyDescent="0.25">
      <c r="A65" s="22">
        <v>106</v>
      </c>
      <c r="B65" s="1" t="s">
        <v>18</v>
      </c>
      <c r="C65" s="1">
        <v>3</v>
      </c>
      <c r="D65" s="1" t="s">
        <v>184</v>
      </c>
      <c r="E65" s="1" t="s">
        <v>20</v>
      </c>
      <c r="F65" s="1" t="s">
        <v>27</v>
      </c>
      <c r="G65" s="1" t="s">
        <v>22</v>
      </c>
      <c r="H65" s="1" t="s">
        <v>185</v>
      </c>
      <c r="I65" s="1" t="s">
        <v>24</v>
      </c>
      <c r="J65" s="1" t="s">
        <v>397</v>
      </c>
      <c r="K65" s="9" t="s">
        <v>407</v>
      </c>
      <c r="L65" s="6">
        <v>0.70928999999999998</v>
      </c>
      <c r="M65" s="10">
        <v>1.1E-5</v>
      </c>
      <c r="N65" s="7"/>
      <c r="O65" s="1"/>
      <c r="P65" s="8"/>
      <c r="Q65" s="7"/>
      <c r="R65" s="1"/>
      <c r="S65" s="8"/>
    </row>
    <row r="66" spans="1:19" x14ac:dyDescent="0.25">
      <c r="A66" s="23">
        <v>106</v>
      </c>
      <c r="B66" s="3" t="s">
        <v>13</v>
      </c>
      <c r="C66" s="3">
        <v>3</v>
      </c>
      <c r="D66" s="3" t="s">
        <v>186</v>
      </c>
      <c r="E66" s="3" t="s">
        <v>20</v>
      </c>
      <c r="F66" s="3" t="s">
        <v>27</v>
      </c>
      <c r="G66" s="3" t="s">
        <v>25</v>
      </c>
      <c r="H66" s="3" t="s">
        <v>187</v>
      </c>
      <c r="I66" s="3" t="s">
        <v>128</v>
      </c>
      <c r="J66" s="3" t="s">
        <v>397</v>
      </c>
      <c r="K66" s="7" t="s">
        <v>408</v>
      </c>
      <c r="L66" s="5">
        <v>0.70947800000000005</v>
      </c>
      <c r="M66" s="8">
        <v>9.0000000000000002E-6</v>
      </c>
      <c r="N66" s="9"/>
      <c r="O66" s="3"/>
      <c r="P66" s="10"/>
      <c r="Q66" s="9"/>
      <c r="R66" s="3"/>
      <c r="S66" s="10"/>
    </row>
    <row r="67" spans="1:19" x14ac:dyDescent="0.25">
      <c r="A67" s="22">
        <v>109</v>
      </c>
      <c r="B67" s="1" t="s">
        <v>25</v>
      </c>
      <c r="C67" s="1"/>
      <c r="D67" s="1" t="s">
        <v>188</v>
      </c>
      <c r="E67" s="1" t="s">
        <v>20</v>
      </c>
      <c r="F67" s="1" t="s">
        <v>160</v>
      </c>
      <c r="G67" s="1" t="s">
        <v>22</v>
      </c>
      <c r="H67" s="1" t="s">
        <v>96</v>
      </c>
      <c r="I67" s="1" t="s">
        <v>24</v>
      </c>
      <c r="J67" s="1"/>
      <c r="K67" s="7" t="str">
        <f>VLOOKUP($A67,[1]Tabelle1!A88:G343,5,FALSE)</f>
        <v>longbone</v>
      </c>
      <c r="L67" s="5">
        <f>VLOOKUP($A67,[1]Tabelle1!A88:F343,6,FALSE)</f>
        <v>0.70955971647427363</v>
      </c>
      <c r="M67" s="8">
        <f>VLOOKUP($A67,[1]Tabelle1!A88:P343,7,FALSE)</f>
        <v>6.9999999999999999E-6</v>
      </c>
      <c r="N67" s="7"/>
      <c r="O67" s="1"/>
      <c r="P67" s="8"/>
      <c r="Q67" s="7"/>
      <c r="R67" s="1"/>
      <c r="S67" s="8"/>
    </row>
    <row r="68" spans="1:19" x14ac:dyDescent="0.25">
      <c r="A68" s="23">
        <v>110</v>
      </c>
      <c r="B68" s="3" t="s">
        <v>25</v>
      </c>
      <c r="C68" s="3"/>
      <c r="D68" s="3" t="s">
        <v>189</v>
      </c>
      <c r="E68" s="3" t="s">
        <v>20</v>
      </c>
      <c r="F68" s="3" t="s">
        <v>160</v>
      </c>
      <c r="G68" s="3" t="s">
        <v>22</v>
      </c>
      <c r="H68" s="3" t="s">
        <v>96</v>
      </c>
      <c r="I68" s="3" t="s">
        <v>190</v>
      </c>
      <c r="J68" s="3" t="s">
        <v>397</v>
      </c>
      <c r="K68" s="9" t="str">
        <f>VLOOKUP($A68,[1]Tabelle1!A89:G344,5,FALSE)</f>
        <v>longbone</v>
      </c>
      <c r="L68" s="6">
        <f>VLOOKUP($A68,[1]Tabelle1!A89:F344,6,FALSE)</f>
        <v>0.7086045661771766</v>
      </c>
      <c r="M68" s="10">
        <f>VLOOKUP($A68,[1]Tabelle1!A89:P344,7,FALSE)</f>
        <v>7.3200000000000002E-6</v>
      </c>
      <c r="N68" s="9"/>
      <c r="O68" s="3"/>
      <c r="P68" s="10"/>
      <c r="Q68" s="9"/>
      <c r="R68" s="3"/>
      <c r="S68" s="10"/>
    </row>
    <row r="69" spans="1:19" x14ac:dyDescent="0.25">
      <c r="A69" s="22">
        <v>111</v>
      </c>
      <c r="B69" s="1" t="s">
        <v>25</v>
      </c>
      <c r="C69" s="1"/>
      <c r="D69" s="1" t="s">
        <v>191</v>
      </c>
      <c r="E69" s="1" t="s">
        <v>13</v>
      </c>
      <c r="F69" s="1" t="s">
        <v>40</v>
      </c>
      <c r="G69" s="1" t="s">
        <v>22</v>
      </c>
      <c r="H69" s="1" t="s">
        <v>16</v>
      </c>
      <c r="I69" s="1" t="s">
        <v>17</v>
      </c>
      <c r="J69" s="1"/>
      <c r="K69" s="7" t="str">
        <f>VLOOKUP($A69,[1]Tabelle1!A90:G345,5,FALSE)</f>
        <v>humerus</v>
      </c>
      <c r="L69" s="5">
        <f>VLOOKUP($A69,[1]Tabelle1!A90:F345,6,FALSE)</f>
        <v>0.70976310109234841</v>
      </c>
      <c r="M69" s="8">
        <f>VLOOKUP($A69,[1]Tabelle1!A90:P345,7,FALSE)</f>
        <v>6.5400000000000001E-6</v>
      </c>
      <c r="N69" s="7"/>
      <c r="O69" s="1"/>
      <c r="P69" s="8"/>
      <c r="Q69" s="7"/>
      <c r="R69" s="1"/>
      <c r="S69" s="8"/>
    </row>
    <row r="70" spans="1:19" x14ac:dyDescent="0.25">
      <c r="A70" s="23">
        <v>112</v>
      </c>
      <c r="B70" s="3" t="s">
        <v>25</v>
      </c>
      <c r="C70" s="3"/>
      <c r="D70" s="3" t="s">
        <v>192</v>
      </c>
      <c r="E70" s="3" t="s">
        <v>20</v>
      </c>
      <c r="F70" s="3" t="s">
        <v>160</v>
      </c>
      <c r="G70" s="3" t="s">
        <v>22</v>
      </c>
      <c r="H70" s="3" t="s">
        <v>132</v>
      </c>
      <c r="I70" s="3" t="s">
        <v>83</v>
      </c>
      <c r="J70" s="3"/>
      <c r="K70" s="9" t="str">
        <f>VLOOKUP($A70,[1]Tabelle1!A91:G346,5,FALSE)</f>
        <v>diaphysis</v>
      </c>
      <c r="L70" s="6">
        <f>VLOOKUP($A70,[1]Tabelle1!A91:F346,6,FALSE)</f>
        <v>0.70884077285594349</v>
      </c>
      <c r="M70" s="10">
        <f>VLOOKUP($A70,[1]Tabelle1!A91:P346,7,FALSE)</f>
        <v>6.7000000000000002E-6</v>
      </c>
      <c r="N70" s="9"/>
      <c r="O70" s="3"/>
      <c r="P70" s="10"/>
      <c r="Q70" s="9"/>
      <c r="R70" s="3"/>
      <c r="S70" s="10"/>
    </row>
    <row r="71" spans="1:19" x14ac:dyDescent="0.25">
      <c r="A71" s="22">
        <v>113</v>
      </c>
      <c r="B71" s="1" t="s">
        <v>25</v>
      </c>
      <c r="C71" s="1"/>
      <c r="D71" s="1" t="s">
        <v>193</v>
      </c>
      <c r="E71" s="1" t="s">
        <v>13</v>
      </c>
      <c r="F71" s="1" t="s">
        <v>27</v>
      </c>
      <c r="G71" s="1" t="s">
        <v>22</v>
      </c>
      <c r="H71" s="1" t="s">
        <v>104</v>
      </c>
      <c r="I71" s="1" t="s">
        <v>116</v>
      </c>
      <c r="J71" s="1" t="s">
        <v>397</v>
      </c>
      <c r="K71" s="7" t="str">
        <f>VLOOKUP($A71,[1]Tabelle1!A92:G347,5,FALSE)</f>
        <v>humerus</v>
      </c>
      <c r="L71" s="5">
        <f>VLOOKUP($A71,[1]Tabelle1!A92:F347,6,FALSE)</f>
        <v>0.70945064379697054</v>
      </c>
      <c r="M71" s="8">
        <f>VLOOKUP($A71,[1]Tabelle1!A92:P347,7,FALSE)</f>
        <v>8.1200000000000002E-6</v>
      </c>
      <c r="N71" s="7" t="s">
        <v>47</v>
      </c>
      <c r="O71" s="1">
        <v>0.70937591154192836</v>
      </c>
      <c r="P71" s="8">
        <v>6.6800000000000004E-6</v>
      </c>
      <c r="Q71" s="7"/>
      <c r="R71" s="1"/>
      <c r="S71" s="8"/>
    </row>
    <row r="72" spans="1:19" x14ac:dyDescent="0.25">
      <c r="A72" s="23">
        <v>115</v>
      </c>
      <c r="B72" s="3" t="s">
        <v>25</v>
      </c>
      <c r="C72" s="3"/>
      <c r="D72" s="3" t="s">
        <v>194</v>
      </c>
      <c r="E72" s="3" t="s">
        <v>20</v>
      </c>
      <c r="F72" s="3" t="s">
        <v>126</v>
      </c>
      <c r="G72" s="3" t="s">
        <v>22</v>
      </c>
      <c r="H72" s="3" t="s">
        <v>28</v>
      </c>
      <c r="I72" s="3" t="s">
        <v>29</v>
      </c>
      <c r="J72" s="3"/>
      <c r="K72" s="9" t="str">
        <f>VLOOKUP($A72,[1]Tabelle1!A94:G349,5,FALSE)</f>
        <v>diaphysis</v>
      </c>
      <c r="L72" s="6">
        <f>VLOOKUP($A72,[1]Tabelle1!A94:F349,6,FALSE)</f>
        <v>0.70928335794533182</v>
      </c>
      <c r="M72" s="10">
        <f>VLOOKUP($A72,[1]Tabelle1!A94:P349,7,FALSE)</f>
        <v>8.1000000000000004E-6</v>
      </c>
      <c r="N72" s="9"/>
      <c r="O72" s="3"/>
      <c r="P72" s="10"/>
      <c r="Q72" s="9"/>
      <c r="R72" s="3"/>
      <c r="S72" s="10"/>
    </row>
    <row r="73" spans="1:19" x14ac:dyDescent="0.25">
      <c r="A73" s="22">
        <v>116</v>
      </c>
      <c r="B73" s="1" t="s">
        <v>25</v>
      </c>
      <c r="C73" s="1"/>
      <c r="D73" s="1" t="s">
        <v>195</v>
      </c>
      <c r="E73" s="1" t="s">
        <v>20</v>
      </c>
      <c r="F73" s="1" t="s">
        <v>126</v>
      </c>
      <c r="G73" s="1" t="s">
        <v>22</v>
      </c>
      <c r="H73" s="1" t="s">
        <v>196</v>
      </c>
      <c r="I73" s="1" t="s">
        <v>128</v>
      </c>
      <c r="J73" s="1"/>
      <c r="K73" s="7" t="str">
        <f>VLOOKUP($A73,[1]Tabelle1!A95:G350,5,FALSE)</f>
        <v>diaphysis</v>
      </c>
      <c r="L73" s="5">
        <f>VLOOKUP($A73,[1]Tabelle1!A95:F350,6,FALSE)</f>
        <v>0.71146156067902233</v>
      </c>
      <c r="M73" s="8">
        <f>VLOOKUP($A73,[1]Tabelle1!A95:P350,7,FALSE)</f>
        <v>6.8800000000000002E-6</v>
      </c>
      <c r="N73" s="7"/>
      <c r="O73" s="1"/>
      <c r="P73" s="8"/>
      <c r="Q73" s="7"/>
      <c r="R73" s="1"/>
      <c r="S73" s="8"/>
    </row>
    <row r="74" spans="1:19" x14ac:dyDescent="0.25">
      <c r="A74" s="23">
        <v>117</v>
      </c>
      <c r="B74" s="3" t="s">
        <v>25</v>
      </c>
      <c r="C74" s="3"/>
      <c r="D74" s="3" t="s">
        <v>197</v>
      </c>
      <c r="E74" s="3" t="s">
        <v>20</v>
      </c>
      <c r="F74" s="3" t="s">
        <v>84</v>
      </c>
      <c r="G74" s="3" t="s">
        <v>22</v>
      </c>
      <c r="H74" s="3" t="s">
        <v>198</v>
      </c>
      <c r="I74" s="3" t="s">
        <v>24</v>
      </c>
      <c r="J74" s="3" t="s">
        <v>397</v>
      </c>
      <c r="K74" s="9" t="str">
        <f>VLOOKUP($A74,[1]Tabelle1!A96:G351,5,FALSE)</f>
        <v>femur</v>
      </c>
      <c r="L74" s="6">
        <f>VLOOKUP($A74,[1]Tabelle1!A96:F351,6,FALSE)</f>
        <v>0.7092525029433997</v>
      </c>
      <c r="M74" s="10">
        <f>VLOOKUP($A74,[1]Tabelle1!A96:P351,7,FALSE)</f>
        <v>7.2799999999999998E-6</v>
      </c>
      <c r="N74" s="9"/>
      <c r="O74" s="3"/>
      <c r="P74" s="10"/>
      <c r="Q74" s="9"/>
      <c r="R74" s="3"/>
      <c r="S74" s="10"/>
    </row>
    <row r="75" spans="1:19" x14ac:dyDescent="0.25">
      <c r="A75" s="22">
        <v>210</v>
      </c>
      <c r="B75" s="1" t="s">
        <v>11</v>
      </c>
      <c r="C75" s="1">
        <v>2</v>
      </c>
      <c r="D75" s="1" t="s">
        <v>299</v>
      </c>
      <c r="E75" s="1" t="s">
        <v>13</v>
      </c>
      <c r="F75" s="1" t="s">
        <v>31</v>
      </c>
      <c r="G75" s="1" t="s">
        <v>300</v>
      </c>
      <c r="H75" s="1" t="s">
        <v>16</v>
      </c>
      <c r="I75" s="1" t="s">
        <v>17</v>
      </c>
      <c r="J75" s="1" t="s">
        <v>398</v>
      </c>
      <c r="K75" s="7" t="s">
        <v>408</v>
      </c>
      <c r="L75" s="5">
        <v>0.70848768860974864</v>
      </c>
      <c r="M75" s="8">
        <v>8.6293800472667384E-6</v>
      </c>
      <c r="N75" s="7"/>
      <c r="O75" s="1"/>
      <c r="P75" s="8"/>
      <c r="Q75" s="7" t="s">
        <v>65</v>
      </c>
      <c r="R75" s="1">
        <v>0.70859230395653783</v>
      </c>
      <c r="S75" s="8">
        <v>9.6793708720463067E-6</v>
      </c>
    </row>
    <row r="76" spans="1:19" x14ac:dyDescent="0.25">
      <c r="A76" s="22">
        <v>179</v>
      </c>
      <c r="B76" s="1" t="s">
        <v>25</v>
      </c>
      <c r="C76" s="1"/>
      <c r="D76" s="1" t="s">
        <v>253</v>
      </c>
      <c r="E76" s="1" t="s">
        <v>20</v>
      </c>
      <c r="F76" s="1" t="s">
        <v>27</v>
      </c>
      <c r="G76" s="1" t="s">
        <v>22</v>
      </c>
      <c r="H76" s="1" t="s">
        <v>198</v>
      </c>
      <c r="I76" s="1" t="s">
        <v>24</v>
      </c>
      <c r="J76" s="1" t="s">
        <v>398</v>
      </c>
      <c r="K76" s="7" t="str">
        <f>VLOOKUP($A76,[1]Tabelle1!A146:G401,5,FALSE)</f>
        <v>humerus</v>
      </c>
      <c r="L76" s="5">
        <f>VLOOKUP($A76,[1]Tabelle1!A146:F401,6,FALSE)</f>
        <v>0.70848948803212708</v>
      </c>
      <c r="M76" s="8">
        <f>VLOOKUP($A76,[1]Tabelle1!A146:P401,7,FALSE)</f>
        <v>5.6799999999999998E-6</v>
      </c>
      <c r="N76" s="7"/>
      <c r="O76" s="1"/>
      <c r="P76" s="8"/>
      <c r="Q76" s="7"/>
      <c r="R76" s="1"/>
      <c r="S76" s="8"/>
    </row>
    <row r="77" spans="1:19" x14ac:dyDescent="0.25">
      <c r="A77" s="22">
        <v>123</v>
      </c>
      <c r="B77" s="1" t="s">
        <v>25</v>
      </c>
      <c r="C77" s="1"/>
      <c r="D77" s="1" t="s">
        <v>202</v>
      </c>
      <c r="E77" s="1" t="s">
        <v>20</v>
      </c>
      <c r="F77" s="1" t="s">
        <v>34</v>
      </c>
      <c r="G77" s="1" t="s">
        <v>22</v>
      </c>
      <c r="H77" s="1" t="s">
        <v>203</v>
      </c>
      <c r="I77" s="1" t="s">
        <v>128</v>
      </c>
      <c r="J77" s="1"/>
      <c r="K77" s="7" t="str">
        <f>VLOOKUP($A77,[1]Tabelle1!A100:G355,5,FALSE)</f>
        <v>humerus</v>
      </c>
      <c r="L77" s="5">
        <f>VLOOKUP($A77,[1]Tabelle1!A100:F355,6,FALSE)</f>
        <v>0.70872541881887452</v>
      </c>
      <c r="M77" s="8">
        <f>VLOOKUP($A77,[1]Tabelle1!A100:P355,7,FALSE)</f>
        <v>9.1600000000000004E-6</v>
      </c>
      <c r="N77" s="7"/>
      <c r="O77" s="1"/>
      <c r="P77" s="8"/>
      <c r="Q77" s="7"/>
      <c r="R77" s="1"/>
      <c r="S77" s="8"/>
    </row>
    <row r="78" spans="1:19" x14ac:dyDescent="0.25">
      <c r="A78" s="23">
        <v>126</v>
      </c>
      <c r="B78" s="3" t="s">
        <v>25</v>
      </c>
      <c r="C78" s="3"/>
      <c r="D78" s="3" t="s">
        <v>204</v>
      </c>
      <c r="E78" s="3" t="s">
        <v>20</v>
      </c>
      <c r="F78" s="3" t="s">
        <v>27</v>
      </c>
      <c r="G78" s="3" t="s">
        <v>22</v>
      </c>
      <c r="H78" s="3" t="s">
        <v>96</v>
      </c>
      <c r="I78" s="3" t="s">
        <v>24</v>
      </c>
      <c r="J78" s="3"/>
      <c r="K78" s="9" t="str">
        <f>VLOOKUP($A78,[1]Tabelle1!A102:G357,5,FALSE)</f>
        <v>tibia</v>
      </c>
      <c r="L78" s="6">
        <f>VLOOKUP($A78,[1]Tabelle1!A102:F357,6,FALSE)</f>
        <v>0.70835455813095949</v>
      </c>
      <c r="M78" s="10">
        <f>VLOOKUP($A78,[1]Tabelle1!A102:P357,7,FALSE)</f>
        <v>8.1599999999999998E-6</v>
      </c>
      <c r="N78" s="9"/>
      <c r="O78" s="3"/>
      <c r="P78" s="10"/>
      <c r="Q78" s="9"/>
      <c r="R78" s="3"/>
      <c r="S78" s="10"/>
    </row>
    <row r="79" spans="1:19" x14ac:dyDescent="0.25">
      <c r="A79" s="22">
        <v>132</v>
      </c>
      <c r="B79" s="1" t="s">
        <v>25</v>
      </c>
      <c r="C79" s="1"/>
      <c r="D79" s="1" t="s">
        <v>205</v>
      </c>
      <c r="E79" s="1" t="s">
        <v>20</v>
      </c>
      <c r="F79" s="1" t="s">
        <v>84</v>
      </c>
      <c r="G79" s="1" t="s">
        <v>22</v>
      </c>
      <c r="H79" s="1" t="s">
        <v>96</v>
      </c>
      <c r="I79" s="1" t="s">
        <v>24</v>
      </c>
      <c r="J79" s="1"/>
      <c r="K79" s="7" t="str">
        <f>VLOOKUP($A79,[1]Tabelle1!A106:G361,5,FALSE)</f>
        <v>tibia</v>
      </c>
      <c r="L79" s="5">
        <f>VLOOKUP($A79,[1]Tabelle1!A106:F361,6,FALSE)</f>
        <v>0.70879878977885147</v>
      </c>
      <c r="M79" s="8">
        <f>VLOOKUP($A79,[1]Tabelle1!A106:P361,7,FALSE)</f>
        <v>7.6399999999999997E-6</v>
      </c>
      <c r="N79" s="7"/>
      <c r="O79" s="1"/>
      <c r="P79" s="8"/>
      <c r="Q79" s="7"/>
      <c r="R79" s="1"/>
      <c r="S79" s="8"/>
    </row>
    <row r="80" spans="1:19" x14ac:dyDescent="0.25">
      <c r="A80" s="23">
        <v>194</v>
      </c>
      <c r="B80" s="3" t="s">
        <v>25</v>
      </c>
      <c r="C80" s="3"/>
      <c r="D80" s="3" t="s">
        <v>275</v>
      </c>
      <c r="E80" s="3" t="s">
        <v>13</v>
      </c>
      <c r="F80" s="3" t="s">
        <v>27</v>
      </c>
      <c r="G80" s="3" t="s">
        <v>276</v>
      </c>
      <c r="H80" s="3" t="s">
        <v>277</v>
      </c>
      <c r="I80" s="3" t="s">
        <v>278</v>
      </c>
      <c r="J80" s="3" t="s">
        <v>398</v>
      </c>
      <c r="K80" s="9" t="str">
        <f>VLOOKUP($A80,[1]Tabelle1!A160:G415,5,FALSE)</f>
        <v>humerus</v>
      </c>
      <c r="L80" s="3">
        <f>VLOOKUP($A80,[1]Tabelle1!A160:F415,6,FALSE)</f>
        <v>0.70848999999999995</v>
      </c>
      <c r="M80" s="10">
        <f>VLOOKUP($A80,[1]Tabelle1!A160:P415,7,FALSE)</f>
        <v>1.0000000000000001E-5</v>
      </c>
      <c r="N80" s="9"/>
      <c r="O80" s="3"/>
      <c r="P80" s="10"/>
      <c r="Q80" s="9"/>
      <c r="R80" s="3"/>
      <c r="S80" s="10"/>
    </row>
    <row r="81" spans="1:19" x14ac:dyDescent="0.25">
      <c r="A81" s="22">
        <v>137</v>
      </c>
      <c r="B81" s="1" t="s">
        <v>25</v>
      </c>
      <c r="C81" s="1"/>
      <c r="D81" s="1" t="s">
        <v>209</v>
      </c>
      <c r="E81" s="1" t="s">
        <v>20</v>
      </c>
      <c r="F81" s="1" t="s">
        <v>84</v>
      </c>
      <c r="G81" s="1" t="s">
        <v>22</v>
      </c>
      <c r="H81" s="1" t="s">
        <v>210</v>
      </c>
      <c r="I81" s="1" t="s">
        <v>211</v>
      </c>
      <c r="J81" s="1"/>
      <c r="K81" s="7" t="str">
        <f>VLOOKUP($A81,[1]Tabelle1!A109:G364,5,FALSE)</f>
        <v>diaphysis</v>
      </c>
      <c r="L81" s="5">
        <f>VLOOKUP($A81,[1]Tabelle1!A109:F364,6,FALSE)</f>
        <v>0.70844939773494986</v>
      </c>
      <c r="M81" s="8">
        <f>VLOOKUP($A81,[1]Tabelle1!A109:P364,7,FALSE)</f>
        <v>7.4599999999999997E-6</v>
      </c>
      <c r="N81" s="7"/>
      <c r="O81" s="1"/>
      <c r="P81" s="8"/>
      <c r="Q81" s="7"/>
      <c r="R81" s="1"/>
      <c r="S81" s="8"/>
    </row>
    <row r="82" spans="1:19" x14ac:dyDescent="0.25">
      <c r="A82" s="23">
        <v>197</v>
      </c>
      <c r="B82" s="3" t="s">
        <v>25</v>
      </c>
      <c r="C82" s="3"/>
      <c r="D82" s="3" t="s">
        <v>282</v>
      </c>
      <c r="E82" s="3" t="s">
        <v>13</v>
      </c>
      <c r="F82" s="3" t="s">
        <v>40</v>
      </c>
      <c r="G82" s="3" t="s">
        <v>283</v>
      </c>
      <c r="H82" s="3" t="s">
        <v>16</v>
      </c>
      <c r="I82" s="3" t="s">
        <v>17</v>
      </c>
      <c r="J82" s="3" t="s">
        <v>398</v>
      </c>
      <c r="K82" s="9" t="str">
        <f>VLOOKUP($A82,[1]Tabelle1!A162:G417,5,FALSE)</f>
        <v>humerus</v>
      </c>
      <c r="L82" s="6">
        <f>VLOOKUP($A82,[1]Tabelle1!A162:F417,6,FALSE)</f>
        <v>0.70851699999999995</v>
      </c>
      <c r="M82" s="10">
        <f>VLOOKUP($A82,[1]Tabelle1!A162:P417,7,FALSE)</f>
        <v>1.2E-5</v>
      </c>
      <c r="N82" s="9"/>
      <c r="O82" s="3"/>
      <c r="P82" s="10"/>
      <c r="Q82" s="9"/>
      <c r="R82" s="3"/>
      <c r="S82" s="10"/>
    </row>
    <row r="83" spans="1:19" x14ac:dyDescent="0.25">
      <c r="A83" s="22">
        <v>143</v>
      </c>
      <c r="B83" s="1" t="s">
        <v>25</v>
      </c>
      <c r="C83" s="1"/>
      <c r="D83" s="1" t="s">
        <v>214</v>
      </c>
      <c r="E83" s="1" t="s">
        <v>20</v>
      </c>
      <c r="F83" s="1" t="s">
        <v>84</v>
      </c>
      <c r="G83" s="1" t="s">
        <v>22</v>
      </c>
      <c r="H83" s="1" t="s">
        <v>28</v>
      </c>
      <c r="I83" s="1" t="s">
        <v>29</v>
      </c>
      <c r="J83" s="1"/>
      <c r="K83" s="7" t="str">
        <f>VLOOKUP($A83,[1]Tabelle1!A112:G367,5,FALSE)</f>
        <v>tibia</v>
      </c>
      <c r="L83" s="5">
        <f>VLOOKUP($A83,[1]Tabelle1!A112:F367,6,FALSE)</f>
        <v>0.70869097829699634</v>
      </c>
      <c r="M83" s="8">
        <f>VLOOKUP($A83,[1]Tabelle1!A112:P367,7,FALSE)</f>
        <v>6.6800000000000004E-6</v>
      </c>
      <c r="N83" s="7"/>
      <c r="O83" s="1"/>
      <c r="P83" s="8"/>
      <c r="Q83" s="7"/>
      <c r="R83" s="1"/>
      <c r="S83" s="8"/>
    </row>
    <row r="84" spans="1:19" x14ac:dyDescent="0.25">
      <c r="A84" s="23">
        <v>151</v>
      </c>
      <c r="B84" s="3" t="s">
        <v>11</v>
      </c>
      <c r="C84" s="3">
        <v>2</v>
      </c>
      <c r="D84" s="3" t="s">
        <v>215</v>
      </c>
      <c r="E84" s="3" t="s">
        <v>20</v>
      </c>
      <c r="F84" s="3" t="s">
        <v>31</v>
      </c>
      <c r="G84" s="3" t="s">
        <v>22</v>
      </c>
      <c r="H84" s="3" t="s">
        <v>196</v>
      </c>
      <c r="I84" s="3" t="s">
        <v>128</v>
      </c>
      <c r="J84" s="3"/>
      <c r="K84" s="9" t="s">
        <v>399</v>
      </c>
      <c r="L84" s="6">
        <v>0.70913840765507619</v>
      </c>
      <c r="M84" s="10">
        <v>5.7599999999999999E-6</v>
      </c>
      <c r="N84" s="9"/>
      <c r="O84" s="3"/>
      <c r="P84" s="10"/>
      <c r="Q84" s="9"/>
      <c r="R84" s="3"/>
      <c r="S84" s="10"/>
    </row>
    <row r="85" spans="1:19" x14ac:dyDescent="0.25">
      <c r="A85" s="22">
        <v>152</v>
      </c>
      <c r="B85" s="1" t="s">
        <v>11</v>
      </c>
      <c r="C85" s="1">
        <v>2</v>
      </c>
      <c r="D85" s="1" t="s">
        <v>216</v>
      </c>
      <c r="E85" s="1" t="s">
        <v>13</v>
      </c>
      <c r="F85" s="1" t="s">
        <v>27</v>
      </c>
      <c r="G85" s="1" t="s">
        <v>183</v>
      </c>
      <c r="H85" s="1" t="s">
        <v>16</v>
      </c>
      <c r="I85" s="1" t="s">
        <v>217</v>
      </c>
      <c r="J85" s="1"/>
      <c r="K85" s="7" t="str">
        <f>VLOOKUP($A85,[1]Tabelle1!A119:G374,5,FALSE)</f>
        <v>tibia</v>
      </c>
      <c r="L85" s="5">
        <f>VLOOKUP($A85,[1]Tabelle1!A119:F374,6,FALSE)</f>
        <v>0.70926100000000003</v>
      </c>
      <c r="M85" s="8">
        <f>VLOOKUP($A85,[1]Tabelle1!A119:P374,7,FALSE)</f>
        <v>1.1E-5</v>
      </c>
      <c r="N85" s="7"/>
      <c r="O85" s="1"/>
      <c r="P85" s="8"/>
      <c r="Q85" s="7"/>
      <c r="R85" s="1"/>
      <c r="S85" s="8"/>
    </row>
    <row r="86" spans="1:19" x14ac:dyDescent="0.25">
      <c r="A86" s="23">
        <v>153</v>
      </c>
      <c r="B86" s="3" t="s">
        <v>25</v>
      </c>
      <c r="C86" s="3"/>
      <c r="D86" s="3" t="s">
        <v>218</v>
      </c>
      <c r="E86" s="3" t="s">
        <v>13</v>
      </c>
      <c r="F86" s="3" t="s">
        <v>27</v>
      </c>
      <c r="G86" s="3" t="s">
        <v>22</v>
      </c>
      <c r="H86" s="3" t="s">
        <v>219</v>
      </c>
      <c r="I86" s="3" t="s">
        <v>29</v>
      </c>
      <c r="J86" s="3"/>
      <c r="K86" s="9" t="str">
        <f>VLOOKUP($A86,[1]Tabelle1!A121:G376,5,FALSE)</f>
        <v>femur</v>
      </c>
      <c r="L86">
        <f>VLOOKUP($A86,[1]Tabelle1!A121:F376,6,FALSE)</f>
        <v>0.71135365620770985</v>
      </c>
      <c r="M86">
        <f>VLOOKUP($A86,[1]Tabelle1!A121:P376,7,FALSE)</f>
        <v>7.7000000000000008E-6</v>
      </c>
      <c r="N86" s="9"/>
      <c r="O86" s="3"/>
      <c r="P86" s="10"/>
      <c r="Q86" s="9"/>
      <c r="R86" s="3"/>
      <c r="S86" s="10"/>
    </row>
    <row r="87" spans="1:19" x14ac:dyDescent="0.25">
      <c r="A87" s="22">
        <v>154</v>
      </c>
      <c r="B87" s="1" t="s">
        <v>25</v>
      </c>
      <c r="C87" s="1"/>
      <c r="D87" s="1" t="s">
        <v>220</v>
      </c>
      <c r="E87" s="1" t="s">
        <v>20</v>
      </c>
      <c r="F87" s="1" t="s">
        <v>84</v>
      </c>
      <c r="G87" s="1" t="s">
        <v>22</v>
      </c>
      <c r="H87" s="1" t="s">
        <v>35</v>
      </c>
      <c r="I87" s="1" t="s">
        <v>36</v>
      </c>
      <c r="J87" s="1"/>
      <c r="K87" s="7" t="str">
        <f>VLOOKUP($A87,[1]Tabelle1!A122:G377,5,FALSE)</f>
        <v>femur</v>
      </c>
      <c r="L87" s="5">
        <f>VLOOKUP($A87,[1]Tabelle1!A122:F377,6,FALSE)</f>
        <v>0.70853567329092371</v>
      </c>
      <c r="M87" s="8">
        <f>VLOOKUP($A87,[1]Tabelle1!A122:P377,7,FALSE)</f>
        <v>8.7600000000000008E-6</v>
      </c>
      <c r="N87" s="7"/>
      <c r="O87" s="1"/>
      <c r="P87" s="8"/>
      <c r="Q87" s="7"/>
      <c r="R87" s="1"/>
      <c r="S87" s="8"/>
    </row>
    <row r="88" spans="1:19" x14ac:dyDescent="0.25">
      <c r="A88" s="23">
        <v>155</v>
      </c>
      <c r="B88" s="3" t="s">
        <v>25</v>
      </c>
      <c r="C88" s="3"/>
      <c r="D88" s="3" t="s">
        <v>221</v>
      </c>
      <c r="E88" s="3" t="s">
        <v>13</v>
      </c>
      <c r="F88" s="3" t="s">
        <v>27</v>
      </c>
      <c r="G88" s="3" t="s">
        <v>22</v>
      </c>
      <c r="H88" s="3" t="s">
        <v>16</v>
      </c>
      <c r="I88" s="3" t="s">
        <v>17</v>
      </c>
      <c r="J88" s="3"/>
      <c r="K88" s="9" t="str">
        <f>VLOOKUP($A88,[1]Tabelle1!A123:G378,5,FALSE)</f>
        <v>tibia</v>
      </c>
      <c r="L88" s="6">
        <f>VLOOKUP($A88,[1]Tabelle1!A123:F378,6,FALSE)</f>
        <v>0.7084685441123082</v>
      </c>
      <c r="M88" s="10">
        <f>VLOOKUP($A88,[1]Tabelle1!A123:P378,7,FALSE)</f>
        <v>9.3200000000000006E-6</v>
      </c>
      <c r="N88" s="9"/>
      <c r="O88" s="3"/>
      <c r="P88" s="10"/>
      <c r="Q88" s="9"/>
      <c r="R88" s="3"/>
      <c r="S88" s="10"/>
    </row>
    <row r="89" spans="1:19" x14ac:dyDescent="0.25">
      <c r="A89" s="22">
        <v>156</v>
      </c>
      <c r="B89" s="1" t="s">
        <v>25</v>
      </c>
      <c r="C89" s="1"/>
      <c r="D89" s="1" t="s">
        <v>222</v>
      </c>
      <c r="E89" s="1" t="s">
        <v>20</v>
      </c>
      <c r="F89" s="1" t="s">
        <v>43</v>
      </c>
      <c r="G89" s="1" t="s">
        <v>22</v>
      </c>
      <c r="H89" s="1" t="s">
        <v>28</v>
      </c>
      <c r="I89" s="1" t="s">
        <v>29</v>
      </c>
      <c r="J89" s="1"/>
      <c r="K89" s="7" t="str">
        <f>VLOOKUP($A89,[1]Tabelle1!A124:G379,5,FALSE)</f>
        <v>femur</v>
      </c>
      <c r="L89" s="5">
        <f>VLOOKUP($A89,[1]Tabelle1!A124:F379,6,FALSE)</f>
        <v>0.70916889489636836</v>
      </c>
      <c r="M89" s="8">
        <f>VLOOKUP($A89,[1]Tabelle1!A124:P379,7,FALSE)</f>
        <v>6.7000000000000002E-6</v>
      </c>
      <c r="N89" s="7"/>
      <c r="O89" s="1"/>
      <c r="P89" s="8"/>
      <c r="Q89" s="7"/>
      <c r="R89" s="1"/>
      <c r="S89" s="8"/>
    </row>
    <row r="90" spans="1:19" x14ac:dyDescent="0.25">
      <c r="A90" s="23">
        <v>160</v>
      </c>
      <c r="B90" s="3" t="s">
        <v>25</v>
      </c>
      <c r="C90" s="3"/>
      <c r="D90" s="3" t="s">
        <v>223</v>
      </c>
      <c r="E90" s="3" t="s">
        <v>13</v>
      </c>
      <c r="F90" s="3" t="s">
        <v>31</v>
      </c>
      <c r="G90" s="3" t="s">
        <v>22</v>
      </c>
      <c r="H90" s="3" t="s">
        <v>16</v>
      </c>
      <c r="I90" s="3" t="s">
        <v>17</v>
      </c>
      <c r="J90" s="3"/>
      <c r="K90" s="9" t="str">
        <f>VLOOKUP($A90,[1]Tabelle1!A126:G381,5,FALSE)</f>
        <v>tibia</v>
      </c>
      <c r="L90">
        <f>VLOOKUP($A90,[1]Tabelle1!A126:F381,6,FALSE)</f>
        <v>0.70871515701408483</v>
      </c>
      <c r="M90">
        <f>VLOOKUP($A90,[1]Tabelle1!A126:P381,7,FALSE)</f>
        <v>7.3799999999999996E-6</v>
      </c>
      <c r="N90" s="9"/>
      <c r="O90" s="3"/>
      <c r="P90" s="10"/>
      <c r="Q90" s="9"/>
      <c r="R90" s="3"/>
      <c r="S90" s="10"/>
    </row>
    <row r="91" spans="1:19" x14ac:dyDescent="0.25">
      <c r="A91" s="22">
        <v>202</v>
      </c>
      <c r="B91" s="1" t="s">
        <v>11</v>
      </c>
      <c r="C91" s="1">
        <v>2</v>
      </c>
      <c r="D91" s="1" t="s">
        <v>287</v>
      </c>
      <c r="E91" s="1" t="s">
        <v>13</v>
      </c>
      <c r="F91" s="1" t="s">
        <v>27</v>
      </c>
      <c r="G91" s="1" t="s">
        <v>288</v>
      </c>
      <c r="H91" s="1" t="s">
        <v>164</v>
      </c>
      <c r="I91" s="1" t="s">
        <v>51</v>
      </c>
      <c r="J91" s="1" t="s">
        <v>398</v>
      </c>
      <c r="K91" s="7" t="s">
        <v>408</v>
      </c>
      <c r="L91" s="5">
        <v>0.70854541903364121</v>
      </c>
      <c r="M91" s="8">
        <v>8.4033486697389845E-6</v>
      </c>
      <c r="N91" s="7"/>
      <c r="O91" s="1"/>
      <c r="P91" s="8"/>
      <c r="Q91" s="7" t="s">
        <v>65</v>
      </c>
      <c r="R91" s="1">
        <v>0.70862016197794231</v>
      </c>
      <c r="S91" s="8">
        <v>9.2970965251506036E-6</v>
      </c>
    </row>
    <row r="92" spans="1:19" x14ac:dyDescent="0.25">
      <c r="A92" s="23">
        <v>165</v>
      </c>
      <c r="B92" s="3" t="s">
        <v>25</v>
      </c>
      <c r="C92" s="3"/>
      <c r="D92" s="3" t="s">
        <v>228</v>
      </c>
      <c r="E92" s="3" t="s">
        <v>20</v>
      </c>
      <c r="F92" s="3" t="s">
        <v>152</v>
      </c>
      <c r="G92" s="3" t="s">
        <v>22</v>
      </c>
      <c r="H92" s="3" t="s">
        <v>96</v>
      </c>
      <c r="I92" s="3" t="s">
        <v>24</v>
      </c>
      <c r="J92" s="3"/>
      <c r="K92" s="9" t="str">
        <f>VLOOKUP($A92,[1]Tabelle1!A130:G385,5,FALSE)</f>
        <v>tibia</v>
      </c>
      <c r="L92" s="6">
        <f>VLOOKUP($A92,[1]Tabelle1!A130:F385,6,FALSE)</f>
        <v>0.709051832776184</v>
      </c>
      <c r="M92" s="10">
        <f>VLOOKUP($A92,[1]Tabelle1!A130:P385,7,FALSE)</f>
        <v>6.9600000000000003E-6</v>
      </c>
      <c r="N92" s="9"/>
      <c r="O92" s="3"/>
      <c r="P92" s="10"/>
      <c r="Q92" s="9"/>
      <c r="R92" s="3"/>
      <c r="S92" s="10"/>
    </row>
    <row r="93" spans="1:19" x14ac:dyDescent="0.25">
      <c r="A93" s="22">
        <v>167</v>
      </c>
      <c r="B93" s="1" t="s">
        <v>11</v>
      </c>
      <c r="C93" s="1">
        <v>2</v>
      </c>
      <c r="D93" s="1" t="s">
        <v>229</v>
      </c>
      <c r="E93" s="1" t="s">
        <v>20</v>
      </c>
      <c r="F93" s="1" t="s">
        <v>126</v>
      </c>
      <c r="G93" s="1" t="s">
        <v>22</v>
      </c>
      <c r="H93" s="1" t="s">
        <v>153</v>
      </c>
      <c r="I93" s="1" t="s">
        <v>230</v>
      </c>
      <c r="J93" s="1"/>
      <c r="K93" s="7" t="str">
        <f>VLOOKUP($A93,[1]Tabelle1!A132:G387,5,FALSE)</f>
        <v>femur</v>
      </c>
      <c r="L93" s="5">
        <f>VLOOKUP($A93,[1]Tabelle1!A132:F387,6,FALSE)</f>
        <v>0.70877310811275385</v>
      </c>
      <c r="M93" s="8">
        <f>VLOOKUP($A93,[1]Tabelle1!A132:P387,7,FALSE)</f>
        <v>1.0461491075744246E-5</v>
      </c>
      <c r="N93" s="7"/>
      <c r="O93" s="1"/>
      <c r="P93" s="8"/>
      <c r="Q93" s="7"/>
      <c r="R93" s="1"/>
      <c r="S93" s="8"/>
    </row>
    <row r="94" spans="1:19" x14ac:dyDescent="0.25">
      <c r="A94" s="23">
        <v>202</v>
      </c>
      <c r="B94" s="3" t="s">
        <v>18</v>
      </c>
      <c r="C94" s="3">
        <v>2</v>
      </c>
      <c r="D94" s="3" t="s">
        <v>289</v>
      </c>
      <c r="E94" s="3" t="s">
        <v>20</v>
      </c>
      <c r="F94" s="3" t="s">
        <v>27</v>
      </c>
      <c r="G94" s="3" t="s">
        <v>22</v>
      </c>
      <c r="H94" s="3" t="s">
        <v>290</v>
      </c>
      <c r="I94" s="3" t="s">
        <v>69</v>
      </c>
      <c r="J94" s="3" t="s">
        <v>398</v>
      </c>
      <c r="K94" s="9" t="s">
        <v>65</v>
      </c>
      <c r="L94" s="14">
        <v>0.70854742504012935</v>
      </c>
      <c r="M94" s="13">
        <v>8.4600562549791434E-6</v>
      </c>
      <c r="N94" s="9"/>
      <c r="O94" s="3"/>
      <c r="P94" s="10"/>
      <c r="Q94" s="9" t="s">
        <v>65</v>
      </c>
      <c r="R94" s="3">
        <v>0.70854742504012935</v>
      </c>
      <c r="S94" s="10">
        <v>8.4600562549791434E-6</v>
      </c>
    </row>
    <row r="95" spans="1:19" x14ac:dyDescent="0.25">
      <c r="A95" s="23">
        <v>136</v>
      </c>
      <c r="B95" s="3" t="s">
        <v>25</v>
      </c>
      <c r="C95" s="3"/>
      <c r="D95" s="3" t="s">
        <v>207</v>
      </c>
      <c r="E95" s="3" t="s">
        <v>13</v>
      </c>
      <c r="F95" s="3" t="s">
        <v>27</v>
      </c>
      <c r="G95" s="3" t="s">
        <v>208</v>
      </c>
      <c r="H95" s="3" t="s">
        <v>16</v>
      </c>
      <c r="I95" s="3" t="s">
        <v>17</v>
      </c>
      <c r="J95" s="3" t="s">
        <v>398</v>
      </c>
      <c r="K95" s="9" t="str">
        <f>VLOOKUP($A95,[1]Tabelle1!A108:G363,5,FALSE)</f>
        <v>radius</v>
      </c>
      <c r="L95" s="6">
        <f>VLOOKUP($A95,[1]Tabelle1!A108:F363,6,FALSE)</f>
        <v>0.70856600000000003</v>
      </c>
      <c r="M95" s="10">
        <f>VLOOKUP($A95,[1]Tabelle1!A108:P363,7,FALSE)</f>
        <v>9.0000000000000002E-6</v>
      </c>
      <c r="N95" s="9"/>
      <c r="O95" s="3"/>
      <c r="P95" s="10"/>
      <c r="Q95" s="9"/>
      <c r="R95" s="3"/>
      <c r="S95" s="10"/>
    </row>
    <row r="96" spans="1:19" x14ac:dyDescent="0.25">
      <c r="A96" s="22">
        <v>195</v>
      </c>
      <c r="B96" s="1" t="s">
        <v>25</v>
      </c>
      <c r="C96" s="1"/>
      <c r="D96" s="1" t="s">
        <v>279</v>
      </c>
      <c r="E96" s="1" t="s">
        <v>13</v>
      </c>
      <c r="F96" s="1" t="s">
        <v>27</v>
      </c>
      <c r="G96" s="1" t="s">
        <v>280</v>
      </c>
      <c r="H96" s="1" t="s">
        <v>104</v>
      </c>
      <c r="I96" s="1" t="s">
        <v>281</v>
      </c>
      <c r="J96" s="1" t="s">
        <v>398</v>
      </c>
      <c r="K96" s="7" t="str">
        <f>VLOOKUP($A96,[1]Tabelle1!A161:G416,5,FALSE)</f>
        <v>tibia</v>
      </c>
      <c r="L96" s="19">
        <f>VLOOKUP($A96,[1]Tabelle1!A161:F416,6,FALSE)</f>
        <v>0.70857300000000001</v>
      </c>
      <c r="M96" s="21">
        <f>VLOOKUP($A96,[1]Tabelle1!A161:P416,7,FALSE)</f>
        <v>1.0000000000000001E-5</v>
      </c>
      <c r="N96" s="7"/>
      <c r="O96" s="1"/>
      <c r="P96" s="8"/>
      <c r="Q96" s="7"/>
      <c r="R96" s="1"/>
      <c r="S96" s="8"/>
    </row>
    <row r="97" spans="1:19" x14ac:dyDescent="0.25">
      <c r="A97" s="22">
        <v>175</v>
      </c>
      <c r="B97" s="1" t="s">
        <v>25</v>
      </c>
      <c r="C97" s="1"/>
      <c r="D97" s="1" t="s">
        <v>244</v>
      </c>
      <c r="E97" s="1" t="s">
        <v>13</v>
      </c>
      <c r="F97" s="1" t="s">
        <v>27</v>
      </c>
      <c r="G97" s="1" t="s">
        <v>245</v>
      </c>
      <c r="H97" s="1" t="s">
        <v>16</v>
      </c>
      <c r="I97" s="1" t="s">
        <v>17</v>
      </c>
      <c r="J97" s="1" t="s">
        <v>398</v>
      </c>
      <c r="K97" s="7" t="str">
        <f>VLOOKUP($A97,[1]Tabelle1!A142:G397,5,FALSE)</f>
        <v>humerus</v>
      </c>
      <c r="L97" s="5">
        <f>VLOOKUP($A97,[1]Tabelle1!A142:F397,6,FALSE)</f>
        <v>0.70857999999999999</v>
      </c>
      <c r="M97" s="8">
        <f>VLOOKUP($A97,[1]Tabelle1!A142:P397,7,FALSE)</f>
        <v>1.1E-5</v>
      </c>
      <c r="N97" s="7" t="s">
        <v>47</v>
      </c>
      <c r="O97" s="1">
        <v>0.70873388400241899</v>
      </c>
      <c r="P97" s="8">
        <v>6.8600000000000004E-6</v>
      </c>
      <c r="Q97" s="7"/>
      <c r="R97" s="1"/>
      <c r="S97" s="8"/>
    </row>
    <row r="98" spans="1:19" x14ac:dyDescent="0.25">
      <c r="A98" s="23">
        <v>61</v>
      </c>
      <c r="B98" s="3" t="s">
        <v>25</v>
      </c>
      <c r="C98" s="3"/>
      <c r="D98" s="3" t="s">
        <v>129</v>
      </c>
      <c r="E98" s="3" t="s">
        <v>13</v>
      </c>
      <c r="F98" s="3" t="s">
        <v>27</v>
      </c>
      <c r="G98" s="3" t="s">
        <v>130</v>
      </c>
      <c r="H98" s="3" t="s">
        <v>104</v>
      </c>
      <c r="I98" s="3" t="s">
        <v>116</v>
      </c>
      <c r="J98" s="3" t="s">
        <v>398</v>
      </c>
      <c r="K98" s="9" t="str">
        <f>VLOOKUP($A98,[1]Tabelle1!A54:G309,5,FALSE)</f>
        <v>tibia</v>
      </c>
      <c r="L98" s="6">
        <f>VLOOKUP($A98,[1]Tabelle1!A54:F309,6,FALSE)</f>
        <v>0.70858200000000005</v>
      </c>
      <c r="M98" s="10">
        <f>VLOOKUP($A98,[1]Tabelle1!A54:P309,7,FALSE)</f>
        <v>9.0000000000000002E-6</v>
      </c>
      <c r="N98" s="9" t="s">
        <v>47</v>
      </c>
      <c r="O98" s="3">
        <v>0.70883740695119968</v>
      </c>
      <c r="P98" s="10">
        <v>8.0399999999999993E-6</v>
      </c>
      <c r="Q98" s="9" t="s">
        <v>65</v>
      </c>
      <c r="R98" s="3">
        <v>0.70853272738212403</v>
      </c>
      <c r="S98" s="10">
        <v>6.9577913828924585E-6</v>
      </c>
    </row>
    <row r="99" spans="1:19" x14ac:dyDescent="0.25">
      <c r="A99" s="23">
        <v>322</v>
      </c>
      <c r="B99" s="3" t="s">
        <v>25</v>
      </c>
      <c r="C99" s="3"/>
      <c r="D99" s="3" t="s">
        <v>395</v>
      </c>
      <c r="E99" s="3" t="s">
        <v>13</v>
      </c>
      <c r="F99" s="3" t="s">
        <v>27</v>
      </c>
      <c r="G99" s="3" t="s">
        <v>22</v>
      </c>
      <c r="H99" s="3" t="s">
        <v>28</v>
      </c>
      <c r="I99" s="3" t="s">
        <v>29</v>
      </c>
      <c r="J99" s="3" t="s">
        <v>398</v>
      </c>
      <c r="K99" s="9" t="str">
        <f>VLOOKUP($A99,[1]Tabelle1!A250:G505,5,FALSE)</f>
        <v>tibia</v>
      </c>
      <c r="L99" s="6">
        <f>VLOOKUP($A99,[1]Tabelle1!A250:F505,6,FALSE)</f>
        <v>0.70860340985607162</v>
      </c>
      <c r="M99" s="10">
        <f>VLOOKUP($A99,[1]Tabelle1!A250:P505,7,FALSE)</f>
        <v>7.1600000000000001E-6</v>
      </c>
      <c r="N99" s="9"/>
      <c r="O99" s="3"/>
      <c r="P99" s="10"/>
      <c r="Q99" s="9"/>
      <c r="R99" s="3"/>
      <c r="S99" s="10"/>
    </row>
    <row r="100" spans="1:19" x14ac:dyDescent="0.25">
      <c r="A100" s="23">
        <v>210</v>
      </c>
      <c r="B100" s="3" t="s">
        <v>18</v>
      </c>
      <c r="C100" s="3">
        <v>2</v>
      </c>
      <c r="D100" s="3" t="s">
        <v>301</v>
      </c>
      <c r="E100" s="3" t="s">
        <v>13</v>
      </c>
      <c r="F100" s="3" t="s">
        <v>27</v>
      </c>
      <c r="G100" s="3" t="s">
        <v>302</v>
      </c>
      <c r="H100" s="3" t="s">
        <v>164</v>
      </c>
      <c r="I100" s="3" t="s">
        <v>51</v>
      </c>
      <c r="J100" s="3" t="s">
        <v>398</v>
      </c>
      <c r="K100" s="9" t="s">
        <v>408</v>
      </c>
      <c r="L100" s="14">
        <v>0.70861579809621089</v>
      </c>
      <c r="M100" s="13">
        <v>9.8639319094992558E-6</v>
      </c>
      <c r="N100" s="9" t="s">
        <v>47</v>
      </c>
      <c r="O100" s="3">
        <v>0.70835895824728046</v>
      </c>
      <c r="P100" s="10">
        <v>1.04E-5</v>
      </c>
      <c r="Q100" s="9"/>
      <c r="R100" s="3"/>
      <c r="S100" s="10"/>
    </row>
    <row r="101" spans="1:19" x14ac:dyDescent="0.25">
      <c r="A101" s="23">
        <v>121</v>
      </c>
      <c r="B101" s="3" t="s">
        <v>25</v>
      </c>
      <c r="C101" s="3"/>
      <c r="D101" s="3" t="s">
        <v>201</v>
      </c>
      <c r="E101" s="3" t="s">
        <v>20</v>
      </c>
      <c r="F101" s="3" t="s">
        <v>27</v>
      </c>
      <c r="G101" s="3" t="s">
        <v>22</v>
      </c>
      <c r="H101" s="3" t="s">
        <v>44</v>
      </c>
      <c r="I101" s="3" t="s">
        <v>29</v>
      </c>
      <c r="J101" s="3" t="s">
        <v>398</v>
      </c>
      <c r="K101" s="9" t="s">
        <v>411</v>
      </c>
      <c r="L101" s="6">
        <f>VLOOKUP($A101,[1]Tabelle1!A99:F354,6,FALSE)</f>
        <v>0.70861753771841218</v>
      </c>
      <c r="M101" s="10">
        <f>VLOOKUP($A101,[1]Tabelle1!A99:P354,7,FALSE)</f>
        <v>7.8399999999999995E-6</v>
      </c>
      <c r="N101" s="9"/>
      <c r="O101" s="3"/>
      <c r="P101" s="10"/>
      <c r="Q101" s="9"/>
      <c r="R101" s="3"/>
      <c r="S101" s="10"/>
    </row>
    <row r="102" spans="1:19" x14ac:dyDescent="0.25">
      <c r="A102" s="23">
        <v>176</v>
      </c>
      <c r="B102" s="3" t="s">
        <v>25</v>
      </c>
      <c r="C102" s="3"/>
      <c r="D102" s="3" t="s">
        <v>246</v>
      </c>
      <c r="E102" s="3" t="s">
        <v>20</v>
      </c>
      <c r="F102" s="3" t="s">
        <v>43</v>
      </c>
      <c r="G102" s="3" t="s">
        <v>22</v>
      </c>
      <c r="H102" s="3" t="s">
        <v>247</v>
      </c>
      <c r="I102" s="3" t="s">
        <v>29</v>
      </c>
      <c r="J102" s="3"/>
      <c r="K102" s="9" t="str">
        <f>VLOOKUP($A102,[1]Tabelle1!A143:G398,5,FALSE)</f>
        <v>femur</v>
      </c>
      <c r="L102" s="6">
        <f>VLOOKUP($A102,[1]Tabelle1!A143:F398,6,FALSE)</f>
        <v>0.70861029546097698</v>
      </c>
      <c r="M102" s="10">
        <f>VLOOKUP($A102,[1]Tabelle1!A143:P398,7,FALSE)</f>
        <v>7.0400000000000004E-6</v>
      </c>
      <c r="N102" s="9"/>
      <c r="O102" s="3"/>
      <c r="P102" s="10"/>
      <c r="Q102" s="9"/>
      <c r="R102" s="3"/>
      <c r="S102" s="10"/>
    </row>
    <row r="103" spans="1:19" x14ac:dyDescent="0.25">
      <c r="A103" s="23">
        <v>201</v>
      </c>
      <c r="B103" s="3" t="s">
        <v>25</v>
      </c>
      <c r="C103" s="3"/>
      <c r="D103" s="3" t="s">
        <v>286</v>
      </c>
      <c r="E103" s="3" t="s">
        <v>13</v>
      </c>
      <c r="F103" s="3" t="s">
        <v>27</v>
      </c>
      <c r="G103" s="3" t="s">
        <v>109</v>
      </c>
      <c r="H103" s="3" t="s">
        <v>16</v>
      </c>
      <c r="I103" s="3" t="s">
        <v>17</v>
      </c>
      <c r="J103" s="3" t="s">
        <v>398</v>
      </c>
      <c r="K103" s="9" t="str">
        <f>VLOOKUP($A103,[1]Tabelle1!A166:G421,5,FALSE)</f>
        <v>tibia</v>
      </c>
      <c r="L103" s="3">
        <f>VLOOKUP($A103,[1]Tabelle1!A166:F421,6,FALSE)</f>
        <v>0.70864710112699991</v>
      </c>
      <c r="M103" s="10">
        <v>1.0388766502521818E-5</v>
      </c>
      <c r="N103" s="9"/>
      <c r="O103" s="3"/>
      <c r="P103" s="10"/>
      <c r="Q103" s="9"/>
      <c r="R103" s="3"/>
      <c r="S103" s="10"/>
    </row>
    <row r="104" spans="1:19" x14ac:dyDescent="0.25">
      <c r="A104" s="23">
        <v>178</v>
      </c>
      <c r="B104" s="3" t="s">
        <v>25</v>
      </c>
      <c r="C104" s="3"/>
      <c r="D104" s="3" t="s">
        <v>250</v>
      </c>
      <c r="E104" s="3" t="s">
        <v>13</v>
      </c>
      <c r="F104" s="3" t="s">
        <v>27</v>
      </c>
      <c r="G104" s="3" t="s">
        <v>251</v>
      </c>
      <c r="H104" s="3" t="s">
        <v>252</v>
      </c>
      <c r="I104" s="3" t="s">
        <v>242</v>
      </c>
      <c r="J104" s="3" t="s">
        <v>397</v>
      </c>
      <c r="K104" s="9" t="str">
        <f>VLOOKUP($A104,[1]Tabelle1!A145:G400,5,FALSE)</f>
        <v>humerus</v>
      </c>
      <c r="L104">
        <f>VLOOKUP($A104,[1]Tabelle1!A145:F400,6,FALSE)</f>
        <v>0.70843426475942739</v>
      </c>
      <c r="M104">
        <f>VLOOKUP($A104,[1]Tabelle1!A145:P400,7,FALSE)</f>
        <v>9.2663201830533112E-6</v>
      </c>
      <c r="N104" s="9" t="s">
        <v>47</v>
      </c>
      <c r="O104" s="3">
        <v>0.70857574964683101</v>
      </c>
      <c r="P104" s="10">
        <v>6.5200000000000003E-6</v>
      </c>
      <c r="Q104" s="9"/>
      <c r="R104" s="3"/>
      <c r="S104" s="10"/>
    </row>
    <row r="105" spans="1:19" x14ac:dyDescent="0.25">
      <c r="A105" s="22">
        <v>224</v>
      </c>
      <c r="B105" s="1" t="s">
        <v>25</v>
      </c>
      <c r="C105" s="1"/>
      <c r="D105" s="1" t="s">
        <v>325</v>
      </c>
      <c r="E105" s="1" t="s">
        <v>20</v>
      </c>
      <c r="F105" s="1" t="s">
        <v>27</v>
      </c>
      <c r="G105" s="1" t="s">
        <v>22</v>
      </c>
      <c r="H105" s="1" t="s">
        <v>326</v>
      </c>
      <c r="I105" s="1" t="s">
        <v>69</v>
      </c>
      <c r="J105" s="1" t="s">
        <v>398</v>
      </c>
      <c r="K105" s="7" t="str">
        <f>VLOOKUP($A105,[1]Tabelle1!A190:G445,5,FALSE)</f>
        <v>radius</v>
      </c>
      <c r="L105" s="5">
        <f>VLOOKUP($A105,[1]Tabelle1!A190:F445,6,FALSE)</f>
        <v>0.70867954352244822</v>
      </c>
      <c r="M105" s="8">
        <f>VLOOKUP($A105,[1]Tabelle1!A190:P445,7,FALSE)</f>
        <v>7.2200000000000003E-6</v>
      </c>
      <c r="N105" s="7"/>
      <c r="O105" s="1"/>
      <c r="P105" s="8"/>
      <c r="Q105" s="7"/>
      <c r="R105" s="1"/>
      <c r="S105" s="8"/>
    </row>
    <row r="106" spans="1:19" x14ac:dyDescent="0.25">
      <c r="A106" s="22">
        <v>200</v>
      </c>
      <c r="B106" s="1" t="s">
        <v>25</v>
      </c>
      <c r="C106" s="1"/>
      <c r="D106" s="1" t="s">
        <v>284</v>
      </c>
      <c r="E106" s="1" t="s">
        <v>20</v>
      </c>
      <c r="F106" s="1" t="s">
        <v>34</v>
      </c>
      <c r="G106" s="1" t="s">
        <v>22</v>
      </c>
      <c r="H106" s="1" t="s">
        <v>285</v>
      </c>
      <c r="I106" s="1" t="s">
        <v>227</v>
      </c>
      <c r="J106" s="1" t="s">
        <v>398</v>
      </c>
      <c r="K106" s="7" t="str">
        <f>VLOOKUP($A106,[1]Tabelle1!A165:G420,5,FALSE)</f>
        <v>humerus</v>
      </c>
      <c r="L106" s="19">
        <f>VLOOKUP($A106,[1]Tabelle1!A165:F420,6,FALSE)</f>
        <v>0.70870486444826519</v>
      </c>
      <c r="M106" s="21">
        <v>7.6000000000000001E-6</v>
      </c>
      <c r="N106" s="7"/>
      <c r="O106" s="1"/>
      <c r="P106" s="8"/>
      <c r="Q106" s="7"/>
      <c r="R106" s="1"/>
      <c r="S106" s="8"/>
    </row>
    <row r="107" spans="1:19" x14ac:dyDescent="0.25">
      <c r="A107" s="22">
        <v>120</v>
      </c>
      <c r="B107" s="1" t="s">
        <v>25</v>
      </c>
      <c r="C107" s="1"/>
      <c r="D107" s="1" t="s">
        <v>199</v>
      </c>
      <c r="E107" s="1" t="s">
        <v>13</v>
      </c>
      <c r="F107" s="1" t="s">
        <v>27</v>
      </c>
      <c r="G107" s="1" t="s">
        <v>200</v>
      </c>
      <c r="H107" s="1" t="s">
        <v>104</v>
      </c>
      <c r="I107" s="1" t="s">
        <v>116</v>
      </c>
      <c r="J107" s="1" t="s">
        <v>398</v>
      </c>
      <c r="K107" s="7" t="str">
        <f>VLOOKUP($A107,[1]Tabelle1!A98:G353,5,FALSE)</f>
        <v>tibia</v>
      </c>
      <c r="L107" s="5">
        <f>VLOOKUP($A107,[1]Tabelle1!A98:F353,6,FALSE)</f>
        <v>0.70871761496742303</v>
      </c>
      <c r="M107" s="8">
        <f>VLOOKUP($A107,[1]Tabelle1!A98:P353,7,FALSE)</f>
        <v>9.8653492003465288E-6</v>
      </c>
      <c r="N107" s="7"/>
      <c r="O107" s="1"/>
      <c r="P107" s="8"/>
      <c r="Q107" s="7" t="s">
        <v>65</v>
      </c>
      <c r="R107" s="1">
        <v>0.70863406253847294</v>
      </c>
      <c r="S107" s="8">
        <v>8.6878536067216788E-6</v>
      </c>
    </row>
    <row r="108" spans="1:19" x14ac:dyDescent="0.25">
      <c r="A108" s="23">
        <v>182</v>
      </c>
      <c r="B108" s="3" t="s">
        <v>25</v>
      </c>
      <c r="C108" s="3"/>
      <c r="D108" s="3" t="s">
        <v>258</v>
      </c>
      <c r="E108" s="3" t="s">
        <v>13</v>
      </c>
      <c r="F108" s="3" t="s">
        <v>27</v>
      </c>
      <c r="G108" s="3" t="s">
        <v>259</v>
      </c>
      <c r="H108" s="3" t="s">
        <v>16</v>
      </c>
      <c r="I108" s="3" t="s">
        <v>17</v>
      </c>
      <c r="J108" s="3"/>
      <c r="K108" s="9" t="str">
        <f>VLOOKUP($A108,[1]Tabelle1!A150:G405,5,FALSE)</f>
        <v>humerus</v>
      </c>
      <c r="L108" s="6">
        <f>VLOOKUP($A108,[1]Tabelle1!A150:F405,6,FALSE)</f>
        <v>0.70872917072157859</v>
      </c>
      <c r="M108" s="10">
        <f>VLOOKUP($A108,[1]Tabelle1!A150:P405,7,FALSE)</f>
        <v>8.0228142125682701E-6</v>
      </c>
      <c r="N108" s="9"/>
      <c r="O108" s="3"/>
      <c r="P108" s="10"/>
      <c r="Q108" s="9"/>
      <c r="R108" s="3"/>
      <c r="S108" s="10"/>
    </row>
    <row r="109" spans="1:19" x14ac:dyDescent="0.25">
      <c r="A109" s="22">
        <v>189</v>
      </c>
      <c r="B109" s="1" t="s">
        <v>25</v>
      </c>
      <c r="C109" s="1"/>
      <c r="D109" s="1" t="s">
        <v>265</v>
      </c>
      <c r="E109" s="1" t="s">
        <v>13</v>
      </c>
      <c r="F109" s="1" t="s">
        <v>27</v>
      </c>
      <c r="G109" s="1" t="s">
        <v>266</v>
      </c>
      <c r="H109" s="1" t="s">
        <v>16</v>
      </c>
      <c r="I109" s="1" t="s">
        <v>17</v>
      </c>
      <c r="J109" s="1" t="s">
        <v>398</v>
      </c>
      <c r="K109" s="7" t="str">
        <f>VLOOKUP($A109,[1]Tabelle1!A155:G410,5,FALSE)</f>
        <v>humerus</v>
      </c>
      <c r="L109" s="5">
        <f>VLOOKUP($A109,[1]Tabelle1!A155:F410,6,FALSE)</f>
        <v>0.70872299999999999</v>
      </c>
      <c r="M109" s="8">
        <f>VLOOKUP($A109,[1]Tabelle1!A155:P410,7,FALSE)</f>
        <v>1.2E-5</v>
      </c>
      <c r="N109" s="7" t="s">
        <v>47</v>
      </c>
      <c r="O109" s="1">
        <v>0.70860399861118817</v>
      </c>
      <c r="P109" s="8">
        <v>7.2200000000000003E-6</v>
      </c>
      <c r="Q109" s="7"/>
      <c r="R109" s="1"/>
      <c r="S109" s="8"/>
    </row>
    <row r="110" spans="1:19" x14ac:dyDescent="0.25">
      <c r="A110" s="23">
        <v>186</v>
      </c>
      <c r="B110" s="3" t="s">
        <v>25</v>
      </c>
      <c r="C110" s="3"/>
      <c r="D110" s="3" t="s">
        <v>263</v>
      </c>
      <c r="E110" s="3" t="s">
        <v>13</v>
      </c>
      <c r="F110" s="3" t="s">
        <v>27</v>
      </c>
      <c r="G110" s="3" t="s">
        <v>22</v>
      </c>
      <c r="H110" s="3" t="s">
        <v>264</v>
      </c>
      <c r="I110" s="3" t="s">
        <v>36</v>
      </c>
      <c r="J110" s="3"/>
      <c r="K110" s="9" t="str">
        <f>VLOOKUP($A110,[1]Tabelle1!A152:G407,5,FALSE)</f>
        <v>humerus</v>
      </c>
      <c r="L110">
        <f>VLOOKUP($A110,[1]Tabelle1!A152:F407,6,FALSE)</f>
        <v>0.70860021878442203</v>
      </c>
      <c r="M110">
        <f>VLOOKUP($A110,[1]Tabelle1!A152:P407,7,FALSE)</f>
        <v>1.1663559601191588E-5</v>
      </c>
      <c r="N110" s="9"/>
      <c r="O110" s="3"/>
      <c r="P110" s="10"/>
      <c r="Q110" s="9"/>
      <c r="R110" s="3"/>
      <c r="S110" s="10"/>
    </row>
    <row r="111" spans="1:19" x14ac:dyDescent="0.25">
      <c r="A111" s="22">
        <v>218</v>
      </c>
      <c r="B111" s="1" t="s">
        <v>25</v>
      </c>
      <c r="C111" s="1"/>
      <c r="D111" s="1" t="s">
        <v>314</v>
      </c>
      <c r="E111" s="1" t="s">
        <v>13</v>
      </c>
      <c r="F111" s="1" t="s">
        <v>31</v>
      </c>
      <c r="G111" s="1" t="s">
        <v>315</v>
      </c>
      <c r="H111" s="1" t="s">
        <v>16</v>
      </c>
      <c r="I111" s="1" t="s">
        <v>17</v>
      </c>
      <c r="J111" s="1" t="s">
        <v>398</v>
      </c>
      <c r="K111" s="7" t="str">
        <f>VLOOKUP($A111,[1]Tabelle1!A184:G439,5,FALSE)</f>
        <v>tibia</v>
      </c>
      <c r="L111" s="5">
        <f>VLOOKUP($A111,[1]Tabelle1!A184:F439,6,FALSE)</f>
        <v>0.708763477187074</v>
      </c>
      <c r="M111" s="8">
        <f>VLOOKUP($A111,[1]Tabelle1!A184:P439,7,FALSE)</f>
        <v>9.3556778988693778E-6</v>
      </c>
      <c r="N111" s="7"/>
      <c r="O111" s="1"/>
      <c r="P111" s="8"/>
      <c r="Q111" s="7"/>
      <c r="R111" s="1"/>
      <c r="S111" s="8"/>
    </row>
    <row r="112" spans="1:19" x14ac:dyDescent="0.25">
      <c r="A112" s="23">
        <v>190</v>
      </c>
      <c r="B112" s="3" t="s">
        <v>25</v>
      </c>
      <c r="C112" s="3"/>
      <c r="D112" s="3" t="s">
        <v>267</v>
      </c>
      <c r="E112" s="3" t="s">
        <v>13</v>
      </c>
      <c r="F112" s="3" t="s">
        <v>27</v>
      </c>
      <c r="G112" s="3" t="s">
        <v>22</v>
      </c>
      <c r="H112" s="3" t="s">
        <v>16</v>
      </c>
      <c r="I112" s="3" t="s">
        <v>17</v>
      </c>
      <c r="J112" s="3" t="s">
        <v>397</v>
      </c>
      <c r="K112" s="9" t="str">
        <f>VLOOKUP($A112,[1]Tabelle1!A156:G411,5,FALSE)</f>
        <v>humerus</v>
      </c>
      <c r="L112" s="6">
        <f>VLOOKUP($A112,[1]Tabelle1!A156:F411,6,FALSE)</f>
        <v>0.70851588071158145</v>
      </c>
      <c r="M112" s="10">
        <f>VLOOKUP($A112,[1]Tabelle1!A156:P411,7,FALSE)</f>
        <v>6.1800000000000001E-6</v>
      </c>
      <c r="N112" s="9"/>
      <c r="O112" s="3"/>
      <c r="P112" s="10"/>
      <c r="Q112" s="9"/>
      <c r="R112" s="3"/>
      <c r="S112" s="10"/>
    </row>
    <row r="113" spans="1:19" x14ac:dyDescent="0.25">
      <c r="A113" s="23">
        <v>75</v>
      </c>
      <c r="B113" s="3" t="s">
        <v>25</v>
      </c>
      <c r="C113" s="3"/>
      <c r="D113" s="3" t="s">
        <v>137</v>
      </c>
      <c r="E113" s="3" t="s">
        <v>20</v>
      </c>
      <c r="F113" s="3" t="s">
        <v>27</v>
      </c>
      <c r="G113" s="3" t="s">
        <v>138</v>
      </c>
      <c r="H113" s="3" t="s">
        <v>139</v>
      </c>
      <c r="I113" s="3" t="s">
        <v>51</v>
      </c>
      <c r="J113" s="3" t="s">
        <v>398</v>
      </c>
      <c r="K113" s="9" t="str">
        <f>VLOOKUP($A113,[1]Tabelle1!A61:G316,5,FALSE)</f>
        <v>femur</v>
      </c>
      <c r="L113" s="6">
        <f>VLOOKUP($A113,[1]Tabelle1!A61:F316,6,FALSE)</f>
        <v>0.70879303608588251</v>
      </c>
      <c r="M113" s="10">
        <f>VLOOKUP($A113,[1]Tabelle1!A61:P316,7,FALSE)</f>
        <v>9.5545301264376958E-6</v>
      </c>
      <c r="N113" s="9"/>
      <c r="O113" s="3"/>
      <c r="P113" s="10"/>
      <c r="Q113" s="9" t="s">
        <v>65</v>
      </c>
      <c r="R113" s="3">
        <v>0.70867280598036253</v>
      </c>
      <c r="S113" s="10">
        <v>9.5670828807348934E-6</v>
      </c>
    </row>
    <row r="114" spans="1:19" x14ac:dyDescent="0.25">
      <c r="A114" s="22">
        <v>211</v>
      </c>
      <c r="B114" s="1" t="s">
        <v>25</v>
      </c>
      <c r="C114" s="1"/>
      <c r="D114" s="1" t="s">
        <v>303</v>
      </c>
      <c r="E114" s="1" t="s">
        <v>13</v>
      </c>
      <c r="F114" s="1" t="s">
        <v>27</v>
      </c>
      <c r="G114" s="1" t="s">
        <v>22</v>
      </c>
      <c r="H114" s="1" t="s">
        <v>28</v>
      </c>
      <c r="I114" s="1" t="s">
        <v>29</v>
      </c>
      <c r="J114" s="1" t="s">
        <v>398</v>
      </c>
      <c r="K114" s="7" t="str">
        <f>VLOOKUP($A114,[1]Tabelle1!A178:G433,5,FALSE)</f>
        <v>femur</v>
      </c>
      <c r="L114" s="19">
        <f>VLOOKUP($A114,[1]Tabelle1!A178:F433,6,FALSE)</f>
        <v>0.70883957376783302</v>
      </c>
      <c r="M114" s="21">
        <f>VLOOKUP($A114,[1]Tabelle1!A178:P433,7,FALSE)</f>
        <v>7.1999999999999997E-6</v>
      </c>
      <c r="N114" s="7"/>
      <c r="O114" s="1"/>
      <c r="P114" s="8"/>
      <c r="Q114" s="7"/>
      <c r="R114" s="1"/>
      <c r="S114" s="8"/>
    </row>
    <row r="115" spans="1:19" x14ac:dyDescent="0.25">
      <c r="A115" s="22">
        <v>203</v>
      </c>
      <c r="B115" s="1" t="s">
        <v>25</v>
      </c>
      <c r="C115" s="1"/>
      <c r="D115" s="1" t="s">
        <v>291</v>
      </c>
      <c r="E115" s="1" t="s">
        <v>13</v>
      </c>
      <c r="F115" s="1" t="s">
        <v>27</v>
      </c>
      <c r="G115" s="1" t="s">
        <v>22</v>
      </c>
      <c r="H115" s="1" t="s">
        <v>164</v>
      </c>
      <c r="I115" s="1" t="s">
        <v>51</v>
      </c>
      <c r="J115" s="1" t="s">
        <v>398</v>
      </c>
      <c r="K115" s="7" t="str">
        <f>VLOOKUP($A115,[1]Tabelle1!A169:G424,5,FALSE)</f>
        <v>humerus</v>
      </c>
      <c r="L115" s="5">
        <f>VLOOKUP($A115,[1]Tabelle1!A169:F424,6,FALSE)</f>
        <v>0.70887750200285105</v>
      </c>
      <c r="M115" s="8">
        <f>VLOOKUP($A115,[1]Tabelle1!A169:P424,7,FALSE)</f>
        <v>6.6000000000000003E-6</v>
      </c>
      <c r="N115" s="7"/>
      <c r="O115" s="1"/>
      <c r="P115" s="8"/>
      <c r="Q115" s="7"/>
      <c r="R115" s="1"/>
      <c r="S115" s="8"/>
    </row>
    <row r="116" spans="1:19" x14ac:dyDescent="0.25">
      <c r="A116" s="22">
        <v>191</v>
      </c>
      <c r="B116" s="1" t="s">
        <v>25</v>
      </c>
      <c r="C116" s="1"/>
      <c r="D116" s="1" t="s">
        <v>268</v>
      </c>
      <c r="E116" s="1" t="s">
        <v>13</v>
      </c>
      <c r="F116" s="1" t="s">
        <v>27</v>
      </c>
      <c r="G116" s="1" t="s">
        <v>22</v>
      </c>
      <c r="H116" s="1" t="s">
        <v>16</v>
      </c>
      <c r="I116" s="1" t="s">
        <v>17</v>
      </c>
      <c r="J116" s="1" t="s">
        <v>398</v>
      </c>
      <c r="K116" s="7" t="str">
        <f>VLOOKUP($A116,[1]Tabelle1!A157:G412,5,FALSE)</f>
        <v>diaphysis</v>
      </c>
      <c r="L116" s="19">
        <f>VLOOKUP($A116,[1]Tabelle1!A157:F412,6,FALSE)</f>
        <v>0.70891727714204211</v>
      </c>
      <c r="M116" s="21">
        <f>VLOOKUP($A116,[1]Tabelle1!A157:P412,7,FALSE)</f>
        <v>7.9400000000000002E-6</v>
      </c>
      <c r="N116" s="7"/>
      <c r="O116" s="1"/>
      <c r="P116" s="8"/>
      <c r="Q116" s="7"/>
      <c r="R116" s="1"/>
      <c r="S116" s="8"/>
    </row>
    <row r="117" spans="1:19" x14ac:dyDescent="0.25">
      <c r="A117" s="23">
        <v>309</v>
      </c>
      <c r="B117" s="3" t="s">
        <v>25</v>
      </c>
      <c r="C117" s="3"/>
      <c r="D117" s="3" t="s">
        <v>377</v>
      </c>
      <c r="E117" s="3" t="s">
        <v>13</v>
      </c>
      <c r="F117" s="3" t="s">
        <v>27</v>
      </c>
      <c r="G117" s="3" t="s">
        <v>22</v>
      </c>
      <c r="H117" s="3" t="s">
        <v>28</v>
      </c>
      <c r="I117" s="3" t="s">
        <v>29</v>
      </c>
      <c r="J117" s="3" t="s">
        <v>398</v>
      </c>
      <c r="K117" s="9" t="str">
        <f>VLOOKUP($A117,[1]Tabelle1!A239:G494,5,FALSE)</f>
        <v>diaphysis</v>
      </c>
      <c r="L117" s="6">
        <f>VLOOKUP($A117,[1]Tabelle1!A239:F494,6,FALSE)</f>
        <v>0.70892420754387875</v>
      </c>
      <c r="M117" s="10">
        <f>VLOOKUP($A117,[1]Tabelle1!A239:P494,7,FALSE)</f>
        <v>6.9999999999999999E-6</v>
      </c>
      <c r="N117" s="9"/>
      <c r="O117" s="3"/>
      <c r="P117" s="10"/>
      <c r="Q117" s="9"/>
      <c r="R117" s="3"/>
      <c r="S117" s="10"/>
    </row>
    <row r="118" spans="1:19" x14ac:dyDescent="0.25">
      <c r="A118" s="23">
        <v>174</v>
      </c>
      <c r="B118" s="3" t="s">
        <v>25</v>
      </c>
      <c r="C118" s="3"/>
      <c r="D118" s="3" t="s">
        <v>243</v>
      </c>
      <c r="E118" s="3" t="s">
        <v>13</v>
      </c>
      <c r="F118" s="3" t="s">
        <v>27</v>
      </c>
      <c r="G118" s="3" t="s">
        <v>183</v>
      </c>
      <c r="H118" s="3" t="s">
        <v>164</v>
      </c>
      <c r="I118" s="3" t="s">
        <v>51</v>
      </c>
      <c r="J118" s="3" t="s">
        <v>398</v>
      </c>
      <c r="K118" s="9" t="str">
        <f>VLOOKUP($A118,[1]Tabelle1!A141:G396,5,FALSE)</f>
        <v>tibia</v>
      </c>
      <c r="L118" s="3">
        <f>VLOOKUP($A118,[1]Tabelle1!A141:F396,6,FALSE)</f>
        <v>0.70892699999999997</v>
      </c>
      <c r="M118" s="10">
        <f>VLOOKUP($A118,[1]Tabelle1!A141:P396,7,FALSE)</f>
        <v>1.1E-5</v>
      </c>
      <c r="N118" s="9"/>
      <c r="O118" s="3"/>
      <c r="P118" s="10"/>
      <c r="Q118" s="9"/>
      <c r="R118" s="3"/>
      <c r="S118" s="10"/>
    </row>
    <row r="119" spans="1:19" x14ac:dyDescent="0.25">
      <c r="A119" s="22">
        <v>205</v>
      </c>
      <c r="B119" s="1" t="s">
        <v>25</v>
      </c>
      <c r="C119" s="1"/>
      <c r="D119" s="1" t="s">
        <v>293</v>
      </c>
      <c r="E119" s="1" t="s">
        <v>13</v>
      </c>
      <c r="F119" s="1" t="s">
        <v>27</v>
      </c>
      <c r="G119" s="1" t="s">
        <v>294</v>
      </c>
      <c r="H119" s="1" t="s">
        <v>16</v>
      </c>
      <c r="I119" s="1" t="s">
        <v>17</v>
      </c>
      <c r="J119" s="1" t="s">
        <v>398</v>
      </c>
      <c r="K119" s="7" t="str">
        <f>VLOOKUP($A119,[1]Tabelle1!A171:G426,5,FALSE)</f>
        <v>humerus</v>
      </c>
      <c r="L119" s="5">
        <f>VLOOKUP($A119,[1]Tabelle1!A171:F426,6,FALSE)</f>
        <v>0.70894002621343888</v>
      </c>
      <c r="M119" s="8">
        <f>VLOOKUP($A119,[1]Tabelle1!A171:P426,7,FALSE)</f>
        <v>8.9893595323864046E-6</v>
      </c>
      <c r="N119" s="7"/>
      <c r="O119" s="1"/>
      <c r="P119" s="8"/>
      <c r="Q119" s="7"/>
      <c r="R119" s="1"/>
      <c r="S119" s="8"/>
    </row>
    <row r="120" spans="1:19" x14ac:dyDescent="0.25">
      <c r="A120" s="22">
        <v>163</v>
      </c>
      <c r="B120" s="1" t="s">
        <v>25</v>
      </c>
      <c r="C120" s="1"/>
      <c r="D120" s="1" t="s">
        <v>224</v>
      </c>
      <c r="E120" s="1" t="s">
        <v>13</v>
      </c>
      <c r="F120" s="1" t="s">
        <v>27</v>
      </c>
      <c r="G120" s="1" t="s">
        <v>225</v>
      </c>
      <c r="H120" s="1" t="s">
        <v>226</v>
      </c>
      <c r="I120" s="1" t="s">
        <v>51</v>
      </c>
      <c r="J120" s="1" t="s">
        <v>398</v>
      </c>
      <c r="K120" s="7" t="str">
        <f>VLOOKUP($A120,[1]Tabelle1!A128:G383,5,FALSE)</f>
        <v>tibia</v>
      </c>
      <c r="L120" s="19">
        <f>VLOOKUP($A120,[1]Tabelle1!A128:F383,6,FALSE)</f>
        <v>0.70895399999999997</v>
      </c>
      <c r="M120" s="21">
        <f>VLOOKUP($A120,[1]Tabelle1!A128:P383,7,FALSE)</f>
        <v>9.0000000000000002E-6</v>
      </c>
      <c r="N120" s="7" t="s">
        <v>47</v>
      </c>
      <c r="O120" s="1">
        <v>0.71130444828944883</v>
      </c>
      <c r="P120" s="8">
        <v>6.8399999999999997E-6</v>
      </c>
      <c r="Q120" s="7"/>
      <c r="R120" s="1"/>
      <c r="S120" s="8"/>
    </row>
    <row r="121" spans="1:19" x14ac:dyDescent="0.25">
      <c r="A121" s="23">
        <v>180</v>
      </c>
      <c r="B121" s="3" t="s">
        <v>11</v>
      </c>
      <c r="C121" s="3">
        <v>2</v>
      </c>
      <c r="D121" s="3" t="s">
        <v>254</v>
      </c>
      <c r="E121" s="3" t="s">
        <v>13</v>
      </c>
      <c r="F121" s="3" t="s">
        <v>84</v>
      </c>
      <c r="G121" s="3" t="s">
        <v>22</v>
      </c>
      <c r="H121" s="3" t="s">
        <v>255</v>
      </c>
      <c r="I121" s="3" t="s">
        <v>128</v>
      </c>
      <c r="J121" s="3" t="s">
        <v>398</v>
      </c>
      <c r="K121" s="9" t="str">
        <f>VLOOKUP($A121,[1]Tabelle1!A147:G402,5,FALSE)</f>
        <v>tibia</v>
      </c>
      <c r="L121" s="3">
        <f>VLOOKUP($A121,[1]Tabelle1!A147:F402,6,FALSE)</f>
        <v>0.70896288142273667</v>
      </c>
      <c r="M121" s="10">
        <f>VLOOKUP($A121,[1]Tabelle1!A147:P402,7,FALSE)</f>
        <v>8.8000000000000004E-6</v>
      </c>
      <c r="N121" s="9"/>
      <c r="O121" s="3"/>
      <c r="P121" s="10"/>
      <c r="Q121" s="9"/>
      <c r="R121" s="3"/>
      <c r="S121" s="10"/>
    </row>
    <row r="122" spans="1:19" x14ac:dyDescent="0.25">
      <c r="A122" s="23">
        <v>169</v>
      </c>
      <c r="B122" s="3" t="s">
        <v>25</v>
      </c>
      <c r="C122" s="3"/>
      <c r="D122" s="3" t="s">
        <v>231</v>
      </c>
      <c r="E122" s="3" t="s">
        <v>13</v>
      </c>
      <c r="F122" s="3" t="s">
        <v>27</v>
      </c>
      <c r="G122" s="3" t="s">
        <v>22</v>
      </c>
      <c r="H122" s="3" t="s">
        <v>232</v>
      </c>
      <c r="I122" s="3" t="s">
        <v>29</v>
      </c>
      <c r="J122" s="3" t="s">
        <v>398</v>
      </c>
      <c r="K122" s="9" t="str">
        <f>VLOOKUP($A122,[1]Tabelle1!A135:G390,5,FALSE)</f>
        <v>humerus</v>
      </c>
      <c r="L122" s="3">
        <f>VLOOKUP($A122,[1]Tabelle1!A135:F390,6,FALSE)</f>
        <v>0.70897199155613289</v>
      </c>
      <c r="M122" s="10">
        <v>6.2999999999999998E-6</v>
      </c>
      <c r="N122" s="9"/>
      <c r="O122" s="3"/>
      <c r="P122" s="10"/>
      <c r="Q122" s="9"/>
      <c r="R122" s="3"/>
      <c r="S122" s="10"/>
    </row>
    <row r="123" spans="1:19" x14ac:dyDescent="0.25">
      <c r="A123" s="22">
        <v>171</v>
      </c>
      <c r="B123" s="1" t="s">
        <v>25</v>
      </c>
      <c r="C123" s="1"/>
      <c r="D123" s="1" t="s">
        <v>238</v>
      </c>
      <c r="E123" s="1" t="s">
        <v>20</v>
      </c>
      <c r="F123" s="1" t="s">
        <v>27</v>
      </c>
      <c r="G123" s="1" t="s">
        <v>22</v>
      </c>
      <c r="H123" s="1" t="s">
        <v>28</v>
      </c>
      <c r="I123" s="1" t="s">
        <v>29</v>
      </c>
      <c r="J123" s="1" t="s">
        <v>398</v>
      </c>
      <c r="K123" s="7" t="str">
        <f>VLOOKUP($A123,[1]Tabelle1!A138:G393,5,FALSE)</f>
        <v>femur</v>
      </c>
      <c r="L123" s="5">
        <f>VLOOKUP($A123,[1]Tabelle1!A138:F393,6,FALSE)</f>
        <v>0.70897928270577426</v>
      </c>
      <c r="M123" s="8">
        <f>VLOOKUP($A123,[1]Tabelle1!A138:P393,7,FALSE)</f>
        <v>8.3999999999999992E-6</v>
      </c>
      <c r="N123" s="7"/>
      <c r="O123" s="1"/>
      <c r="P123" s="8"/>
      <c r="Q123" s="7"/>
      <c r="R123" s="1"/>
      <c r="S123" s="8"/>
    </row>
    <row r="124" spans="1:19" x14ac:dyDescent="0.25">
      <c r="A124" s="23">
        <v>204</v>
      </c>
      <c r="B124" s="3" t="s">
        <v>25</v>
      </c>
      <c r="C124" s="3"/>
      <c r="D124" s="3" t="s">
        <v>292</v>
      </c>
      <c r="E124" s="3" t="s">
        <v>13</v>
      </c>
      <c r="F124" s="3" t="s">
        <v>27</v>
      </c>
      <c r="G124" s="3" t="s">
        <v>22</v>
      </c>
      <c r="H124" s="3" t="s">
        <v>16</v>
      </c>
      <c r="I124" s="3" t="s">
        <v>17</v>
      </c>
      <c r="J124" s="3"/>
      <c r="K124" s="9" t="str">
        <f>VLOOKUP($A124,[1]Tabelle1!A170:G425,5,FALSE)</f>
        <v>tibia</v>
      </c>
      <c r="L124" s="6">
        <f>VLOOKUP($A124,[1]Tabelle1!A170:F425,6,FALSE)</f>
        <v>0.70908075111093649</v>
      </c>
      <c r="M124" s="10">
        <f>VLOOKUP($A124,[1]Tabelle1!A170:P425,7,FALSE)</f>
        <v>6.0599999999999996E-6</v>
      </c>
      <c r="N124" s="9"/>
      <c r="O124" s="3"/>
      <c r="P124" s="10"/>
      <c r="Q124" s="9"/>
      <c r="R124" s="3"/>
      <c r="S124" s="10"/>
    </row>
    <row r="125" spans="1:19" x14ac:dyDescent="0.25">
      <c r="A125" s="23">
        <v>170</v>
      </c>
      <c r="B125" s="3" t="s">
        <v>18</v>
      </c>
      <c r="C125" s="3">
        <v>2</v>
      </c>
      <c r="D125" s="3" t="s">
        <v>236</v>
      </c>
      <c r="E125" s="3" t="s">
        <v>20</v>
      </c>
      <c r="F125" s="3" t="s">
        <v>27</v>
      </c>
      <c r="G125" s="3" t="s">
        <v>22</v>
      </c>
      <c r="H125" s="3" t="s">
        <v>237</v>
      </c>
      <c r="I125" s="3" t="s">
        <v>29</v>
      </c>
      <c r="J125" s="3" t="s">
        <v>398</v>
      </c>
      <c r="K125" s="9" t="s">
        <v>399</v>
      </c>
      <c r="L125" s="3">
        <v>0.70899199999999996</v>
      </c>
      <c r="M125" s="10">
        <v>1.0000000000000001E-5</v>
      </c>
      <c r="N125" s="9"/>
      <c r="O125" s="3"/>
      <c r="P125" s="10"/>
      <c r="Q125" s="9"/>
      <c r="R125" s="3"/>
      <c r="S125" s="10"/>
    </row>
    <row r="126" spans="1:19" x14ac:dyDescent="0.25">
      <c r="A126" s="23">
        <v>207</v>
      </c>
      <c r="B126" s="3" t="s">
        <v>25</v>
      </c>
      <c r="C126" s="3"/>
      <c r="D126" s="3" t="s">
        <v>295</v>
      </c>
      <c r="E126" s="3" t="s">
        <v>20</v>
      </c>
      <c r="F126" s="3" t="s">
        <v>27</v>
      </c>
      <c r="G126" s="3" t="s">
        <v>183</v>
      </c>
      <c r="H126" s="3" t="s">
        <v>16</v>
      </c>
      <c r="I126" s="3" t="s">
        <v>17</v>
      </c>
      <c r="J126" s="3"/>
      <c r="K126" s="9" t="str">
        <f>VLOOKUP($A126,[1]Tabelle1!A173:G428,5,FALSE)</f>
        <v>tibia</v>
      </c>
      <c r="L126" s="6">
        <f>VLOOKUP($A126,[1]Tabelle1!A173:F428,6,FALSE)</f>
        <v>0.7084445982089006</v>
      </c>
      <c r="M126" s="10">
        <v>9.7623665633186503E-6</v>
      </c>
      <c r="N126" s="9"/>
      <c r="O126" s="3"/>
      <c r="P126" s="10"/>
      <c r="Q126" s="9"/>
      <c r="R126" s="3"/>
      <c r="S126" s="10"/>
    </row>
    <row r="127" spans="1:19" x14ac:dyDescent="0.25">
      <c r="A127" s="22">
        <v>208</v>
      </c>
      <c r="B127" s="1" t="s">
        <v>25</v>
      </c>
      <c r="C127" s="1"/>
      <c r="D127" s="1" t="s">
        <v>296</v>
      </c>
      <c r="E127" s="1" t="s">
        <v>20</v>
      </c>
      <c r="F127" s="1" t="s">
        <v>27</v>
      </c>
      <c r="G127" s="1" t="s">
        <v>92</v>
      </c>
      <c r="H127" s="1" t="s">
        <v>297</v>
      </c>
      <c r="I127" s="1" t="s">
        <v>242</v>
      </c>
      <c r="J127" s="1"/>
      <c r="K127" s="7" t="str">
        <f>VLOOKUP($A127,[1]Tabelle1!A174:G429,5,FALSE)</f>
        <v>tibia</v>
      </c>
      <c r="L127" s="5">
        <f>VLOOKUP($A127,[1]Tabelle1!A174:F429,6,FALSE)</f>
        <v>0.70857666313031986</v>
      </c>
      <c r="M127" s="8">
        <v>1.0373562348227884E-5</v>
      </c>
      <c r="N127" s="7"/>
      <c r="O127" s="1"/>
      <c r="P127" s="8"/>
      <c r="Q127" s="7"/>
      <c r="R127" s="1"/>
      <c r="S127" s="8"/>
    </row>
    <row r="128" spans="1:19" x14ac:dyDescent="0.25">
      <c r="A128" s="23">
        <v>209</v>
      </c>
      <c r="B128" s="3" t="s">
        <v>25</v>
      </c>
      <c r="C128" s="3"/>
      <c r="D128" s="3" t="s">
        <v>298</v>
      </c>
      <c r="E128" s="3" t="s">
        <v>20</v>
      </c>
      <c r="F128" s="3" t="s">
        <v>27</v>
      </c>
      <c r="G128" s="3" t="s">
        <v>22</v>
      </c>
      <c r="H128" s="3" t="s">
        <v>16</v>
      </c>
      <c r="I128" s="3" t="s">
        <v>17</v>
      </c>
      <c r="J128" s="3"/>
      <c r="K128" s="9" t="str">
        <f>VLOOKUP($A128,[1]Tabelle1!A175:G430,5,FALSE)</f>
        <v>tibia</v>
      </c>
      <c r="L128" s="6">
        <f>VLOOKUP($A128,[1]Tabelle1!A175:F430,6,FALSE)</f>
        <v>0.70828999700323136</v>
      </c>
      <c r="M128" s="10">
        <v>7.1199999999999996E-6</v>
      </c>
      <c r="N128" s="9"/>
      <c r="O128" s="3"/>
      <c r="P128" s="10"/>
      <c r="Q128" s="9"/>
      <c r="R128" s="3"/>
      <c r="S128" s="10"/>
    </row>
    <row r="129" spans="1:19" x14ac:dyDescent="0.25">
      <c r="A129" s="22">
        <v>177</v>
      </c>
      <c r="B129" s="1" t="s">
        <v>25</v>
      </c>
      <c r="C129" s="1"/>
      <c r="D129" s="1" t="s">
        <v>248</v>
      </c>
      <c r="E129" s="1" t="s">
        <v>13</v>
      </c>
      <c r="F129" s="1" t="s">
        <v>27</v>
      </c>
      <c r="G129" s="1" t="s">
        <v>249</v>
      </c>
      <c r="H129" s="1" t="s">
        <v>16</v>
      </c>
      <c r="I129" s="1" t="s">
        <v>17</v>
      </c>
      <c r="J129" s="1" t="s">
        <v>398</v>
      </c>
      <c r="K129" s="7" t="str">
        <f>VLOOKUP($A129,[1]Tabelle1!A144:G399,5,FALSE)</f>
        <v>tibia</v>
      </c>
      <c r="L129" s="5">
        <f>VLOOKUP($A129,[1]Tabelle1!A144:F399,6,FALSE)</f>
        <v>0.70899322373440765</v>
      </c>
      <c r="M129" s="8">
        <f>VLOOKUP($A129,[1]Tabelle1!A144:P399,7,FALSE)</f>
        <v>9.2310917730219874E-6</v>
      </c>
      <c r="N129" s="7"/>
      <c r="O129" s="1"/>
      <c r="P129" s="8"/>
      <c r="Q129" s="7"/>
      <c r="R129" s="1"/>
      <c r="S129" s="8"/>
    </row>
    <row r="130" spans="1:19" x14ac:dyDescent="0.25">
      <c r="A130" s="23">
        <v>221</v>
      </c>
      <c r="B130" s="3" t="s">
        <v>25</v>
      </c>
      <c r="C130" s="3"/>
      <c r="D130" s="3" t="s">
        <v>320</v>
      </c>
      <c r="E130" s="3" t="s">
        <v>13</v>
      </c>
      <c r="F130" s="3" t="s">
        <v>27</v>
      </c>
      <c r="G130" s="3" t="s">
        <v>321</v>
      </c>
      <c r="H130" s="3" t="s">
        <v>104</v>
      </c>
      <c r="I130" s="3" t="s">
        <v>116</v>
      </c>
      <c r="J130" s="3" t="s">
        <v>398</v>
      </c>
      <c r="K130" s="9" t="str">
        <f>VLOOKUP($A130,[1]Tabelle1!A187:G442,5,FALSE)</f>
        <v>tibia</v>
      </c>
      <c r="L130" s="6">
        <f>VLOOKUP($A130,[1]Tabelle1!A187:F442,6,FALSE)</f>
        <v>0.70910270185066093</v>
      </c>
      <c r="M130" s="10">
        <f>VLOOKUP($A130,[1]Tabelle1!A187:P442,7,FALSE)</f>
        <v>9.6012505830579488E-6</v>
      </c>
      <c r="N130" s="9"/>
      <c r="O130" s="3"/>
      <c r="P130" s="10"/>
      <c r="Q130" s="9"/>
      <c r="R130" s="3"/>
      <c r="S130" s="10"/>
    </row>
    <row r="131" spans="1:19" x14ac:dyDescent="0.25">
      <c r="A131" s="22">
        <v>170</v>
      </c>
      <c r="B131" s="1" t="s">
        <v>11</v>
      </c>
      <c r="C131" s="1">
        <v>2</v>
      </c>
      <c r="D131" s="1" t="s">
        <v>233</v>
      </c>
      <c r="E131" s="1" t="s">
        <v>13</v>
      </c>
      <c r="F131" s="1" t="s">
        <v>40</v>
      </c>
      <c r="G131" s="1" t="s">
        <v>234</v>
      </c>
      <c r="H131" s="1" t="s">
        <v>235</v>
      </c>
      <c r="I131" s="1" t="s">
        <v>80</v>
      </c>
      <c r="J131" s="1" t="s">
        <v>398</v>
      </c>
      <c r="K131" s="7" t="s">
        <v>409</v>
      </c>
      <c r="L131" s="5">
        <v>0.70915961614855527</v>
      </c>
      <c r="M131" s="8">
        <v>8.5666481630745471E-6</v>
      </c>
      <c r="N131" s="7" t="s">
        <v>47</v>
      </c>
      <c r="O131" s="1">
        <v>0.70886539316603381</v>
      </c>
      <c r="P131" s="8">
        <v>8.8599999999999999E-6</v>
      </c>
      <c r="Q131" s="7"/>
      <c r="R131" s="1"/>
      <c r="S131" s="8"/>
    </row>
    <row r="132" spans="1:19" x14ac:dyDescent="0.25">
      <c r="A132" s="23">
        <v>212</v>
      </c>
      <c r="B132" s="3" t="s">
        <v>25</v>
      </c>
      <c r="C132" s="3"/>
      <c r="D132" s="3" t="s">
        <v>304</v>
      </c>
      <c r="E132" s="3" t="s">
        <v>13</v>
      </c>
      <c r="F132" s="3" t="s">
        <v>27</v>
      </c>
      <c r="G132" s="3" t="s">
        <v>305</v>
      </c>
      <c r="H132" s="3" t="s">
        <v>306</v>
      </c>
      <c r="I132" s="3" t="s">
        <v>272</v>
      </c>
      <c r="J132" s="3"/>
      <c r="K132" s="9" t="str">
        <f>VLOOKUP($A132,[1]Tabelle1!A179:G434,5,FALSE)</f>
        <v>tibia</v>
      </c>
      <c r="L132" s="6">
        <f>VLOOKUP($A132,[1]Tabelle1!A179:F434,6,FALSE)</f>
        <v>0.70878326246631718</v>
      </c>
      <c r="M132" s="10">
        <f>VLOOKUP($A132,[1]Tabelle1!A179:P434,7,FALSE)</f>
        <v>9.7812090220351777E-6</v>
      </c>
      <c r="N132" s="9" t="s">
        <v>47</v>
      </c>
      <c r="O132" s="3">
        <v>0.70870580759970225</v>
      </c>
      <c r="P132" s="10">
        <v>6.02E-6</v>
      </c>
      <c r="Q132" s="9"/>
      <c r="R132" s="3"/>
      <c r="S132" s="10"/>
    </row>
    <row r="133" spans="1:19" x14ac:dyDescent="0.25">
      <c r="A133" s="22">
        <v>65</v>
      </c>
      <c r="B133" s="1" t="s">
        <v>25</v>
      </c>
      <c r="C133" s="1"/>
      <c r="D133" s="1" t="s">
        <v>131</v>
      </c>
      <c r="E133" s="1" t="s">
        <v>20</v>
      </c>
      <c r="F133" s="1" t="s">
        <v>126</v>
      </c>
      <c r="G133" s="1" t="s">
        <v>22</v>
      </c>
      <c r="H133" s="1" t="s">
        <v>132</v>
      </c>
      <c r="I133" s="1" t="s">
        <v>133</v>
      </c>
      <c r="J133" s="1" t="s">
        <v>398</v>
      </c>
      <c r="K133" s="7" t="str">
        <f>VLOOKUP($A133,[1]Tabelle1!A56:G311,5,FALSE)</f>
        <v>longbone</v>
      </c>
      <c r="L133" s="5">
        <f>VLOOKUP($A133,[1]Tabelle1!A56:F311,6,FALSE)</f>
        <v>0.70917005268117661</v>
      </c>
      <c r="M133" s="8">
        <f>VLOOKUP($A133,[1]Tabelle1!A56:P311,7,FALSE)</f>
        <v>6.0000000000000002E-6</v>
      </c>
      <c r="N133" s="7"/>
      <c r="O133" s="1"/>
      <c r="P133" s="8"/>
      <c r="Q133" s="7"/>
      <c r="R133" s="1"/>
      <c r="S133" s="8"/>
    </row>
    <row r="134" spans="1:19" x14ac:dyDescent="0.25">
      <c r="A134" s="23">
        <v>215</v>
      </c>
      <c r="B134" s="3" t="s">
        <v>25</v>
      </c>
      <c r="C134" s="3"/>
      <c r="D134" s="3" t="s">
        <v>309</v>
      </c>
      <c r="E134" s="3" t="s">
        <v>20</v>
      </c>
      <c r="F134" s="3" t="s">
        <v>27</v>
      </c>
      <c r="G134" s="3" t="s">
        <v>22</v>
      </c>
      <c r="H134" s="3" t="s">
        <v>310</v>
      </c>
      <c r="I134" s="3" t="s">
        <v>133</v>
      </c>
      <c r="J134" s="3"/>
      <c r="K134" s="9" t="str">
        <f>VLOOKUP($A134,[1]Tabelle1!A181:G436,5,FALSE)</f>
        <v>humerus</v>
      </c>
      <c r="L134" s="6">
        <f>VLOOKUP($A134,[1]Tabelle1!A181:F436,6,FALSE)</f>
        <v>0.70886775670447422</v>
      </c>
      <c r="M134" s="10">
        <f>VLOOKUP($A134,[1]Tabelle1!A181:P436,7,FALSE)</f>
        <v>5.4600000000000002E-6</v>
      </c>
      <c r="N134" s="9"/>
      <c r="O134" s="3"/>
      <c r="P134" s="10"/>
      <c r="Q134" s="9"/>
      <c r="R134" s="3"/>
      <c r="S134" s="10"/>
    </row>
    <row r="135" spans="1:19" x14ac:dyDescent="0.25">
      <c r="A135" s="22">
        <v>216</v>
      </c>
      <c r="B135" s="1" t="s">
        <v>25</v>
      </c>
      <c r="C135" s="1"/>
      <c r="D135" s="1" t="s">
        <v>311</v>
      </c>
      <c r="E135" s="1" t="s">
        <v>13</v>
      </c>
      <c r="F135" s="1" t="s">
        <v>27</v>
      </c>
      <c r="G135" s="1" t="s">
        <v>109</v>
      </c>
      <c r="H135" s="1" t="s">
        <v>16</v>
      </c>
      <c r="I135" s="1" t="s">
        <v>17</v>
      </c>
      <c r="J135" s="1"/>
      <c r="K135" s="7" t="str">
        <f>VLOOKUP($A135,[1]Tabelle1!A182:G437,5,FALSE)</f>
        <v>humerus</v>
      </c>
      <c r="L135" s="5">
        <f>VLOOKUP($A135,[1]Tabelle1!A182:F437,6,FALSE)</f>
        <v>0.70883620220253818</v>
      </c>
      <c r="M135" s="8">
        <f>VLOOKUP($A135,[1]Tabelle1!A182:P437,7,FALSE)</f>
        <v>1.003712062318794E-5</v>
      </c>
      <c r="N135" s="7"/>
      <c r="O135" s="1"/>
      <c r="P135" s="8"/>
      <c r="Q135" s="7"/>
      <c r="R135" s="1"/>
      <c r="S135" s="8"/>
    </row>
    <row r="136" spans="1:19" x14ac:dyDescent="0.25">
      <c r="A136" s="23">
        <v>217</v>
      </c>
      <c r="B136" s="3" t="s">
        <v>25</v>
      </c>
      <c r="C136" s="3"/>
      <c r="D136" s="3" t="s">
        <v>312</v>
      </c>
      <c r="E136" s="3" t="s">
        <v>13</v>
      </c>
      <c r="F136" s="3" t="s">
        <v>27</v>
      </c>
      <c r="G136" s="3" t="s">
        <v>313</v>
      </c>
      <c r="H136" s="3" t="s">
        <v>16</v>
      </c>
      <c r="I136" s="3" t="s">
        <v>17</v>
      </c>
      <c r="J136" s="3"/>
      <c r="K136" s="9" t="str">
        <f>VLOOKUP($A136,[1]Tabelle1!A183:G438,5,FALSE)</f>
        <v>humerus</v>
      </c>
      <c r="L136" s="6">
        <f>VLOOKUP($A136,[1]Tabelle1!A183:F438,6,FALSE)</f>
        <v>0.70870101598977464</v>
      </c>
      <c r="M136" s="10">
        <f>VLOOKUP($A136,[1]Tabelle1!A183:P438,7,FALSE)</f>
        <v>9.9359882441766406E-6</v>
      </c>
      <c r="N136" s="9"/>
      <c r="O136" s="3"/>
      <c r="P136" s="10"/>
      <c r="Q136" s="9"/>
      <c r="R136" s="3"/>
      <c r="S136" s="10"/>
    </row>
    <row r="137" spans="1:19" x14ac:dyDescent="0.25">
      <c r="A137" s="22">
        <v>184</v>
      </c>
      <c r="B137" s="1" t="s">
        <v>25</v>
      </c>
      <c r="C137" s="1"/>
      <c r="D137" s="1" t="s">
        <v>260</v>
      </c>
      <c r="E137" s="1" t="s">
        <v>13</v>
      </c>
      <c r="F137" s="1" t="s">
        <v>27</v>
      </c>
      <c r="G137" s="1" t="s">
        <v>261</v>
      </c>
      <c r="H137" s="1" t="s">
        <v>262</v>
      </c>
      <c r="I137" s="1" t="s">
        <v>242</v>
      </c>
      <c r="J137" s="1" t="s">
        <v>398</v>
      </c>
      <c r="K137" s="7" t="str">
        <f>VLOOKUP($A137,[1]Tabelle1!A151:G406,5,FALSE)</f>
        <v>tibia</v>
      </c>
      <c r="L137" s="5">
        <f>VLOOKUP($A137,[1]Tabelle1!A151:F406,6,FALSE)</f>
        <v>0.70917200000000002</v>
      </c>
      <c r="M137" s="8">
        <f>VLOOKUP($A137,[1]Tabelle1!A151:P406,7,FALSE)</f>
        <v>1.2E-5</v>
      </c>
      <c r="N137" s="7"/>
      <c r="O137" s="1"/>
      <c r="P137" s="8"/>
      <c r="Q137" s="7"/>
      <c r="R137" s="1"/>
      <c r="S137" s="8"/>
    </row>
    <row r="138" spans="1:19" x14ac:dyDescent="0.25">
      <c r="A138" s="22">
        <v>232</v>
      </c>
      <c r="B138" s="1" t="s">
        <v>25</v>
      </c>
      <c r="C138" s="1"/>
      <c r="D138" s="1" t="s">
        <v>332</v>
      </c>
      <c r="E138" s="1" t="s">
        <v>13</v>
      </c>
      <c r="F138" s="1" t="s">
        <v>27</v>
      </c>
      <c r="G138" s="1" t="s">
        <v>333</v>
      </c>
      <c r="H138" s="1" t="s">
        <v>16</v>
      </c>
      <c r="I138" s="1" t="s">
        <v>17</v>
      </c>
      <c r="J138" s="1" t="s">
        <v>398</v>
      </c>
      <c r="K138" s="7" t="str">
        <f>VLOOKUP($A138,[1]Tabelle1!A197:G452,5,FALSE)</f>
        <v>tibia</v>
      </c>
      <c r="L138" s="5">
        <f>VLOOKUP($A138,[1]Tabelle1!A197:F452,6,FALSE)</f>
        <v>0.70919573896252475</v>
      </c>
      <c r="M138" s="8">
        <f>VLOOKUP($A138,[1]Tabelle1!A197:P452,7,FALSE)</f>
        <v>7.34E-6</v>
      </c>
      <c r="N138" s="7" t="s">
        <v>47</v>
      </c>
      <c r="O138" s="1">
        <v>0.70937806663077585</v>
      </c>
      <c r="P138" s="8">
        <v>1.0900000000000001E-5</v>
      </c>
      <c r="Q138" s="7"/>
      <c r="R138" s="1"/>
      <c r="S138" s="8"/>
    </row>
    <row r="139" spans="1:19" x14ac:dyDescent="0.25">
      <c r="A139" s="23">
        <v>219</v>
      </c>
      <c r="B139" s="3" t="s">
        <v>25</v>
      </c>
      <c r="C139" s="3"/>
      <c r="D139" s="3" t="s">
        <v>316</v>
      </c>
      <c r="E139" s="3" t="s">
        <v>13</v>
      </c>
      <c r="F139" s="3" t="s">
        <v>27</v>
      </c>
      <c r="G139" s="3" t="s">
        <v>317</v>
      </c>
      <c r="H139" s="3" t="s">
        <v>16</v>
      </c>
      <c r="I139" s="3" t="s">
        <v>17</v>
      </c>
      <c r="J139" s="3" t="s">
        <v>398</v>
      </c>
      <c r="K139" s="9" t="str">
        <f>VLOOKUP($A139,[1]Tabelle1!A185:G440,5,FALSE)</f>
        <v>tibia</v>
      </c>
      <c r="L139" s="6">
        <f>VLOOKUP($A139,[1]Tabelle1!A185:F440,6,FALSE)</f>
        <v>0.70920374354162485</v>
      </c>
      <c r="M139" s="10">
        <f>VLOOKUP($A139,[1]Tabelle1!A185:P440,7,FALSE)</f>
        <v>1.034019058083689E-5</v>
      </c>
      <c r="N139" s="9"/>
      <c r="O139" s="3"/>
      <c r="P139" s="10"/>
      <c r="Q139" s="9"/>
      <c r="R139" s="3"/>
      <c r="S139" s="10"/>
    </row>
    <row r="140" spans="1:19" x14ac:dyDescent="0.25">
      <c r="A140" s="22">
        <v>173</v>
      </c>
      <c r="B140" s="1" t="s">
        <v>25</v>
      </c>
      <c r="C140" s="1"/>
      <c r="D140" s="1" t="s">
        <v>240</v>
      </c>
      <c r="E140" s="1" t="s">
        <v>13</v>
      </c>
      <c r="F140" s="1" t="s">
        <v>27</v>
      </c>
      <c r="G140" s="1" t="s">
        <v>183</v>
      </c>
      <c r="H140" s="1" t="s">
        <v>241</v>
      </c>
      <c r="I140" s="1" t="s">
        <v>242</v>
      </c>
      <c r="J140" s="1" t="s">
        <v>398</v>
      </c>
      <c r="K140" s="7" t="str">
        <f>VLOOKUP($A140,[1]Tabelle1!A140:G395,5,FALSE)</f>
        <v>tibia</v>
      </c>
      <c r="L140" s="5">
        <f>VLOOKUP($A140,[1]Tabelle1!A140:F395,6,FALSE)</f>
        <v>0.70928430434190048</v>
      </c>
      <c r="M140" s="8">
        <f>VLOOKUP($A140,[1]Tabelle1!A140:P395,7,FALSE)</f>
        <v>8.4404832216686155E-6</v>
      </c>
      <c r="N140" s="7"/>
      <c r="O140" s="1"/>
      <c r="P140" s="8"/>
      <c r="Q140" s="7"/>
      <c r="R140" s="1"/>
      <c r="S140" s="8"/>
    </row>
    <row r="141" spans="1:19" x14ac:dyDescent="0.25">
      <c r="A141" s="22">
        <v>222</v>
      </c>
      <c r="B141" s="1" t="s">
        <v>25</v>
      </c>
      <c r="C141" s="1"/>
      <c r="D141" s="1" t="s">
        <v>322</v>
      </c>
      <c r="E141" s="1" t="s">
        <v>13</v>
      </c>
      <c r="F141" s="1" t="s">
        <v>27</v>
      </c>
      <c r="G141" s="1" t="s">
        <v>323</v>
      </c>
      <c r="H141" s="1" t="s">
        <v>120</v>
      </c>
      <c r="I141" s="1" t="s">
        <v>51</v>
      </c>
      <c r="J141" s="1"/>
      <c r="K141" s="7" t="str">
        <f>VLOOKUP($A141,[1]Tabelle1!A188:G443,5,FALSE)</f>
        <v>tibia</v>
      </c>
      <c r="L141" s="5">
        <f>VLOOKUP($A141,[1]Tabelle1!A188:F443,6,FALSE)</f>
        <v>0.70915078971771794</v>
      </c>
      <c r="M141" s="8">
        <f>VLOOKUP($A141,[1]Tabelle1!A188:P443,7,FALSE)</f>
        <v>6.935494723439281E-6</v>
      </c>
      <c r="N141" s="7"/>
      <c r="O141" s="1"/>
      <c r="P141" s="8"/>
      <c r="Q141" s="7" t="s">
        <v>65</v>
      </c>
      <c r="R141" s="1">
        <v>0.70927153586600944</v>
      </c>
      <c r="S141" s="8">
        <v>8.369404123218912E-6</v>
      </c>
    </row>
    <row r="142" spans="1:19" x14ac:dyDescent="0.25">
      <c r="A142" s="22">
        <v>220</v>
      </c>
      <c r="B142" s="1" t="s">
        <v>25</v>
      </c>
      <c r="C142" s="1"/>
      <c r="D142" s="1" t="s">
        <v>318</v>
      </c>
      <c r="E142" s="1" t="s">
        <v>13</v>
      </c>
      <c r="F142" s="1" t="s">
        <v>27</v>
      </c>
      <c r="G142" s="1" t="s">
        <v>319</v>
      </c>
      <c r="H142" s="1" t="s">
        <v>120</v>
      </c>
      <c r="I142" s="1" t="s">
        <v>51</v>
      </c>
      <c r="J142" s="1" t="s">
        <v>398</v>
      </c>
      <c r="K142" s="7" t="str">
        <f>VLOOKUP($A142,[1]Tabelle1!A186:G441,5,FALSE)</f>
        <v>tibia</v>
      </c>
      <c r="L142" s="5">
        <f>VLOOKUP($A142,[1]Tabelle1!A186:F441,6,FALSE)</f>
        <v>0.70936500000000002</v>
      </c>
      <c r="M142" s="8">
        <f>VLOOKUP($A142,[1]Tabelle1!A186:P441,7,FALSE)</f>
        <v>1.2E-5</v>
      </c>
      <c r="N142" s="7"/>
      <c r="O142" s="1"/>
      <c r="P142" s="8"/>
      <c r="Q142" s="7" t="s">
        <v>65</v>
      </c>
      <c r="R142" s="1">
        <v>0.70945888974373406</v>
      </c>
      <c r="S142" s="8">
        <v>8.1020205208734439E-6</v>
      </c>
    </row>
    <row r="143" spans="1:19" x14ac:dyDescent="0.25">
      <c r="A143" s="22">
        <v>238</v>
      </c>
      <c r="B143" s="1" t="s">
        <v>25</v>
      </c>
      <c r="C143" s="1"/>
      <c r="D143" s="1" t="s">
        <v>337</v>
      </c>
      <c r="E143" s="1" t="s">
        <v>20</v>
      </c>
      <c r="F143" s="1" t="s">
        <v>27</v>
      </c>
      <c r="G143" s="1" t="s">
        <v>22</v>
      </c>
      <c r="H143" s="1" t="s">
        <v>338</v>
      </c>
      <c r="I143" s="1" t="s">
        <v>69</v>
      </c>
      <c r="J143" s="1" t="s">
        <v>398</v>
      </c>
      <c r="K143" s="7" t="str">
        <f>VLOOKUP($A143,[1]Tabelle1!A203:G458,5,FALSE)</f>
        <v>diaphysis</v>
      </c>
      <c r="L143" s="5">
        <f>VLOOKUP($A143,[1]Tabelle1!A203:F458,6,FALSE)</f>
        <v>0.70940808971173519</v>
      </c>
      <c r="M143" s="8">
        <f>VLOOKUP($A143,[1]Tabelle1!A203:P458,7,FALSE)</f>
        <v>7.96E-6</v>
      </c>
      <c r="N143" s="7"/>
      <c r="O143" s="1"/>
      <c r="P143" s="8"/>
      <c r="Q143" s="7"/>
      <c r="R143" s="1"/>
      <c r="S143" s="8"/>
    </row>
    <row r="144" spans="1:19" x14ac:dyDescent="0.25">
      <c r="A144" s="23">
        <v>225</v>
      </c>
      <c r="B144" s="3" t="s">
        <v>25</v>
      </c>
      <c r="C144" s="3"/>
      <c r="D144" s="3" t="s">
        <v>327</v>
      </c>
      <c r="E144" s="3" t="s">
        <v>13</v>
      </c>
      <c r="F144" s="3" t="s">
        <v>27</v>
      </c>
      <c r="G144" s="3" t="s">
        <v>22</v>
      </c>
      <c r="H144" s="3" t="s">
        <v>328</v>
      </c>
      <c r="I144" s="3" t="s">
        <v>36</v>
      </c>
      <c r="J144" s="3"/>
      <c r="K144" s="9" t="str">
        <f>VLOOKUP($A144,[1]Tabelle1!A191:G446,5,FALSE)</f>
        <v>huermus</v>
      </c>
      <c r="L144" s="6">
        <f>VLOOKUP($A144,[1]Tabelle1!A191:F446,6,FALSE)</f>
        <v>0.70881608789804107</v>
      </c>
      <c r="M144" s="10">
        <f>VLOOKUP($A144,[1]Tabelle1!A191:P446,7,FALSE)</f>
        <v>9.3421960384961812E-6</v>
      </c>
      <c r="N144" s="9"/>
      <c r="O144" s="3"/>
      <c r="P144" s="10"/>
      <c r="Q144" s="9"/>
      <c r="R144" s="3"/>
      <c r="S144" s="10"/>
    </row>
    <row r="145" spans="1:19" x14ac:dyDescent="0.25">
      <c r="A145" s="22">
        <v>226</v>
      </c>
      <c r="B145" s="1" t="s">
        <v>25</v>
      </c>
      <c r="C145" s="1"/>
      <c r="D145" s="1" t="s">
        <v>329</v>
      </c>
      <c r="E145" s="1" t="s">
        <v>13</v>
      </c>
      <c r="F145" s="1" t="s">
        <v>27</v>
      </c>
      <c r="G145" s="1" t="s">
        <v>22</v>
      </c>
      <c r="H145" s="1" t="s">
        <v>16</v>
      </c>
      <c r="I145" s="1" t="s">
        <v>17</v>
      </c>
      <c r="J145" s="1"/>
      <c r="K145" s="7" t="str">
        <f>VLOOKUP($A145,[1]Tabelle1!A192:G447,5,FALSE)</f>
        <v>tibia</v>
      </c>
      <c r="L145" s="5">
        <f>VLOOKUP($A145,[1]Tabelle1!A192:F447,6,FALSE)</f>
        <v>0.71033754969109841</v>
      </c>
      <c r="M145" s="8">
        <f>VLOOKUP($A145,[1]Tabelle1!A192:P447,7,FALSE)</f>
        <v>8.6999999999999997E-6</v>
      </c>
      <c r="N145" s="7"/>
      <c r="O145" s="1"/>
      <c r="P145" s="8"/>
      <c r="Q145" s="7"/>
      <c r="R145" s="1"/>
      <c r="S145" s="8"/>
    </row>
    <row r="146" spans="1:19" x14ac:dyDescent="0.25">
      <c r="A146" s="23">
        <v>227</v>
      </c>
      <c r="B146" s="3" t="s">
        <v>25</v>
      </c>
      <c r="C146" s="3"/>
      <c r="D146" s="3" t="s">
        <v>330</v>
      </c>
      <c r="E146" s="3" t="s">
        <v>20</v>
      </c>
      <c r="F146" s="3" t="s">
        <v>27</v>
      </c>
      <c r="G146" s="3" t="s">
        <v>22</v>
      </c>
      <c r="H146" s="3" t="s">
        <v>96</v>
      </c>
      <c r="I146" s="3" t="s">
        <v>24</v>
      </c>
      <c r="J146" s="3"/>
      <c r="K146" s="9" t="str">
        <f>VLOOKUP($A146,[1]Tabelle1!A193:G448,5,FALSE)</f>
        <v>humerus</v>
      </c>
      <c r="L146" s="6">
        <f>VLOOKUP($A146,[1]Tabelle1!A193:F448,6,FALSE)</f>
        <v>0.7092045776924546</v>
      </c>
      <c r="M146" s="10">
        <f>VLOOKUP($A146,[1]Tabelle1!A193:P448,7,FALSE)</f>
        <v>7.0999999999999998E-6</v>
      </c>
      <c r="N146" s="9"/>
      <c r="O146" s="3"/>
      <c r="P146" s="10"/>
      <c r="Q146" s="9"/>
      <c r="R146" s="3"/>
      <c r="S146" s="10"/>
    </row>
    <row r="147" spans="1:19" x14ac:dyDescent="0.25">
      <c r="A147" s="23">
        <v>223</v>
      </c>
      <c r="B147" s="3" t="s">
        <v>25</v>
      </c>
      <c r="C147" s="3"/>
      <c r="D147" s="3" t="s">
        <v>324</v>
      </c>
      <c r="E147" s="3" t="s">
        <v>20</v>
      </c>
      <c r="F147" s="3" t="s">
        <v>27</v>
      </c>
      <c r="G147" s="3" t="s">
        <v>22</v>
      </c>
      <c r="H147" s="3" t="s">
        <v>158</v>
      </c>
      <c r="I147" s="3" t="s">
        <v>29</v>
      </c>
      <c r="J147" s="3" t="s">
        <v>398</v>
      </c>
      <c r="K147" s="9" t="str">
        <f>VLOOKUP($A147,[1]Tabelle1!A189:G444,5,FALSE)</f>
        <v xml:space="preserve"> tibia</v>
      </c>
      <c r="L147" s="6">
        <f>VLOOKUP($A147,[1]Tabelle1!A189:F444,6,FALSE)</f>
        <v>0.70953239700172299</v>
      </c>
      <c r="M147" s="10">
        <f>VLOOKUP($A147,[1]Tabelle1!A189:P444,7,FALSE)</f>
        <v>6.8199999999999999E-6</v>
      </c>
      <c r="N147" s="9"/>
      <c r="O147" s="3"/>
      <c r="P147" s="10"/>
      <c r="Q147" s="9"/>
      <c r="R147" s="3"/>
      <c r="S147" s="10"/>
    </row>
    <row r="148" spans="1:19" x14ac:dyDescent="0.25">
      <c r="A148" s="23">
        <v>233</v>
      </c>
      <c r="B148" s="3" t="s">
        <v>25</v>
      </c>
      <c r="C148" s="3"/>
      <c r="D148" s="3" t="s">
        <v>334</v>
      </c>
      <c r="E148" s="3" t="s">
        <v>13</v>
      </c>
      <c r="F148" s="3" t="s">
        <v>27</v>
      </c>
      <c r="G148" s="3" t="s">
        <v>22</v>
      </c>
      <c r="H148" s="3" t="s">
        <v>16</v>
      </c>
      <c r="I148" s="3" t="s">
        <v>17</v>
      </c>
      <c r="J148" s="3"/>
      <c r="K148" s="9" t="str">
        <f>VLOOKUP($A148,[1]Tabelle1!A198:G453,5,FALSE)</f>
        <v>humerus</v>
      </c>
      <c r="L148" s="6">
        <f>VLOOKUP($A148,[1]Tabelle1!A198:F453,6,FALSE)</f>
        <v>0.70845469065784827</v>
      </c>
      <c r="M148" s="10">
        <f>VLOOKUP($A148,[1]Tabelle1!A198:P453,7,FALSE)</f>
        <v>6.9199999999999998E-6</v>
      </c>
      <c r="N148" s="9"/>
      <c r="O148" s="3"/>
      <c r="P148" s="10"/>
      <c r="Q148" s="9"/>
      <c r="R148" s="3"/>
      <c r="S148" s="10"/>
    </row>
    <row r="149" spans="1:19" x14ac:dyDescent="0.25">
      <c r="A149" s="22">
        <v>234</v>
      </c>
      <c r="B149" s="1" t="s">
        <v>25</v>
      </c>
      <c r="C149" s="1"/>
      <c r="D149" s="1" t="s">
        <v>335</v>
      </c>
      <c r="E149" s="1" t="s">
        <v>20</v>
      </c>
      <c r="F149" s="1" t="s">
        <v>27</v>
      </c>
      <c r="G149" s="1" t="s">
        <v>22</v>
      </c>
      <c r="H149" s="1" t="s">
        <v>16</v>
      </c>
      <c r="I149" s="1" t="s">
        <v>17</v>
      </c>
      <c r="J149" s="1"/>
      <c r="K149" s="7" t="str">
        <f>VLOOKUP($A149,[1]Tabelle1!A199:G454,5,FALSE)</f>
        <v xml:space="preserve">humerus </v>
      </c>
      <c r="L149" s="5">
        <f>VLOOKUP($A149,[1]Tabelle1!A199:F454,6,FALSE)</f>
        <v>0.70871771551295926</v>
      </c>
      <c r="M149" s="8">
        <f>VLOOKUP($A149,[1]Tabelle1!A199:P454,7,FALSE)</f>
        <v>7.7200000000000006E-6</v>
      </c>
      <c r="N149" s="7"/>
      <c r="O149" s="1"/>
      <c r="P149" s="8"/>
      <c r="Q149" s="7"/>
      <c r="R149" s="1"/>
      <c r="S149" s="8"/>
    </row>
    <row r="150" spans="1:19" x14ac:dyDescent="0.25">
      <c r="A150" s="23">
        <v>235</v>
      </c>
      <c r="B150" s="3" t="s">
        <v>25</v>
      </c>
      <c r="C150" s="3"/>
      <c r="D150" s="3" t="s">
        <v>336</v>
      </c>
      <c r="E150" s="3" t="s">
        <v>20</v>
      </c>
      <c r="F150" s="3" t="s">
        <v>27</v>
      </c>
      <c r="G150" s="3" t="s">
        <v>22</v>
      </c>
      <c r="H150" s="3" t="s">
        <v>206</v>
      </c>
      <c r="I150" s="3" t="s">
        <v>69</v>
      </c>
      <c r="J150" s="3"/>
      <c r="K150" s="9" t="s">
        <v>169</v>
      </c>
      <c r="L150" s="6">
        <v>0.70934565741995037</v>
      </c>
      <c r="M150" s="10">
        <v>9.9166522907309062E-6</v>
      </c>
      <c r="N150" s="9"/>
      <c r="O150" s="3"/>
      <c r="P150" s="10"/>
      <c r="Q150" s="9"/>
      <c r="R150" s="3"/>
      <c r="S150" s="10"/>
    </row>
    <row r="151" spans="1:19" x14ac:dyDescent="0.25">
      <c r="A151" s="23">
        <v>172</v>
      </c>
      <c r="B151" s="3" t="s">
        <v>25</v>
      </c>
      <c r="C151" s="3"/>
      <c r="D151" s="3" t="s">
        <v>239</v>
      </c>
      <c r="E151" s="3" t="s">
        <v>20</v>
      </c>
      <c r="F151" s="3" t="s">
        <v>43</v>
      </c>
      <c r="G151" s="3" t="s">
        <v>22</v>
      </c>
      <c r="H151" s="3" t="s">
        <v>153</v>
      </c>
      <c r="I151" s="3" t="s">
        <v>154</v>
      </c>
      <c r="J151" s="3" t="s">
        <v>398</v>
      </c>
      <c r="K151" s="9" t="str">
        <f>VLOOKUP($A151,[1]Tabelle1!A139:G394,5,FALSE)</f>
        <v>ulna</v>
      </c>
      <c r="L151" s="6">
        <f>VLOOKUP($A151,[1]Tabelle1!A139:F394,6,FALSE)</f>
        <v>0.70964429354004643</v>
      </c>
      <c r="M151" s="10">
        <f>VLOOKUP($A151,[1]Tabelle1!A139:P394,7,FALSE)</f>
        <v>5.5799999999999999E-6</v>
      </c>
      <c r="N151" s="9"/>
      <c r="O151" s="3"/>
      <c r="P151" s="10"/>
      <c r="Q151" s="9"/>
      <c r="R151" s="3"/>
      <c r="S151" s="10"/>
    </row>
    <row r="152" spans="1:19" x14ac:dyDescent="0.25">
      <c r="A152" s="23">
        <v>243</v>
      </c>
      <c r="B152" s="3" t="s">
        <v>25</v>
      </c>
      <c r="C152" s="3"/>
      <c r="D152" s="3" t="s">
        <v>339</v>
      </c>
      <c r="E152" s="3" t="s">
        <v>13</v>
      </c>
      <c r="F152" s="3" t="s">
        <v>27</v>
      </c>
      <c r="G152" s="3" t="s">
        <v>340</v>
      </c>
      <c r="H152" s="3" t="s">
        <v>341</v>
      </c>
      <c r="I152" s="3" t="s">
        <v>116</v>
      </c>
      <c r="J152" s="3" t="s">
        <v>397</v>
      </c>
      <c r="K152" s="9" t="str">
        <f>VLOOKUP($A152,[1]Tabelle1!A206:G461,5,FALSE)</f>
        <v>tibia</v>
      </c>
      <c r="L152" s="6">
        <f>VLOOKUP($A152,[1]Tabelle1!A206:F461,6,FALSE)</f>
        <v>0.70990725891071726</v>
      </c>
      <c r="M152" s="10">
        <v>9.7541257374332557E-6</v>
      </c>
      <c r="N152" s="9"/>
      <c r="O152" s="3"/>
      <c r="P152" s="10"/>
      <c r="Q152" s="9"/>
      <c r="R152" s="3"/>
      <c r="S152" s="10"/>
    </row>
    <row r="153" spans="1:19" x14ac:dyDescent="0.25">
      <c r="A153" s="22">
        <v>244</v>
      </c>
      <c r="B153" s="1" t="s">
        <v>25</v>
      </c>
      <c r="C153" s="1"/>
      <c r="D153" s="1" t="s">
        <v>342</v>
      </c>
      <c r="E153" s="1" t="s">
        <v>13</v>
      </c>
      <c r="F153" s="1" t="s">
        <v>27</v>
      </c>
      <c r="G153" s="1" t="s">
        <v>343</v>
      </c>
      <c r="H153" s="1" t="s">
        <v>344</v>
      </c>
      <c r="I153" s="1" t="s">
        <v>51</v>
      </c>
      <c r="J153" s="1" t="s">
        <v>397</v>
      </c>
      <c r="K153" s="7" t="str">
        <f>VLOOKUP($A153,[1]Tabelle1!A207:G462,5,FALSE)</f>
        <v>humerus</v>
      </c>
      <c r="L153" s="5">
        <f>VLOOKUP($A153,[1]Tabelle1!A207:F462,6,FALSE)</f>
        <v>0.70960959568553428</v>
      </c>
      <c r="M153" s="8">
        <v>9.8068046123740837E-6</v>
      </c>
      <c r="N153" s="7"/>
      <c r="O153" s="1"/>
      <c r="P153" s="8"/>
      <c r="Q153" s="7"/>
      <c r="R153" s="1"/>
      <c r="S153" s="8"/>
    </row>
    <row r="154" spans="1:19" x14ac:dyDescent="0.25">
      <c r="A154" s="23">
        <v>246</v>
      </c>
      <c r="B154" s="3" t="s">
        <v>25</v>
      </c>
      <c r="C154" s="3"/>
      <c r="D154" s="3" t="s">
        <v>345</v>
      </c>
      <c r="E154" s="3" t="s">
        <v>20</v>
      </c>
      <c r="F154" s="3" t="s">
        <v>27</v>
      </c>
      <c r="G154" s="3" t="s">
        <v>22</v>
      </c>
      <c r="H154" s="3" t="s">
        <v>153</v>
      </c>
      <c r="I154" s="3" t="s">
        <v>69</v>
      </c>
      <c r="J154" s="3"/>
      <c r="K154" s="9" t="str">
        <f>VLOOKUP($A154,[1]Tabelle1!A209:G464,5,FALSE)</f>
        <v>femur</v>
      </c>
      <c r="L154" s="6">
        <f>VLOOKUP($A154,[1]Tabelle1!A209:F464,6,FALSE)</f>
        <v>0.70969756460856936</v>
      </c>
      <c r="M154" s="10">
        <v>8.8200000000000003E-6</v>
      </c>
      <c r="N154" s="9"/>
      <c r="O154" s="3"/>
      <c r="P154" s="10"/>
      <c r="Q154" s="9"/>
      <c r="R154" s="3"/>
      <c r="S154" s="10"/>
    </row>
    <row r="155" spans="1:19" x14ac:dyDescent="0.25">
      <c r="A155" s="22">
        <v>248</v>
      </c>
      <c r="B155" s="1" t="s">
        <v>11</v>
      </c>
      <c r="C155" s="1">
        <v>2</v>
      </c>
      <c r="D155" s="1" t="s">
        <v>346</v>
      </c>
      <c r="E155" s="1" t="s">
        <v>20</v>
      </c>
      <c r="F155" s="1" t="s">
        <v>27</v>
      </c>
      <c r="G155" s="1" t="s">
        <v>347</v>
      </c>
      <c r="H155" s="1" t="s">
        <v>164</v>
      </c>
      <c r="I155" s="1" t="s">
        <v>51</v>
      </c>
      <c r="J155" s="1" t="s">
        <v>397</v>
      </c>
      <c r="K155" s="7" t="s">
        <v>407</v>
      </c>
      <c r="L155" s="5">
        <v>0.70939109987361659</v>
      </c>
      <c r="M155" s="8">
        <v>9.4632772723140453E-6</v>
      </c>
      <c r="N155" s="7" t="s">
        <v>47</v>
      </c>
      <c r="O155" s="1">
        <v>0.70963214716999412</v>
      </c>
      <c r="P155" s="8">
        <v>1.076E-5</v>
      </c>
      <c r="Q155" s="7" t="s">
        <v>65</v>
      </c>
      <c r="R155" s="1">
        <v>0.70912324156465589</v>
      </c>
      <c r="S155" s="8">
        <v>9.2753319996656998E-6</v>
      </c>
    </row>
    <row r="156" spans="1:19" x14ac:dyDescent="0.25">
      <c r="A156" s="23">
        <v>248</v>
      </c>
      <c r="B156" s="3" t="s">
        <v>18</v>
      </c>
      <c r="C156" s="3">
        <v>2</v>
      </c>
      <c r="D156" s="3" t="s">
        <v>348</v>
      </c>
      <c r="E156" s="3" t="s">
        <v>13</v>
      </c>
      <c r="F156" s="3" t="s">
        <v>27</v>
      </c>
      <c r="G156" s="3" t="s">
        <v>22</v>
      </c>
      <c r="H156" s="3" t="s">
        <v>96</v>
      </c>
      <c r="I156" s="3" t="s">
        <v>24</v>
      </c>
      <c r="J156" s="3" t="s">
        <v>397</v>
      </c>
      <c r="K156" s="9" t="s">
        <v>406</v>
      </c>
      <c r="L156" s="6">
        <v>0.70943957962105553</v>
      </c>
      <c r="M156" s="10">
        <v>9.4923015753297229E-6</v>
      </c>
      <c r="N156" s="9"/>
      <c r="O156" s="3"/>
      <c r="P156" s="10"/>
      <c r="Q156" s="9"/>
      <c r="R156" s="3"/>
      <c r="S156" s="10"/>
    </row>
    <row r="157" spans="1:19" x14ac:dyDescent="0.25">
      <c r="A157" s="22">
        <v>250</v>
      </c>
      <c r="B157" s="1" t="s">
        <v>25</v>
      </c>
      <c r="C157" s="1"/>
      <c r="D157" s="1" t="s">
        <v>349</v>
      </c>
      <c r="E157" s="1" t="s">
        <v>13</v>
      </c>
      <c r="F157" s="1" t="s">
        <v>27</v>
      </c>
      <c r="G157" s="1" t="s">
        <v>92</v>
      </c>
      <c r="H157" s="1" t="s">
        <v>350</v>
      </c>
      <c r="I157" s="1" t="s">
        <v>51</v>
      </c>
      <c r="J157" s="1" t="s">
        <v>397</v>
      </c>
      <c r="K157" s="7" t="str">
        <f>VLOOKUP($A157,[1]Tabelle1!A213:G468,5,FALSE)</f>
        <v>tibia</v>
      </c>
      <c r="L157" s="5">
        <f>VLOOKUP($A157,[1]Tabelle1!A213:F468,6,FALSE)</f>
        <v>0.71005424815300389</v>
      </c>
      <c r="M157" s="8">
        <f>VLOOKUP($A157,[1]Tabelle1!A213:P468,7,FALSE)</f>
        <v>9.2980658139161707E-6</v>
      </c>
      <c r="N157" s="7"/>
      <c r="O157" s="1"/>
      <c r="P157" s="8"/>
      <c r="Q157" s="7" t="s">
        <v>65</v>
      </c>
      <c r="R157" s="1">
        <v>0.70977601632947873</v>
      </c>
      <c r="S157" s="8">
        <v>9.2980658139161707E-6</v>
      </c>
    </row>
    <row r="158" spans="1:19" x14ac:dyDescent="0.25">
      <c r="A158" s="23">
        <v>251</v>
      </c>
      <c r="B158" s="3" t="s">
        <v>25</v>
      </c>
      <c r="C158" s="3"/>
      <c r="D158" s="3" t="s">
        <v>351</v>
      </c>
      <c r="E158" s="3" t="s">
        <v>13</v>
      </c>
      <c r="F158" s="3" t="s">
        <v>27</v>
      </c>
      <c r="G158" s="3" t="s">
        <v>276</v>
      </c>
      <c r="H158" s="3" t="s">
        <v>62</v>
      </c>
      <c r="I158" s="3" t="s">
        <v>51</v>
      </c>
      <c r="J158" s="3" t="s">
        <v>397</v>
      </c>
      <c r="K158" s="9" t="str">
        <f>VLOOKUP($A158,[1]Tabelle1!A214:G469,5,FALSE)</f>
        <v>tibia</v>
      </c>
      <c r="L158" s="6">
        <f>VLOOKUP($A158,[1]Tabelle1!A214:F469,6,FALSE)</f>
        <v>0.70992192771705431</v>
      </c>
      <c r="M158" s="10">
        <f>VLOOKUP($A158,[1]Tabelle1!A214:P469,7,FALSE)</f>
        <v>1.174210868444008E-5</v>
      </c>
      <c r="N158" s="9"/>
      <c r="O158" s="3"/>
      <c r="P158" s="10"/>
      <c r="Q158" s="9"/>
      <c r="R158" s="3"/>
      <c r="S158" s="10"/>
    </row>
    <row r="159" spans="1:19" x14ac:dyDescent="0.25">
      <c r="A159" s="22">
        <v>252</v>
      </c>
      <c r="B159" s="1" t="s">
        <v>25</v>
      </c>
      <c r="C159" s="1"/>
      <c r="D159" s="1" t="s">
        <v>352</v>
      </c>
      <c r="E159" s="1" t="s">
        <v>13</v>
      </c>
      <c r="F159" s="1" t="s">
        <v>27</v>
      </c>
      <c r="G159" s="1" t="s">
        <v>92</v>
      </c>
      <c r="H159" s="1" t="s">
        <v>16</v>
      </c>
      <c r="I159" s="1" t="s">
        <v>353</v>
      </c>
      <c r="J159" s="1"/>
      <c r="K159" s="7" t="str">
        <f>VLOOKUP($A159,[1]Tabelle1!A215:G470,5,FALSE)</f>
        <v>rib</v>
      </c>
      <c r="L159" s="5">
        <f>VLOOKUP($A159,[1]Tabelle1!A215:F470,6,FALSE)</f>
        <v>0.709339343141695</v>
      </c>
      <c r="M159" s="8">
        <f>VLOOKUP($A159,[1]Tabelle1!A215:P470,7,FALSE)</f>
        <v>7.8736667088728146E-6</v>
      </c>
      <c r="N159" s="7"/>
      <c r="O159" s="1"/>
      <c r="P159" s="8"/>
      <c r="Q159" s="7" t="s">
        <v>65</v>
      </c>
      <c r="R159" s="1">
        <v>0.709339343141695</v>
      </c>
      <c r="S159" s="8">
        <v>7.8736667088728146E-6</v>
      </c>
    </row>
    <row r="160" spans="1:19" x14ac:dyDescent="0.25">
      <c r="A160" s="23">
        <v>253</v>
      </c>
      <c r="B160" s="3" t="s">
        <v>25</v>
      </c>
      <c r="C160" s="3"/>
      <c r="D160" s="3" t="s">
        <v>354</v>
      </c>
      <c r="E160" s="3" t="s">
        <v>13</v>
      </c>
      <c r="F160" s="3" t="s">
        <v>27</v>
      </c>
      <c r="G160" s="3" t="s">
        <v>92</v>
      </c>
      <c r="H160" s="3" t="s">
        <v>164</v>
      </c>
      <c r="I160" s="3" t="s">
        <v>51</v>
      </c>
      <c r="J160" s="3"/>
      <c r="K160" s="9" t="str">
        <f>VLOOKUP($A160,[1]Tabelle1!A216:G471,5,FALSE)</f>
        <v>humerus</v>
      </c>
      <c r="L160" s="6">
        <f>VLOOKUP($A160,[1]Tabelle1!A216:F471,6,FALSE)</f>
        <v>0.7098786600798046</v>
      </c>
      <c r="M160" s="10">
        <f>VLOOKUP($A160,[1]Tabelle1!A216:P471,7,FALSE)</f>
        <v>1.1201885256059318E-5</v>
      </c>
      <c r="N160" s="9"/>
      <c r="O160" s="3"/>
      <c r="P160" s="10"/>
      <c r="Q160" s="9"/>
      <c r="R160" s="3"/>
      <c r="S160" s="10"/>
    </row>
    <row r="161" spans="1:19" x14ac:dyDescent="0.25">
      <c r="A161" s="22">
        <v>258</v>
      </c>
      <c r="B161" s="1" t="s">
        <v>11</v>
      </c>
      <c r="C161" s="1">
        <v>3</v>
      </c>
      <c r="D161" s="1" t="s">
        <v>355</v>
      </c>
      <c r="E161" s="1" t="s">
        <v>13</v>
      </c>
      <c r="F161" s="1" t="s">
        <v>27</v>
      </c>
      <c r="G161" s="1" t="s">
        <v>356</v>
      </c>
      <c r="H161" s="1" t="s">
        <v>357</v>
      </c>
      <c r="I161" s="1" t="s">
        <v>242</v>
      </c>
      <c r="J161" s="1" t="s">
        <v>397</v>
      </c>
      <c r="K161" s="7" t="s">
        <v>405</v>
      </c>
      <c r="L161" s="5">
        <v>0.70962900235311277</v>
      </c>
      <c r="M161" s="8">
        <v>9.0548660700257187E-6</v>
      </c>
      <c r="N161" s="7"/>
      <c r="O161" s="1"/>
      <c r="P161" s="8"/>
      <c r="Q161" s="7" t="s">
        <v>65</v>
      </c>
      <c r="R161" s="1">
        <v>0.70968276589442558</v>
      </c>
      <c r="S161" s="8">
        <v>1.067362879905216E-5</v>
      </c>
    </row>
    <row r="162" spans="1:19" x14ac:dyDescent="0.25">
      <c r="A162" s="23">
        <v>258</v>
      </c>
      <c r="B162" s="3" t="s">
        <v>13</v>
      </c>
      <c r="C162" s="3">
        <v>3</v>
      </c>
      <c r="D162" s="3" t="s">
        <v>358</v>
      </c>
      <c r="E162" s="3" t="s">
        <v>13</v>
      </c>
      <c r="F162" s="3" t="s">
        <v>27</v>
      </c>
      <c r="G162" s="3" t="s">
        <v>359</v>
      </c>
      <c r="H162" s="3" t="s">
        <v>360</v>
      </c>
      <c r="I162" s="3" t="s">
        <v>353</v>
      </c>
      <c r="J162" s="3" t="s">
        <v>397</v>
      </c>
      <c r="K162" s="9" t="s">
        <v>410</v>
      </c>
      <c r="L162" s="6">
        <v>0.70963608009800849</v>
      </c>
      <c r="M162" s="10">
        <v>1.2333475072103388E-5</v>
      </c>
      <c r="N162" s="9"/>
      <c r="O162" s="3"/>
      <c r="P162" s="10"/>
      <c r="Q162" s="9"/>
      <c r="R162" s="3"/>
      <c r="S162" s="10"/>
    </row>
    <row r="163" spans="1:19" x14ac:dyDescent="0.25">
      <c r="A163" s="22">
        <v>259</v>
      </c>
      <c r="B163" s="1" t="s">
        <v>25</v>
      </c>
      <c r="C163" s="1"/>
      <c r="D163" s="1" t="s">
        <v>361</v>
      </c>
      <c r="E163" s="1" t="s">
        <v>13</v>
      </c>
      <c r="F163" s="1" t="s">
        <v>27</v>
      </c>
      <c r="G163" s="1" t="s">
        <v>22</v>
      </c>
      <c r="H163" s="1" t="s">
        <v>331</v>
      </c>
      <c r="I163" s="1" t="s">
        <v>87</v>
      </c>
      <c r="J163" s="1" t="s">
        <v>397</v>
      </c>
      <c r="K163" s="7" t="str">
        <f>VLOOKUP($A163,[1]Tabelle1!A222:G477,5,FALSE)</f>
        <v>diaphysis</v>
      </c>
      <c r="L163" s="5">
        <f>VLOOKUP($A163,[1]Tabelle1!A222:F477,6,FALSE)</f>
        <v>0.71035439943073708</v>
      </c>
      <c r="M163" s="8">
        <f>VLOOKUP($A163,[1]Tabelle1!A222:P477,7,FALSE)</f>
        <v>8.4200000000000007E-6</v>
      </c>
      <c r="N163" s="7"/>
      <c r="O163" s="1"/>
      <c r="P163" s="8"/>
      <c r="Q163" s="7"/>
      <c r="R163" s="1"/>
      <c r="S163" s="8"/>
    </row>
    <row r="164" spans="1:19" x14ac:dyDescent="0.25">
      <c r="A164" s="23">
        <v>260</v>
      </c>
      <c r="B164" s="3" t="s">
        <v>25</v>
      </c>
      <c r="C164" s="3"/>
      <c r="D164" s="3" t="s">
        <v>362</v>
      </c>
      <c r="E164" s="3" t="s">
        <v>13</v>
      </c>
      <c r="F164" s="3" t="s">
        <v>27</v>
      </c>
      <c r="G164" s="3" t="s">
        <v>22</v>
      </c>
      <c r="H164" s="3" t="s">
        <v>363</v>
      </c>
      <c r="I164" s="3" t="s">
        <v>36</v>
      </c>
      <c r="J164" s="3" t="s">
        <v>397</v>
      </c>
      <c r="K164" s="9" t="str">
        <f>VLOOKUP($A164,[1]Tabelle1!A223:G478,5,FALSE)</f>
        <v>tibia?</v>
      </c>
      <c r="L164" s="6">
        <f>VLOOKUP($A164,[1]Tabelle1!A223:F478,6,FALSE)</f>
        <v>0.71087400000000001</v>
      </c>
      <c r="M164" s="10">
        <f>VLOOKUP($A164,[1]Tabelle1!A223:P478,7,FALSE)</f>
        <v>1.0000000000000001E-5</v>
      </c>
      <c r="N164" s="9"/>
      <c r="O164" s="3"/>
      <c r="P164" s="10"/>
      <c r="Q164" s="9"/>
      <c r="R164" s="3"/>
      <c r="S164" s="10"/>
    </row>
    <row r="165" spans="1:19" x14ac:dyDescent="0.25">
      <c r="A165" s="22">
        <v>264</v>
      </c>
      <c r="B165" s="1" t="s">
        <v>25</v>
      </c>
      <c r="C165" s="1"/>
      <c r="D165" s="1" t="s">
        <v>364</v>
      </c>
      <c r="E165" s="1" t="s">
        <v>13</v>
      </c>
      <c r="F165" s="1" t="s">
        <v>27</v>
      </c>
      <c r="G165" s="1" t="s">
        <v>22</v>
      </c>
      <c r="H165" s="1" t="s">
        <v>365</v>
      </c>
      <c r="I165" s="1" t="s">
        <v>29</v>
      </c>
      <c r="J165" s="1"/>
      <c r="K165" s="7" t="str">
        <f>VLOOKUP($A165,[1]Tabelle1!A225:G480,5,FALSE)</f>
        <v>longbone</v>
      </c>
      <c r="L165" s="5">
        <f>VLOOKUP($A165,[1]Tabelle1!A225:F480,6,FALSE)</f>
        <v>0.71048498908896163</v>
      </c>
      <c r="M165" s="8">
        <f>VLOOKUP($A165,[1]Tabelle1!A225:P480,7,FALSE)</f>
        <v>6.1199999999999999E-6</v>
      </c>
      <c r="N165" s="7"/>
      <c r="O165" s="1"/>
      <c r="P165" s="8"/>
      <c r="Q165" s="7"/>
      <c r="R165" s="1"/>
      <c r="S165" s="8"/>
    </row>
    <row r="166" spans="1:19" x14ac:dyDescent="0.25">
      <c r="A166" s="23">
        <v>292</v>
      </c>
      <c r="B166" s="3" t="s">
        <v>25</v>
      </c>
      <c r="C166" s="3"/>
      <c r="D166" s="3" t="s">
        <v>366</v>
      </c>
      <c r="E166" s="3" t="s">
        <v>13</v>
      </c>
      <c r="F166" s="3" t="s">
        <v>27</v>
      </c>
      <c r="G166" s="3" t="s">
        <v>22</v>
      </c>
      <c r="H166" s="3" t="s">
        <v>367</v>
      </c>
      <c r="I166" s="3" t="s">
        <v>29</v>
      </c>
      <c r="J166" s="3"/>
      <c r="K166" s="9" t="str">
        <f>VLOOKUP($A166,[1]Tabelle1!A228:G483,5,FALSE)</f>
        <v>diaphysis</v>
      </c>
      <c r="L166" s="6">
        <f>VLOOKUP($A166,[1]Tabelle1!A228:F483,6,FALSE)</f>
        <v>0.70869501906055299</v>
      </c>
      <c r="M166" s="10">
        <f>VLOOKUP($A166,[1]Tabelle1!A228:P483,7,FALSE)</f>
        <v>6.2600000000000002E-6</v>
      </c>
      <c r="N166" s="9"/>
      <c r="O166" s="3"/>
      <c r="P166" s="10"/>
      <c r="Q166" s="9"/>
      <c r="R166" s="3"/>
      <c r="S166" s="10"/>
    </row>
    <row r="167" spans="1:19" x14ac:dyDescent="0.25">
      <c r="A167" s="22">
        <v>295</v>
      </c>
      <c r="B167" s="1" t="s">
        <v>25</v>
      </c>
      <c r="C167" s="1"/>
      <c r="D167" s="1" t="s">
        <v>368</v>
      </c>
      <c r="E167" s="1" t="s">
        <v>20</v>
      </c>
      <c r="F167" s="1" t="s">
        <v>27</v>
      </c>
      <c r="G167" s="1" t="s">
        <v>22</v>
      </c>
      <c r="H167" s="1" t="s">
        <v>28</v>
      </c>
      <c r="I167" s="1" t="s">
        <v>29</v>
      </c>
      <c r="J167" s="1" t="s">
        <v>397</v>
      </c>
      <c r="K167" s="7" t="str">
        <f>VLOOKUP($A167,[1]Tabelle1!A230:G485,5,FALSE)</f>
        <v>longbone?</v>
      </c>
      <c r="L167" s="5">
        <f>VLOOKUP($A167,[1]Tabelle1!A230:F485,6,FALSE)</f>
        <v>0.70875518835816853</v>
      </c>
      <c r="M167" s="8">
        <f>VLOOKUP($A167,[1]Tabelle1!A230:P485,7,FALSE)</f>
        <v>7.7000000000000008E-6</v>
      </c>
      <c r="N167" s="7"/>
      <c r="O167" s="1"/>
      <c r="P167" s="8"/>
      <c r="Q167" s="7"/>
      <c r="R167" s="1"/>
      <c r="S167" s="8"/>
    </row>
    <row r="168" spans="1:19" x14ac:dyDescent="0.25">
      <c r="A168" s="23">
        <v>300</v>
      </c>
      <c r="B168" s="3" t="s">
        <v>25</v>
      </c>
      <c r="C168" s="3"/>
      <c r="D168" s="3" t="s">
        <v>369</v>
      </c>
      <c r="E168" s="3" t="s">
        <v>13</v>
      </c>
      <c r="F168" s="3" t="s">
        <v>27</v>
      </c>
      <c r="G168" s="3" t="s">
        <v>92</v>
      </c>
      <c r="H168" s="3" t="s">
        <v>370</v>
      </c>
      <c r="I168" s="3" t="s">
        <v>17</v>
      </c>
      <c r="J168" s="3"/>
      <c r="K168" s="9" t="str">
        <f>VLOOKUP($A168,[1]Tabelle1!A233:G488,5,FALSE)</f>
        <v>tibia</v>
      </c>
      <c r="L168" s="6">
        <f>VLOOKUP($A168,[1]Tabelle1!A233:F488,6,FALSE)</f>
        <v>0.70896927821530853</v>
      </c>
      <c r="M168" s="10">
        <f>VLOOKUP($A168,[1]Tabelle1!A233:P488,7,FALSE)</f>
        <v>9.2166006167990101E-6</v>
      </c>
      <c r="N168" s="9"/>
      <c r="O168" s="3"/>
      <c r="P168" s="10"/>
      <c r="Q168" s="9"/>
      <c r="R168" s="3"/>
      <c r="S168" s="10"/>
    </row>
    <row r="169" spans="1:19" x14ac:dyDescent="0.25">
      <c r="A169" s="22">
        <v>304</v>
      </c>
      <c r="B169" s="1" t="s">
        <v>25</v>
      </c>
      <c r="C169" s="1"/>
      <c r="D169" s="1" t="s">
        <v>371</v>
      </c>
      <c r="E169" s="1" t="s">
        <v>13</v>
      </c>
      <c r="F169" s="1" t="s">
        <v>27</v>
      </c>
      <c r="G169" s="1" t="s">
        <v>22</v>
      </c>
      <c r="H169" s="1" t="s">
        <v>372</v>
      </c>
      <c r="I169" s="1" t="s">
        <v>133</v>
      </c>
      <c r="J169" s="1"/>
      <c r="K169" s="7" t="s">
        <v>403</v>
      </c>
      <c r="L169" s="5">
        <f>VLOOKUP($A169,[1]Tabelle1!A236:F491,6,FALSE)</f>
        <v>0.70873390383721335</v>
      </c>
      <c r="M169" s="8">
        <f>VLOOKUP($A169,[1]Tabelle1!A236:P491,7,FALSE)</f>
        <v>7.4399999999999999E-6</v>
      </c>
      <c r="N169" s="7"/>
      <c r="O169" s="1"/>
      <c r="P169" s="8"/>
      <c r="Q169" s="7"/>
      <c r="R169" s="1"/>
      <c r="S169" s="8"/>
    </row>
    <row r="170" spans="1:19" x14ac:dyDescent="0.25">
      <c r="A170" s="23">
        <v>307</v>
      </c>
      <c r="B170" s="3" t="s">
        <v>25</v>
      </c>
      <c r="C170" s="3"/>
      <c r="D170" s="3" t="s">
        <v>373</v>
      </c>
      <c r="E170" s="3" t="s">
        <v>20</v>
      </c>
      <c r="F170" s="3" t="s">
        <v>27</v>
      </c>
      <c r="G170" s="3" t="s">
        <v>96</v>
      </c>
      <c r="H170" s="3" t="s">
        <v>25</v>
      </c>
      <c r="I170" s="3" t="s">
        <v>24</v>
      </c>
      <c r="J170" s="3"/>
      <c r="K170" s="9" t="str">
        <f>VLOOKUP($A170,[1]Tabelle1!A237:G492,5,FALSE)</f>
        <v>longbone</v>
      </c>
      <c r="L170" s="6">
        <f>VLOOKUP($A170,[1]Tabelle1!A237:F492,6,FALSE)</f>
        <v>0.70906324841532253</v>
      </c>
      <c r="M170" s="10">
        <f>VLOOKUP($A170,[1]Tabelle1!A237:P492,7,FALSE)</f>
        <v>7.2799999999999998E-6</v>
      </c>
      <c r="N170" s="9"/>
      <c r="O170" s="3"/>
      <c r="P170" s="10"/>
      <c r="Q170" s="9"/>
      <c r="R170" s="3"/>
      <c r="S170" s="10"/>
    </row>
    <row r="171" spans="1:19" x14ac:dyDescent="0.25">
      <c r="A171" s="22">
        <v>308</v>
      </c>
      <c r="B171" s="1" t="s">
        <v>25</v>
      </c>
      <c r="C171" s="1"/>
      <c r="D171" s="1" t="s">
        <v>374</v>
      </c>
      <c r="E171" s="1" t="s">
        <v>13</v>
      </c>
      <c r="F171" s="1" t="s">
        <v>27</v>
      </c>
      <c r="G171" s="1" t="s">
        <v>375</v>
      </c>
      <c r="H171" s="1" t="s">
        <v>376</v>
      </c>
      <c r="I171" s="1" t="s">
        <v>51</v>
      </c>
      <c r="J171" s="1"/>
      <c r="K171" s="7" t="str">
        <f>VLOOKUP($A171,[1]Tabelle1!A238:G493,5,FALSE)</f>
        <v>femur</v>
      </c>
      <c r="L171" s="5">
        <f>VLOOKUP($A171,[1]Tabelle1!A238:F493,6,FALSE)</f>
        <v>0.70906101840375624</v>
      </c>
      <c r="M171" s="8">
        <f>VLOOKUP($A171,[1]Tabelle1!A238:P493,7,FALSE)</f>
        <v>9.3454242225615061E-6</v>
      </c>
      <c r="N171" s="7"/>
      <c r="O171" s="1"/>
      <c r="P171" s="8"/>
      <c r="Q171" s="7"/>
      <c r="R171" s="1"/>
      <c r="S171" s="8"/>
    </row>
    <row r="172" spans="1:19" x14ac:dyDescent="0.25">
      <c r="A172" s="22">
        <v>214</v>
      </c>
      <c r="B172" s="1" t="s">
        <v>25</v>
      </c>
      <c r="C172" s="1"/>
      <c r="D172" s="1" t="s">
        <v>307</v>
      </c>
      <c r="E172" s="1" t="s">
        <v>13</v>
      </c>
      <c r="F172" s="1" t="s">
        <v>27</v>
      </c>
      <c r="G172" s="1" t="s">
        <v>308</v>
      </c>
      <c r="H172" s="1" t="s">
        <v>262</v>
      </c>
      <c r="I172" s="1" t="s">
        <v>242</v>
      </c>
      <c r="J172" s="1" t="s">
        <v>398</v>
      </c>
      <c r="K172" s="7" t="str">
        <f>VLOOKUP($A172,[1]Tabelle1!A180:G435,5,FALSE)</f>
        <v>tibia</v>
      </c>
      <c r="L172" s="5">
        <f>VLOOKUP($A172,[1]Tabelle1!A180:F435,6,FALSE)</f>
        <v>0.7096756805801665</v>
      </c>
      <c r="M172" s="8">
        <f>VLOOKUP($A172,[1]Tabelle1!A180:P435,7,FALSE)</f>
        <v>9.4386865517162146E-6</v>
      </c>
      <c r="N172" s="7"/>
      <c r="O172" s="1"/>
      <c r="P172" s="8"/>
      <c r="Q172" s="7" t="s">
        <v>65</v>
      </c>
      <c r="R172" s="1">
        <v>0.70923234740937224</v>
      </c>
      <c r="S172" s="8">
        <v>9.4611595144410251E-6</v>
      </c>
    </row>
    <row r="173" spans="1:19" x14ac:dyDescent="0.25">
      <c r="A173" s="22">
        <v>310</v>
      </c>
      <c r="B173" s="1" t="s">
        <v>25</v>
      </c>
      <c r="C173" s="1"/>
      <c r="D173" s="1" t="s">
        <v>378</v>
      </c>
      <c r="E173" s="1" t="s">
        <v>13</v>
      </c>
      <c r="F173" s="1" t="s">
        <v>27</v>
      </c>
      <c r="G173" s="1" t="s">
        <v>183</v>
      </c>
      <c r="H173" s="1" t="s">
        <v>16</v>
      </c>
      <c r="I173" s="1" t="s">
        <v>17</v>
      </c>
      <c r="J173" s="1"/>
      <c r="K173" s="7" t="str">
        <f>VLOOKUP($A173,[1]Tabelle1!A240:G495,5,FALSE)</f>
        <v>humerus</v>
      </c>
      <c r="L173" s="5">
        <f>VLOOKUP($A173,[1]Tabelle1!A240:F495,6,FALSE)</f>
        <v>0.70905504362926985</v>
      </c>
      <c r="M173" s="8">
        <f>VLOOKUP($A173,[1]Tabelle1!A240:P495,7,FALSE)</f>
        <v>8.1115896991188468E-6</v>
      </c>
      <c r="N173" s="7"/>
      <c r="O173" s="1"/>
      <c r="P173" s="8"/>
      <c r="Q173" s="7"/>
      <c r="R173" s="1"/>
      <c r="S173" s="8"/>
    </row>
    <row r="174" spans="1:19" x14ac:dyDescent="0.25">
      <c r="A174" s="23">
        <v>311</v>
      </c>
      <c r="B174" s="3" t="s">
        <v>25</v>
      </c>
      <c r="C174" s="3"/>
      <c r="D174" s="3" t="s">
        <v>379</v>
      </c>
      <c r="E174" s="3" t="s">
        <v>20</v>
      </c>
      <c r="F174" s="3" t="s">
        <v>27</v>
      </c>
      <c r="G174" s="3" t="s">
        <v>22</v>
      </c>
      <c r="H174" s="3" t="s">
        <v>86</v>
      </c>
      <c r="I174" s="3" t="s">
        <v>87</v>
      </c>
      <c r="J174" s="3"/>
      <c r="K174" s="9" t="str">
        <f>VLOOKUP($A174,[1]Tabelle1!A241:G496,5,FALSE)</f>
        <v>diaphysis</v>
      </c>
      <c r="L174" s="6">
        <f>VLOOKUP($A174,[1]Tabelle1!A241:F496,6,FALSE)</f>
        <v>0.70891503076314932</v>
      </c>
      <c r="M174" s="10">
        <f>VLOOKUP($A174,[1]Tabelle1!A241:P496,7,FALSE)</f>
        <v>8.8200000000000003E-6</v>
      </c>
      <c r="N174" s="9"/>
      <c r="O174" s="3"/>
      <c r="P174" s="10"/>
      <c r="Q174" s="9"/>
      <c r="R174" s="3"/>
      <c r="S174" s="10"/>
    </row>
    <row r="175" spans="1:19" x14ac:dyDescent="0.25">
      <c r="A175" s="22">
        <v>312</v>
      </c>
      <c r="B175" s="1" t="s">
        <v>25</v>
      </c>
      <c r="C175" s="1"/>
      <c r="D175" s="1" t="s">
        <v>380</v>
      </c>
      <c r="E175" s="1" t="s">
        <v>20</v>
      </c>
      <c r="F175" s="1" t="s">
        <v>27</v>
      </c>
      <c r="G175" s="1" t="s">
        <v>22</v>
      </c>
      <c r="H175" s="1" t="s">
        <v>96</v>
      </c>
      <c r="I175" s="1" t="s">
        <v>24</v>
      </c>
      <c r="J175" s="1"/>
      <c r="K175" s="7" t="str">
        <f>VLOOKUP($A175,[1]Tabelle1!A242:G497,5,FALSE)</f>
        <v>longbone</v>
      </c>
      <c r="L175" s="5">
        <f>VLOOKUP($A175,[1]Tabelle1!A242:F497,6,FALSE)</f>
        <v>0.70842814784338637</v>
      </c>
      <c r="M175" s="8">
        <f>VLOOKUP($A175,[1]Tabelle1!A242:P497,7,FALSE)</f>
        <v>6.2400000000000004E-6</v>
      </c>
      <c r="N175" s="7"/>
      <c r="O175" s="1"/>
      <c r="P175" s="8"/>
      <c r="Q175" s="7"/>
      <c r="R175" s="1"/>
      <c r="S175" s="8"/>
    </row>
    <row r="176" spans="1:19" x14ac:dyDescent="0.25">
      <c r="A176" s="23">
        <v>313</v>
      </c>
      <c r="B176" s="3" t="s">
        <v>25</v>
      </c>
      <c r="C176" s="3"/>
      <c r="D176" s="3" t="s">
        <v>381</v>
      </c>
      <c r="E176" s="3" t="s">
        <v>20</v>
      </c>
      <c r="F176" s="3" t="s">
        <v>27</v>
      </c>
      <c r="G176" s="3" t="s">
        <v>22</v>
      </c>
      <c r="H176" s="3" t="s">
        <v>382</v>
      </c>
      <c r="I176" s="3" t="s">
        <v>383</v>
      </c>
      <c r="J176" s="3"/>
      <c r="K176" s="9" t="str">
        <f>VLOOKUP($A176,[1]Tabelle1!A243:G498,5,FALSE)</f>
        <v>tibia</v>
      </c>
      <c r="L176" s="6">
        <f>VLOOKUP($A176,[1]Tabelle1!A243:F498,6,FALSE)</f>
        <v>0.70923552533887579</v>
      </c>
      <c r="M176" s="10">
        <f>VLOOKUP($A176,[1]Tabelle1!A243:P498,7,FALSE)</f>
        <v>6.5200000000000003E-6</v>
      </c>
      <c r="N176" s="9"/>
      <c r="O176" s="3"/>
      <c r="P176" s="10"/>
      <c r="Q176" s="9"/>
      <c r="R176" s="3"/>
      <c r="S176" s="10"/>
    </row>
    <row r="177" spans="1:19" x14ac:dyDescent="0.25">
      <c r="A177" s="22">
        <v>314</v>
      </c>
      <c r="B177" s="1" t="s">
        <v>25</v>
      </c>
      <c r="C177" s="1"/>
      <c r="D177" s="1" t="s">
        <v>384</v>
      </c>
      <c r="E177" s="1" t="s">
        <v>13</v>
      </c>
      <c r="F177" s="1" t="s">
        <v>27</v>
      </c>
      <c r="G177" s="1" t="s">
        <v>385</v>
      </c>
      <c r="H177" s="1" t="s">
        <v>386</v>
      </c>
      <c r="I177" s="1" t="s">
        <v>51</v>
      </c>
      <c r="J177" s="1"/>
      <c r="K177" s="7" t="str">
        <f>VLOOKUP($A177,[1]Tabelle1!A244:G499,5,FALSE)</f>
        <v>tibia</v>
      </c>
      <c r="L177" s="5">
        <f>VLOOKUP($A177,[1]Tabelle1!A244:F499,6,FALSE)</f>
        <v>0.70908099999999996</v>
      </c>
      <c r="M177" s="8">
        <f>VLOOKUP($A177,[1]Tabelle1!A244:P499,7,FALSE)</f>
        <v>9.0000000000000002E-6</v>
      </c>
      <c r="N177" s="7"/>
      <c r="O177" s="1"/>
      <c r="P177" s="8"/>
      <c r="Q177" s="7"/>
      <c r="R177" s="1"/>
      <c r="S177" s="8"/>
    </row>
    <row r="178" spans="1:19" x14ac:dyDescent="0.25">
      <c r="A178" s="23">
        <v>315</v>
      </c>
      <c r="B178" s="3" t="s">
        <v>25</v>
      </c>
      <c r="C178" s="3"/>
      <c r="D178" s="3" t="s">
        <v>387</v>
      </c>
      <c r="E178" s="3" t="s">
        <v>13</v>
      </c>
      <c r="F178" s="3" t="s">
        <v>27</v>
      </c>
      <c r="G178" s="3" t="s">
        <v>388</v>
      </c>
      <c r="H178" s="3" t="s">
        <v>389</v>
      </c>
      <c r="I178" s="3" t="s">
        <v>51</v>
      </c>
      <c r="J178" s="3"/>
      <c r="K178" s="9" t="str">
        <f>VLOOKUP($A178,[1]Tabelle1!A245:G500,5,FALSE)</f>
        <v>humerus</v>
      </c>
      <c r="L178" s="6">
        <f>VLOOKUP($A178,[1]Tabelle1!A245:F500,6,FALSE)</f>
        <v>0.70917786540610295</v>
      </c>
      <c r="M178" s="10">
        <f>VLOOKUP($A178,[1]Tabelle1!A245:P500,7,FALSE)</f>
        <v>7.7016716183102771E-6</v>
      </c>
      <c r="N178" s="9"/>
      <c r="O178" s="3"/>
      <c r="P178" s="10"/>
      <c r="Q178" s="9"/>
      <c r="R178" s="3"/>
      <c r="S178" s="10"/>
    </row>
    <row r="179" spans="1:19" x14ac:dyDescent="0.25">
      <c r="A179" s="22">
        <v>316</v>
      </c>
      <c r="B179" s="1" t="s">
        <v>11</v>
      </c>
      <c r="C179" s="1">
        <v>3</v>
      </c>
      <c r="D179" s="1" t="s">
        <v>390</v>
      </c>
      <c r="E179" s="1" t="s">
        <v>20</v>
      </c>
      <c r="F179" s="1" t="s">
        <v>27</v>
      </c>
      <c r="G179" s="1" t="s">
        <v>22</v>
      </c>
      <c r="H179" s="1" t="s">
        <v>391</v>
      </c>
      <c r="I179" s="1" t="s">
        <v>29</v>
      </c>
      <c r="J179" s="1"/>
      <c r="K179" s="7" t="s">
        <v>408</v>
      </c>
      <c r="L179" s="5">
        <v>0.70872924910753532</v>
      </c>
      <c r="M179" s="8">
        <v>8.7457189339869856E-6</v>
      </c>
      <c r="N179" s="7"/>
      <c r="O179" s="1"/>
      <c r="P179" s="8"/>
      <c r="Q179" s="7"/>
      <c r="R179" s="1"/>
      <c r="S179" s="8"/>
    </row>
    <row r="180" spans="1:19" x14ac:dyDescent="0.25">
      <c r="A180" s="23">
        <v>316</v>
      </c>
      <c r="B180" s="3" t="s">
        <v>13</v>
      </c>
      <c r="C180" s="3">
        <v>3</v>
      </c>
      <c r="D180" s="3" t="s">
        <v>392</v>
      </c>
      <c r="E180" s="3" t="s">
        <v>20</v>
      </c>
      <c r="F180" s="3" t="s">
        <v>27</v>
      </c>
      <c r="G180" s="3" t="s">
        <v>22</v>
      </c>
      <c r="H180" s="3" t="s">
        <v>96</v>
      </c>
      <c r="I180" s="3" t="s">
        <v>24</v>
      </c>
      <c r="J180" s="3"/>
      <c r="K180" s="9" t="s">
        <v>399</v>
      </c>
      <c r="L180">
        <v>0.70874223027227057</v>
      </c>
      <c r="M180">
        <v>9.6105446424919894E-6</v>
      </c>
      <c r="N180" s="9"/>
      <c r="O180" s="3"/>
      <c r="P180" s="10"/>
      <c r="Q180" s="9"/>
      <c r="R180" s="3"/>
      <c r="S180" s="10"/>
    </row>
    <row r="181" spans="1:19" x14ac:dyDescent="0.25">
      <c r="A181" s="22">
        <v>317</v>
      </c>
      <c r="B181" s="1" t="s">
        <v>25</v>
      </c>
      <c r="C181" s="1"/>
      <c r="D181" s="1" t="s">
        <v>393</v>
      </c>
      <c r="E181" s="1" t="s">
        <v>13</v>
      </c>
      <c r="F181" s="1" t="s">
        <v>31</v>
      </c>
      <c r="G181" s="1" t="s">
        <v>394</v>
      </c>
      <c r="H181" s="1" t="s">
        <v>68</v>
      </c>
      <c r="I181" s="1" t="s">
        <v>353</v>
      </c>
      <c r="J181" s="1"/>
      <c r="K181" s="7" t="str">
        <f>VLOOKUP($A181,[1]Tabelle1!A249:G504,5,FALSE)</f>
        <v>humerus</v>
      </c>
      <c r="L181" s="5">
        <f>VLOOKUP($A181,[1]Tabelle1!A249:F504,6,FALSE)</f>
        <v>0.70882686827527563</v>
      </c>
      <c r="M181" s="8">
        <f>VLOOKUP($A181,[1]Tabelle1!A249:P504,7,FALSE)</f>
        <v>1.0107871141605431E-5</v>
      </c>
      <c r="N181" s="7" t="s">
        <v>47</v>
      </c>
      <c r="O181" s="1">
        <v>0.70914596031831678</v>
      </c>
      <c r="P181" s="8">
        <v>6.0599999999999996E-6</v>
      </c>
      <c r="Q181" s="7"/>
      <c r="R181" s="1"/>
      <c r="S181" s="8"/>
    </row>
    <row r="182" spans="1:19" x14ac:dyDescent="0.25">
      <c r="A182" s="22">
        <v>181</v>
      </c>
      <c r="B182" s="1" t="s">
        <v>25</v>
      </c>
      <c r="C182" s="1"/>
      <c r="D182" s="1" t="s">
        <v>256</v>
      </c>
      <c r="E182" s="1" t="s">
        <v>13</v>
      </c>
      <c r="F182" s="1" t="s">
        <v>27</v>
      </c>
      <c r="G182" s="1" t="s">
        <v>257</v>
      </c>
      <c r="H182" s="1" t="s">
        <v>164</v>
      </c>
      <c r="I182" s="1" t="s">
        <v>51</v>
      </c>
      <c r="J182" s="1" t="s">
        <v>398</v>
      </c>
      <c r="K182" s="7" t="str">
        <f>VLOOKUP($A182,[1]Tabelle1!A149:G404,5,FALSE)</f>
        <v>tibia</v>
      </c>
      <c r="L182" s="5">
        <f>VLOOKUP($A182,[1]Tabelle1!A149:F404,6,FALSE)</f>
        <v>0.709978</v>
      </c>
      <c r="M182" s="8">
        <f>VLOOKUP($A182,[1]Tabelle1!A149:P404,7,FALSE)</f>
        <v>1.4E-5</v>
      </c>
      <c r="N182" s="7" t="s">
        <v>47</v>
      </c>
      <c r="O182" s="1">
        <v>0.71021165058599356</v>
      </c>
      <c r="P182" s="8">
        <v>6.8800000000000002E-6</v>
      </c>
      <c r="Q182" s="7"/>
      <c r="R182" s="1"/>
      <c r="S182" s="8"/>
    </row>
    <row r="183" spans="1:19" x14ac:dyDescent="0.25">
      <c r="A183" s="22">
        <v>27</v>
      </c>
      <c r="B183" s="1" t="s">
        <v>11</v>
      </c>
      <c r="C183" s="1">
        <v>2</v>
      </c>
      <c r="D183" s="1" t="s">
        <v>88</v>
      </c>
      <c r="E183" s="1" t="s">
        <v>13</v>
      </c>
      <c r="F183" s="1" t="s">
        <v>27</v>
      </c>
      <c r="G183" s="1" t="s">
        <v>22</v>
      </c>
      <c r="H183" s="1" t="s">
        <v>89</v>
      </c>
      <c r="I183" s="1" t="s">
        <v>24</v>
      </c>
      <c r="J183" s="1"/>
      <c r="K183" s="7" t="s">
        <v>408</v>
      </c>
      <c r="L183" s="5">
        <v>0.7086928369610167</v>
      </c>
      <c r="M183" s="8">
        <v>8.178315338530133E-6</v>
      </c>
      <c r="N183" s="7"/>
      <c r="O183" s="1"/>
      <c r="P183" s="8"/>
      <c r="Q183" s="7"/>
      <c r="R183" s="1"/>
      <c r="S183" s="8"/>
    </row>
  </sheetData>
  <sortState xmlns:xlrd2="http://schemas.microsoft.com/office/spreadsheetml/2017/richdata2" ref="A40:S182">
    <sortCondition ref="L1:L183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2D3EC-1723-43A4-9E2E-42882CCF76EB}">
  <dimension ref="A1:I164"/>
  <sheetViews>
    <sheetView workbookViewId="0">
      <selection activeCell="H19" sqref="H19"/>
    </sheetView>
  </sheetViews>
  <sheetFormatPr baseColWidth="10" defaultRowHeight="15" x14ac:dyDescent="0.25"/>
  <cols>
    <col min="1" max="1" width="8.42578125" bestFit="1" customWidth="1"/>
    <col min="2" max="2" width="9.7109375" bestFit="1" customWidth="1"/>
    <col min="3" max="3" width="8.5703125" style="18" bestFit="1" customWidth="1"/>
    <col min="4" max="4" width="9" style="18" bestFit="1" customWidth="1"/>
    <col min="5" max="5" width="10.85546875" style="34" bestFit="1" customWidth="1"/>
    <col min="6" max="6" width="9.7109375" style="34" bestFit="1" customWidth="1"/>
    <col min="7" max="7" width="12.42578125" style="35" bestFit="1" customWidth="1"/>
    <col min="8" max="8" width="61.7109375" bestFit="1" customWidth="1"/>
    <col min="9" max="9" width="173.7109375" bestFit="1" customWidth="1"/>
  </cols>
  <sheetData>
    <row r="1" spans="1:9" x14ac:dyDescent="0.25">
      <c r="A1" s="24" t="s">
        <v>412</v>
      </c>
      <c r="B1" s="25" t="s">
        <v>413</v>
      </c>
      <c r="C1" s="26" t="s">
        <v>414</v>
      </c>
      <c r="D1" s="26" t="s">
        <v>415</v>
      </c>
      <c r="E1" s="27" t="s">
        <v>416</v>
      </c>
      <c r="F1" s="27" t="s">
        <v>417</v>
      </c>
      <c r="G1" s="28" t="s">
        <v>418</v>
      </c>
      <c r="H1" s="24" t="s">
        <v>419</v>
      </c>
      <c r="I1" s="24" t="s">
        <v>420</v>
      </c>
    </row>
    <row r="2" spans="1:9" x14ac:dyDescent="0.25">
      <c r="A2" s="29" t="s">
        <v>421</v>
      </c>
      <c r="B2" t="s">
        <v>422</v>
      </c>
      <c r="C2" s="30">
        <v>0.70997299999999997</v>
      </c>
      <c r="D2" s="30">
        <v>1.1E-5</v>
      </c>
      <c r="E2" s="31">
        <v>48.313699999999997</v>
      </c>
      <c r="F2" s="31">
        <v>15.7049</v>
      </c>
      <c r="G2" s="32">
        <v>212.01394653320313</v>
      </c>
      <c r="H2" s="33" t="s">
        <v>423</v>
      </c>
      <c r="I2" s="29" t="s">
        <v>424</v>
      </c>
    </row>
    <row r="3" spans="1:9" x14ac:dyDescent="0.25">
      <c r="A3" s="29" t="s">
        <v>425</v>
      </c>
      <c r="B3" t="s">
        <v>426</v>
      </c>
      <c r="C3" s="30">
        <v>0.70963399999999999</v>
      </c>
      <c r="D3" s="30">
        <v>1.0000000000000001E-5</v>
      </c>
      <c r="E3" s="31">
        <v>48.313699999999997</v>
      </c>
      <c r="F3" s="31">
        <v>15.7049</v>
      </c>
      <c r="G3" s="32">
        <v>212.01394653320313</v>
      </c>
      <c r="H3" s="33" t="s">
        <v>423</v>
      </c>
      <c r="I3" s="29" t="s">
        <v>424</v>
      </c>
    </row>
    <row r="4" spans="1:9" x14ac:dyDescent="0.25">
      <c r="A4" s="29" t="s">
        <v>427</v>
      </c>
      <c r="B4" t="s">
        <v>428</v>
      </c>
      <c r="C4" s="30">
        <v>0.70954399999999995</v>
      </c>
      <c r="D4" s="30">
        <v>9.0000000000000002E-6</v>
      </c>
      <c r="E4" s="31">
        <v>48.313699999999997</v>
      </c>
      <c r="F4" s="31">
        <v>15.7049</v>
      </c>
      <c r="G4" s="32">
        <v>212.01394653320313</v>
      </c>
      <c r="H4" s="33" t="s">
        <v>423</v>
      </c>
      <c r="I4" s="29" t="s">
        <v>424</v>
      </c>
    </row>
    <row r="5" spans="1:9" x14ac:dyDescent="0.25">
      <c r="A5" s="29" t="s">
        <v>429</v>
      </c>
      <c r="B5" t="s">
        <v>422</v>
      </c>
      <c r="C5" s="30">
        <v>0.70854600000000001</v>
      </c>
      <c r="D5" s="30">
        <v>9.0000000000000002E-6</v>
      </c>
      <c r="E5" s="31">
        <v>48.314900000000002</v>
      </c>
      <c r="F5" s="31">
        <v>15.7074</v>
      </c>
      <c r="G5" s="32">
        <v>213.63255310058594</v>
      </c>
      <c r="H5" s="33" t="s">
        <v>423</v>
      </c>
      <c r="I5" s="29" t="s">
        <v>424</v>
      </c>
    </row>
    <row r="6" spans="1:9" x14ac:dyDescent="0.25">
      <c r="A6" s="29" t="s">
        <v>430</v>
      </c>
      <c r="B6" t="s">
        <v>426</v>
      </c>
      <c r="C6" s="30">
        <v>0.70823899999999995</v>
      </c>
      <c r="D6" s="30">
        <v>6.9999999999999999E-6</v>
      </c>
      <c r="E6" s="31">
        <v>48.314900000000002</v>
      </c>
      <c r="F6" s="31">
        <v>15.7074</v>
      </c>
      <c r="G6" s="32">
        <v>213.63255310058594</v>
      </c>
      <c r="H6" s="33" t="s">
        <v>423</v>
      </c>
      <c r="I6" s="29" t="s">
        <v>424</v>
      </c>
    </row>
    <row r="7" spans="1:9" x14ac:dyDescent="0.25">
      <c r="A7" s="29" t="s">
        <v>431</v>
      </c>
      <c r="B7" t="s">
        <v>428</v>
      </c>
      <c r="C7" s="30">
        <v>0.70819600000000005</v>
      </c>
      <c r="D7" s="30">
        <v>6.9999999999999999E-6</v>
      </c>
      <c r="E7" s="31">
        <v>48.314900000000002</v>
      </c>
      <c r="F7" s="31">
        <v>15.7074</v>
      </c>
      <c r="G7" s="32">
        <v>213.63255310058594</v>
      </c>
      <c r="H7" s="33" t="s">
        <v>423</v>
      </c>
      <c r="I7" s="29" t="s">
        <v>424</v>
      </c>
    </row>
    <row r="8" spans="1:9" x14ac:dyDescent="0.25">
      <c r="A8" s="29" t="s">
        <v>432</v>
      </c>
      <c r="B8" t="s">
        <v>422</v>
      </c>
      <c r="C8" s="30">
        <v>0.708789</v>
      </c>
      <c r="D8" s="30">
        <v>6.9999999999999999E-6</v>
      </c>
      <c r="E8" s="31">
        <v>48.309899999999999</v>
      </c>
      <c r="F8" s="31">
        <v>15.702999999999999</v>
      </c>
      <c r="G8" s="32">
        <v>216.46609497070313</v>
      </c>
      <c r="H8" s="33" t="s">
        <v>423</v>
      </c>
      <c r="I8" s="29" t="s">
        <v>424</v>
      </c>
    </row>
    <row r="9" spans="1:9" x14ac:dyDescent="0.25">
      <c r="A9" s="29" t="s">
        <v>433</v>
      </c>
      <c r="B9" t="s">
        <v>426</v>
      </c>
      <c r="C9" s="30">
        <v>0.70865199999999995</v>
      </c>
      <c r="D9" s="30">
        <v>7.9999999999999996E-6</v>
      </c>
      <c r="E9" s="31">
        <v>48.309899999999999</v>
      </c>
      <c r="F9" s="31">
        <v>15.702999999999999</v>
      </c>
      <c r="G9" s="32">
        <v>216.46609497070313</v>
      </c>
      <c r="H9" s="33" t="s">
        <v>423</v>
      </c>
      <c r="I9" s="29" t="s">
        <v>424</v>
      </c>
    </row>
    <row r="10" spans="1:9" x14ac:dyDescent="0.25">
      <c r="A10" s="29" t="s">
        <v>434</v>
      </c>
      <c r="B10" t="s">
        <v>428</v>
      </c>
      <c r="C10" s="30">
        <v>0.709256</v>
      </c>
      <c r="D10" s="30">
        <v>1.0000000000000001E-5</v>
      </c>
      <c r="E10" s="31">
        <v>48.309899999999999</v>
      </c>
      <c r="F10" s="31">
        <v>15.702999999999999</v>
      </c>
      <c r="G10" s="32">
        <v>216.46609497070313</v>
      </c>
      <c r="H10" s="33" t="s">
        <v>423</v>
      </c>
      <c r="I10" s="29" t="s">
        <v>424</v>
      </c>
    </row>
    <row r="11" spans="1:9" x14ac:dyDescent="0.25">
      <c r="A11" s="29" t="s">
        <v>435</v>
      </c>
      <c r="B11" t="s">
        <v>422</v>
      </c>
      <c r="C11" s="30">
        <v>0.70971499999999998</v>
      </c>
      <c r="D11" s="30">
        <v>1.0000000000000001E-5</v>
      </c>
      <c r="E11" s="31">
        <v>48.309800000000003</v>
      </c>
      <c r="F11" s="31">
        <v>15.6906</v>
      </c>
      <c r="G11" s="32">
        <v>227.78077697753906</v>
      </c>
      <c r="H11" s="33" t="s">
        <v>436</v>
      </c>
      <c r="I11" s="29" t="s">
        <v>437</v>
      </c>
    </row>
    <row r="12" spans="1:9" x14ac:dyDescent="0.25">
      <c r="A12" s="29" t="s">
        <v>438</v>
      </c>
      <c r="B12" t="s">
        <v>426</v>
      </c>
      <c r="C12" s="30">
        <v>0.709596</v>
      </c>
      <c r="D12" s="30">
        <v>1.2E-5</v>
      </c>
      <c r="E12" s="31">
        <v>48.309800000000003</v>
      </c>
      <c r="F12" s="31">
        <v>15.6906</v>
      </c>
      <c r="G12" s="32">
        <v>227.78077697753906</v>
      </c>
      <c r="H12" s="33" t="s">
        <v>436</v>
      </c>
      <c r="I12" s="29" t="s">
        <v>437</v>
      </c>
    </row>
    <row r="13" spans="1:9" x14ac:dyDescent="0.25">
      <c r="A13" s="29" t="s">
        <v>439</v>
      </c>
      <c r="B13" t="s">
        <v>428</v>
      </c>
      <c r="C13" s="30">
        <v>0.70971399999999996</v>
      </c>
      <c r="D13" s="30">
        <v>7.9999999999999996E-6</v>
      </c>
      <c r="E13" s="31">
        <v>48.309800000000003</v>
      </c>
      <c r="F13" s="31">
        <v>15.6906</v>
      </c>
      <c r="G13" s="32">
        <v>227.78077697753906</v>
      </c>
      <c r="H13" s="33" t="s">
        <v>436</v>
      </c>
      <c r="I13" s="29" t="s">
        <v>437</v>
      </c>
    </row>
    <row r="14" spans="1:9" x14ac:dyDescent="0.25">
      <c r="A14" s="29" t="s">
        <v>440</v>
      </c>
      <c r="B14" t="s">
        <v>422</v>
      </c>
      <c r="C14" s="30">
        <v>0.70855000000000001</v>
      </c>
      <c r="D14" s="30">
        <v>9.0000000000000002E-6</v>
      </c>
      <c r="E14" s="31">
        <v>48.320999999999998</v>
      </c>
      <c r="F14" s="31">
        <v>15.7134</v>
      </c>
      <c r="G14" s="32">
        <v>213.81803894042969</v>
      </c>
      <c r="H14" s="33" t="s">
        <v>441</v>
      </c>
      <c r="I14" s="29" t="s">
        <v>442</v>
      </c>
    </row>
    <row r="15" spans="1:9" x14ac:dyDescent="0.25">
      <c r="A15" s="29" t="s">
        <v>443</v>
      </c>
      <c r="B15" t="s">
        <v>426</v>
      </c>
      <c r="C15" s="30">
        <v>0.70853200000000005</v>
      </c>
      <c r="D15" s="30">
        <v>1.1E-5</v>
      </c>
      <c r="E15" s="31">
        <v>48.320999999999998</v>
      </c>
      <c r="F15" s="31">
        <v>15.7134</v>
      </c>
      <c r="G15" s="32">
        <v>213.81803894042969</v>
      </c>
      <c r="H15" s="33" t="s">
        <v>441</v>
      </c>
      <c r="I15" s="29" t="s">
        <v>442</v>
      </c>
    </row>
    <row r="16" spans="1:9" x14ac:dyDescent="0.25">
      <c r="A16" s="29" t="s">
        <v>444</v>
      </c>
      <c r="B16" t="s">
        <v>428</v>
      </c>
      <c r="C16" s="30">
        <v>0.708569</v>
      </c>
      <c r="D16" s="30">
        <v>9.0000000000000002E-6</v>
      </c>
      <c r="E16" s="31">
        <v>48.320999999999998</v>
      </c>
      <c r="F16" s="31">
        <v>15.7134</v>
      </c>
      <c r="G16" s="32">
        <v>213.81803894042969</v>
      </c>
      <c r="H16" s="33" t="s">
        <v>441</v>
      </c>
      <c r="I16" s="29" t="s">
        <v>442</v>
      </c>
    </row>
    <row r="17" spans="1:9" x14ac:dyDescent="0.25">
      <c r="A17" s="29" t="s">
        <v>445</v>
      </c>
      <c r="B17" t="s">
        <v>422</v>
      </c>
      <c r="C17" s="30">
        <v>0.70877699999999999</v>
      </c>
      <c r="D17" s="30">
        <v>1.1E-5</v>
      </c>
      <c r="E17" s="31">
        <v>48.322400000000002</v>
      </c>
      <c r="F17" s="31">
        <v>15.7136</v>
      </c>
      <c r="G17" s="32">
        <v>212.18624877929688</v>
      </c>
      <c r="H17" s="33" t="s">
        <v>441</v>
      </c>
      <c r="I17" s="29" t="s">
        <v>442</v>
      </c>
    </row>
    <row r="18" spans="1:9" x14ac:dyDescent="0.25">
      <c r="A18" s="29" t="s">
        <v>446</v>
      </c>
      <c r="B18" t="s">
        <v>426</v>
      </c>
      <c r="C18" s="30">
        <v>0.70867800000000003</v>
      </c>
      <c r="D18" s="30">
        <v>1.0000000000000001E-5</v>
      </c>
      <c r="E18" s="31">
        <v>48.322400000000002</v>
      </c>
      <c r="F18" s="31">
        <v>15.7136</v>
      </c>
      <c r="G18" s="32">
        <v>212.18624877929688</v>
      </c>
      <c r="H18" s="33" t="s">
        <v>441</v>
      </c>
      <c r="I18" s="29" t="s">
        <v>442</v>
      </c>
    </row>
    <row r="19" spans="1:9" x14ac:dyDescent="0.25">
      <c r="A19" s="29" t="s">
        <v>447</v>
      </c>
      <c r="B19" t="s">
        <v>428</v>
      </c>
      <c r="C19" s="30">
        <v>0.70853299999999997</v>
      </c>
      <c r="D19" s="30">
        <v>9.0000000000000002E-6</v>
      </c>
      <c r="E19" s="31">
        <v>48.322400000000002</v>
      </c>
      <c r="F19" s="31">
        <v>15.7136</v>
      </c>
      <c r="G19" s="32">
        <v>212.18624877929688</v>
      </c>
      <c r="H19" s="33" t="s">
        <v>441</v>
      </c>
      <c r="I19" s="29" t="s">
        <v>442</v>
      </c>
    </row>
    <row r="20" spans="1:9" x14ac:dyDescent="0.25">
      <c r="A20" s="29" t="s">
        <v>448</v>
      </c>
      <c r="B20" t="s">
        <v>422</v>
      </c>
      <c r="C20" s="30">
        <v>0.70816900000000005</v>
      </c>
      <c r="D20" s="30">
        <v>9.0000000000000002E-6</v>
      </c>
      <c r="E20" s="31">
        <v>48.304200000000002</v>
      </c>
      <c r="F20" s="31">
        <v>15.7165</v>
      </c>
      <c r="G20" s="32">
        <v>215.35739135742188</v>
      </c>
      <c r="H20" s="33" t="s">
        <v>441</v>
      </c>
      <c r="I20" s="29" t="s">
        <v>442</v>
      </c>
    </row>
    <row r="21" spans="1:9" x14ac:dyDescent="0.25">
      <c r="A21" s="29" t="s">
        <v>449</v>
      </c>
      <c r="B21" t="s">
        <v>428</v>
      </c>
      <c r="C21" s="30">
        <v>0.70811900000000005</v>
      </c>
      <c r="D21" s="30">
        <v>6.9999999999999999E-6</v>
      </c>
      <c r="E21" s="31">
        <v>48.304200000000002</v>
      </c>
      <c r="F21" s="31">
        <v>15.7165</v>
      </c>
      <c r="G21" s="32">
        <v>215.35739135742188</v>
      </c>
      <c r="H21" s="33" t="s">
        <v>441</v>
      </c>
      <c r="I21" s="29" t="s">
        <v>442</v>
      </c>
    </row>
    <row r="22" spans="1:9" x14ac:dyDescent="0.25">
      <c r="A22" s="29" t="s">
        <v>450</v>
      </c>
      <c r="B22" t="s">
        <v>422</v>
      </c>
      <c r="C22" s="30">
        <v>0.70816599999999996</v>
      </c>
      <c r="D22" s="30">
        <v>6.0000000000000002E-6</v>
      </c>
      <c r="E22" s="31">
        <v>48.308599999999998</v>
      </c>
      <c r="F22" s="31">
        <v>15.7178</v>
      </c>
      <c r="G22" s="32">
        <v>212.76045227050781</v>
      </c>
      <c r="H22" s="33" t="s">
        <v>441</v>
      </c>
      <c r="I22" s="29" t="s">
        <v>442</v>
      </c>
    </row>
    <row r="23" spans="1:9" x14ac:dyDescent="0.25">
      <c r="A23" s="29" t="s">
        <v>451</v>
      </c>
      <c r="B23" t="s">
        <v>426</v>
      </c>
      <c r="C23" s="30">
        <v>0.70809900000000003</v>
      </c>
      <c r="D23" s="30">
        <v>7.9999999999999996E-6</v>
      </c>
      <c r="E23" s="31">
        <v>48.308599999999998</v>
      </c>
      <c r="F23" s="31">
        <v>15.7178</v>
      </c>
      <c r="G23" s="32">
        <v>212.76045227050781</v>
      </c>
      <c r="H23" s="33" t="s">
        <v>441</v>
      </c>
      <c r="I23" s="29" t="s">
        <v>442</v>
      </c>
    </row>
    <row r="24" spans="1:9" x14ac:dyDescent="0.25">
      <c r="A24" s="29" t="s">
        <v>452</v>
      </c>
      <c r="B24" t="s">
        <v>428</v>
      </c>
      <c r="C24" s="30">
        <v>0.70801999999999998</v>
      </c>
      <c r="D24" s="30">
        <v>1.0000000000000001E-5</v>
      </c>
      <c r="E24" s="31">
        <v>48.308599999999998</v>
      </c>
      <c r="F24" s="31">
        <v>15.7178</v>
      </c>
      <c r="G24" s="32">
        <v>212.76045227050781</v>
      </c>
      <c r="H24" s="33" t="s">
        <v>441</v>
      </c>
      <c r="I24" s="29" t="s">
        <v>442</v>
      </c>
    </row>
    <row r="25" spans="1:9" x14ac:dyDescent="0.25">
      <c r="A25" s="29" t="s">
        <v>453</v>
      </c>
      <c r="B25" t="s">
        <v>422</v>
      </c>
      <c r="C25" s="30">
        <v>0.70830400000000004</v>
      </c>
      <c r="D25" s="30">
        <v>1.1E-5</v>
      </c>
      <c r="E25" s="31">
        <v>48.316600000000001</v>
      </c>
      <c r="F25" s="31">
        <v>15.7219</v>
      </c>
      <c r="G25" s="32">
        <v>212.49386596679688</v>
      </c>
      <c r="H25" s="33" t="s">
        <v>441</v>
      </c>
      <c r="I25" s="29" t="s">
        <v>442</v>
      </c>
    </row>
    <row r="26" spans="1:9" x14ac:dyDescent="0.25">
      <c r="A26" s="29" t="s">
        <v>454</v>
      </c>
      <c r="B26" t="s">
        <v>426</v>
      </c>
      <c r="C26" s="30">
        <v>0.70830199999999999</v>
      </c>
      <c r="D26" s="30">
        <v>9.0000000000000002E-6</v>
      </c>
      <c r="E26" s="31">
        <v>48.316600000000001</v>
      </c>
      <c r="F26" s="31">
        <v>15.7219</v>
      </c>
      <c r="G26" s="32">
        <v>212.49386596679688</v>
      </c>
      <c r="H26" s="33" t="s">
        <v>441</v>
      </c>
      <c r="I26" s="29" t="s">
        <v>442</v>
      </c>
    </row>
    <row r="27" spans="1:9" x14ac:dyDescent="0.25">
      <c r="A27" s="29" t="s">
        <v>455</v>
      </c>
      <c r="B27" t="s">
        <v>428</v>
      </c>
      <c r="C27" s="30">
        <v>0.70824799999999999</v>
      </c>
      <c r="D27" s="30">
        <v>1.2E-5</v>
      </c>
      <c r="E27" s="31">
        <v>48.316600000000001</v>
      </c>
      <c r="F27" s="31">
        <v>15.7219</v>
      </c>
      <c r="G27" s="32">
        <v>212.49386596679688</v>
      </c>
      <c r="H27" s="33" t="s">
        <v>441</v>
      </c>
      <c r="I27" s="29" t="s">
        <v>442</v>
      </c>
    </row>
    <row r="28" spans="1:9" x14ac:dyDescent="0.25">
      <c r="A28" s="29" t="s">
        <v>456</v>
      </c>
      <c r="B28" t="s">
        <v>422</v>
      </c>
      <c r="C28" s="30">
        <v>0.70865400000000001</v>
      </c>
      <c r="D28" s="30">
        <v>1.0000000000000001E-5</v>
      </c>
      <c r="E28" s="31">
        <v>48.326500000000003</v>
      </c>
      <c r="F28" s="31">
        <v>15.723000000000001</v>
      </c>
      <c r="G28" s="32">
        <v>207.26515197753906</v>
      </c>
      <c r="H28" s="33" t="s">
        <v>441</v>
      </c>
      <c r="I28" s="29" t="s">
        <v>442</v>
      </c>
    </row>
    <row r="29" spans="1:9" x14ac:dyDescent="0.25">
      <c r="A29" s="29" t="s">
        <v>457</v>
      </c>
      <c r="B29" t="s">
        <v>426</v>
      </c>
      <c r="C29" s="30">
        <v>0.70822099999999999</v>
      </c>
      <c r="D29" s="30">
        <v>1.0000000000000001E-5</v>
      </c>
      <c r="E29" s="31">
        <v>48.326500000000003</v>
      </c>
      <c r="F29" s="31">
        <v>15.723000000000001</v>
      </c>
      <c r="G29" s="32">
        <v>207.26515197753906</v>
      </c>
      <c r="H29" s="33" t="s">
        <v>441</v>
      </c>
      <c r="I29" s="29" t="s">
        <v>442</v>
      </c>
    </row>
    <row r="30" spans="1:9" x14ac:dyDescent="0.25">
      <c r="A30" s="29" t="s">
        <v>458</v>
      </c>
      <c r="B30" t="s">
        <v>428</v>
      </c>
      <c r="C30" s="30">
        <v>0.70814299999999997</v>
      </c>
      <c r="D30" s="30">
        <v>9.0000000000000002E-6</v>
      </c>
      <c r="E30" s="31">
        <v>48.326500000000003</v>
      </c>
      <c r="F30" s="31">
        <v>15.723000000000001</v>
      </c>
      <c r="G30" s="32">
        <v>207.26515197753906</v>
      </c>
      <c r="H30" s="33" t="s">
        <v>441</v>
      </c>
      <c r="I30" s="29" t="s">
        <v>442</v>
      </c>
    </row>
    <row r="31" spans="1:9" x14ac:dyDescent="0.25">
      <c r="A31" s="29" t="s">
        <v>459</v>
      </c>
      <c r="B31" t="s">
        <v>422</v>
      </c>
      <c r="C31" s="30">
        <v>0.71016400000000002</v>
      </c>
      <c r="D31" s="30">
        <v>7.9999999999999996E-6</v>
      </c>
      <c r="E31" s="31">
        <v>48.309399999999997</v>
      </c>
      <c r="F31" s="31">
        <v>15.667299999999999</v>
      </c>
      <c r="G31" s="32">
        <v>321.66299438476563</v>
      </c>
      <c r="H31" s="33" t="s">
        <v>460</v>
      </c>
      <c r="I31" s="29" t="s">
        <v>461</v>
      </c>
    </row>
    <row r="32" spans="1:9" x14ac:dyDescent="0.25">
      <c r="A32" s="29" t="s">
        <v>462</v>
      </c>
      <c r="B32" t="s">
        <v>426</v>
      </c>
      <c r="C32" s="30">
        <v>0.71002699999999996</v>
      </c>
      <c r="D32" s="30">
        <v>7.9999999999999996E-6</v>
      </c>
      <c r="E32" s="31">
        <v>48.309399999999997</v>
      </c>
      <c r="F32" s="31">
        <v>15.667299999999999</v>
      </c>
      <c r="G32" s="32">
        <v>321.66299438476563</v>
      </c>
      <c r="H32" s="33" t="s">
        <v>460</v>
      </c>
      <c r="I32" s="29" t="s">
        <v>461</v>
      </c>
    </row>
    <row r="33" spans="1:9" x14ac:dyDescent="0.25">
      <c r="A33" s="29" t="s">
        <v>463</v>
      </c>
      <c r="B33" t="s">
        <v>428</v>
      </c>
      <c r="C33" s="30">
        <v>0.71015899999999998</v>
      </c>
      <c r="D33" s="30">
        <v>9.0000000000000002E-6</v>
      </c>
      <c r="E33" s="31">
        <v>48.309399999999997</v>
      </c>
      <c r="F33" s="31">
        <v>15.667299999999999</v>
      </c>
      <c r="G33" s="32">
        <v>321.66299438476563</v>
      </c>
      <c r="H33" s="33" t="s">
        <v>460</v>
      </c>
      <c r="I33" s="29" t="s">
        <v>461</v>
      </c>
    </row>
    <row r="34" spans="1:9" x14ac:dyDescent="0.25">
      <c r="A34" s="29" t="s">
        <v>464</v>
      </c>
      <c r="B34" t="s">
        <v>422</v>
      </c>
      <c r="C34" s="30">
        <v>0.71038500000000004</v>
      </c>
      <c r="D34" s="30">
        <v>9.0000000000000002E-6</v>
      </c>
      <c r="E34" s="31">
        <v>48.330199999999998</v>
      </c>
      <c r="F34" s="31">
        <v>15.679</v>
      </c>
      <c r="G34" s="32">
        <v>399.72259521484375</v>
      </c>
      <c r="H34" s="33" t="s">
        <v>465</v>
      </c>
      <c r="I34" s="29" t="s">
        <v>466</v>
      </c>
    </row>
    <row r="35" spans="1:9" x14ac:dyDescent="0.25">
      <c r="A35" s="29" t="s">
        <v>467</v>
      </c>
      <c r="B35" t="s">
        <v>426</v>
      </c>
      <c r="C35" s="30">
        <v>0.70976799999999995</v>
      </c>
      <c r="D35" s="30">
        <v>9.0000000000000002E-6</v>
      </c>
      <c r="E35" s="31">
        <v>48.330199999999998</v>
      </c>
      <c r="F35" s="31">
        <v>15.679</v>
      </c>
      <c r="G35" s="32">
        <v>399.72259521484375</v>
      </c>
      <c r="H35" s="33" t="s">
        <v>465</v>
      </c>
      <c r="I35" s="29" t="s">
        <v>466</v>
      </c>
    </row>
    <row r="36" spans="1:9" x14ac:dyDescent="0.25">
      <c r="A36" s="29" t="s">
        <v>468</v>
      </c>
      <c r="B36" t="s">
        <v>428</v>
      </c>
      <c r="C36" s="30">
        <v>0.70974000000000004</v>
      </c>
      <c r="D36" s="30">
        <v>1.0000000000000001E-5</v>
      </c>
      <c r="E36" s="31">
        <v>48.330199999999998</v>
      </c>
      <c r="F36" s="31">
        <v>15.679</v>
      </c>
      <c r="G36" s="32">
        <v>399.72259521484375</v>
      </c>
      <c r="H36" s="33" t="s">
        <v>465</v>
      </c>
      <c r="I36" s="29" t="s">
        <v>466</v>
      </c>
    </row>
    <row r="37" spans="1:9" x14ac:dyDescent="0.25">
      <c r="A37" s="29" t="s">
        <v>469</v>
      </c>
      <c r="B37" t="s">
        <v>422</v>
      </c>
      <c r="C37" s="30">
        <v>0.708708</v>
      </c>
      <c r="D37" s="30">
        <v>7.9999999999999996E-6</v>
      </c>
      <c r="E37" s="31">
        <v>48.328899999999997</v>
      </c>
      <c r="F37" s="31">
        <v>15.665100000000001</v>
      </c>
      <c r="G37" s="32">
        <v>394.00784301757813</v>
      </c>
      <c r="H37" s="33" t="s">
        <v>465</v>
      </c>
      <c r="I37" s="29" t="s">
        <v>466</v>
      </c>
    </row>
    <row r="38" spans="1:9" x14ac:dyDescent="0.25">
      <c r="A38" s="29" t="s">
        <v>470</v>
      </c>
      <c r="B38" t="s">
        <v>426</v>
      </c>
      <c r="C38" s="30">
        <v>0.70935999999999999</v>
      </c>
      <c r="D38" s="30">
        <v>6.9999999999999999E-6</v>
      </c>
      <c r="E38" s="31">
        <v>48.328899999999997</v>
      </c>
      <c r="F38" s="31">
        <v>15.665100000000001</v>
      </c>
      <c r="G38" s="32">
        <v>394.00784301757813</v>
      </c>
      <c r="H38" s="33" t="s">
        <v>465</v>
      </c>
      <c r="I38" s="29" t="s">
        <v>466</v>
      </c>
    </row>
    <row r="39" spans="1:9" x14ac:dyDescent="0.25">
      <c r="A39" s="29" t="s">
        <v>471</v>
      </c>
      <c r="B39" t="s">
        <v>428</v>
      </c>
      <c r="C39" s="30">
        <v>0.70987800000000001</v>
      </c>
      <c r="D39" s="30">
        <v>7.9999999999999996E-6</v>
      </c>
      <c r="E39" s="31">
        <v>48.328899999999997</v>
      </c>
      <c r="F39" s="31">
        <v>15.665100000000001</v>
      </c>
      <c r="G39" s="32">
        <v>394.00784301757813</v>
      </c>
      <c r="H39" s="33" t="s">
        <v>465</v>
      </c>
      <c r="I39" s="29" t="s">
        <v>466</v>
      </c>
    </row>
    <row r="40" spans="1:9" x14ac:dyDescent="0.25">
      <c r="A40" s="29" t="s">
        <v>472</v>
      </c>
      <c r="B40" t="s">
        <v>422</v>
      </c>
      <c r="C40" s="30">
        <v>0.70991000000000004</v>
      </c>
      <c r="D40" s="30">
        <v>7.9999999999999996E-6</v>
      </c>
      <c r="E40" s="31">
        <v>48.348599999999998</v>
      </c>
      <c r="F40" s="31">
        <v>15.691000000000001</v>
      </c>
      <c r="G40" s="32">
        <v>334.45645141601563</v>
      </c>
      <c r="H40" s="33" t="s">
        <v>465</v>
      </c>
      <c r="I40" s="29" t="s">
        <v>466</v>
      </c>
    </row>
    <row r="41" spans="1:9" x14ac:dyDescent="0.25">
      <c r="A41" s="29" t="s">
        <v>473</v>
      </c>
      <c r="B41" t="s">
        <v>426</v>
      </c>
      <c r="C41" s="30">
        <v>0.70942000000000005</v>
      </c>
      <c r="D41" s="30">
        <v>9.0000000000000002E-6</v>
      </c>
      <c r="E41" s="31">
        <v>48.348599999999998</v>
      </c>
      <c r="F41" s="31">
        <v>15.691000000000001</v>
      </c>
      <c r="G41" s="32">
        <v>334.45645141601563</v>
      </c>
      <c r="H41" s="33" t="s">
        <v>465</v>
      </c>
      <c r="I41" s="29" t="s">
        <v>466</v>
      </c>
    </row>
    <row r="42" spans="1:9" x14ac:dyDescent="0.25">
      <c r="A42" s="29" t="s">
        <v>474</v>
      </c>
      <c r="B42" t="s">
        <v>428</v>
      </c>
      <c r="C42" s="30">
        <v>0.70938999999999997</v>
      </c>
      <c r="D42" s="30">
        <v>9.0000000000000002E-6</v>
      </c>
      <c r="E42" s="31">
        <v>48.348599999999998</v>
      </c>
      <c r="F42" s="31">
        <v>15.691000000000001</v>
      </c>
      <c r="G42" s="32">
        <v>334.45645141601563</v>
      </c>
      <c r="H42" s="33" t="s">
        <v>465</v>
      </c>
      <c r="I42" s="29" t="s">
        <v>466</v>
      </c>
    </row>
    <row r="43" spans="1:9" x14ac:dyDescent="0.25">
      <c r="A43" s="29" t="s">
        <v>475</v>
      </c>
      <c r="B43" t="s">
        <v>422</v>
      </c>
      <c r="C43" s="30">
        <v>0.71062899999999996</v>
      </c>
      <c r="D43" s="30">
        <v>1.0000000000000001E-5</v>
      </c>
      <c r="E43" s="31">
        <v>48.352800000000002</v>
      </c>
      <c r="F43" s="31">
        <v>15.6686</v>
      </c>
      <c r="G43" s="32">
        <v>408.85098266601563</v>
      </c>
      <c r="H43" s="33" t="s">
        <v>476</v>
      </c>
      <c r="I43" s="29" t="s">
        <v>477</v>
      </c>
    </row>
    <row r="44" spans="1:9" x14ac:dyDescent="0.25">
      <c r="A44" s="29" t="s">
        <v>478</v>
      </c>
      <c r="B44" t="s">
        <v>426</v>
      </c>
      <c r="C44" s="30">
        <v>0.71013700000000002</v>
      </c>
      <c r="D44" s="30">
        <v>1.2E-5</v>
      </c>
      <c r="E44" s="31">
        <v>48.352800000000002</v>
      </c>
      <c r="F44" s="31">
        <v>15.6686</v>
      </c>
      <c r="G44" s="32">
        <v>408.85098266601563</v>
      </c>
      <c r="H44" s="33" t="s">
        <v>476</v>
      </c>
      <c r="I44" s="29" t="s">
        <v>477</v>
      </c>
    </row>
    <row r="45" spans="1:9" x14ac:dyDescent="0.25">
      <c r="A45" s="29" t="s">
        <v>479</v>
      </c>
      <c r="B45" t="s">
        <v>422</v>
      </c>
      <c r="C45" s="30">
        <v>0.71227799999999997</v>
      </c>
      <c r="D45" s="30">
        <v>9.0000000000000002E-6</v>
      </c>
      <c r="E45" s="31">
        <v>48.362299999999998</v>
      </c>
      <c r="F45" s="31">
        <v>15.6706</v>
      </c>
      <c r="G45" s="32">
        <v>401.718017578125</v>
      </c>
      <c r="H45" s="33" t="s">
        <v>476</v>
      </c>
      <c r="I45" s="29" t="s">
        <v>477</v>
      </c>
    </row>
    <row r="46" spans="1:9" x14ac:dyDescent="0.25">
      <c r="A46" s="29" t="s">
        <v>480</v>
      </c>
      <c r="B46" t="s">
        <v>426</v>
      </c>
      <c r="C46" s="30">
        <v>0.71206800000000003</v>
      </c>
      <c r="D46" s="30">
        <v>9.0000000000000002E-6</v>
      </c>
      <c r="E46" s="31">
        <v>48.362299999999998</v>
      </c>
      <c r="F46" s="31">
        <v>15.6706</v>
      </c>
      <c r="G46" s="32">
        <v>401.718017578125</v>
      </c>
      <c r="H46" s="33" t="s">
        <v>476</v>
      </c>
      <c r="I46" s="29" t="s">
        <v>477</v>
      </c>
    </row>
    <row r="47" spans="1:9" x14ac:dyDescent="0.25">
      <c r="A47" s="29" t="s">
        <v>481</v>
      </c>
      <c r="B47" t="s">
        <v>428</v>
      </c>
      <c r="C47" s="30">
        <v>0.71243599999999996</v>
      </c>
      <c r="D47" s="30">
        <v>1.0000000000000001E-5</v>
      </c>
      <c r="E47" s="31">
        <v>48.362299999999998</v>
      </c>
      <c r="F47" s="31">
        <v>15.6706</v>
      </c>
      <c r="G47" s="32">
        <v>401.718017578125</v>
      </c>
      <c r="H47" s="33" t="s">
        <v>476</v>
      </c>
      <c r="I47" s="29" t="s">
        <v>477</v>
      </c>
    </row>
    <row r="48" spans="1:9" x14ac:dyDescent="0.25">
      <c r="A48" s="29" t="s">
        <v>482</v>
      </c>
      <c r="B48" t="s">
        <v>422</v>
      </c>
      <c r="C48" s="30">
        <v>0.708596</v>
      </c>
      <c r="D48" s="30">
        <v>6.9999999999999999E-6</v>
      </c>
      <c r="E48" s="31">
        <v>48.342399999999998</v>
      </c>
      <c r="F48" s="31">
        <v>15.7338</v>
      </c>
      <c r="G48" s="32">
        <v>201.62066650390625</v>
      </c>
      <c r="H48" s="33" t="s">
        <v>441</v>
      </c>
      <c r="I48" s="29" t="s">
        <v>442</v>
      </c>
    </row>
    <row r="49" spans="1:9" x14ac:dyDescent="0.25">
      <c r="A49" s="29" t="s">
        <v>483</v>
      </c>
      <c r="B49" t="s">
        <v>426</v>
      </c>
      <c r="C49" s="30">
        <v>0.708592</v>
      </c>
      <c r="D49" s="30">
        <v>6.9999999999999999E-6</v>
      </c>
      <c r="E49" s="31">
        <v>48.342399999999998</v>
      </c>
      <c r="F49" s="31">
        <v>15.7338</v>
      </c>
      <c r="G49" s="32">
        <v>201.62066650390625</v>
      </c>
      <c r="H49" s="33" t="s">
        <v>441</v>
      </c>
      <c r="I49" s="29" t="s">
        <v>442</v>
      </c>
    </row>
    <row r="50" spans="1:9" x14ac:dyDescent="0.25">
      <c r="A50" s="29" t="s">
        <v>484</v>
      </c>
      <c r="B50" t="s">
        <v>428</v>
      </c>
      <c r="C50" s="30">
        <v>0.70819900000000002</v>
      </c>
      <c r="D50" s="30">
        <v>7.9999999999999996E-6</v>
      </c>
      <c r="E50" s="31">
        <v>48.342399999999998</v>
      </c>
      <c r="F50" s="31">
        <v>15.7338</v>
      </c>
      <c r="G50" s="32">
        <v>201.62066650390625</v>
      </c>
      <c r="H50" s="33" t="s">
        <v>441</v>
      </c>
      <c r="I50" s="29" t="s">
        <v>442</v>
      </c>
    </row>
    <row r="51" spans="1:9" x14ac:dyDescent="0.25">
      <c r="A51" s="29" t="s">
        <v>485</v>
      </c>
      <c r="B51" t="s">
        <v>422</v>
      </c>
      <c r="C51" s="30">
        <v>0.70949799999999996</v>
      </c>
      <c r="D51" s="30">
        <v>1.5E-5</v>
      </c>
      <c r="E51" s="31">
        <v>48.357100000000003</v>
      </c>
      <c r="F51" s="31">
        <v>15.7338</v>
      </c>
      <c r="G51" s="32">
        <v>191.13163757324219</v>
      </c>
      <c r="H51" s="33" t="s">
        <v>486</v>
      </c>
      <c r="I51" s="29" t="s">
        <v>487</v>
      </c>
    </row>
    <row r="52" spans="1:9" x14ac:dyDescent="0.25">
      <c r="A52" s="29" t="s">
        <v>488</v>
      </c>
      <c r="B52" t="s">
        <v>426</v>
      </c>
      <c r="C52" s="30">
        <v>0.70856799999999998</v>
      </c>
      <c r="D52" s="30">
        <v>5.0000000000000004E-6</v>
      </c>
      <c r="E52" s="31">
        <v>48.357100000000003</v>
      </c>
      <c r="F52" s="31">
        <v>15.7338</v>
      </c>
      <c r="G52" s="32">
        <v>191.13163757324219</v>
      </c>
      <c r="H52" s="33" t="s">
        <v>486</v>
      </c>
      <c r="I52" s="29" t="s">
        <v>487</v>
      </c>
    </row>
    <row r="53" spans="1:9" x14ac:dyDescent="0.25">
      <c r="A53" s="29" t="s">
        <v>489</v>
      </c>
      <c r="B53" t="s">
        <v>428</v>
      </c>
      <c r="C53" s="30">
        <v>0.70852000000000004</v>
      </c>
      <c r="D53" s="30">
        <v>9.0000000000000002E-6</v>
      </c>
      <c r="E53" s="31">
        <v>48.357100000000003</v>
      </c>
      <c r="F53" s="31">
        <v>15.7338</v>
      </c>
      <c r="G53" s="32">
        <v>191.13163757324219</v>
      </c>
      <c r="H53" s="33" t="s">
        <v>486</v>
      </c>
      <c r="I53" s="29" t="s">
        <v>487</v>
      </c>
    </row>
    <row r="54" spans="1:9" x14ac:dyDescent="0.25">
      <c r="A54" s="29" t="s">
        <v>490</v>
      </c>
      <c r="B54" t="s">
        <v>422</v>
      </c>
      <c r="C54" s="30">
        <v>0.70953900000000003</v>
      </c>
      <c r="D54" s="30">
        <v>1.4E-5</v>
      </c>
      <c r="E54" s="31">
        <v>48.366700000000002</v>
      </c>
      <c r="F54" s="31">
        <v>15.739699999999999</v>
      </c>
      <c r="G54" s="32">
        <v>197.65402221679688</v>
      </c>
      <c r="H54" s="33" t="s">
        <v>441</v>
      </c>
      <c r="I54" s="29" t="s">
        <v>442</v>
      </c>
    </row>
    <row r="55" spans="1:9" x14ac:dyDescent="0.25">
      <c r="A55" s="29" t="s">
        <v>491</v>
      </c>
      <c r="B55" t="s">
        <v>426</v>
      </c>
      <c r="C55" s="30">
        <v>0.70904500000000004</v>
      </c>
      <c r="D55" s="30">
        <v>7.9999999999999996E-6</v>
      </c>
      <c r="E55" s="31">
        <v>48.366700000000002</v>
      </c>
      <c r="F55" s="31">
        <v>15.739699999999999</v>
      </c>
      <c r="G55" s="32">
        <v>197.65402221679688</v>
      </c>
      <c r="H55" s="33" t="s">
        <v>441</v>
      </c>
      <c r="I55" s="29" t="s">
        <v>442</v>
      </c>
    </row>
    <row r="56" spans="1:9" x14ac:dyDescent="0.25">
      <c r="A56" s="29" t="s">
        <v>492</v>
      </c>
      <c r="B56" t="s">
        <v>428</v>
      </c>
      <c r="C56" s="30">
        <v>0.70889500000000005</v>
      </c>
      <c r="D56" s="30">
        <v>1.0000000000000001E-5</v>
      </c>
      <c r="E56" s="31">
        <v>48.366700000000002</v>
      </c>
      <c r="F56" s="31">
        <v>15.739699999999999</v>
      </c>
      <c r="G56" s="32">
        <v>197.65402221679688</v>
      </c>
      <c r="H56" s="33" t="s">
        <v>441</v>
      </c>
      <c r="I56" s="29" t="s">
        <v>442</v>
      </c>
    </row>
    <row r="57" spans="1:9" x14ac:dyDescent="0.25">
      <c r="A57" s="29" t="s">
        <v>493</v>
      </c>
      <c r="B57" t="s">
        <v>422</v>
      </c>
      <c r="C57" s="30">
        <v>0.71184999999999998</v>
      </c>
      <c r="D57" s="30">
        <v>1.0000000000000001E-5</v>
      </c>
      <c r="E57" s="31">
        <v>48.293700000000001</v>
      </c>
      <c r="F57" s="31">
        <v>15.6586</v>
      </c>
      <c r="G57" s="32">
        <v>305.40206909179688</v>
      </c>
      <c r="H57" s="33" t="s">
        <v>494</v>
      </c>
      <c r="I57" s="29" t="s">
        <v>495</v>
      </c>
    </row>
    <row r="58" spans="1:9" x14ac:dyDescent="0.25">
      <c r="A58" s="29" t="s">
        <v>496</v>
      </c>
      <c r="B58" t="s">
        <v>426</v>
      </c>
      <c r="C58" s="30">
        <v>0.71087199999999995</v>
      </c>
      <c r="D58" s="30">
        <v>7.9999999999999996E-6</v>
      </c>
      <c r="E58" s="31">
        <v>48.293700000000001</v>
      </c>
      <c r="F58" s="31">
        <v>15.6586</v>
      </c>
      <c r="G58" s="32">
        <v>305.40206909179688</v>
      </c>
      <c r="H58" s="33" t="s">
        <v>494</v>
      </c>
      <c r="I58" s="29" t="s">
        <v>495</v>
      </c>
    </row>
    <row r="59" spans="1:9" x14ac:dyDescent="0.25">
      <c r="A59" s="29" t="s">
        <v>497</v>
      </c>
      <c r="B59" t="s">
        <v>428</v>
      </c>
      <c r="C59" s="30">
        <v>0.71215399999999995</v>
      </c>
      <c r="D59" s="30">
        <v>1.1E-5</v>
      </c>
      <c r="E59" s="31">
        <v>48.293700000000001</v>
      </c>
      <c r="F59" s="31">
        <v>15.6586</v>
      </c>
      <c r="G59" s="32">
        <v>305.40206909179688</v>
      </c>
      <c r="H59" s="33" t="s">
        <v>494</v>
      </c>
      <c r="I59" s="29" t="s">
        <v>495</v>
      </c>
    </row>
    <row r="60" spans="1:9" x14ac:dyDescent="0.25">
      <c r="A60" s="29" t="s">
        <v>498</v>
      </c>
      <c r="B60" t="s">
        <v>422</v>
      </c>
      <c r="C60" s="30">
        <v>0.71028100000000005</v>
      </c>
      <c r="D60" s="30">
        <v>1.0000000000000001E-5</v>
      </c>
      <c r="E60" s="31">
        <v>48.273600000000002</v>
      </c>
      <c r="F60" s="31">
        <v>15.6876</v>
      </c>
      <c r="G60" s="32">
        <v>235.36065673828125</v>
      </c>
      <c r="H60" s="33" t="s">
        <v>423</v>
      </c>
      <c r="I60" s="29" t="s">
        <v>424</v>
      </c>
    </row>
    <row r="61" spans="1:9" x14ac:dyDescent="0.25">
      <c r="A61" s="29" t="s">
        <v>499</v>
      </c>
      <c r="B61" t="s">
        <v>426</v>
      </c>
      <c r="C61" s="30">
        <v>0.711476</v>
      </c>
      <c r="D61" s="30">
        <v>9.0000000000000002E-6</v>
      </c>
      <c r="E61" s="31">
        <v>48.273600000000002</v>
      </c>
      <c r="F61" s="31">
        <v>15.6876</v>
      </c>
      <c r="G61" s="32">
        <v>235.36065673828125</v>
      </c>
      <c r="H61" s="33" t="s">
        <v>423</v>
      </c>
      <c r="I61" s="29" t="s">
        <v>424</v>
      </c>
    </row>
    <row r="62" spans="1:9" x14ac:dyDescent="0.25">
      <c r="A62" s="29" t="s">
        <v>500</v>
      </c>
      <c r="B62" t="s">
        <v>428</v>
      </c>
      <c r="C62" s="30">
        <v>0.70887999999999995</v>
      </c>
      <c r="D62" s="30">
        <v>7.9999999999999996E-6</v>
      </c>
      <c r="E62" s="31">
        <v>48.273600000000002</v>
      </c>
      <c r="F62" s="31">
        <v>15.6876</v>
      </c>
      <c r="G62" s="32">
        <v>235.36065673828125</v>
      </c>
      <c r="H62" s="33" t="s">
        <v>423</v>
      </c>
      <c r="I62" s="29" t="s">
        <v>424</v>
      </c>
    </row>
    <row r="63" spans="1:9" x14ac:dyDescent="0.25">
      <c r="A63" s="29" t="s">
        <v>501</v>
      </c>
      <c r="B63" t="s">
        <v>422</v>
      </c>
      <c r="C63" s="30">
        <v>0.70876099999999997</v>
      </c>
      <c r="D63" s="30">
        <v>7.9999999999999996E-6</v>
      </c>
      <c r="E63" s="31">
        <v>48.289099999999998</v>
      </c>
      <c r="F63" s="31">
        <v>15.707800000000001</v>
      </c>
      <c r="G63" s="32">
        <v>224.86705017089844</v>
      </c>
      <c r="H63" s="33" t="s">
        <v>441</v>
      </c>
      <c r="I63" s="29" t="s">
        <v>442</v>
      </c>
    </row>
    <row r="64" spans="1:9" x14ac:dyDescent="0.25">
      <c r="A64" s="29" t="s">
        <v>502</v>
      </c>
      <c r="B64" t="s">
        <v>426</v>
      </c>
      <c r="C64" s="30">
        <v>0.70850000000000002</v>
      </c>
      <c r="D64" s="30">
        <v>9.0000000000000002E-6</v>
      </c>
      <c r="E64" s="31">
        <v>48.289099999999998</v>
      </c>
      <c r="F64" s="31">
        <v>15.707800000000001</v>
      </c>
      <c r="G64" s="32">
        <v>224.86705017089844</v>
      </c>
      <c r="H64" s="33" t="s">
        <v>441</v>
      </c>
      <c r="I64" s="29" t="s">
        <v>442</v>
      </c>
    </row>
    <row r="65" spans="1:9" x14ac:dyDescent="0.25">
      <c r="A65" s="29" t="s">
        <v>503</v>
      </c>
      <c r="B65" t="s">
        <v>428</v>
      </c>
      <c r="C65" s="30">
        <v>0.70831900000000003</v>
      </c>
      <c r="D65" s="30">
        <v>9.0000000000000002E-6</v>
      </c>
      <c r="E65" s="31">
        <v>48.289099999999998</v>
      </c>
      <c r="F65" s="31">
        <v>15.707800000000001</v>
      </c>
      <c r="G65" s="32">
        <v>224.86705017089844</v>
      </c>
      <c r="H65" s="33" t="s">
        <v>441</v>
      </c>
      <c r="I65" s="29" t="s">
        <v>442</v>
      </c>
    </row>
    <row r="66" spans="1:9" x14ac:dyDescent="0.25">
      <c r="A66" s="29" t="s">
        <v>504</v>
      </c>
      <c r="B66" t="s">
        <v>422</v>
      </c>
      <c r="C66" s="30">
        <v>0.70943400000000001</v>
      </c>
      <c r="D66" s="30">
        <v>1.5E-5</v>
      </c>
      <c r="E66" s="31">
        <v>48.293999999999997</v>
      </c>
      <c r="F66" s="31">
        <v>15.722099999999999</v>
      </c>
      <c r="G66" s="32">
        <v>220.34246826171875</v>
      </c>
      <c r="H66" s="33" t="s">
        <v>423</v>
      </c>
      <c r="I66" s="29" t="s">
        <v>424</v>
      </c>
    </row>
    <row r="67" spans="1:9" x14ac:dyDescent="0.25">
      <c r="A67" s="29" t="s">
        <v>505</v>
      </c>
      <c r="B67" t="s">
        <v>426</v>
      </c>
      <c r="C67" s="30">
        <v>0.70896999999999999</v>
      </c>
      <c r="D67" s="30">
        <v>7.9999999999999996E-6</v>
      </c>
      <c r="E67" s="31">
        <v>48.293999999999997</v>
      </c>
      <c r="F67" s="31">
        <v>15.722099999999999</v>
      </c>
      <c r="G67" s="32">
        <v>220.34246826171875</v>
      </c>
      <c r="H67" s="33" t="s">
        <v>423</v>
      </c>
      <c r="I67" s="29" t="s">
        <v>424</v>
      </c>
    </row>
    <row r="68" spans="1:9" x14ac:dyDescent="0.25">
      <c r="A68" s="29" t="s">
        <v>506</v>
      </c>
      <c r="B68" t="s">
        <v>428</v>
      </c>
      <c r="C68" s="30">
        <v>0.70887100000000003</v>
      </c>
      <c r="D68" s="30">
        <v>9.0000000000000002E-6</v>
      </c>
      <c r="E68" s="31">
        <v>48.293999999999997</v>
      </c>
      <c r="F68" s="31">
        <v>15.722099999999999</v>
      </c>
      <c r="G68" s="32">
        <v>220.34246826171875</v>
      </c>
      <c r="H68" s="33" t="s">
        <v>423</v>
      </c>
      <c r="I68" s="29" t="s">
        <v>424</v>
      </c>
    </row>
    <row r="69" spans="1:9" x14ac:dyDescent="0.25">
      <c r="A69" s="29" t="s">
        <v>507</v>
      </c>
      <c r="B69" t="s">
        <v>422</v>
      </c>
      <c r="C69" s="30">
        <v>0.70848999999999995</v>
      </c>
      <c r="D69" s="30">
        <v>1.2999999999999999E-5</v>
      </c>
      <c r="E69" s="31">
        <v>48.300800000000002</v>
      </c>
      <c r="F69" s="31">
        <v>15.7163</v>
      </c>
      <c r="G69" s="32">
        <v>221.64761352539063</v>
      </c>
      <c r="H69" s="33" t="s">
        <v>441</v>
      </c>
      <c r="I69" s="29" t="s">
        <v>442</v>
      </c>
    </row>
    <row r="70" spans="1:9" x14ac:dyDescent="0.25">
      <c r="A70" s="29" t="s">
        <v>508</v>
      </c>
      <c r="B70" t="s">
        <v>426</v>
      </c>
      <c r="C70" s="30">
        <v>0.708291</v>
      </c>
      <c r="D70" s="30">
        <v>7.9999999999999996E-6</v>
      </c>
      <c r="E70" s="31">
        <v>48.300800000000002</v>
      </c>
      <c r="F70" s="31">
        <v>15.7163</v>
      </c>
      <c r="G70" s="32">
        <v>221.64761352539063</v>
      </c>
      <c r="H70" s="33" t="s">
        <v>441</v>
      </c>
      <c r="I70" s="29" t="s">
        <v>442</v>
      </c>
    </row>
    <row r="71" spans="1:9" x14ac:dyDescent="0.25">
      <c r="A71" s="29" t="s">
        <v>509</v>
      </c>
      <c r="B71" t="s">
        <v>428</v>
      </c>
      <c r="C71" s="30">
        <v>0.708125</v>
      </c>
      <c r="D71" s="30">
        <v>1.2E-5</v>
      </c>
      <c r="E71" s="31">
        <v>48.300800000000002</v>
      </c>
      <c r="F71" s="31">
        <v>15.7163</v>
      </c>
      <c r="G71" s="32">
        <v>221.64761352539063</v>
      </c>
      <c r="H71" s="33" t="s">
        <v>441</v>
      </c>
      <c r="I71" s="29" t="s">
        <v>442</v>
      </c>
    </row>
    <row r="72" spans="1:9" x14ac:dyDescent="0.25">
      <c r="A72" s="29" t="s">
        <v>510</v>
      </c>
      <c r="B72" t="s">
        <v>422</v>
      </c>
      <c r="C72" s="30">
        <v>0.71164400000000005</v>
      </c>
      <c r="D72" s="30">
        <v>6.9999999999999999E-6</v>
      </c>
      <c r="E72" s="31">
        <v>48.306100000000001</v>
      </c>
      <c r="F72" s="31">
        <v>15.741400000000001</v>
      </c>
      <c r="G72" s="32">
        <v>291.96145629882813</v>
      </c>
      <c r="H72" s="33" t="s">
        <v>494</v>
      </c>
      <c r="I72" s="29" t="s">
        <v>495</v>
      </c>
    </row>
    <row r="73" spans="1:9" x14ac:dyDescent="0.25">
      <c r="A73" s="29" t="s">
        <v>511</v>
      </c>
      <c r="B73" t="s">
        <v>426</v>
      </c>
      <c r="C73" s="30">
        <v>0.712121</v>
      </c>
      <c r="D73" s="30">
        <v>7.9999999999999996E-6</v>
      </c>
      <c r="E73" s="31">
        <v>48.306100000000001</v>
      </c>
      <c r="F73" s="31">
        <v>15.741400000000001</v>
      </c>
      <c r="G73" s="32">
        <v>291.96145629882813</v>
      </c>
      <c r="H73" s="33" t="s">
        <v>494</v>
      </c>
      <c r="I73" s="29" t="s">
        <v>495</v>
      </c>
    </row>
    <row r="74" spans="1:9" x14ac:dyDescent="0.25">
      <c r="A74" s="29" t="s">
        <v>512</v>
      </c>
      <c r="B74" t="s">
        <v>428</v>
      </c>
      <c r="C74" s="30">
        <v>0.71213599999999999</v>
      </c>
      <c r="D74" s="30">
        <v>1.0000000000000001E-5</v>
      </c>
      <c r="E74" s="31">
        <v>48.306100000000001</v>
      </c>
      <c r="F74" s="31">
        <v>15.741400000000001</v>
      </c>
      <c r="G74" s="32">
        <v>291.96145629882813</v>
      </c>
      <c r="H74" s="33" t="s">
        <v>494</v>
      </c>
      <c r="I74" s="29" t="s">
        <v>495</v>
      </c>
    </row>
    <row r="75" spans="1:9" x14ac:dyDescent="0.25">
      <c r="A75" s="29" t="s">
        <v>513</v>
      </c>
      <c r="B75" t="s">
        <v>422</v>
      </c>
      <c r="C75" s="30">
        <v>0.71259799999999995</v>
      </c>
      <c r="D75" s="30">
        <v>2.0000000000000002E-5</v>
      </c>
      <c r="E75" s="31">
        <v>48.314900000000002</v>
      </c>
      <c r="F75" s="31">
        <v>15.735300000000001</v>
      </c>
      <c r="G75" s="32">
        <v>265.53643798828125</v>
      </c>
      <c r="H75" s="33" t="s">
        <v>494</v>
      </c>
      <c r="I75" s="29" t="s">
        <v>495</v>
      </c>
    </row>
    <row r="76" spans="1:9" x14ac:dyDescent="0.25">
      <c r="A76" s="29" t="s">
        <v>514</v>
      </c>
      <c r="B76" t="s">
        <v>426</v>
      </c>
      <c r="C76" s="30">
        <v>0.710897</v>
      </c>
      <c r="D76" s="30">
        <v>9.0000000000000002E-6</v>
      </c>
      <c r="E76" s="31">
        <v>48.314900000000002</v>
      </c>
      <c r="F76" s="31">
        <v>15.735300000000001</v>
      </c>
      <c r="G76" s="32">
        <v>265.53643798828125</v>
      </c>
      <c r="H76" s="33" t="s">
        <v>494</v>
      </c>
      <c r="I76" s="29" t="s">
        <v>495</v>
      </c>
    </row>
    <row r="77" spans="1:9" x14ac:dyDescent="0.25">
      <c r="A77" s="29" t="s">
        <v>515</v>
      </c>
      <c r="B77" t="s">
        <v>428</v>
      </c>
      <c r="C77" s="30">
        <v>0.71095799999999998</v>
      </c>
      <c r="D77" s="30">
        <v>1.0000000000000001E-5</v>
      </c>
      <c r="E77" s="31">
        <v>48.314900000000002</v>
      </c>
      <c r="F77" s="31">
        <v>15.735300000000001</v>
      </c>
      <c r="G77" s="32">
        <v>265.53643798828125</v>
      </c>
      <c r="H77" s="33" t="s">
        <v>494</v>
      </c>
      <c r="I77" s="29" t="s">
        <v>495</v>
      </c>
    </row>
    <row r="78" spans="1:9" x14ac:dyDescent="0.25">
      <c r="A78" s="29" t="s">
        <v>516</v>
      </c>
      <c r="B78" t="s">
        <v>422</v>
      </c>
      <c r="C78" s="30">
        <v>0.70950199999999997</v>
      </c>
      <c r="D78" s="30">
        <v>9.0000000000000002E-6</v>
      </c>
      <c r="E78" s="31">
        <v>48.321899999999999</v>
      </c>
      <c r="F78" s="31">
        <v>15.739800000000001</v>
      </c>
      <c r="G78" s="32">
        <v>261.24478149414063</v>
      </c>
      <c r="H78" s="33" t="s">
        <v>494</v>
      </c>
      <c r="I78" s="29" t="s">
        <v>495</v>
      </c>
    </row>
    <row r="79" spans="1:9" x14ac:dyDescent="0.25">
      <c r="A79" s="29" t="s">
        <v>517</v>
      </c>
      <c r="B79" t="s">
        <v>426</v>
      </c>
      <c r="C79" s="30">
        <v>0.70942300000000003</v>
      </c>
      <c r="D79" s="30">
        <v>9.0000000000000002E-6</v>
      </c>
      <c r="E79" s="31">
        <v>48.321899999999999</v>
      </c>
      <c r="F79" s="31">
        <v>15.739800000000001</v>
      </c>
      <c r="G79" s="32">
        <v>261.24478149414063</v>
      </c>
      <c r="H79" s="33" t="s">
        <v>494</v>
      </c>
      <c r="I79" s="29" t="s">
        <v>495</v>
      </c>
    </row>
    <row r="80" spans="1:9" x14ac:dyDescent="0.25">
      <c r="A80" s="29" t="s">
        <v>518</v>
      </c>
      <c r="B80" t="s">
        <v>428</v>
      </c>
      <c r="C80" s="30">
        <v>0.70945899999999995</v>
      </c>
      <c r="D80" s="30">
        <v>9.0000000000000002E-6</v>
      </c>
      <c r="E80" s="31">
        <v>48.321899999999999</v>
      </c>
      <c r="F80" s="31">
        <v>15.739800000000001</v>
      </c>
      <c r="G80" s="32">
        <v>261.24478149414063</v>
      </c>
      <c r="H80" s="33" t="s">
        <v>494</v>
      </c>
      <c r="I80" s="29" t="s">
        <v>495</v>
      </c>
    </row>
    <row r="81" spans="1:9" x14ac:dyDescent="0.25">
      <c r="A81" s="29" t="s">
        <v>519</v>
      </c>
      <c r="B81" t="s">
        <v>422</v>
      </c>
      <c r="C81" s="30">
        <v>0.71420499999999998</v>
      </c>
      <c r="D81" s="30">
        <v>1.2999999999999999E-5</v>
      </c>
      <c r="E81" s="31">
        <v>48.318899999999999</v>
      </c>
      <c r="F81" s="31">
        <v>15.775</v>
      </c>
      <c r="G81" s="32">
        <v>286.71603393554688</v>
      </c>
      <c r="H81" s="33" t="s">
        <v>494</v>
      </c>
      <c r="I81" s="29" t="s">
        <v>495</v>
      </c>
    </row>
    <row r="82" spans="1:9" x14ac:dyDescent="0.25">
      <c r="A82" s="29" t="s">
        <v>520</v>
      </c>
      <c r="B82" t="s">
        <v>426</v>
      </c>
      <c r="C82" s="30">
        <v>0.71405099999999999</v>
      </c>
      <c r="D82" s="30">
        <v>1.0000000000000001E-5</v>
      </c>
      <c r="E82" s="31">
        <v>48.318899999999999</v>
      </c>
      <c r="F82" s="31">
        <v>15.775</v>
      </c>
      <c r="G82" s="32">
        <v>286.71603393554688</v>
      </c>
      <c r="H82" s="33" t="s">
        <v>494</v>
      </c>
      <c r="I82" s="29" t="s">
        <v>495</v>
      </c>
    </row>
    <row r="83" spans="1:9" x14ac:dyDescent="0.25">
      <c r="A83" s="29" t="s">
        <v>521</v>
      </c>
      <c r="B83" t="s">
        <v>428</v>
      </c>
      <c r="C83" s="30">
        <v>0.71415799999999996</v>
      </c>
      <c r="D83" s="30">
        <v>1.0000000000000001E-5</v>
      </c>
      <c r="E83" s="31">
        <v>48.318899999999999</v>
      </c>
      <c r="F83" s="31">
        <v>15.775</v>
      </c>
      <c r="G83" s="32">
        <v>286.71603393554688</v>
      </c>
      <c r="H83" s="33" t="s">
        <v>494</v>
      </c>
      <c r="I83" s="29" t="s">
        <v>495</v>
      </c>
    </row>
    <row r="84" spans="1:9" x14ac:dyDescent="0.25">
      <c r="A84" s="29" t="s">
        <v>522</v>
      </c>
      <c r="B84" t="s">
        <v>422</v>
      </c>
      <c r="C84" s="30">
        <v>0.71274700000000002</v>
      </c>
      <c r="D84" s="30">
        <v>1.1E-5</v>
      </c>
      <c r="E84" s="31">
        <v>48.341099999999997</v>
      </c>
      <c r="F84" s="31">
        <v>15.7616</v>
      </c>
      <c r="G84" s="32">
        <v>288.57415771484375</v>
      </c>
      <c r="H84" s="33" t="s">
        <v>494</v>
      </c>
      <c r="I84" s="29" t="s">
        <v>495</v>
      </c>
    </row>
    <row r="85" spans="1:9" x14ac:dyDescent="0.25">
      <c r="A85" s="29" t="s">
        <v>523</v>
      </c>
      <c r="B85" t="s">
        <v>426</v>
      </c>
      <c r="C85" s="30">
        <v>0.71269199999999999</v>
      </c>
      <c r="D85" s="30">
        <v>1.1E-5</v>
      </c>
      <c r="E85" s="31">
        <v>48.341099999999997</v>
      </c>
      <c r="F85" s="31">
        <v>15.7616</v>
      </c>
      <c r="G85" s="32">
        <v>288.57415771484375</v>
      </c>
      <c r="H85" s="33" t="s">
        <v>494</v>
      </c>
      <c r="I85" s="29" t="s">
        <v>495</v>
      </c>
    </row>
    <row r="86" spans="1:9" x14ac:dyDescent="0.25">
      <c r="A86" s="29" t="s">
        <v>524</v>
      </c>
      <c r="B86" t="s">
        <v>428</v>
      </c>
      <c r="C86" s="30">
        <v>0.71260000000000001</v>
      </c>
      <c r="D86" s="30">
        <v>9.0000000000000002E-6</v>
      </c>
      <c r="E86" s="31">
        <v>48.341099999999997</v>
      </c>
      <c r="F86" s="31">
        <v>15.7616</v>
      </c>
      <c r="G86" s="32">
        <v>288.57415771484375</v>
      </c>
      <c r="H86" s="33" t="s">
        <v>494</v>
      </c>
      <c r="I86" s="29" t="s">
        <v>495</v>
      </c>
    </row>
    <row r="87" spans="1:9" x14ac:dyDescent="0.25">
      <c r="A87" s="29" t="s">
        <v>525</v>
      </c>
      <c r="B87" t="s">
        <v>422</v>
      </c>
      <c r="C87" s="30">
        <v>0.70939200000000002</v>
      </c>
      <c r="D87" s="30">
        <v>1.0000000000000001E-5</v>
      </c>
      <c r="E87" s="31">
        <v>48.361899999999999</v>
      </c>
      <c r="F87" s="31">
        <v>15.780799999999999</v>
      </c>
      <c r="G87" s="32">
        <v>192.27487182617188</v>
      </c>
      <c r="H87" s="33" t="s">
        <v>441</v>
      </c>
      <c r="I87" s="29" t="s">
        <v>442</v>
      </c>
    </row>
    <row r="88" spans="1:9" x14ac:dyDescent="0.25">
      <c r="A88" s="29" t="s">
        <v>526</v>
      </c>
      <c r="B88" t="s">
        <v>426</v>
      </c>
      <c r="C88" s="30">
        <v>0.70818899999999996</v>
      </c>
      <c r="D88" s="30">
        <v>9.0000000000000002E-6</v>
      </c>
      <c r="E88" s="31">
        <v>48.361899999999999</v>
      </c>
      <c r="F88" s="31">
        <v>15.780799999999999</v>
      </c>
      <c r="G88" s="32">
        <v>192.27487182617188</v>
      </c>
      <c r="H88" s="33" t="s">
        <v>441</v>
      </c>
      <c r="I88" s="29" t="s">
        <v>442</v>
      </c>
    </row>
    <row r="89" spans="1:9" x14ac:dyDescent="0.25">
      <c r="A89" s="29" t="s">
        <v>527</v>
      </c>
      <c r="B89" t="s">
        <v>428</v>
      </c>
      <c r="C89" s="30">
        <v>0.70840000000000003</v>
      </c>
      <c r="D89" s="30">
        <v>9.0000000000000002E-6</v>
      </c>
      <c r="E89" s="31">
        <v>48.361899999999999</v>
      </c>
      <c r="F89" s="31">
        <v>15.780799999999999</v>
      </c>
      <c r="G89" s="32">
        <v>192.27487182617188</v>
      </c>
      <c r="H89" s="33" t="s">
        <v>441</v>
      </c>
      <c r="I89" s="29" t="s">
        <v>442</v>
      </c>
    </row>
    <row r="90" spans="1:9" x14ac:dyDescent="0.25">
      <c r="A90" s="29" t="s">
        <v>528</v>
      </c>
      <c r="B90" t="s">
        <v>422</v>
      </c>
      <c r="C90" s="30">
        <v>0.71275200000000005</v>
      </c>
      <c r="D90" s="30">
        <v>1.2E-5</v>
      </c>
      <c r="E90" s="31">
        <v>48.295699999999997</v>
      </c>
      <c r="F90" s="31">
        <v>15.7668</v>
      </c>
      <c r="G90" s="32">
        <v>259.08447265625</v>
      </c>
      <c r="H90" s="33" t="s">
        <v>476</v>
      </c>
      <c r="I90" s="29" t="s">
        <v>477</v>
      </c>
    </row>
    <row r="91" spans="1:9" x14ac:dyDescent="0.25">
      <c r="A91" s="29" t="s">
        <v>529</v>
      </c>
      <c r="B91" t="s">
        <v>426</v>
      </c>
      <c r="C91" s="30">
        <v>0.71313499999999996</v>
      </c>
      <c r="D91" s="30">
        <v>9.0000000000000002E-6</v>
      </c>
      <c r="E91" s="31">
        <v>48.295699999999997</v>
      </c>
      <c r="F91" s="31">
        <v>15.7668</v>
      </c>
      <c r="G91" s="32">
        <v>259.08447265625</v>
      </c>
      <c r="H91" s="33" t="s">
        <v>476</v>
      </c>
      <c r="I91" s="29" t="s">
        <v>477</v>
      </c>
    </row>
    <row r="92" spans="1:9" x14ac:dyDescent="0.25">
      <c r="A92" s="29" t="s">
        <v>530</v>
      </c>
      <c r="B92" t="s">
        <v>428</v>
      </c>
      <c r="C92" s="30">
        <v>0.71340700000000001</v>
      </c>
      <c r="D92" s="30">
        <v>1.0000000000000001E-5</v>
      </c>
      <c r="E92" s="31">
        <v>48.295699999999997</v>
      </c>
      <c r="F92" s="31">
        <v>15.7668</v>
      </c>
      <c r="G92" s="32">
        <v>259.08447265625</v>
      </c>
      <c r="H92" s="33" t="s">
        <v>476</v>
      </c>
      <c r="I92" s="29" t="s">
        <v>477</v>
      </c>
    </row>
    <row r="93" spans="1:9" x14ac:dyDescent="0.25">
      <c r="A93" s="29" t="s">
        <v>531</v>
      </c>
      <c r="B93" t="s">
        <v>422</v>
      </c>
      <c r="C93" s="30">
        <v>0.71382000000000001</v>
      </c>
      <c r="D93" s="30">
        <v>7.9999999999999996E-6</v>
      </c>
      <c r="E93" s="31">
        <v>48.331800000000001</v>
      </c>
      <c r="F93" s="31">
        <v>15.7667</v>
      </c>
      <c r="G93" s="32">
        <v>347.65927124023438</v>
      </c>
      <c r="H93" s="33" t="s">
        <v>476</v>
      </c>
      <c r="I93" s="29" t="s">
        <v>477</v>
      </c>
    </row>
    <row r="94" spans="1:9" x14ac:dyDescent="0.25">
      <c r="A94" s="29" t="s">
        <v>532</v>
      </c>
      <c r="B94" t="s">
        <v>426</v>
      </c>
      <c r="C94" s="30">
        <v>0.71329600000000004</v>
      </c>
      <c r="D94" s="30">
        <v>9.0000000000000002E-6</v>
      </c>
      <c r="E94" s="31">
        <v>48.331800000000001</v>
      </c>
      <c r="F94" s="31">
        <v>15.7667</v>
      </c>
      <c r="G94" s="32">
        <v>347.65927124023438</v>
      </c>
      <c r="H94" s="33" t="s">
        <v>476</v>
      </c>
      <c r="I94" s="29" t="s">
        <v>477</v>
      </c>
    </row>
    <row r="95" spans="1:9" x14ac:dyDescent="0.25">
      <c r="A95" s="29" t="s">
        <v>533</v>
      </c>
      <c r="B95" t="s">
        <v>428</v>
      </c>
      <c r="C95" s="30">
        <v>0.713202</v>
      </c>
      <c r="D95" s="30">
        <v>9.0000000000000002E-6</v>
      </c>
      <c r="E95" s="31">
        <v>48.331800000000001</v>
      </c>
      <c r="F95" s="31">
        <v>15.7667</v>
      </c>
      <c r="G95" s="32">
        <v>347.65927124023438</v>
      </c>
      <c r="H95" s="33" t="s">
        <v>476</v>
      </c>
      <c r="I95" s="29" t="s">
        <v>477</v>
      </c>
    </row>
    <row r="96" spans="1:9" x14ac:dyDescent="0.25">
      <c r="A96" s="29" t="s">
        <v>534</v>
      </c>
      <c r="B96" t="s">
        <v>422</v>
      </c>
      <c r="C96" s="30">
        <v>0.71079499999999995</v>
      </c>
      <c r="D96" s="30">
        <v>7.9999999999999996E-6</v>
      </c>
      <c r="E96" s="31">
        <v>48.375</v>
      </c>
      <c r="F96" s="31">
        <v>15.683299999999999</v>
      </c>
      <c r="G96" s="32">
        <v>279.18209838867188</v>
      </c>
      <c r="H96" s="33" t="s">
        <v>476</v>
      </c>
      <c r="I96" s="29" t="s">
        <v>477</v>
      </c>
    </row>
    <row r="97" spans="1:9" x14ac:dyDescent="0.25">
      <c r="A97" s="29" t="s">
        <v>535</v>
      </c>
      <c r="B97" t="s">
        <v>426</v>
      </c>
      <c r="C97" s="30">
        <v>0.71042000000000005</v>
      </c>
      <c r="D97" s="30">
        <v>1.0000000000000001E-5</v>
      </c>
      <c r="E97" s="31">
        <v>48.375</v>
      </c>
      <c r="F97" s="31">
        <v>15.683299999999999</v>
      </c>
      <c r="G97" s="32">
        <v>279.18209838867188</v>
      </c>
      <c r="H97" s="33" t="s">
        <v>476</v>
      </c>
      <c r="I97" s="29" t="s">
        <v>477</v>
      </c>
    </row>
    <row r="98" spans="1:9" x14ac:dyDescent="0.25">
      <c r="A98" s="29" t="s">
        <v>536</v>
      </c>
      <c r="B98" t="s">
        <v>428</v>
      </c>
      <c r="C98" s="30">
        <v>0.71023400000000003</v>
      </c>
      <c r="D98" s="30">
        <v>9.0000000000000002E-6</v>
      </c>
      <c r="E98" s="31">
        <v>48.375</v>
      </c>
      <c r="F98" s="31">
        <v>15.683299999999999</v>
      </c>
      <c r="G98" s="32">
        <v>279.18209838867188</v>
      </c>
      <c r="H98" s="33" t="s">
        <v>476</v>
      </c>
      <c r="I98" s="29" t="s">
        <v>477</v>
      </c>
    </row>
    <row r="99" spans="1:9" x14ac:dyDescent="0.25">
      <c r="A99" s="29" t="s">
        <v>537</v>
      </c>
      <c r="B99" t="s">
        <v>422</v>
      </c>
      <c r="C99" s="30">
        <v>0.70819799999999999</v>
      </c>
      <c r="D99" s="30">
        <v>1.1E-5</v>
      </c>
      <c r="E99" s="31">
        <v>48.306899999999999</v>
      </c>
      <c r="F99" s="31">
        <v>15.718400000000001</v>
      </c>
      <c r="G99" s="32">
        <v>214.96006774902344</v>
      </c>
      <c r="H99" s="33" t="s">
        <v>441</v>
      </c>
      <c r="I99" s="29" t="s">
        <v>442</v>
      </c>
    </row>
    <row r="100" spans="1:9" x14ac:dyDescent="0.25">
      <c r="A100" s="29" t="s">
        <v>538</v>
      </c>
      <c r="B100" t="s">
        <v>426</v>
      </c>
      <c r="C100" s="30">
        <v>0.70819100000000001</v>
      </c>
      <c r="D100" s="30">
        <v>9.0000000000000002E-6</v>
      </c>
      <c r="E100" s="31">
        <v>48.306899999999999</v>
      </c>
      <c r="F100" s="31">
        <v>15.718400000000001</v>
      </c>
      <c r="G100" s="32">
        <v>214.96006774902344</v>
      </c>
      <c r="H100" s="33" t="s">
        <v>441</v>
      </c>
      <c r="I100" s="29" t="s">
        <v>442</v>
      </c>
    </row>
    <row r="101" spans="1:9" x14ac:dyDescent="0.25">
      <c r="A101" s="29" t="s">
        <v>539</v>
      </c>
      <c r="B101" t="s">
        <v>428</v>
      </c>
      <c r="C101" s="30">
        <v>0.70841699999999996</v>
      </c>
      <c r="D101" s="30">
        <v>9.0000000000000002E-6</v>
      </c>
      <c r="E101" s="31">
        <v>48.306899999999999</v>
      </c>
      <c r="F101" s="31">
        <v>15.718400000000001</v>
      </c>
      <c r="G101" s="32">
        <v>214.96006774902344</v>
      </c>
      <c r="H101" s="33" t="s">
        <v>441</v>
      </c>
      <c r="I101" s="29" t="s">
        <v>442</v>
      </c>
    </row>
    <row r="102" spans="1:9" x14ac:dyDescent="0.25">
      <c r="A102" s="29" t="s">
        <v>540</v>
      </c>
      <c r="B102" t="s">
        <v>422</v>
      </c>
      <c r="C102" s="30">
        <v>0.70817099999999999</v>
      </c>
      <c r="D102" s="30">
        <v>7.9999999999999996E-6</v>
      </c>
      <c r="E102" s="31">
        <v>48.314399999999999</v>
      </c>
      <c r="F102" s="31">
        <v>15.726800000000001</v>
      </c>
      <c r="G102" s="32">
        <v>213.92366027832031</v>
      </c>
      <c r="H102" s="33" t="s">
        <v>441</v>
      </c>
      <c r="I102" s="29" t="s">
        <v>442</v>
      </c>
    </row>
    <row r="103" spans="1:9" x14ac:dyDescent="0.25">
      <c r="A103" s="29" t="s">
        <v>541</v>
      </c>
      <c r="B103" t="s">
        <v>426</v>
      </c>
      <c r="C103" s="30">
        <v>0.70832799999999996</v>
      </c>
      <c r="D103" s="30">
        <v>1.0000000000000001E-5</v>
      </c>
      <c r="E103" s="31">
        <v>48.314399999999999</v>
      </c>
      <c r="F103" s="31">
        <v>15.726800000000001</v>
      </c>
      <c r="G103" s="32">
        <v>213.92366027832031</v>
      </c>
      <c r="H103" s="33" t="s">
        <v>441</v>
      </c>
      <c r="I103" s="29" t="s">
        <v>442</v>
      </c>
    </row>
    <row r="104" spans="1:9" x14ac:dyDescent="0.25">
      <c r="A104" s="29" t="s">
        <v>542</v>
      </c>
      <c r="B104" t="s">
        <v>428</v>
      </c>
      <c r="C104" s="30">
        <v>0.70828800000000003</v>
      </c>
      <c r="D104" s="30">
        <v>1.2E-5</v>
      </c>
      <c r="E104" s="31">
        <v>48.314399999999999</v>
      </c>
      <c r="F104" s="31">
        <v>15.726800000000001</v>
      </c>
      <c r="G104" s="32">
        <v>213.92366027832031</v>
      </c>
      <c r="H104" s="33" t="s">
        <v>441</v>
      </c>
      <c r="I104" s="29" t="s">
        <v>442</v>
      </c>
    </row>
    <row r="105" spans="1:9" x14ac:dyDescent="0.25">
      <c r="A105" s="29" t="s">
        <v>543</v>
      </c>
      <c r="B105" t="s">
        <v>422</v>
      </c>
      <c r="C105" s="30">
        <v>0.70830300000000002</v>
      </c>
      <c r="D105" s="30">
        <v>9.0000000000000002E-6</v>
      </c>
      <c r="E105" s="31">
        <v>48.314500000000002</v>
      </c>
      <c r="F105" s="31">
        <v>15.722</v>
      </c>
      <c r="G105" s="32">
        <v>210.80706787109375</v>
      </c>
      <c r="H105" s="33" t="s">
        <v>441</v>
      </c>
      <c r="I105" s="29" t="s">
        <v>442</v>
      </c>
    </row>
    <row r="106" spans="1:9" x14ac:dyDescent="0.25">
      <c r="A106" s="29" t="s">
        <v>544</v>
      </c>
      <c r="B106" t="s">
        <v>426</v>
      </c>
      <c r="C106" s="30">
        <v>0.70828199999999997</v>
      </c>
      <c r="D106" s="30">
        <v>9.0000000000000002E-6</v>
      </c>
      <c r="E106" s="31">
        <v>48.314500000000002</v>
      </c>
      <c r="F106" s="31">
        <v>15.722</v>
      </c>
      <c r="G106" s="32">
        <v>210.80706787109375</v>
      </c>
      <c r="H106" s="33" t="s">
        <v>441</v>
      </c>
      <c r="I106" s="29" t="s">
        <v>442</v>
      </c>
    </row>
    <row r="107" spans="1:9" x14ac:dyDescent="0.25">
      <c r="A107" s="29" t="s">
        <v>545</v>
      </c>
      <c r="B107" t="s">
        <v>428</v>
      </c>
      <c r="C107" s="30">
        <v>0.70831500000000003</v>
      </c>
      <c r="D107" s="30">
        <v>1.1E-5</v>
      </c>
      <c r="E107" s="31">
        <v>48.314500000000002</v>
      </c>
      <c r="F107" s="31">
        <v>15.722</v>
      </c>
      <c r="G107" s="32">
        <v>210.80706787109375</v>
      </c>
      <c r="H107" s="33" t="s">
        <v>441</v>
      </c>
      <c r="I107" s="29" t="s">
        <v>442</v>
      </c>
    </row>
    <row r="108" spans="1:9" x14ac:dyDescent="0.25">
      <c r="A108" s="29" t="s">
        <v>546</v>
      </c>
      <c r="B108" t="s">
        <v>422</v>
      </c>
      <c r="C108" s="30">
        <v>0.70842300000000002</v>
      </c>
      <c r="D108" s="30">
        <v>1.0000000000000001E-5</v>
      </c>
      <c r="E108" s="31">
        <v>48.307099999999998</v>
      </c>
      <c r="F108" s="31">
        <v>15.7149</v>
      </c>
      <c r="G108" s="32">
        <v>214.72633361816406</v>
      </c>
      <c r="H108" s="33" t="s">
        <v>441</v>
      </c>
      <c r="I108" s="29" t="s">
        <v>442</v>
      </c>
    </row>
    <row r="109" spans="1:9" x14ac:dyDescent="0.25">
      <c r="A109" s="29" t="s">
        <v>547</v>
      </c>
      <c r="B109" t="s">
        <v>426</v>
      </c>
      <c r="C109" s="30">
        <v>0.70827700000000005</v>
      </c>
      <c r="D109" s="30">
        <v>6.9999999999999999E-6</v>
      </c>
      <c r="E109" s="31">
        <v>48.307099999999998</v>
      </c>
      <c r="F109" s="31">
        <v>15.7149</v>
      </c>
      <c r="G109" s="32">
        <v>214.72633361816406</v>
      </c>
      <c r="H109" s="33" t="s">
        <v>441</v>
      </c>
      <c r="I109" s="29" t="s">
        <v>442</v>
      </c>
    </row>
    <row r="110" spans="1:9" x14ac:dyDescent="0.25">
      <c r="A110" s="29" t="s">
        <v>548</v>
      </c>
      <c r="B110" t="s">
        <v>428</v>
      </c>
      <c r="C110" s="30">
        <v>0.70820700000000003</v>
      </c>
      <c r="D110" s="30">
        <v>1.1E-5</v>
      </c>
      <c r="E110" s="31">
        <v>48.307099999999998</v>
      </c>
      <c r="F110" s="31">
        <v>15.7149</v>
      </c>
      <c r="G110" s="32">
        <v>214.72633361816406</v>
      </c>
      <c r="H110" s="33" t="s">
        <v>441</v>
      </c>
      <c r="I110" s="29" t="s">
        <v>442</v>
      </c>
    </row>
    <row r="111" spans="1:9" x14ac:dyDescent="0.25">
      <c r="A111" s="29" t="s">
        <v>549</v>
      </c>
      <c r="B111" t="s">
        <v>422</v>
      </c>
      <c r="C111" s="30">
        <v>0.70845899999999995</v>
      </c>
      <c r="D111" s="30">
        <v>1.0000000000000001E-5</v>
      </c>
      <c r="E111" s="31">
        <v>48.313299999999998</v>
      </c>
      <c r="F111" s="31">
        <v>15.708299999999999</v>
      </c>
      <c r="G111" s="32">
        <v>213.11453247070313</v>
      </c>
      <c r="H111" s="33" t="s">
        <v>423</v>
      </c>
      <c r="I111" s="29" t="s">
        <v>424</v>
      </c>
    </row>
    <row r="112" spans="1:9" x14ac:dyDescent="0.25">
      <c r="A112" s="29" t="s">
        <v>550</v>
      </c>
      <c r="B112" t="s">
        <v>426</v>
      </c>
      <c r="C112" s="30">
        <v>0.70824600000000004</v>
      </c>
      <c r="D112" s="30">
        <v>9.0000000000000002E-6</v>
      </c>
      <c r="E112" s="31">
        <v>48.313299999999998</v>
      </c>
      <c r="F112" s="31">
        <v>15.708299999999999</v>
      </c>
      <c r="G112" s="32">
        <v>213.11453247070313</v>
      </c>
      <c r="H112" s="33" t="s">
        <v>423</v>
      </c>
      <c r="I112" s="29" t="s">
        <v>424</v>
      </c>
    </row>
    <row r="113" spans="1:9" x14ac:dyDescent="0.25">
      <c r="A113" s="29" t="s">
        <v>551</v>
      </c>
      <c r="B113" t="s">
        <v>428</v>
      </c>
      <c r="C113" s="30">
        <v>0.70823100000000005</v>
      </c>
      <c r="D113" s="30">
        <v>6.9999999999999999E-6</v>
      </c>
      <c r="E113" s="31">
        <v>48.313299999999998</v>
      </c>
      <c r="F113" s="31">
        <v>15.708299999999999</v>
      </c>
      <c r="G113" s="32">
        <v>213.11453247070313</v>
      </c>
      <c r="H113" s="33" t="s">
        <v>423</v>
      </c>
      <c r="I113" s="29" t="s">
        <v>424</v>
      </c>
    </row>
    <row r="114" spans="1:9" x14ac:dyDescent="0.25">
      <c r="A114" s="29" t="s">
        <v>552</v>
      </c>
      <c r="B114" t="s">
        <v>422</v>
      </c>
      <c r="C114" s="30">
        <v>0.70896599999999999</v>
      </c>
      <c r="D114" s="30">
        <v>1.0000000000000001E-5</v>
      </c>
      <c r="E114" s="31">
        <v>48.309199999999997</v>
      </c>
      <c r="F114" s="31">
        <v>15.7043</v>
      </c>
      <c r="G114" s="32">
        <v>217.24967956542969</v>
      </c>
      <c r="H114" s="33" t="s">
        <v>423</v>
      </c>
      <c r="I114" s="29" t="s">
        <v>424</v>
      </c>
    </row>
    <row r="115" spans="1:9" x14ac:dyDescent="0.25">
      <c r="A115" s="29" t="s">
        <v>553</v>
      </c>
      <c r="B115" t="s">
        <v>426</v>
      </c>
      <c r="C115" s="30">
        <v>0.70862099999999995</v>
      </c>
      <c r="D115" s="30">
        <v>9.0000000000000002E-6</v>
      </c>
      <c r="E115" s="31">
        <v>48.309199999999997</v>
      </c>
      <c r="F115" s="31">
        <v>15.7043</v>
      </c>
      <c r="G115" s="32">
        <v>217.24967956542969</v>
      </c>
      <c r="H115" s="33" t="s">
        <v>423</v>
      </c>
      <c r="I115" s="29" t="s">
        <v>424</v>
      </c>
    </row>
    <row r="116" spans="1:9" x14ac:dyDescent="0.25">
      <c r="A116" s="29" t="s">
        <v>554</v>
      </c>
      <c r="B116" t="s">
        <v>428</v>
      </c>
      <c r="C116" s="30">
        <v>0.70902699999999996</v>
      </c>
      <c r="D116" s="30">
        <v>9.0000000000000002E-6</v>
      </c>
      <c r="E116" s="31">
        <v>48.309199999999997</v>
      </c>
      <c r="F116" s="31">
        <v>15.7043</v>
      </c>
      <c r="G116" s="32">
        <v>217.24967956542969</v>
      </c>
      <c r="H116" s="33" t="s">
        <v>423</v>
      </c>
      <c r="I116" s="29" t="s">
        <v>424</v>
      </c>
    </row>
    <row r="117" spans="1:9" x14ac:dyDescent="0.25">
      <c r="A117" s="29" t="s">
        <v>555</v>
      </c>
      <c r="B117" t="s">
        <v>422</v>
      </c>
      <c r="C117" s="30">
        <v>0.709453</v>
      </c>
      <c r="D117" s="30">
        <v>9.0000000000000002E-6</v>
      </c>
      <c r="E117" s="31">
        <v>48.310299999999998</v>
      </c>
      <c r="F117" s="31">
        <v>15.686400000000001</v>
      </c>
      <c r="G117" s="32">
        <v>231.91683959960938</v>
      </c>
      <c r="H117" s="33" t="s">
        <v>436</v>
      </c>
      <c r="I117" s="29" t="s">
        <v>437</v>
      </c>
    </row>
    <row r="118" spans="1:9" x14ac:dyDescent="0.25">
      <c r="A118" s="29" t="s">
        <v>556</v>
      </c>
      <c r="B118" t="s">
        <v>426</v>
      </c>
      <c r="C118" s="30">
        <v>0.70958200000000005</v>
      </c>
      <c r="D118" s="30">
        <v>1.0000000000000001E-5</v>
      </c>
      <c r="E118" s="31">
        <v>48.310299999999998</v>
      </c>
      <c r="F118" s="31">
        <v>15.686400000000001</v>
      </c>
      <c r="G118" s="32">
        <v>231.91683959960938</v>
      </c>
      <c r="H118" s="33" t="s">
        <v>436</v>
      </c>
      <c r="I118" s="29" t="s">
        <v>437</v>
      </c>
    </row>
    <row r="119" spans="1:9" x14ac:dyDescent="0.25">
      <c r="A119" s="29" t="s">
        <v>557</v>
      </c>
      <c r="B119" t="s">
        <v>428</v>
      </c>
      <c r="C119" s="30">
        <v>0.70962599999999998</v>
      </c>
      <c r="D119" s="30">
        <v>7.9999999999999996E-6</v>
      </c>
      <c r="E119" s="31">
        <v>48.310299999999998</v>
      </c>
      <c r="F119" s="31">
        <v>15.686400000000001</v>
      </c>
      <c r="G119" s="32">
        <v>231.91683959960938</v>
      </c>
      <c r="H119" s="33" t="s">
        <v>436</v>
      </c>
      <c r="I119" s="29" t="s">
        <v>437</v>
      </c>
    </row>
    <row r="120" spans="1:9" x14ac:dyDescent="0.25">
      <c r="A120" s="29" t="s">
        <v>558</v>
      </c>
      <c r="B120" t="s">
        <v>422</v>
      </c>
      <c r="C120" s="30">
        <v>0.70937600000000001</v>
      </c>
      <c r="D120" s="30">
        <v>1.0000000000000001E-5</v>
      </c>
      <c r="E120" s="31">
        <v>48.310099999999998</v>
      </c>
      <c r="F120" s="31">
        <v>15.6614</v>
      </c>
      <c r="G120" s="32">
        <v>338.08782958984375</v>
      </c>
      <c r="H120" s="33" t="s">
        <v>460</v>
      </c>
      <c r="I120" s="29" t="s">
        <v>461</v>
      </c>
    </row>
    <row r="121" spans="1:9" x14ac:dyDescent="0.25">
      <c r="A121" s="29" t="s">
        <v>559</v>
      </c>
      <c r="B121" t="s">
        <v>426</v>
      </c>
      <c r="C121" s="30">
        <v>0.70975299999999997</v>
      </c>
      <c r="D121" s="30">
        <v>1.0000000000000001E-5</v>
      </c>
      <c r="E121" s="31">
        <v>48.310099999999998</v>
      </c>
      <c r="F121" s="31">
        <v>15.6614</v>
      </c>
      <c r="G121" s="32">
        <v>338.08782958984375</v>
      </c>
      <c r="H121" s="33" t="s">
        <v>460</v>
      </c>
      <c r="I121" s="29" t="s">
        <v>461</v>
      </c>
    </row>
    <row r="122" spans="1:9" x14ac:dyDescent="0.25">
      <c r="A122" s="29" t="s">
        <v>560</v>
      </c>
      <c r="B122" t="s">
        <v>428</v>
      </c>
      <c r="C122" s="30">
        <v>0.70925800000000006</v>
      </c>
      <c r="D122" s="30">
        <v>9.0000000000000002E-6</v>
      </c>
      <c r="E122" s="31">
        <v>48.310099999999998</v>
      </c>
      <c r="F122" s="31">
        <v>15.6614</v>
      </c>
      <c r="G122" s="32">
        <v>338.08782958984375</v>
      </c>
      <c r="H122" s="33" t="s">
        <v>460</v>
      </c>
      <c r="I122" s="29" t="s">
        <v>461</v>
      </c>
    </row>
    <row r="123" spans="1:9" x14ac:dyDescent="0.25">
      <c r="A123" s="29" t="s">
        <v>561</v>
      </c>
      <c r="B123" t="s">
        <v>422</v>
      </c>
      <c r="C123" s="30">
        <v>0.70979000000000003</v>
      </c>
      <c r="D123" s="30">
        <v>7.9999999999999996E-6</v>
      </c>
      <c r="E123" s="31">
        <v>48.346200000000003</v>
      </c>
      <c r="F123" s="31">
        <v>15.69</v>
      </c>
      <c r="G123" s="32">
        <v>348.55047607421875</v>
      </c>
      <c r="H123" s="33" t="s">
        <v>465</v>
      </c>
      <c r="I123" s="29" t="s">
        <v>466</v>
      </c>
    </row>
    <row r="124" spans="1:9" x14ac:dyDescent="0.25">
      <c r="A124" s="29" t="s">
        <v>562</v>
      </c>
      <c r="B124" t="s">
        <v>426</v>
      </c>
      <c r="C124" s="30">
        <v>0.70962499999999995</v>
      </c>
      <c r="D124" s="30">
        <v>9.0000000000000002E-6</v>
      </c>
      <c r="E124" s="31">
        <v>48.346200000000003</v>
      </c>
      <c r="F124" s="31">
        <v>15.69</v>
      </c>
      <c r="G124" s="32">
        <v>348.55047607421875</v>
      </c>
      <c r="H124" s="33" t="s">
        <v>465</v>
      </c>
      <c r="I124" s="29" t="s">
        <v>466</v>
      </c>
    </row>
    <row r="125" spans="1:9" x14ac:dyDescent="0.25">
      <c r="A125" s="29" t="s">
        <v>563</v>
      </c>
      <c r="B125" t="s">
        <v>428</v>
      </c>
      <c r="C125" s="30">
        <v>0.70919399999999999</v>
      </c>
      <c r="D125" s="30">
        <v>9.0000000000000002E-6</v>
      </c>
      <c r="E125" s="31">
        <v>48.346200000000003</v>
      </c>
      <c r="F125" s="31">
        <v>15.69</v>
      </c>
      <c r="G125" s="32">
        <v>348.55047607421875</v>
      </c>
      <c r="H125" s="33" t="s">
        <v>465</v>
      </c>
      <c r="I125" s="29" t="s">
        <v>466</v>
      </c>
    </row>
    <row r="126" spans="1:9" x14ac:dyDescent="0.25">
      <c r="A126" s="29" t="s">
        <v>564</v>
      </c>
      <c r="B126" t="s">
        <v>422</v>
      </c>
      <c r="C126" s="30">
        <v>0.71411199999999997</v>
      </c>
      <c r="D126" s="30">
        <v>7.9999999999999996E-6</v>
      </c>
      <c r="E126" s="31">
        <v>48.329419999999999</v>
      </c>
      <c r="F126" s="31">
        <v>15.628584999999999</v>
      </c>
      <c r="G126" s="32">
        <v>313.89801025390625</v>
      </c>
      <c r="H126" s="33" t="s">
        <v>565</v>
      </c>
      <c r="I126" s="29" t="s">
        <v>566</v>
      </c>
    </row>
    <row r="127" spans="1:9" x14ac:dyDescent="0.25">
      <c r="A127" s="29" t="s">
        <v>567</v>
      </c>
      <c r="B127" t="s">
        <v>426</v>
      </c>
      <c r="C127" s="30">
        <v>0.71384199999999998</v>
      </c>
      <c r="D127" s="30">
        <v>6.9999999999999999E-6</v>
      </c>
      <c r="E127" s="31">
        <v>48.329419999999999</v>
      </c>
      <c r="F127" s="31">
        <v>15.628584999999999</v>
      </c>
      <c r="G127" s="32">
        <v>313.89801025390625</v>
      </c>
      <c r="H127" s="33" t="s">
        <v>565</v>
      </c>
      <c r="I127" s="29" t="s">
        <v>566</v>
      </c>
    </row>
    <row r="128" spans="1:9" x14ac:dyDescent="0.25">
      <c r="A128" s="29" t="s">
        <v>568</v>
      </c>
      <c r="B128" t="s">
        <v>428</v>
      </c>
      <c r="C128" s="30">
        <v>0.71447000000000005</v>
      </c>
      <c r="D128" s="30">
        <v>7.9999999999999996E-6</v>
      </c>
      <c r="E128" s="31">
        <v>48.329419999999999</v>
      </c>
      <c r="F128" s="31">
        <v>15.628584999999999</v>
      </c>
      <c r="G128" s="32">
        <v>313.89801025390625</v>
      </c>
      <c r="H128" s="33" t="s">
        <v>565</v>
      </c>
      <c r="I128" s="29" t="s">
        <v>566</v>
      </c>
    </row>
    <row r="129" spans="1:9" x14ac:dyDescent="0.25">
      <c r="A129" s="29" t="s">
        <v>569</v>
      </c>
      <c r="B129" t="s">
        <v>422</v>
      </c>
      <c r="C129" s="30">
        <v>0.71496999999999999</v>
      </c>
      <c r="D129" s="30">
        <v>9.0000000000000002E-6</v>
      </c>
      <c r="E129" s="31">
        <v>48.36345</v>
      </c>
      <c r="F129" s="31">
        <v>15.59817</v>
      </c>
      <c r="G129" s="32">
        <v>324.45144653320313</v>
      </c>
      <c r="H129" s="33" t="s">
        <v>565</v>
      </c>
      <c r="I129" s="29" t="s">
        <v>566</v>
      </c>
    </row>
    <row r="130" spans="1:9" x14ac:dyDescent="0.25">
      <c r="A130" s="29" t="s">
        <v>570</v>
      </c>
      <c r="B130" t="s">
        <v>426</v>
      </c>
      <c r="C130" s="30">
        <v>0.71616899999999994</v>
      </c>
      <c r="D130" s="30">
        <v>6.9999999999999999E-6</v>
      </c>
      <c r="E130" s="31">
        <v>48.36345</v>
      </c>
      <c r="F130" s="31">
        <v>15.59817</v>
      </c>
      <c r="G130" s="32">
        <v>324.45144653320313</v>
      </c>
      <c r="H130" s="33" t="s">
        <v>565</v>
      </c>
      <c r="I130" s="29" t="s">
        <v>566</v>
      </c>
    </row>
    <row r="131" spans="1:9" x14ac:dyDescent="0.25">
      <c r="A131" s="29" t="s">
        <v>571</v>
      </c>
      <c r="B131" t="s">
        <v>428</v>
      </c>
      <c r="C131" s="30">
        <v>0.71481799999999995</v>
      </c>
      <c r="D131" s="30">
        <v>7.9999999999999996E-6</v>
      </c>
      <c r="E131" s="31">
        <v>48.36345</v>
      </c>
      <c r="F131" s="31">
        <v>15.59817</v>
      </c>
      <c r="G131" s="32">
        <v>324.45144653320313</v>
      </c>
      <c r="H131" s="33" t="s">
        <v>565</v>
      </c>
      <c r="I131" s="29" t="s">
        <v>566</v>
      </c>
    </row>
    <row r="132" spans="1:9" x14ac:dyDescent="0.25">
      <c r="A132" s="29" t="s">
        <v>572</v>
      </c>
      <c r="B132" t="s">
        <v>422</v>
      </c>
      <c r="C132" s="30">
        <v>0.71387699999999998</v>
      </c>
      <c r="D132" s="30">
        <v>6.9999999999999999E-6</v>
      </c>
      <c r="E132" s="31">
        <v>48.33043</v>
      </c>
      <c r="F132" s="31">
        <v>15.592805</v>
      </c>
      <c r="G132" s="32">
        <v>476.0076904296875</v>
      </c>
      <c r="H132" s="33" t="s">
        <v>565</v>
      </c>
      <c r="I132" s="29" t="s">
        <v>566</v>
      </c>
    </row>
    <row r="133" spans="1:9" x14ac:dyDescent="0.25">
      <c r="A133" s="29" t="s">
        <v>573</v>
      </c>
      <c r="B133" t="s">
        <v>426</v>
      </c>
      <c r="C133" s="30">
        <v>0.71411400000000003</v>
      </c>
      <c r="D133" s="30">
        <v>6.9999999999999999E-6</v>
      </c>
      <c r="E133" s="31">
        <v>48.33043</v>
      </c>
      <c r="F133" s="31">
        <v>15.592805</v>
      </c>
      <c r="G133" s="32">
        <v>476.0076904296875</v>
      </c>
      <c r="H133" s="33" t="s">
        <v>565</v>
      </c>
      <c r="I133" s="29" t="s">
        <v>566</v>
      </c>
    </row>
    <row r="134" spans="1:9" x14ac:dyDescent="0.25">
      <c r="A134" s="29" t="s">
        <v>574</v>
      </c>
      <c r="B134" t="s">
        <v>428</v>
      </c>
      <c r="C134" s="30">
        <v>0.71409500000000004</v>
      </c>
      <c r="D134" s="30">
        <v>6.0000000000000002E-6</v>
      </c>
      <c r="E134" s="31">
        <v>48.33043</v>
      </c>
      <c r="F134" s="31">
        <v>15.592805</v>
      </c>
      <c r="G134" s="32">
        <v>476.0076904296875</v>
      </c>
      <c r="H134" s="33" t="s">
        <v>565</v>
      </c>
      <c r="I134" s="29" t="s">
        <v>566</v>
      </c>
    </row>
    <row r="135" spans="1:9" x14ac:dyDescent="0.25">
      <c r="A135" s="29" t="s">
        <v>575</v>
      </c>
      <c r="B135" t="s">
        <v>422</v>
      </c>
      <c r="C135" s="30">
        <v>0.70848900000000004</v>
      </c>
      <c r="D135" s="30">
        <v>6.0000000000000002E-6</v>
      </c>
      <c r="E135" s="31">
        <v>48.320819999999998</v>
      </c>
      <c r="F135" s="31">
        <v>15.61257</v>
      </c>
      <c r="G135" s="32">
        <v>300.28070068359375</v>
      </c>
      <c r="H135" s="33" t="s">
        <v>476</v>
      </c>
      <c r="I135" s="29" t="s">
        <v>477</v>
      </c>
    </row>
    <row r="136" spans="1:9" x14ac:dyDescent="0.25">
      <c r="A136" s="29" t="s">
        <v>576</v>
      </c>
      <c r="B136" t="s">
        <v>426</v>
      </c>
      <c r="C136" s="30">
        <v>0.708708</v>
      </c>
      <c r="D136" s="30">
        <v>6.9999999999999999E-6</v>
      </c>
      <c r="E136" s="31">
        <v>48.320819999999998</v>
      </c>
      <c r="F136" s="31">
        <v>15.61257</v>
      </c>
      <c r="G136" s="32">
        <v>300.28070068359375</v>
      </c>
      <c r="H136" s="33" t="s">
        <v>476</v>
      </c>
      <c r="I136" s="29" t="s">
        <v>477</v>
      </c>
    </row>
    <row r="137" spans="1:9" x14ac:dyDescent="0.25">
      <c r="A137" s="29" t="s">
        <v>577</v>
      </c>
      <c r="B137" t="s">
        <v>428</v>
      </c>
      <c r="C137" s="30">
        <v>0.70867400000000003</v>
      </c>
      <c r="D137" s="30">
        <v>6.9999999999999999E-6</v>
      </c>
      <c r="E137" s="31">
        <v>48.320819999999998</v>
      </c>
      <c r="F137" s="31">
        <v>15.61257</v>
      </c>
      <c r="G137" s="32">
        <v>300.28070068359375</v>
      </c>
      <c r="H137" s="33" t="s">
        <v>476</v>
      </c>
      <c r="I137" s="29" t="s">
        <v>477</v>
      </c>
    </row>
    <row r="138" spans="1:9" x14ac:dyDescent="0.25">
      <c r="A138" s="29" t="s">
        <v>578</v>
      </c>
      <c r="B138" t="s">
        <v>422</v>
      </c>
      <c r="C138" s="30">
        <v>0.70948699999999998</v>
      </c>
      <c r="D138" s="30">
        <v>7.9999999999999996E-6</v>
      </c>
      <c r="E138" s="31">
        <v>48.318129999999996</v>
      </c>
      <c r="F138" s="31">
        <v>15.644181</v>
      </c>
      <c r="G138" s="32">
        <v>299.666015625</v>
      </c>
      <c r="H138" s="33" t="s">
        <v>460</v>
      </c>
      <c r="I138" s="29" t="s">
        <v>461</v>
      </c>
    </row>
    <row r="139" spans="1:9" x14ac:dyDescent="0.25">
      <c r="A139" s="29" t="s">
        <v>579</v>
      </c>
      <c r="B139" t="s">
        <v>426</v>
      </c>
      <c r="C139" s="30">
        <v>0.70959499999999998</v>
      </c>
      <c r="D139" s="30">
        <v>6.9999999999999999E-6</v>
      </c>
      <c r="E139" s="31">
        <v>48.318129999999996</v>
      </c>
      <c r="F139" s="31">
        <v>15.644181</v>
      </c>
      <c r="G139" s="32">
        <v>299.666015625</v>
      </c>
      <c r="H139" s="33" t="s">
        <v>460</v>
      </c>
      <c r="I139" s="29" t="s">
        <v>461</v>
      </c>
    </row>
    <row r="140" spans="1:9" x14ac:dyDescent="0.25">
      <c r="A140" s="29" t="s">
        <v>580</v>
      </c>
      <c r="B140" t="s">
        <v>428</v>
      </c>
      <c r="C140" s="30">
        <v>0.70971200000000001</v>
      </c>
      <c r="D140" s="30">
        <v>6.9999999999999999E-6</v>
      </c>
      <c r="E140" s="31">
        <v>48.318129999999996</v>
      </c>
      <c r="F140" s="31">
        <v>15.644181</v>
      </c>
      <c r="G140" s="32">
        <v>299.666015625</v>
      </c>
      <c r="H140" s="33" t="s">
        <v>460</v>
      </c>
      <c r="I140" s="29" t="s">
        <v>461</v>
      </c>
    </row>
    <row r="141" spans="1:9" x14ac:dyDescent="0.25">
      <c r="A141" s="29" t="s">
        <v>581</v>
      </c>
      <c r="B141" t="s">
        <v>422</v>
      </c>
      <c r="C141" s="30">
        <v>0.70931999999999995</v>
      </c>
      <c r="D141" s="30">
        <v>6.9999999999999999E-6</v>
      </c>
      <c r="E141" s="31">
        <v>48.317860000000003</v>
      </c>
      <c r="F141" s="31">
        <v>15.653689</v>
      </c>
      <c r="G141" s="32">
        <v>330.62033081054688</v>
      </c>
      <c r="H141" s="33" t="s">
        <v>460</v>
      </c>
      <c r="I141" s="29" t="s">
        <v>461</v>
      </c>
    </row>
    <row r="142" spans="1:9" x14ac:dyDescent="0.25">
      <c r="A142" s="29" t="s">
        <v>582</v>
      </c>
      <c r="B142" t="s">
        <v>426</v>
      </c>
      <c r="C142" s="30">
        <v>0.70953900000000003</v>
      </c>
      <c r="D142" s="30">
        <v>7.9999999999999996E-6</v>
      </c>
      <c r="E142" s="31">
        <v>48.317860000000003</v>
      </c>
      <c r="F142" s="31">
        <v>15.653689</v>
      </c>
      <c r="G142" s="32">
        <v>330.62033081054688</v>
      </c>
      <c r="H142" s="33" t="s">
        <v>460</v>
      </c>
      <c r="I142" s="29" t="s">
        <v>461</v>
      </c>
    </row>
    <row r="143" spans="1:9" x14ac:dyDescent="0.25">
      <c r="A143" s="29" t="s">
        <v>583</v>
      </c>
      <c r="B143" t="s">
        <v>428</v>
      </c>
      <c r="C143" s="30">
        <v>0.70941100000000001</v>
      </c>
      <c r="D143" s="30">
        <v>7.9999999999999996E-6</v>
      </c>
      <c r="E143" s="31">
        <v>48.317860000000003</v>
      </c>
      <c r="F143" s="31">
        <v>15.653689</v>
      </c>
      <c r="G143" s="32">
        <v>330.62033081054688</v>
      </c>
      <c r="H143" s="33" t="s">
        <v>460</v>
      </c>
      <c r="I143" s="29" t="s">
        <v>461</v>
      </c>
    </row>
    <row r="144" spans="1:9" x14ac:dyDescent="0.25">
      <c r="A144" s="29" t="s">
        <v>584</v>
      </c>
      <c r="B144" t="s">
        <v>422</v>
      </c>
      <c r="C144" s="30">
        <v>0.71019699999999997</v>
      </c>
      <c r="D144" s="30">
        <v>6.0000000000000002E-6</v>
      </c>
      <c r="E144" s="31">
        <v>48.306489999999997</v>
      </c>
      <c r="F144" s="31">
        <v>15.651111999999999</v>
      </c>
      <c r="G144" s="32">
        <v>331.80245971679688</v>
      </c>
      <c r="H144" s="33" t="s">
        <v>460</v>
      </c>
      <c r="I144" s="29" t="s">
        <v>461</v>
      </c>
    </row>
    <row r="145" spans="1:9" x14ac:dyDescent="0.25">
      <c r="A145" s="29" t="s">
        <v>585</v>
      </c>
      <c r="B145" t="s">
        <v>426</v>
      </c>
      <c r="C145" s="30">
        <v>0.70976799999999995</v>
      </c>
      <c r="D145" s="30">
        <v>6.9999999999999999E-6</v>
      </c>
      <c r="E145" s="31">
        <v>48.306489999999997</v>
      </c>
      <c r="F145" s="31">
        <v>15.651111999999999</v>
      </c>
      <c r="G145" s="32">
        <v>331.80245971679688</v>
      </c>
      <c r="H145" s="33" t="s">
        <v>460</v>
      </c>
      <c r="I145" s="29" t="s">
        <v>461</v>
      </c>
    </row>
    <row r="146" spans="1:9" x14ac:dyDescent="0.25">
      <c r="A146" s="29" t="s">
        <v>586</v>
      </c>
      <c r="B146" t="s">
        <v>428</v>
      </c>
      <c r="C146" s="30">
        <v>0.70991000000000004</v>
      </c>
      <c r="D146" s="30">
        <v>6.9999999999999999E-6</v>
      </c>
      <c r="E146" s="31">
        <v>48.306489999999997</v>
      </c>
      <c r="F146" s="31">
        <v>15.651111999999999</v>
      </c>
      <c r="G146" s="32">
        <v>331.80245971679688</v>
      </c>
      <c r="H146" s="33" t="s">
        <v>460</v>
      </c>
      <c r="I146" s="29" t="s">
        <v>461</v>
      </c>
    </row>
    <row r="147" spans="1:9" x14ac:dyDescent="0.25">
      <c r="A147" s="29" t="s">
        <v>587</v>
      </c>
      <c r="B147" t="s">
        <v>422</v>
      </c>
      <c r="C147" s="30">
        <v>0.70900399999999997</v>
      </c>
      <c r="D147" s="30">
        <v>7.9999999999999996E-6</v>
      </c>
      <c r="E147" s="31">
        <v>48.28387</v>
      </c>
      <c r="F147" s="31">
        <v>15.662788000000001</v>
      </c>
      <c r="G147" s="32">
        <v>331.5284423828125</v>
      </c>
      <c r="H147" s="33" t="s">
        <v>588</v>
      </c>
      <c r="I147" s="29" t="s">
        <v>589</v>
      </c>
    </row>
    <row r="148" spans="1:9" x14ac:dyDescent="0.25">
      <c r="A148" s="29" t="s">
        <v>590</v>
      </c>
      <c r="B148" t="s">
        <v>426</v>
      </c>
      <c r="C148" s="30">
        <v>0.70893600000000001</v>
      </c>
      <c r="D148" s="30">
        <v>6.0000000000000002E-6</v>
      </c>
      <c r="E148" s="31">
        <v>48.28387</v>
      </c>
      <c r="F148" s="31">
        <v>15.662788000000001</v>
      </c>
      <c r="G148" s="32">
        <v>331.5284423828125</v>
      </c>
      <c r="H148" s="33" t="s">
        <v>588</v>
      </c>
      <c r="I148" s="29" t="s">
        <v>589</v>
      </c>
    </row>
    <row r="149" spans="1:9" x14ac:dyDescent="0.25">
      <c r="A149" s="29" t="s">
        <v>591</v>
      </c>
      <c r="B149" t="s">
        <v>428</v>
      </c>
      <c r="C149" s="30">
        <v>0.70901700000000001</v>
      </c>
      <c r="D149" s="30">
        <v>6.9999999999999999E-6</v>
      </c>
      <c r="E149" s="31">
        <v>48.28387</v>
      </c>
      <c r="F149" s="31">
        <v>15.662788000000001</v>
      </c>
      <c r="G149" s="32">
        <v>331.5284423828125</v>
      </c>
      <c r="H149" s="33" t="s">
        <v>588</v>
      </c>
      <c r="I149" s="29" t="s">
        <v>589</v>
      </c>
    </row>
    <row r="150" spans="1:9" x14ac:dyDescent="0.25">
      <c r="A150" s="29" t="s">
        <v>592</v>
      </c>
      <c r="B150" t="s">
        <v>422</v>
      </c>
      <c r="C150" s="30">
        <v>0.71288899999999999</v>
      </c>
      <c r="D150" s="30">
        <v>6.0000000000000002E-6</v>
      </c>
      <c r="E150" s="31">
        <v>48.314709999999998</v>
      </c>
      <c r="F150" s="31">
        <v>15.633265</v>
      </c>
      <c r="G150" s="32">
        <v>265.3883056640625</v>
      </c>
      <c r="H150" s="33" t="s">
        <v>441</v>
      </c>
      <c r="I150" s="29" t="s">
        <v>442</v>
      </c>
    </row>
    <row r="151" spans="1:9" x14ac:dyDescent="0.25">
      <c r="A151" s="29" t="s">
        <v>593</v>
      </c>
      <c r="B151" t="s">
        <v>426</v>
      </c>
      <c r="C151" s="30">
        <v>0.711202</v>
      </c>
      <c r="D151" s="30">
        <v>7.9999999999999996E-6</v>
      </c>
      <c r="E151" s="31">
        <v>48.314709999999998</v>
      </c>
      <c r="F151" s="31">
        <v>15.633265</v>
      </c>
      <c r="G151" s="32">
        <v>265.3883056640625</v>
      </c>
      <c r="H151" s="33" t="s">
        <v>441</v>
      </c>
      <c r="I151" s="29" t="s">
        <v>442</v>
      </c>
    </row>
    <row r="152" spans="1:9" x14ac:dyDescent="0.25">
      <c r="A152" s="29" t="s">
        <v>594</v>
      </c>
      <c r="B152" t="s">
        <v>428</v>
      </c>
      <c r="C152" s="30">
        <v>0.711287</v>
      </c>
      <c r="D152" s="30">
        <v>6.0000000000000002E-6</v>
      </c>
      <c r="E152" s="31">
        <v>48.314709999999998</v>
      </c>
      <c r="F152" s="31">
        <v>15.633265</v>
      </c>
      <c r="G152" s="32">
        <v>265.3883056640625</v>
      </c>
      <c r="H152" s="33" t="s">
        <v>441</v>
      </c>
      <c r="I152" s="29" t="s">
        <v>442</v>
      </c>
    </row>
    <row r="153" spans="1:9" x14ac:dyDescent="0.25">
      <c r="A153" s="29" t="s">
        <v>595</v>
      </c>
      <c r="B153" t="s">
        <v>422</v>
      </c>
      <c r="C153" s="30">
        <v>0.71046200000000004</v>
      </c>
      <c r="D153" s="30">
        <v>6.9999999999999999E-6</v>
      </c>
      <c r="E153" s="31">
        <v>48.288800000000002</v>
      </c>
      <c r="F153" s="31">
        <v>15.643594999999999</v>
      </c>
      <c r="G153" s="32">
        <v>272.6873779296875</v>
      </c>
      <c r="H153" s="33" t="s">
        <v>441</v>
      </c>
      <c r="I153" s="29" t="s">
        <v>442</v>
      </c>
    </row>
    <row r="154" spans="1:9" x14ac:dyDescent="0.25">
      <c r="A154" s="29" t="s">
        <v>596</v>
      </c>
      <c r="B154" t="s">
        <v>426</v>
      </c>
      <c r="C154" s="30">
        <v>0.71046900000000002</v>
      </c>
      <c r="D154" s="30">
        <v>5.0000000000000004E-6</v>
      </c>
      <c r="E154" s="31">
        <v>48.288800000000002</v>
      </c>
      <c r="F154" s="31">
        <v>15.643594999999999</v>
      </c>
      <c r="G154" s="32">
        <v>272.6873779296875</v>
      </c>
      <c r="H154" s="33" t="s">
        <v>441</v>
      </c>
      <c r="I154" s="29" t="s">
        <v>442</v>
      </c>
    </row>
    <row r="155" spans="1:9" x14ac:dyDescent="0.25">
      <c r="A155" s="29" t="s">
        <v>597</v>
      </c>
      <c r="B155" t="s">
        <v>428</v>
      </c>
      <c r="C155" s="30">
        <v>0.71050599999999997</v>
      </c>
      <c r="D155" s="30">
        <v>6.0000000000000002E-6</v>
      </c>
      <c r="E155" s="31">
        <v>48.288800000000002</v>
      </c>
      <c r="F155" s="31">
        <v>15.643594999999999</v>
      </c>
      <c r="G155" s="32">
        <v>272.6873779296875</v>
      </c>
      <c r="H155" s="33" t="s">
        <v>441</v>
      </c>
      <c r="I155" s="29" t="s">
        <v>442</v>
      </c>
    </row>
    <row r="156" spans="1:9" x14ac:dyDescent="0.25">
      <c r="A156" s="29" t="s">
        <v>598</v>
      </c>
      <c r="B156" t="s">
        <v>422</v>
      </c>
      <c r="C156" s="30">
        <v>0.711314</v>
      </c>
      <c r="D156" s="30">
        <v>7.9999999999999996E-6</v>
      </c>
      <c r="E156" s="31">
        <v>48.267569999999999</v>
      </c>
      <c r="F156" s="31">
        <v>15.629174000000001</v>
      </c>
      <c r="G156" s="32">
        <v>282.98477172851563</v>
      </c>
      <c r="H156" s="33" t="s">
        <v>476</v>
      </c>
      <c r="I156" s="29" t="s">
        <v>477</v>
      </c>
    </row>
    <row r="157" spans="1:9" x14ac:dyDescent="0.25">
      <c r="A157" s="29" t="s">
        <v>599</v>
      </c>
      <c r="B157" t="s">
        <v>426</v>
      </c>
      <c r="C157" s="30">
        <v>0.70999800000000002</v>
      </c>
      <c r="D157" s="30">
        <v>6.9999999999999999E-6</v>
      </c>
      <c r="E157" s="31">
        <v>48.267569999999999</v>
      </c>
      <c r="F157" s="31">
        <v>15.629174000000001</v>
      </c>
      <c r="G157" s="32">
        <v>282.98477172851563</v>
      </c>
      <c r="H157" s="33" t="s">
        <v>476</v>
      </c>
      <c r="I157" s="29" t="s">
        <v>477</v>
      </c>
    </row>
    <row r="158" spans="1:9" x14ac:dyDescent="0.25">
      <c r="A158" s="29" t="s">
        <v>600</v>
      </c>
      <c r="B158" t="s">
        <v>428</v>
      </c>
      <c r="C158" s="30">
        <v>0.710179</v>
      </c>
      <c r="D158" s="30">
        <v>6.9999999999999999E-6</v>
      </c>
      <c r="E158" s="31">
        <v>48.267569999999999</v>
      </c>
      <c r="F158" s="31">
        <v>15.629174000000001</v>
      </c>
      <c r="G158" s="32">
        <v>282.98477172851563</v>
      </c>
      <c r="H158" s="33" t="s">
        <v>476</v>
      </c>
      <c r="I158" s="29" t="s">
        <v>477</v>
      </c>
    </row>
    <row r="159" spans="1:9" x14ac:dyDescent="0.25">
      <c r="A159" s="29" t="s">
        <v>601</v>
      </c>
      <c r="B159" t="s">
        <v>428</v>
      </c>
      <c r="C159" s="30">
        <v>0.70917200000000002</v>
      </c>
      <c r="D159" s="30">
        <v>6.9999999999999999E-6</v>
      </c>
      <c r="E159" s="31">
        <v>48.269300000000001</v>
      </c>
      <c r="F159" s="31">
        <v>15.588786000000001</v>
      </c>
      <c r="G159" s="32">
        <v>454.68771362304688</v>
      </c>
      <c r="H159" s="33" t="s">
        <v>465</v>
      </c>
      <c r="I159" s="29" t="s">
        <v>466</v>
      </c>
    </row>
    <row r="160" spans="1:9" x14ac:dyDescent="0.25">
      <c r="A160" s="29" t="s">
        <v>602</v>
      </c>
      <c r="B160" t="s">
        <v>426</v>
      </c>
      <c r="C160" s="30">
        <v>0.70876399999999995</v>
      </c>
      <c r="D160" s="30">
        <v>6.9999999999999999E-6</v>
      </c>
      <c r="E160" s="31">
        <v>48.269300000000001</v>
      </c>
      <c r="F160" s="31">
        <v>15.588786000000001</v>
      </c>
      <c r="G160" s="32">
        <v>454.68771362304688</v>
      </c>
      <c r="H160" s="33" t="s">
        <v>465</v>
      </c>
      <c r="I160" s="29" t="s">
        <v>466</v>
      </c>
    </row>
    <row r="161" spans="1:9" x14ac:dyDescent="0.25">
      <c r="A161" s="29" t="s">
        <v>603</v>
      </c>
      <c r="B161" t="s">
        <v>422</v>
      </c>
      <c r="C161" s="30">
        <v>0.70937300000000003</v>
      </c>
      <c r="D161" s="30">
        <v>6.9999999999999999E-6</v>
      </c>
      <c r="E161" s="31">
        <v>48.269300000000001</v>
      </c>
      <c r="F161" s="31">
        <v>15.588786000000001</v>
      </c>
      <c r="G161" s="32">
        <v>454.68771362304688</v>
      </c>
      <c r="H161" s="33" t="s">
        <v>465</v>
      </c>
      <c r="I161" s="29" t="s">
        <v>466</v>
      </c>
    </row>
    <row r="162" spans="1:9" x14ac:dyDescent="0.25">
      <c r="A162" s="29" t="s">
        <v>604</v>
      </c>
      <c r="B162" t="s">
        <v>422</v>
      </c>
      <c r="C162" s="30">
        <v>0.71330000000000005</v>
      </c>
      <c r="D162" s="30">
        <v>7.9999999999999996E-6</v>
      </c>
      <c r="E162" s="31">
        <v>48.269460000000002</v>
      </c>
      <c r="F162" s="31">
        <v>15.670157</v>
      </c>
      <c r="G162" s="32">
        <v>282.66397094726563</v>
      </c>
      <c r="H162" s="33" t="s">
        <v>494</v>
      </c>
      <c r="I162" s="29" t="s">
        <v>495</v>
      </c>
    </row>
    <row r="163" spans="1:9" x14ac:dyDescent="0.25">
      <c r="A163" s="29" t="s">
        <v>605</v>
      </c>
      <c r="B163" t="s">
        <v>426</v>
      </c>
      <c r="C163" s="30">
        <v>0.71237499999999998</v>
      </c>
      <c r="D163" s="30">
        <v>6.9999999999999999E-6</v>
      </c>
      <c r="E163" s="31">
        <v>48.269460000000002</v>
      </c>
      <c r="F163" s="31">
        <v>15.670157</v>
      </c>
      <c r="G163" s="32">
        <v>282.66397094726563</v>
      </c>
      <c r="H163" s="33" t="s">
        <v>494</v>
      </c>
      <c r="I163" s="29" t="s">
        <v>495</v>
      </c>
    </row>
    <row r="164" spans="1:9" x14ac:dyDescent="0.25">
      <c r="A164" s="29" t="s">
        <v>606</v>
      </c>
      <c r="B164" t="s">
        <v>428</v>
      </c>
      <c r="C164" s="30">
        <v>0.71317299999999995</v>
      </c>
      <c r="D164" s="30">
        <v>6.0000000000000002E-6</v>
      </c>
      <c r="E164" s="31">
        <v>48.269460000000002</v>
      </c>
      <c r="F164" s="31">
        <v>15.670157</v>
      </c>
      <c r="G164" s="32">
        <v>282.66397094726563</v>
      </c>
      <c r="H164" s="33" t="s">
        <v>494</v>
      </c>
      <c r="I164" s="29" t="s">
        <v>495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DBC5-7A91-4895-91C5-7363F4E2E008}">
  <dimension ref="A1:G183"/>
  <sheetViews>
    <sheetView workbookViewId="0">
      <selection sqref="A1:G183"/>
    </sheetView>
  </sheetViews>
  <sheetFormatPr baseColWidth="10" defaultRowHeight="15" x14ac:dyDescent="0.25"/>
  <cols>
    <col min="1" max="1" width="7" customWidth="1"/>
    <col min="2" max="2" width="5.140625" customWidth="1"/>
    <col min="3" max="3" width="25.42578125" customWidth="1"/>
    <col min="4" max="4" width="27.7109375" customWidth="1"/>
    <col min="5" max="5" width="16.85546875" customWidth="1"/>
  </cols>
  <sheetData>
    <row r="1" spans="1:7" ht="15.75" thickBot="1" x14ac:dyDescent="0.3">
      <c r="A1" s="15" t="s">
        <v>0</v>
      </c>
      <c r="B1" s="16" t="s">
        <v>623</v>
      </c>
      <c r="C1" s="16" t="s">
        <v>6</v>
      </c>
      <c r="D1" s="16" t="s">
        <v>8</v>
      </c>
      <c r="E1" s="16" t="s">
        <v>396</v>
      </c>
      <c r="F1" s="20" t="s">
        <v>400</v>
      </c>
      <c r="G1" s="16" t="s">
        <v>10</v>
      </c>
    </row>
    <row r="2" spans="1:7" x14ac:dyDescent="0.25">
      <c r="A2" s="22">
        <v>1</v>
      </c>
      <c r="B2" s="1" t="s">
        <v>11</v>
      </c>
      <c r="C2" s="1" t="s">
        <v>624</v>
      </c>
      <c r="D2" s="1" t="s">
        <v>17</v>
      </c>
      <c r="E2" s="1" t="s">
        <v>397</v>
      </c>
      <c r="F2" s="2">
        <f>VLOOKUP($A2,[1]Tabelle1!A1:F256,6,FALSE)</f>
        <v>0.70937015706732465</v>
      </c>
      <c r="G2" s="11">
        <f>VLOOKUP($A2,[1]Tabelle1!A1:P256,7,FALSE)</f>
        <v>8.9096891727655972E-6</v>
      </c>
    </row>
    <row r="3" spans="1:7" x14ac:dyDescent="0.25">
      <c r="A3" s="23">
        <v>1</v>
      </c>
      <c r="B3" s="3" t="s">
        <v>18</v>
      </c>
      <c r="C3" s="3" t="s">
        <v>22</v>
      </c>
      <c r="D3" s="3" t="s">
        <v>24</v>
      </c>
      <c r="E3" s="3" t="s">
        <v>397</v>
      </c>
      <c r="F3" s="34">
        <v>0.70966200000000002</v>
      </c>
      <c r="G3" s="18">
        <v>1.0000000000000001E-5</v>
      </c>
    </row>
    <row r="4" spans="1:7" x14ac:dyDescent="0.25">
      <c r="A4" s="22">
        <v>2</v>
      </c>
      <c r="B4" s="1" t="s">
        <v>25</v>
      </c>
      <c r="C4" s="1" t="s">
        <v>22</v>
      </c>
      <c r="D4" s="1" t="s">
        <v>29</v>
      </c>
      <c r="E4" s="1"/>
      <c r="F4" s="2">
        <f>VLOOKUP($A4,[1]Tabelle1!A3:F258,6,FALSE)</f>
        <v>0.71000026874775402</v>
      </c>
      <c r="G4" s="11">
        <f>VLOOKUP($A4,[1]Tabelle1!A3:P258,7,FALSE)</f>
        <v>6.6000000000000003E-6</v>
      </c>
    </row>
    <row r="5" spans="1:7" x14ac:dyDescent="0.25">
      <c r="A5" s="23">
        <v>3</v>
      </c>
      <c r="B5" s="3" t="s">
        <v>11</v>
      </c>
      <c r="C5" s="3" t="s">
        <v>22</v>
      </c>
      <c r="D5" s="3" t="s">
        <v>32</v>
      </c>
      <c r="E5" s="3" t="s">
        <v>397</v>
      </c>
      <c r="F5" s="4">
        <f>VLOOKUP($A5,[1]Tabelle1!A4:F259,6,FALSE)</f>
        <v>0.70857877931829172</v>
      </c>
      <c r="G5" s="12">
        <f>VLOOKUP($A5,[1]Tabelle1!A4:P259,7,FALSE)</f>
        <v>8.3044059945203332E-6</v>
      </c>
    </row>
    <row r="6" spans="1:7" x14ac:dyDescent="0.25">
      <c r="A6" s="22">
        <v>3</v>
      </c>
      <c r="B6" s="1" t="s">
        <v>18</v>
      </c>
      <c r="C6" s="1" t="s">
        <v>22</v>
      </c>
      <c r="D6" s="1" t="s">
        <v>36</v>
      </c>
      <c r="E6" s="1" t="s">
        <v>397</v>
      </c>
      <c r="F6" s="2">
        <v>0.70856706437886807</v>
      </c>
      <c r="G6" s="11">
        <v>8.3044059945203332E-6</v>
      </c>
    </row>
    <row r="7" spans="1:7" x14ac:dyDescent="0.25">
      <c r="A7" s="23">
        <v>4</v>
      </c>
      <c r="B7" s="3" t="s">
        <v>11</v>
      </c>
      <c r="C7" s="3" t="s">
        <v>625</v>
      </c>
      <c r="D7" s="3" t="s">
        <v>17</v>
      </c>
      <c r="E7" s="3" t="s">
        <v>397</v>
      </c>
      <c r="F7" s="34">
        <f>VLOOKUP($A7,[1]Tabelle1!A6:F261,6,FALSE)</f>
        <v>0.71050471619277411</v>
      </c>
      <c r="G7" s="18">
        <f>VLOOKUP($A7,[1]Tabelle1!A6:P261,7,FALSE)</f>
        <v>1.0108085851346399E-5</v>
      </c>
    </row>
    <row r="8" spans="1:7" x14ac:dyDescent="0.25">
      <c r="A8" s="22">
        <v>4</v>
      </c>
      <c r="B8" s="1" t="s">
        <v>18</v>
      </c>
      <c r="C8" s="1" t="s">
        <v>22</v>
      </c>
      <c r="D8" s="1" t="s">
        <v>24</v>
      </c>
      <c r="E8" s="1" t="s">
        <v>397</v>
      </c>
      <c r="F8" s="2">
        <f>VLOOKUP($A8,[1]Tabelle1!A7:F262,6,FALSE)</f>
        <v>0.71050471619277411</v>
      </c>
      <c r="G8" s="11">
        <f>VLOOKUP($A8,[1]Tabelle1!A7:P262,7,FALSE)</f>
        <v>1.0108085851346399E-5</v>
      </c>
    </row>
    <row r="9" spans="1:7" x14ac:dyDescent="0.25">
      <c r="A9" s="23">
        <v>5</v>
      </c>
      <c r="B9" s="3" t="s">
        <v>25</v>
      </c>
      <c r="C9" s="3" t="s">
        <v>22</v>
      </c>
      <c r="D9" s="3" t="s">
        <v>29</v>
      </c>
      <c r="E9" s="3"/>
      <c r="F9" s="4">
        <f>VLOOKUP($A9,[1]Tabelle1!A9:F264,6,FALSE)</f>
        <v>0.7092439864293455</v>
      </c>
      <c r="G9" s="12">
        <f>VLOOKUP($A9,[1]Tabelle1!A9:P264,7,FALSE)</f>
        <v>6.7800000000000003E-6</v>
      </c>
    </row>
    <row r="10" spans="1:7" x14ac:dyDescent="0.25">
      <c r="A10" s="22">
        <v>6</v>
      </c>
      <c r="B10" s="1" t="s">
        <v>11</v>
      </c>
      <c r="C10" s="1" t="s">
        <v>626</v>
      </c>
      <c r="D10" s="1" t="s">
        <v>17</v>
      </c>
      <c r="E10" s="1" t="s">
        <v>397</v>
      </c>
      <c r="F10" s="2">
        <f>VLOOKUP($A10,[1]Tabelle1!A10:F265,6,FALSE)</f>
        <v>0.7095438647169261</v>
      </c>
      <c r="G10" s="11">
        <f>VLOOKUP($A10,[1]Tabelle1!A10:P265,7,FALSE)</f>
        <v>1.2695142334929797E-5</v>
      </c>
    </row>
    <row r="11" spans="1:7" x14ac:dyDescent="0.25">
      <c r="A11" s="23">
        <v>6</v>
      </c>
      <c r="B11" s="3" t="s">
        <v>18</v>
      </c>
      <c r="C11" s="3" t="s">
        <v>628</v>
      </c>
      <c r="D11" s="3" t="s">
        <v>51</v>
      </c>
      <c r="E11" s="3"/>
      <c r="F11" s="34">
        <v>0.71001914624886997</v>
      </c>
      <c r="G11" s="18">
        <v>1.2695142334929797E-5</v>
      </c>
    </row>
    <row r="12" spans="1:7" x14ac:dyDescent="0.25">
      <c r="A12" s="22">
        <v>8</v>
      </c>
      <c r="B12" s="1" t="s">
        <v>25</v>
      </c>
      <c r="C12" s="1" t="s">
        <v>22</v>
      </c>
      <c r="D12" s="1" t="s">
        <v>54</v>
      </c>
      <c r="E12" s="1"/>
      <c r="F12" s="2">
        <f>VLOOKUP($A12,[1]Tabelle1!A12:F267,6,FALSE)</f>
        <v>0.70850693737557513</v>
      </c>
      <c r="G12" s="11">
        <f>VLOOKUP($A12,[1]Tabelle1!A12:P267,7,FALSE)</f>
        <v>8.6999999999999997E-6</v>
      </c>
    </row>
    <row r="13" spans="1:7" x14ac:dyDescent="0.25">
      <c r="A13" s="23">
        <v>9</v>
      </c>
      <c r="B13" s="3" t="s">
        <v>11</v>
      </c>
      <c r="C13" s="3" t="s">
        <v>625</v>
      </c>
      <c r="D13" s="3" t="s">
        <v>17</v>
      </c>
      <c r="E13" s="3"/>
      <c r="F13" s="34">
        <v>0.70880252603114657</v>
      </c>
      <c r="G13" s="18">
        <v>1.0419397132657854E-5</v>
      </c>
    </row>
    <row r="14" spans="1:7" x14ac:dyDescent="0.25">
      <c r="A14" s="22">
        <v>9</v>
      </c>
      <c r="B14" s="1" t="s">
        <v>18</v>
      </c>
      <c r="C14" s="1" t="s">
        <v>22</v>
      </c>
      <c r="D14" s="1" t="s">
        <v>24</v>
      </c>
      <c r="E14" s="1"/>
      <c r="F14" s="2">
        <v>0.70869185946683433</v>
      </c>
      <c r="G14" s="11">
        <v>9.000386615228796E-6</v>
      </c>
    </row>
    <row r="15" spans="1:7" x14ac:dyDescent="0.25">
      <c r="A15" s="23">
        <v>10</v>
      </c>
      <c r="B15" s="3" t="s">
        <v>25</v>
      </c>
      <c r="C15" s="3" t="s">
        <v>632</v>
      </c>
      <c r="D15" s="3" t="s">
        <v>51</v>
      </c>
      <c r="E15" s="3" t="s">
        <v>397</v>
      </c>
      <c r="F15" s="4">
        <f>VLOOKUP($A15,[1]Tabelle1!A15:F270,6,FALSE)</f>
        <v>0.70962546432626084</v>
      </c>
      <c r="G15" s="12">
        <f>VLOOKUP($A15,[1]Tabelle1!A15:P270,7,FALSE)</f>
        <v>1.6605235865234503E-5</v>
      </c>
    </row>
    <row r="16" spans="1:7" x14ac:dyDescent="0.25">
      <c r="A16" s="22">
        <v>11</v>
      </c>
      <c r="B16" s="1" t="s">
        <v>11</v>
      </c>
      <c r="C16" s="1" t="s">
        <v>634</v>
      </c>
      <c r="D16" s="1" t="s">
        <v>17</v>
      </c>
      <c r="E16" s="1" t="s">
        <v>397</v>
      </c>
      <c r="F16" s="2">
        <v>0.70937015706732465</v>
      </c>
      <c r="G16" s="11">
        <v>8.9096891727655972E-6</v>
      </c>
    </row>
    <row r="17" spans="1:7" x14ac:dyDescent="0.25">
      <c r="A17" s="23">
        <v>11</v>
      </c>
      <c r="B17" s="3" t="s">
        <v>18</v>
      </c>
      <c r="C17" s="3" t="s">
        <v>625</v>
      </c>
      <c r="D17" s="3" t="s">
        <v>17</v>
      </c>
      <c r="E17" s="3" t="s">
        <v>397</v>
      </c>
      <c r="F17" s="34">
        <v>0.70966200000000002</v>
      </c>
      <c r="G17" s="18">
        <v>1.0000000000000001E-5</v>
      </c>
    </row>
    <row r="18" spans="1:7" x14ac:dyDescent="0.25">
      <c r="A18" s="22">
        <v>12</v>
      </c>
      <c r="B18" s="1" t="s">
        <v>11</v>
      </c>
      <c r="C18" s="1" t="s">
        <v>22</v>
      </c>
      <c r="D18" s="1" t="s">
        <v>17</v>
      </c>
      <c r="E18" s="1" t="s">
        <v>397</v>
      </c>
      <c r="F18" s="2">
        <v>0.70886700000000002</v>
      </c>
      <c r="G18" s="11">
        <v>1.1E-5</v>
      </c>
    </row>
    <row r="19" spans="1:7" x14ac:dyDescent="0.25">
      <c r="A19" s="23">
        <v>12</v>
      </c>
      <c r="B19" s="3" t="s">
        <v>18</v>
      </c>
      <c r="C19" s="3" t="s">
        <v>22</v>
      </c>
      <c r="D19" s="3" t="s">
        <v>24</v>
      </c>
      <c r="E19" s="3" t="s">
        <v>397</v>
      </c>
      <c r="F19" s="4">
        <v>0.70878090657713155</v>
      </c>
      <c r="G19" s="12">
        <v>1.0163918200316067E-5</v>
      </c>
    </row>
    <row r="20" spans="1:7" x14ac:dyDescent="0.25">
      <c r="A20" s="22">
        <v>13</v>
      </c>
      <c r="B20" s="1" t="s">
        <v>25</v>
      </c>
      <c r="C20" s="1" t="s">
        <v>22</v>
      </c>
      <c r="D20" s="1" t="s">
        <v>29</v>
      </c>
      <c r="E20" s="1"/>
      <c r="F20" s="2">
        <f>VLOOKUP($A20,[1]Tabelle1!A21:F276,6,FALSE)</f>
        <v>0.70884737275859377</v>
      </c>
      <c r="G20" s="11">
        <f>VLOOKUP($A20,[1]Tabelle1!A21:P276,7,FALSE)</f>
        <v>6.8199999999999999E-6</v>
      </c>
    </row>
    <row r="21" spans="1:7" x14ac:dyDescent="0.25">
      <c r="A21" s="23">
        <v>14</v>
      </c>
      <c r="B21" s="3" t="s">
        <v>25</v>
      </c>
      <c r="C21" s="3" t="s">
        <v>624</v>
      </c>
      <c r="D21" s="3" t="s">
        <v>17</v>
      </c>
      <c r="E21" s="3" t="s">
        <v>397</v>
      </c>
      <c r="F21" s="34">
        <f>VLOOKUP($A21,[1]Tabelle1!A22:F277,6,FALSE)</f>
        <v>0.70946630870230076</v>
      </c>
      <c r="G21" s="18">
        <f>VLOOKUP($A21,[1]Tabelle1!A22:P277,7,FALSE)</f>
        <v>1.0982538458711617E-5</v>
      </c>
    </row>
    <row r="22" spans="1:7" x14ac:dyDescent="0.25">
      <c r="A22" s="22">
        <v>15</v>
      </c>
      <c r="B22" s="1" t="s">
        <v>25</v>
      </c>
      <c r="C22" s="1" t="s">
        <v>630</v>
      </c>
      <c r="D22" s="1" t="s">
        <v>17</v>
      </c>
      <c r="E22" s="1" t="s">
        <v>397</v>
      </c>
      <c r="F22" s="2">
        <f>VLOOKUP($A22,[1]Tabelle1!A23:F278,6,FALSE)</f>
        <v>0.70865653421888841</v>
      </c>
      <c r="G22" s="11">
        <f>VLOOKUP($A22,[1]Tabelle1!A23:P278,7,FALSE)</f>
        <v>1.021882722343637E-5</v>
      </c>
    </row>
    <row r="23" spans="1:7" x14ac:dyDescent="0.25">
      <c r="A23" s="23">
        <v>17</v>
      </c>
      <c r="B23" s="3" t="s">
        <v>11</v>
      </c>
      <c r="C23" s="3" t="s">
        <v>624</v>
      </c>
      <c r="D23" s="3" t="s">
        <v>80</v>
      </c>
      <c r="E23" s="3" t="s">
        <v>397</v>
      </c>
      <c r="F23" s="34">
        <v>0.70983871049411751</v>
      </c>
      <c r="G23" s="18">
        <v>1.0817941947930351E-5</v>
      </c>
    </row>
    <row r="24" spans="1:7" x14ac:dyDescent="0.25">
      <c r="A24" s="22">
        <v>17</v>
      </c>
      <c r="B24" s="1" t="s">
        <v>18</v>
      </c>
      <c r="C24" s="1" t="s">
        <v>22</v>
      </c>
      <c r="D24" s="1" t="s">
        <v>83</v>
      </c>
      <c r="E24" s="1" t="s">
        <v>397</v>
      </c>
      <c r="F24" s="2">
        <v>0.70993600000000001</v>
      </c>
      <c r="G24" s="11">
        <v>1.2999999999999999E-5</v>
      </c>
    </row>
    <row r="25" spans="1:7" x14ac:dyDescent="0.25">
      <c r="A25" s="23">
        <v>22</v>
      </c>
      <c r="B25" s="3" t="s">
        <v>25</v>
      </c>
      <c r="C25" s="3" t="s">
        <v>22</v>
      </c>
      <c r="D25" s="3" t="s">
        <v>17</v>
      </c>
      <c r="E25" s="3"/>
      <c r="F25" s="4">
        <f>VLOOKUP($A25,[1]Tabelle1!A28:F283,6,FALSE)</f>
        <v>0.70915947525056766</v>
      </c>
      <c r="G25" s="12">
        <f>VLOOKUP($A25,[1]Tabelle1!A28:P283,7,FALSE)</f>
        <v>8.8999999999999995E-6</v>
      </c>
    </row>
    <row r="26" spans="1:7" x14ac:dyDescent="0.25">
      <c r="A26" s="22">
        <v>27</v>
      </c>
      <c r="B26" s="1" t="s">
        <v>11</v>
      </c>
      <c r="C26" s="1" t="s">
        <v>22</v>
      </c>
      <c r="D26" s="1" t="s">
        <v>24</v>
      </c>
      <c r="E26" s="1"/>
      <c r="F26" s="2">
        <v>0.7086928369610167</v>
      </c>
      <c r="G26" s="11">
        <v>8.178315338530133E-6</v>
      </c>
    </row>
    <row r="27" spans="1:7" x14ac:dyDescent="0.25">
      <c r="A27" s="23">
        <v>29</v>
      </c>
      <c r="B27" s="3" t="s">
        <v>11</v>
      </c>
      <c r="C27" s="3" t="s">
        <v>627</v>
      </c>
      <c r="D27" s="3" t="s">
        <v>17</v>
      </c>
      <c r="E27" s="3"/>
      <c r="F27" s="34">
        <f>VLOOKUP($A27,[1]Tabelle1!A33:F288,6,FALSE)</f>
        <v>0.70975500000000002</v>
      </c>
      <c r="G27" s="18">
        <f>VLOOKUP($A27,[1]Tabelle1!A33:P288,7,FALSE)</f>
        <v>1.0902399584614364E-5</v>
      </c>
    </row>
    <row r="28" spans="1:7" x14ac:dyDescent="0.25">
      <c r="A28" s="22">
        <v>29</v>
      </c>
      <c r="B28" s="1" t="s">
        <v>18</v>
      </c>
      <c r="C28" s="1" t="s">
        <v>22</v>
      </c>
      <c r="D28" s="1" t="s">
        <v>95</v>
      </c>
      <c r="E28" s="1"/>
      <c r="F28" s="2">
        <v>0.70611396273409088</v>
      </c>
      <c r="G28" s="11">
        <v>1.0902399584614364E-5</v>
      </c>
    </row>
    <row r="29" spans="1:7" x14ac:dyDescent="0.25">
      <c r="A29" s="23">
        <v>32</v>
      </c>
      <c r="B29" s="3" t="s">
        <v>11</v>
      </c>
      <c r="C29" s="3" t="s">
        <v>633</v>
      </c>
      <c r="D29" s="3" t="s">
        <v>51</v>
      </c>
      <c r="E29" s="3" t="s">
        <v>397</v>
      </c>
      <c r="F29" s="4">
        <v>0.70962010693451472</v>
      </c>
      <c r="G29" s="12">
        <v>1.0473992778353437E-5</v>
      </c>
    </row>
    <row r="30" spans="1:7" x14ac:dyDescent="0.25">
      <c r="A30" s="22">
        <v>32</v>
      </c>
      <c r="B30" s="1" t="s">
        <v>18</v>
      </c>
      <c r="C30" s="1" t="s">
        <v>629</v>
      </c>
      <c r="D30" s="1" t="s">
        <v>17</v>
      </c>
      <c r="E30" s="1" t="s">
        <v>397</v>
      </c>
      <c r="F30" s="2">
        <v>0.70885100000000001</v>
      </c>
      <c r="G30" s="11">
        <v>1.2E-5</v>
      </c>
    </row>
    <row r="31" spans="1:7" x14ac:dyDescent="0.25">
      <c r="A31" s="23">
        <v>33</v>
      </c>
      <c r="B31" s="3" t="s">
        <v>25</v>
      </c>
      <c r="C31" s="3" t="s">
        <v>630</v>
      </c>
      <c r="D31" s="3" t="s">
        <v>105</v>
      </c>
      <c r="E31" s="3"/>
      <c r="F31" s="34">
        <f>VLOOKUP($A31,[1]Tabelle1!A39:F294,6,FALSE)</f>
        <v>0.70994800518872159</v>
      </c>
      <c r="G31" s="18">
        <f>VLOOKUP($A31,[1]Tabelle1!A39:P294,7,FALSE)</f>
        <v>1.1643147285095033E-5</v>
      </c>
    </row>
    <row r="32" spans="1:7" x14ac:dyDescent="0.25">
      <c r="A32" s="22">
        <v>35</v>
      </c>
      <c r="B32" s="1" t="s">
        <v>25</v>
      </c>
      <c r="C32" s="1" t="s">
        <v>22</v>
      </c>
      <c r="D32" s="1" t="s">
        <v>69</v>
      </c>
      <c r="E32" s="1" t="s">
        <v>397</v>
      </c>
      <c r="F32" s="2">
        <f>VLOOKUP($A32,[1]Tabelle1!A41:F296,6,FALSE)</f>
        <v>0.70950951902744086</v>
      </c>
      <c r="G32" s="11">
        <f>VLOOKUP($A32,[1]Tabelle1!A41:P296,7,FALSE)</f>
        <v>7.0600000000000002E-6</v>
      </c>
    </row>
    <row r="33" spans="1:7" x14ac:dyDescent="0.25">
      <c r="A33" s="23">
        <v>36</v>
      </c>
      <c r="B33" s="3" t="s">
        <v>25</v>
      </c>
      <c r="C33" s="3" t="s">
        <v>624</v>
      </c>
      <c r="D33" s="3" t="s">
        <v>17</v>
      </c>
      <c r="E33" s="3" t="s">
        <v>397</v>
      </c>
      <c r="F33" s="4">
        <f>VLOOKUP($A33,[1]Tabelle1!A42:F297,6,FALSE)</f>
        <v>0.71049127165599013</v>
      </c>
      <c r="G33" s="12">
        <f>VLOOKUP($A33,[1]Tabelle1!A42:P297,7,FALSE)</f>
        <v>9.7337304216870638E-6</v>
      </c>
    </row>
    <row r="34" spans="1:7" x14ac:dyDescent="0.25">
      <c r="A34" s="22">
        <v>37</v>
      </c>
      <c r="B34" s="1" t="s">
        <v>25</v>
      </c>
      <c r="C34" s="1" t="s">
        <v>22</v>
      </c>
      <c r="D34" s="1" t="s">
        <v>113</v>
      </c>
      <c r="E34" s="1" t="s">
        <v>397</v>
      </c>
      <c r="F34" s="2">
        <f>VLOOKUP($A34,[1]Tabelle1!A43:F298,6,FALSE)</f>
        <v>0.70875473826461133</v>
      </c>
      <c r="G34" s="11">
        <f>VLOOKUP($A34,[1]Tabelle1!A43:P298,7,FALSE)</f>
        <v>7.0400000000000004E-6</v>
      </c>
    </row>
    <row r="35" spans="1:7" x14ac:dyDescent="0.25">
      <c r="A35" s="23">
        <v>38</v>
      </c>
      <c r="B35" s="3" t="s">
        <v>25</v>
      </c>
      <c r="C35" s="3" t="s">
        <v>630</v>
      </c>
      <c r="D35" s="3" t="s">
        <v>116</v>
      </c>
      <c r="E35" s="3" t="s">
        <v>397</v>
      </c>
      <c r="F35" s="34">
        <f>VLOOKUP($A35,[1]Tabelle1!A44:F299,6,FALSE)</f>
        <v>0.70930199999999999</v>
      </c>
      <c r="G35" s="18">
        <f>VLOOKUP($A35,[1]Tabelle1!A44:P299,7,FALSE)</f>
        <v>1.0000000000000001E-5</v>
      </c>
    </row>
    <row r="36" spans="1:7" x14ac:dyDescent="0.25">
      <c r="A36" s="22">
        <v>39</v>
      </c>
      <c r="B36" s="1" t="s">
        <v>25</v>
      </c>
      <c r="C36" s="1" t="s">
        <v>22</v>
      </c>
      <c r="D36" s="1" t="s">
        <v>116</v>
      </c>
      <c r="E36" s="1" t="s">
        <v>397</v>
      </c>
      <c r="F36" s="2">
        <f>VLOOKUP($A36,[1]Tabelle1!A45:F300,6,FALSE)</f>
        <v>0.70936819900902104</v>
      </c>
      <c r="G36" s="11">
        <f>VLOOKUP($A36,[1]Tabelle1!A45:P300,7,FALSE)</f>
        <v>1.0541211437274052E-5</v>
      </c>
    </row>
    <row r="37" spans="1:7" x14ac:dyDescent="0.25">
      <c r="A37" s="23">
        <v>40</v>
      </c>
      <c r="B37" s="3" t="s">
        <v>11</v>
      </c>
      <c r="C37" s="3" t="s">
        <v>632</v>
      </c>
      <c r="D37" s="3" t="s">
        <v>51</v>
      </c>
      <c r="E37" s="3"/>
      <c r="F37" s="34">
        <f>VLOOKUP($A37,[1]Tabelle1!A46:F301,6,FALSE)</f>
        <v>0.71007100000000001</v>
      </c>
      <c r="G37" s="18">
        <f>VLOOKUP($A37,[1]Tabelle1!A46:P301,7,FALSE)</f>
        <v>1.1E-5</v>
      </c>
    </row>
    <row r="38" spans="1:7" x14ac:dyDescent="0.25">
      <c r="A38" s="23">
        <v>41</v>
      </c>
      <c r="B38" s="3" t="s">
        <v>25</v>
      </c>
      <c r="C38" s="3" t="s">
        <v>632</v>
      </c>
      <c r="D38" s="3" t="s">
        <v>17</v>
      </c>
      <c r="E38" s="3" t="s">
        <v>397</v>
      </c>
      <c r="F38" s="4">
        <f>VLOOKUP($A38,[1]Tabelle1!A48:F303,6,FALSE)</f>
        <v>0.70990682937841709</v>
      </c>
      <c r="G38" s="12">
        <f>VLOOKUP($A38,[1]Tabelle1!A48:P303,7,FALSE)</f>
        <v>1.1457896226167653E-5</v>
      </c>
    </row>
    <row r="39" spans="1:7" x14ac:dyDescent="0.25">
      <c r="A39" s="22">
        <v>42</v>
      </c>
      <c r="B39" s="1" t="s">
        <v>25</v>
      </c>
      <c r="C39" s="1" t="s">
        <v>632</v>
      </c>
      <c r="D39" s="1" t="s">
        <v>116</v>
      </c>
      <c r="E39" s="1" t="s">
        <v>397</v>
      </c>
      <c r="F39" s="2">
        <f>VLOOKUP($A39,[1]Tabelle1!A49:F304,6,FALSE)</f>
        <v>0.70970108868057868</v>
      </c>
      <c r="G39" s="11">
        <f>VLOOKUP($A39,[1]Tabelle1!A49:P304,7,FALSE)</f>
        <v>7.9486521932224803E-6</v>
      </c>
    </row>
    <row r="40" spans="1:7" x14ac:dyDescent="0.25">
      <c r="A40" s="23">
        <v>45</v>
      </c>
      <c r="B40" s="3" t="s">
        <v>25</v>
      </c>
      <c r="C40" s="3" t="s">
        <v>22</v>
      </c>
      <c r="D40" s="3" t="s">
        <v>128</v>
      </c>
      <c r="E40" s="3"/>
      <c r="F40" s="34">
        <f>VLOOKUP($A40,[1]Tabelle1!A50:F305,6,FALSE)</f>
        <v>0.70932730544446043</v>
      </c>
      <c r="G40" s="18">
        <f>VLOOKUP($A40,[1]Tabelle1!A50:P305,7,FALSE)</f>
        <v>6.2999999999999998E-6</v>
      </c>
    </row>
    <row r="41" spans="1:7" x14ac:dyDescent="0.25">
      <c r="A41" s="22">
        <v>61</v>
      </c>
      <c r="B41" s="1" t="s">
        <v>25</v>
      </c>
      <c r="C41" s="1" t="s">
        <v>632</v>
      </c>
      <c r="D41" s="1" t="s">
        <v>116</v>
      </c>
      <c r="E41" s="1" t="s">
        <v>398</v>
      </c>
      <c r="F41" s="2">
        <f>VLOOKUP($A41,[1]Tabelle1!A54:F309,6,FALSE)</f>
        <v>0.70858200000000005</v>
      </c>
      <c r="G41" s="11">
        <f>VLOOKUP($A41,[1]Tabelle1!A54:P309,7,FALSE)</f>
        <v>9.0000000000000002E-6</v>
      </c>
    </row>
    <row r="42" spans="1:7" x14ac:dyDescent="0.25">
      <c r="A42" s="23">
        <v>65</v>
      </c>
      <c r="B42" s="3" t="s">
        <v>25</v>
      </c>
      <c r="C42" s="3" t="s">
        <v>22</v>
      </c>
      <c r="D42" s="3" t="s">
        <v>133</v>
      </c>
      <c r="E42" s="3" t="s">
        <v>398</v>
      </c>
      <c r="F42" s="4">
        <f>VLOOKUP($A42,[1]Tabelle1!A56:F311,6,FALSE)</f>
        <v>0.70917005268117661</v>
      </c>
      <c r="G42" s="12">
        <f>VLOOKUP($A42,[1]Tabelle1!A56:P311,7,FALSE)</f>
        <v>6.0000000000000002E-6</v>
      </c>
    </row>
    <row r="43" spans="1:7" x14ac:dyDescent="0.25">
      <c r="A43" s="22">
        <v>70</v>
      </c>
      <c r="B43" s="1" t="s">
        <v>25</v>
      </c>
      <c r="C43" s="1" t="s">
        <v>22</v>
      </c>
      <c r="D43" s="1" t="s">
        <v>128</v>
      </c>
      <c r="E43" s="1"/>
      <c r="F43" s="2">
        <f>VLOOKUP($A43,[1]Tabelle1!A57:F312,6,FALSE)</f>
        <v>0.70858473817388823</v>
      </c>
      <c r="G43" s="11">
        <f>VLOOKUP($A43,[1]Tabelle1!A57:P312,7,FALSE)</f>
        <v>6.46E-6</v>
      </c>
    </row>
    <row r="44" spans="1:7" x14ac:dyDescent="0.25">
      <c r="A44" s="23">
        <v>74</v>
      </c>
      <c r="B44" s="3" t="s">
        <v>25</v>
      </c>
      <c r="C44" s="3" t="s">
        <v>22</v>
      </c>
      <c r="D44" s="3" t="s">
        <v>24</v>
      </c>
      <c r="E44" s="3"/>
      <c r="F44" s="34">
        <f>VLOOKUP($A44,[1]Tabelle1!A60:F315,6,FALSE)</f>
        <v>0.70897053138770505</v>
      </c>
      <c r="G44" s="18">
        <f>VLOOKUP($A44,[1]Tabelle1!A60:P315,7,FALSE)</f>
        <v>8.3999999999999992E-6</v>
      </c>
    </row>
    <row r="45" spans="1:7" x14ac:dyDescent="0.25">
      <c r="A45" s="22">
        <v>75</v>
      </c>
      <c r="B45" s="1" t="s">
        <v>25</v>
      </c>
      <c r="C45" s="1" t="s">
        <v>627</v>
      </c>
      <c r="D45" s="1" t="s">
        <v>51</v>
      </c>
      <c r="E45" s="1" t="s">
        <v>398</v>
      </c>
      <c r="F45" s="2">
        <f>VLOOKUP($A45,[1]Tabelle1!A61:F316,6,FALSE)</f>
        <v>0.70879303608588251</v>
      </c>
      <c r="G45" s="11">
        <f>VLOOKUP($A45,[1]Tabelle1!A61:P316,7,FALSE)</f>
        <v>9.5545301264376958E-6</v>
      </c>
    </row>
    <row r="46" spans="1:7" x14ac:dyDescent="0.25">
      <c r="A46" s="23">
        <v>80</v>
      </c>
      <c r="B46" s="3" t="s">
        <v>25</v>
      </c>
      <c r="C46" s="3" t="s">
        <v>22</v>
      </c>
      <c r="D46" s="3" t="s">
        <v>29</v>
      </c>
      <c r="E46" s="3"/>
      <c r="F46" s="34">
        <f>VLOOKUP($A46,[1]Tabelle1!A63:F318,6,FALSE)</f>
        <v>0.70983435439708986</v>
      </c>
      <c r="G46" s="18">
        <f>VLOOKUP($A46,[1]Tabelle1!A63:P318,7,FALSE)</f>
        <v>7.7999999999999999E-6</v>
      </c>
    </row>
    <row r="47" spans="1:7" x14ac:dyDescent="0.25">
      <c r="A47" s="22">
        <v>81</v>
      </c>
      <c r="B47" s="1" t="s">
        <v>25</v>
      </c>
      <c r="C47" s="1" t="s">
        <v>22</v>
      </c>
      <c r="D47" s="1" t="s">
        <v>24</v>
      </c>
      <c r="E47" s="1" t="s">
        <v>397</v>
      </c>
      <c r="F47" s="2">
        <f>VLOOKUP($A47,[1]Tabelle1!A64:F319,6,FALSE)</f>
        <v>0.70966757235091982</v>
      </c>
      <c r="G47" s="11">
        <f>VLOOKUP($A47,[1]Tabelle1!A64:P319,7,FALSE)</f>
        <v>8.1000000000000004E-6</v>
      </c>
    </row>
    <row r="48" spans="1:7" x14ac:dyDescent="0.25">
      <c r="A48" s="22">
        <v>82</v>
      </c>
      <c r="B48" s="1" t="s">
        <v>25</v>
      </c>
      <c r="C48" s="1" t="s">
        <v>625</v>
      </c>
      <c r="D48" s="1" t="s">
        <v>116</v>
      </c>
      <c r="E48" s="1"/>
      <c r="F48" s="2">
        <f>VLOOKUP($A48,[1]Tabelle1!A65:F320,6,FALSE)</f>
        <v>0.71077000000000001</v>
      </c>
      <c r="G48" s="11">
        <f>VLOOKUP($A48,[1]Tabelle1!A65:P320,7,FALSE)</f>
        <v>1.0000000000000001E-5</v>
      </c>
    </row>
    <row r="49" spans="1:7" x14ac:dyDescent="0.25">
      <c r="A49" s="23">
        <v>83</v>
      </c>
      <c r="B49" s="3" t="s">
        <v>25</v>
      </c>
      <c r="C49" s="3" t="s">
        <v>630</v>
      </c>
      <c r="D49" s="3" t="s">
        <v>116</v>
      </c>
      <c r="E49" s="3" t="s">
        <v>397</v>
      </c>
      <c r="F49" s="4">
        <f>VLOOKUP($A49,[1]Tabelle1!A66:F321,6,FALSE)</f>
        <v>0.70971799999999996</v>
      </c>
      <c r="G49" s="12">
        <f>VLOOKUP($A49,[1]Tabelle1!A66:P321,7,FALSE)</f>
        <v>1.0000000000000001E-5</v>
      </c>
    </row>
    <row r="50" spans="1:7" x14ac:dyDescent="0.25">
      <c r="A50" s="22">
        <v>84</v>
      </c>
      <c r="B50" s="1" t="s">
        <v>25</v>
      </c>
      <c r="C50" s="1" t="s">
        <v>22</v>
      </c>
      <c r="D50" s="1" t="s">
        <v>17</v>
      </c>
      <c r="E50" s="1"/>
      <c r="F50" s="2">
        <f>VLOOKUP($A50,[1]Tabelle1!A67:F322,6,FALSE)</f>
        <v>0.70949698759037849</v>
      </c>
      <c r="G50" s="11">
        <f>VLOOKUP($A50,[1]Tabelle1!A67:P322,7,FALSE)</f>
        <v>8.1799999999999996E-6</v>
      </c>
    </row>
    <row r="51" spans="1:7" x14ac:dyDescent="0.25">
      <c r="A51" s="23">
        <v>86</v>
      </c>
      <c r="B51" s="3" t="s">
        <v>25</v>
      </c>
      <c r="C51" s="3" t="s">
        <v>22</v>
      </c>
      <c r="D51" s="3" t="s">
        <v>116</v>
      </c>
      <c r="E51" s="3"/>
      <c r="F51" s="4">
        <f>VLOOKUP($A51,[1]Tabelle1!A69:F324,6,FALSE)</f>
        <v>0.70864503745508411</v>
      </c>
      <c r="G51" s="12">
        <f>VLOOKUP($A51,[1]Tabelle1!A69:P324,7,FALSE)</f>
        <v>6.72E-6</v>
      </c>
    </row>
    <row r="52" spans="1:7" x14ac:dyDescent="0.25">
      <c r="A52" s="22">
        <v>87</v>
      </c>
      <c r="B52" s="1" t="s">
        <v>25</v>
      </c>
      <c r="C52" s="1" t="s">
        <v>22</v>
      </c>
      <c r="D52" s="1" t="s">
        <v>17</v>
      </c>
      <c r="E52" s="1"/>
      <c r="F52" s="2">
        <f>VLOOKUP($A52,[1]Tabelle1!A70:F325,6,FALSE)</f>
        <v>0.71024354995269567</v>
      </c>
      <c r="G52" s="11">
        <f>VLOOKUP($A52,[1]Tabelle1!A70:P325,7,FALSE)</f>
        <v>7.08E-6</v>
      </c>
    </row>
    <row r="53" spans="1:7" x14ac:dyDescent="0.25">
      <c r="A53" s="23">
        <v>88</v>
      </c>
      <c r="B53" s="3" t="s">
        <v>25</v>
      </c>
      <c r="C53" s="3" t="s">
        <v>22</v>
      </c>
      <c r="D53" s="3" t="s">
        <v>154</v>
      </c>
      <c r="E53" s="3" t="s">
        <v>397</v>
      </c>
      <c r="F53" s="4">
        <f>VLOOKUP($A53,[1]Tabelle1!A71:F326,6,FALSE)</f>
        <v>0.71234900000000001</v>
      </c>
      <c r="G53" s="12">
        <f>VLOOKUP($A53,[1]Tabelle1!A71:P326,7,FALSE)</f>
        <v>7.9999999999999996E-6</v>
      </c>
    </row>
    <row r="54" spans="1:7" x14ac:dyDescent="0.25">
      <c r="A54" s="22">
        <v>90</v>
      </c>
      <c r="B54" s="1" t="s">
        <v>25</v>
      </c>
      <c r="C54" s="1" t="s">
        <v>22</v>
      </c>
      <c r="D54" s="1" t="s">
        <v>83</v>
      </c>
      <c r="E54" s="1"/>
      <c r="F54" s="2">
        <f>VLOOKUP($A54,[1]Tabelle1!A72:F327,6,FALSE)</f>
        <v>0.70917993263353341</v>
      </c>
      <c r="G54" s="11">
        <f>VLOOKUP($A54,[1]Tabelle1!A72:P327,7,FALSE)</f>
        <v>8.6000000000000007E-6</v>
      </c>
    </row>
    <row r="55" spans="1:7" x14ac:dyDescent="0.25">
      <c r="A55" s="23">
        <v>91</v>
      </c>
      <c r="B55" s="3" t="s">
        <v>25</v>
      </c>
      <c r="C55" s="3" t="s">
        <v>22</v>
      </c>
      <c r="D55" s="3" t="s">
        <v>29</v>
      </c>
      <c r="E55" s="3" t="s">
        <v>397</v>
      </c>
      <c r="F55" s="4">
        <f>VLOOKUP($A55,[1]Tabelle1!A73:F328,6,FALSE)</f>
        <v>0.71024555000120726</v>
      </c>
      <c r="G55" s="12">
        <f>VLOOKUP($A55,[1]Tabelle1!A73:P328,7,FALSE)</f>
        <v>6.3999999999999997E-6</v>
      </c>
    </row>
    <row r="56" spans="1:7" x14ac:dyDescent="0.25">
      <c r="A56" s="22">
        <v>92</v>
      </c>
      <c r="B56" s="1" t="s">
        <v>25</v>
      </c>
      <c r="C56" s="1" t="s">
        <v>22</v>
      </c>
      <c r="D56" s="1" t="s">
        <v>29</v>
      </c>
      <c r="E56" s="1" t="s">
        <v>397</v>
      </c>
      <c r="F56" s="2">
        <f>VLOOKUP($A56,[1]Tabelle1!A74:F329,6,FALSE)</f>
        <v>0.7098113986476231</v>
      </c>
      <c r="G56" s="11">
        <f>VLOOKUP($A56,[1]Tabelle1!A74:P329,7,FALSE)</f>
        <v>7.0400000000000004E-6</v>
      </c>
    </row>
    <row r="57" spans="1:7" x14ac:dyDescent="0.25">
      <c r="A57" s="23">
        <v>93</v>
      </c>
      <c r="B57" s="3" t="s">
        <v>25</v>
      </c>
      <c r="C57" s="3" t="s">
        <v>624</v>
      </c>
      <c r="D57" s="3" t="s">
        <v>51</v>
      </c>
      <c r="E57" s="3" t="s">
        <v>397</v>
      </c>
      <c r="F57" s="4">
        <f>VLOOKUP($A57,[1]Tabelle1!A75:F330,6,FALSE)</f>
        <v>0.70950476892076708</v>
      </c>
      <c r="G57" s="12">
        <f>VLOOKUP($A57,[1]Tabelle1!A75:P330,7,FALSE)</f>
        <v>9.1384214236994797E-6</v>
      </c>
    </row>
    <row r="58" spans="1:7" x14ac:dyDescent="0.25">
      <c r="A58" s="22">
        <v>94</v>
      </c>
      <c r="B58" s="1" t="s">
        <v>25</v>
      </c>
      <c r="C58" s="1" t="s">
        <v>624</v>
      </c>
      <c r="D58" s="1" t="s">
        <v>168</v>
      </c>
      <c r="E58" s="1" t="s">
        <v>397</v>
      </c>
      <c r="F58" s="2">
        <f>VLOOKUP($A58,[1]Tabelle1!A76:F331,6,FALSE)</f>
        <v>0.70965569382882365</v>
      </c>
      <c r="G58" s="11">
        <f>VLOOKUP($A58,[1]Tabelle1!A76:P331,7,FALSE)</f>
        <v>8.3881303010566961E-6</v>
      </c>
    </row>
    <row r="59" spans="1:7" x14ac:dyDescent="0.25">
      <c r="A59" s="23">
        <v>96</v>
      </c>
      <c r="B59" s="3" t="s">
        <v>11</v>
      </c>
      <c r="C59" s="3" t="s">
        <v>629</v>
      </c>
      <c r="D59" s="3" t="s">
        <v>173</v>
      </c>
      <c r="E59" s="3" t="s">
        <v>397</v>
      </c>
      <c r="F59" s="4">
        <f>VLOOKUP($A59,[1]Tabelle1!A78:F333,6,FALSE)</f>
        <v>0.70922148150021291</v>
      </c>
      <c r="G59" s="12">
        <f>VLOOKUP($A59,[1]Tabelle1!A78:P333,7,FALSE)</f>
        <v>9.6737810076629039E-6</v>
      </c>
    </row>
    <row r="60" spans="1:7" x14ac:dyDescent="0.25">
      <c r="A60" s="22">
        <v>96</v>
      </c>
      <c r="B60" s="1" t="s">
        <v>18</v>
      </c>
      <c r="C60" s="1" t="s">
        <v>22</v>
      </c>
      <c r="D60" s="1" t="s">
        <v>24</v>
      </c>
      <c r="E60" s="1" t="s">
        <v>397</v>
      </c>
      <c r="F60" s="2">
        <f>VLOOKUP($A60,[1]Tabelle1!A79:F334,6,FALSE)</f>
        <v>0.70922148150021291</v>
      </c>
      <c r="G60" s="11">
        <f>VLOOKUP($A60,[1]Tabelle1!A79:P334,7,FALSE)</f>
        <v>9.6737810076629039E-6</v>
      </c>
    </row>
    <row r="61" spans="1:7" x14ac:dyDescent="0.25">
      <c r="A61" s="23">
        <v>97</v>
      </c>
      <c r="B61" s="3" t="s">
        <v>25</v>
      </c>
      <c r="C61" s="3" t="s">
        <v>629</v>
      </c>
      <c r="D61" s="3" t="s">
        <v>116</v>
      </c>
      <c r="E61" s="3"/>
      <c r="F61" s="4">
        <f>VLOOKUP($A61,[1]Tabelle1!A80:F335,6,FALSE)</f>
        <v>0.70978229652719194</v>
      </c>
      <c r="G61" s="12">
        <f>VLOOKUP($A61,[1]Tabelle1!A80:P335,7,FALSE)</f>
        <v>1.0547364926394073E-5</v>
      </c>
    </row>
    <row r="62" spans="1:7" x14ac:dyDescent="0.25">
      <c r="A62" s="22">
        <v>100</v>
      </c>
      <c r="B62" s="1" t="s">
        <v>25</v>
      </c>
      <c r="C62" s="1" t="s">
        <v>22</v>
      </c>
      <c r="D62" s="1" t="s">
        <v>133</v>
      </c>
      <c r="E62" s="1" t="s">
        <v>397</v>
      </c>
      <c r="F62" s="2">
        <f>VLOOKUP($A62,[1]Tabelle1!A82:F337,6,FALSE)</f>
        <v>0.70925420338785472</v>
      </c>
      <c r="G62" s="11">
        <f>VLOOKUP($A62,[1]Tabelle1!A82:P337,7,FALSE)</f>
        <v>7.9010918257407023E-6</v>
      </c>
    </row>
    <row r="63" spans="1:7" x14ac:dyDescent="0.25">
      <c r="A63" s="23">
        <v>101</v>
      </c>
      <c r="B63" s="3" t="s">
        <v>25</v>
      </c>
      <c r="C63" s="3" t="s">
        <v>22</v>
      </c>
      <c r="D63" s="3" t="s">
        <v>29</v>
      </c>
      <c r="E63" s="3" t="s">
        <v>397</v>
      </c>
      <c r="F63" s="34">
        <f>VLOOKUP($A63,[1]Tabelle1!A83:F338,6,FALSE)</f>
        <v>0.70914759070401356</v>
      </c>
      <c r="G63" s="18">
        <f>VLOOKUP($A63,[1]Tabelle1!A83:P338,7,FALSE)</f>
        <v>6.5799999999999997E-6</v>
      </c>
    </row>
    <row r="64" spans="1:7" x14ac:dyDescent="0.25">
      <c r="A64" s="22">
        <v>103</v>
      </c>
      <c r="B64" s="1" t="s">
        <v>25</v>
      </c>
      <c r="C64" s="1" t="s">
        <v>22</v>
      </c>
      <c r="D64" s="1" t="s">
        <v>24</v>
      </c>
      <c r="E64" s="1"/>
      <c r="F64" s="2">
        <f>VLOOKUP($A64,[1]Tabelle1!A84:F339,6,FALSE)</f>
        <v>0.70895180474497321</v>
      </c>
      <c r="G64" s="11">
        <f>VLOOKUP($A64,[1]Tabelle1!A84:P339,7,FALSE)</f>
        <v>5.8599999999999998E-6</v>
      </c>
    </row>
    <row r="65" spans="1:7" x14ac:dyDescent="0.25">
      <c r="A65" s="23">
        <v>106</v>
      </c>
      <c r="B65" s="3" t="s">
        <v>11</v>
      </c>
      <c r="C65" s="3" t="s">
        <v>624</v>
      </c>
      <c r="D65" s="3" t="s">
        <v>17</v>
      </c>
      <c r="E65" s="3" t="s">
        <v>397</v>
      </c>
      <c r="F65" s="34">
        <v>0.70976399999999995</v>
      </c>
      <c r="G65" s="18">
        <v>1.0000000000000001E-5</v>
      </c>
    </row>
    <row r="66" spans="1:7" x14ac:dyDescent="0.25">
      <c r="A66" s="22">
        <v>106</v>
      </c>
      <c r="B66" s="1" t="s">
        <v>18</v>
      </c>
      <c r="C66" s="1" t="s">
        <v>22</v>
      </c>
      <c r="D66" s="1" t="s">
        <v>24</v>
      </c>
      <c r="E66" s="1" t="s">
        <v>397</v>
      </c>
      <c r="F66" s="2">
        <v>0.70928999999999998</v>
      </c>
      <c r="G66" s="11">
        <v>1.1E-5</v>
      </c>
    </row>
    <row r="67" spans="1:7" x14ac:dyDescent="0.25">
      <c r="A67" s="23">
        <v>106</v>
      </c>
      <c r="B67" s="3" t="s">
        <v>13</v>
      </c>
      <c r="C67" s="3" t="s">
        <v>25</v>
      </c>
      <c r="D67" s="3" t="s">
        <v>128</v>
      </c>
      <c r="E67" s="3" t="s">
        <v>397</v>
      </c>
      <c r="F67" s="4">
        <v>0.70947800000000005</v>
      </c>
      <c r="G67" s="12">
        <v>9.0000000000000002E-6</v>
      </c>
    </row>
    <row r="68" spans="1:7" x14ac:dyDescent="0.25">
      <c r="A68" s="22">
        <v>109</v>
      </c>
      <c r="B68" s="1" t="s">
        <v>25</v>
      </c>
      <c r="C68" s="1" t="s">
        <v>22</v>
      </c>
      <c r="D68" s="1" t="s">
        <v>24</v>
      </c>
      <c r="E68" s="1"/>
      <c r="F68" s="2">
        <f>VLOOKUP($A68,[1]Tabelle1!A88:F343,6,FALSE)</f>
        <v>0.70955971647427363</v>
      </c>
      <c r="G68" s="11">
        <f>VLOOKUP($A68,[1]Tabelle1!A88:P343,7,FALSE)</f>
        <v>6.9999999999999999E-6</v>
      </c>
    </row>
    <row r="69" spans="1:7" x14ac:dyDescent="0.25">
      <c r="A69" s="23">
        <v>110</v>
      </c>
      <c r="B69" s="3" t="s">
        <v>25</v>
      </c>
      <c r="C69" s="3" t="s">
        <v>22</v>
      </c>
      <c r="D69" s="3" t="s">
        <v>190</v>
      </c>
      <c r="E69" s="3" t="s">
        <v>397</v>
      </c>
      <c r="F69" s="34">
        <f>VLOOKUP($A69,[1]Tabelle1!A89:F344,6,FALSE)</f>
        <v>0.7086045661771766</v>
      </c>
      <c r="G69" s="18">
        <f>VLOOKUP($A69,[1]Tabelle1!A89:P344,7,FALSE)</f>
        <v>7.3200000000000002E-6</v>
      </c>
    </row>
    <row r="70" spans="1:7" x14ac:dyDescent="0.25">
      <c r="A70" s="22">
        <v>111</v>
      </c>
      <c r="B70" s="1" t="s">
        <v>25</v>
      </c>
      <c r="C70" s="1" t="s">
        <v>22</v>
      </c>
      <c r="D70" s="1" t="s">
        <v>17</v>
      </c>
      <c r="E70" s="1"/>
      <c r="F70" s="2">
        <f>VLOOKUP($A70,[1]Tabelle1!A90:F345,6,FALSE)</f>
        <v>0.70976310109234841</v>
      </c>
      <c r="G70" s="11">
        <f>VLOOKUP($A70,[1]Tabelle1!A90:P345,7,FALSE)</f>
        <v>6.5400000000000001E-6</v>
      </c>
    </row>
    <row r="71" spans="1:7" x14ac:dyDescent="0.25">
      <c r="A71" s="23">
        <v>112</v>
      </c>
      <c r="B71" s="3" t="s">
        <v>25</v>
      </c>
      <c r="C71" s="3" t="s">
        <v>22</v>
      </c>
      <c r="D71" s="3" t="s">
        <v>83</v>
      </c>
      <c r="E71" s="3"/>
      <c r="F71" s="4">
        <f>VLOOKUP($A71,[1]Tabelle1!A91:F346,6,FALSE)</f>
        <v>0.70884077285594349</v>
      </c>
      <c r="G71" s="12">
        <f>VLOOKUP($A71,[1]Tabelle1!A91:P346,7,FALSE)</f>
        <v>6.7000000000000002E-6</v>
      </c>
    </row>
    <row r="72" spans="1:7" x14ac:dyDescent="0.25">
      <c r="A72" s="22">
        <v>113</v>
      </c>
      <c r="B72" s="1" t="s">
        <v>25</v>
      </c>
      <c r="C72" s="1" t="s">
        <v>22</v>
      </c>
      <c r="D72" s="1" t="s">
        <v>116</v>
      </c>
      <c r="E72" s="1" t="s">
        <v>397</v>
      </c>
      <c r="F72" s="2">
        <f>VLOOKUP($A72,[1]Tabelle1!A92:F347,6,FALSE)</f>
        <v>0.70945064379697054</v>
      </c>
      <c r="G72" s="11">
        <f>VLOOKUP($A72,[1]Tabelle1!A92:P347,7,FALSE)</f>
        <v>8.1200000000000002E-6</v>
      </c>
    </row>
    <row r="73" spans="1:7" x14ac:dyDescent="0.25">
      <c r="A73" s="23">
        <v>115</v>
      </c>
      <c r="B73" s="3" t="s">
        <v>25</v>
      </c>
      <c r="C73" s="3" t="s">
        <v>22</v>
      </c>
      <c r="D73" s="3" t="s">
        <v>29</v>
      </c>
      <c r="E73" s="3"/>
      <c r="F73" s="34">
        <f>VLOOKUP($A73,[1]Tabelle1!A94:F349,6,FALSE)</f>
        <v>0.70928335794533182</v>
      </c>
      <c r="G73" s="18">
        <f>VLOOKUP($A73,[1]Tabelle1!A94:P349,7,FALSE)</f>
        <v>8.1000000000000004E-6</v>
      </c>
    </row>
    <row r="74" spans="1:7" x14ac:dyDescent="0.25">
      <c r="A74" s="22">
        <v>116</v>
      </c>
      <c r="B74" s="1" t="s">
        <v>25</v>
      </c>
      <c r="C74" s="1" t="s">
        <v>22</v>
      </c>
      <c r="D74" s="1" t="s">
        <v>128</v>
      </c>
      <c r="E74" s="1"/>
      <c r="F74" s="2">
        <f>VLOOKUP($A74,[1]Tabelle1!A95:F350,6,FALSE)</f>
        <v>0.71146156067902233</v>
      </c>
      <c r="G74" s="11">
        <f>VLOOKUP($A74,[1]Tabelle1!A95:P350,7,FALSE)</f>
        <v>6.8800000000000002E-6</v>
      </c>
    </row>
    <row r="75" spans="1:7" x14ac:dyDescent="0.25">
      <c r="A75" s="23">
        <v>117</v>
      </c>
      <c r="B75" s="3" t="s">
        <v>25</v>
      </c>
      <c r="C75" s="3" t="s">
        <v>22</v>
      </c>
      <c r="D75" s="3" t="s">
        <v>24</v>
      </c>
      <c r="E75" s="3" t="s">
        <v>397</v>
      </c>
      <c r="F75" s="34">
        <f>VLOOKUP($A75,[1]Tabelle1!A96:F351,6,FALSE)</f>
        <v>0.7092525029433997</v>
      </c>
      <c r="G75" s="18">
        <f>VLOOKUP($A75,[1]Tabelle1!A96:P351,7,FALSE)</f>
        <v>7.2799999999999998E-6</v>
      </c>
    </row>
    <row r="76" spans="1:7" x14ac:dyDescent="0.25">
      <c r="A76" s="22">
        <v>120</v>
      </c>
      <c r="B76" s="1" t="s">
        <v>25</v>
      </c>
      <c r="C76" s="1" t="s">
        <v>632</v>
      </c>
      <c r="D76" s="1" t="s">
        <v>116</v>
      </c>
      <c r="E76" s="1" t="s">
        <v>398</v>
      </c>
      <c r="F76" s="2">
        <f>VLOOKUP($A76,[1]Tabelle1!A98:F353,6,FALSE)</f>
        <v>0.70871761496742303</v>
      </c>
      <c r="G76" s="11">
        <f>VLOOKUP($A76,[1]Tabelle1!A98:P353,7,FALSE)</f>
        <v>9.8653492003465288E-6</v>
      </c>
    </row>
    <row r="77" spans="1:7" x14ac:dyDescent="0.25">
      <c r="A77" s="23">
        <v>121</v>
      </c>
      <c r="B77" s="3" t="s">
        <v>25</v>
      </c>
      <c r="C77" s="3" t="s">
        <v>22</v>
      </c>
      <c r="D77" s="3" t="s">
        <v>29</v>
      </c>
      <c r="E77" s="3" t="s">
        <v>398</v>
      </c>
      <c r="F77" s="4">
        <f>VLOOKUP($A77,[1]Tabelle1!A99:F354,6,FALSE)</f>
        <v>0.70861753771841218</v>
      </c>
      <c r="G77" s="12">
        <f>VLOOKUP($A77,[1]Tabelle1!A99:P354,7,FALSE)</f>
        <v>7.8399999999999995E-6</v>
      </c>
    </row>
    <row r="78" spans="1:7" x14ac:dyDescent="0.25">
      <c r="A78" s="22">
        <v>123</v>
      </c>
      <c r="B78" s="1" t="s">
        <v>25</v>
      </c>
      <c r="C78" s="1" t="s">
        <v>22</v>
      </c>
      <c r="D78" s="1" t="s">
        <v>128</v>
      </c>
      <c r="E78" s="1"/>
      <c r="F78" s="2">
        <f>VLOOKUP($A78,[1]Tabelle1!A100:F355,6,FALSE)</f>
        <v>0.70872541881887452</v>
      </c>
      <c r="G78" s="11">
        <f>VLOOKUP($A78,[1]Tabelle1!A100:P355,7,FALSE)</f>
        <v>9.1600000000000004E-6</v>
      </c>
    </row>
    <row r="79" spans="1:7" x14ac:dyDescent="0.25">
      <c r="A79" s="23">
        <v>126</v>
      </c>
      <c r="B79" s="3" t="s">
        <v>25</v>
      </c>
      <c r="C79" s="3" t="s">
        <v>22</v>
      </c>
      <c r="D79" s="3" t="s">
        <v>24</v>
      </c>
      <c r="E79" s="3"/>
      <c r="F79" s="34">
        <f>VLOOKUP($A79,[1]Tabelle1!A102:F357,6,FALSE)</f>
        <v>0.70835455813095949</v>
      </c>
      <c r="G79" s="18">
        <f>VLOOKUP($A79,[1]Tabelle1!A102:P357,7,FALSE)</f>
        <v>8.1599999999999998E-6</v>
      </c>
    </row>
    <row r="80" spans="1:7" x14ac:dyDescent="0.25">
      <c r="A80" s="22">
        <v>132</v>
      </c>
      <c r="B80" s="1" t="s">
        <v>25</v>
      </c>
      <c r="C80" s="1" t="s">
        <v>22</v>
      </c>
      <c r="D80" s="1" t="s">
        <v>24</v>
      </c>
      <c r="E80" s="1"/>
      <c r="F80" s="2">
        <f>VLOOKUP($A80,[1]Tabelle1!A106:F361,6,FALSE)</f>
        <v>0.70879878977885147</v>
      </c>
      <c r="G80" s="11">
        <f>VLOOKUP($A80,[1]Tabelle1!A106:P361,7,FALSE)</f>
        <v>7.6399999999999997E-6</v>
      </c>
    </row>
    <row r="81" spans="1:7" x14ac:dyDescent="0.25">
      <c r="A81" s="23">
        <v>136</v>
      </c>
      <c r="B81" s="3" t="s">
        <v>25</v>
      </c>
      <c r="C81" s="3" t="s">
        <v>624</v>
      </c>
      <c r="D81" s="3" t="s">
        <v>17</v>
      </c>
      <c r="E81" s="3" t="s">
        <v>398</v>
      </c>
      <c r="F81" s="4">
        <f>VLOOKUP($A81,[1]Tabelle1!A108:F363,6,FALSE)</f>
        <v>0.70856600000000003</v>
      </c>
      <c r="G81" s="12">
        <f>VLOOKUP($A81,[1]Tabelle1!A108:P363,7,FALSE)</f>
        <v>9.0000000000000002E-6</v>
      </c>
    </row>
    <row r="82" spans="1:7" x14ac:dyDescent="0.25">
      <c r="A82" s="22">
        <v>137</v>
      </c>
      <c r="B82" s="1" t="s">
        <v>25</v>
      </c>
      <c r="C82" s="1" t="s">
        <v>22</v>
      </c>
      <c r="D82" s="1" t="s">
        <v>211</v>
      </c>
      <c r="E82" s="1"/>
      <c r="F82" s="2">
        <f>VLOOKUP($A82,[1]Tabelle1!A109:F364,6,FALSE)</f>
        <v>0.70844939773494986</v>
      </c>
      <c r="G82" s="11">
        <f>VLOOKUP($A82,[1]Tabelle1!A109:P364,7,FALSE)</f>
        <v>7.4599999999999997E-6</v>
      </c>
    </row>
    <row r="83" spans="1:7" x14ac:dyDescent="0.25">
      <c r="A83" s="23">
        <v>139</v>
      </c>
      <c r="B83" s="3" t="s">
        <v>25</v>
      </c>
      <c r="C83" s="3" t="s">
        <v>22</v>
      </c>
      <c r="D83" s="3" t="s">
        <v>69</v>
      </c>
      <c r="E83" s="3" t="s">
        <v>398</v>
      </c>
      <c r="F83" s="34">
        <f>VLOOKUP($A83,[1]Tabelle1!A111:F366,6,FALSE)</f>
        <v>0.70830584976731259</v>
      </c>
      <c r="G83" s="18">
        <f>VLOOKUP($A83,[1]Tabelle1!A111:P366,7,FALSE)</f>
        <v>6.2999999999999998E-6</v>
      </c>
    </row>
    <row r="84" spans="1:7" x14ac:dyDescent="0.25">
      <c r="A84" s="22">
        <v>143</v>
      </c>
      <c r="B84" s="1" t="s">
        <v>25</v>
      </c>
      <c r="C84" s="1" t="s">
        <v>22</v>
      </c>
      <c r="D84" s="1" t="s">
        <v>29</v>
      </c>
      <c r="E84" s="1"/>
      <c r="F84" s="2">
        <f>VLOOKUP($A84,[1]Tabelle1!A112:F367,6,FALSE)</f>
        <v>0.70869097829699634</v>
      </c>
      <c r="G84" s="11">
        <f>VLOOKUP($A84,[1]Tabelle1!A112:P367,7,FALSE)</f>
        <v>6.6800000000000004E-6</v>
      </c>
    </row>
    <row r="85" spans="1:7" x14ac:dyDescent="0.25">
      <c r="A85" s="23">
        <v>151</v>
      </c>
      <c r="B85" s="3" t="s">
        <v>11</v>
      </c>
      <c r="C85" s="3" t="s">
        <v>22</v>
      </c>
      <c r="D85" s="3" t="s">
        <v>128</v>
      </c>
      <c r="E85" s="3"/>
      <c r="F85" s="4">
        <v>0.70913840765507619</v>
      </c>
      <c r="G85" s="12">
        <v>5.7599999999999999E-6</v>
      </c>
    </row>
    <row r="86" spans="1:7" x14ac:dyDescent="0.25">
      <c r="A86" s="22">
        <v>152</v>
      </c>
      <c r="B86" s="1" t="s">
        <v>11</v>
      </c>
      <c r="C86" s="1" t="s">
        <v>624</v>
      </c>
      <c r="D86" s="1" t="s">
        <v>217</v>
      </c>
      <c r="E86" s="1"/>
      <c r="F86" s="2">
        <f>VLOOKUP($A86,[1]Tabelle1!A119:F374,6,FALSE)</f>
        <v>0.70926100000000003</v>
      </c>
      <c r="G86" s="11">
        <f>VLOOKUP($A86,[1]Tabelle1!A119:P374,7,FALSE)</f>
        <v>1.1E-5</v>
      </c>
    </row>
    <row r="87" spans="1:7" x14ac:dyDescent="0.25">
      <c r="A87" s="23">
        <v>153</v>
      </c>
      <c r="B87" s="3" t="s">
        <v>25</v>
      </c>
      <c r="C87" s="3" t="s">
        <v>22</v>
      </c>
      <c r="D87" s="3" t="s">
        <v>29</v>
      </c>
      <c r="E87" s="3"/>
      <c r="F87" s="34">
        <f>VLOOKUP($A87,[1]Tabelle1!A121:F376,6,FALSE)</f>
        <v>0.71135365620770985</v>
      </c>
      <c r="G87" s="18">
        <f>VLOOKUP($A87,[1]Tabelle1!A121:P376,7,FALSE)</f>
        <v>7.7000000000000008E-6</v>
      </c>
    </row>
    <row r="88" spans="1:7" x14ac:dyDescent="0.25">
      <c r="A88" s="22">
        <v>154</v>
      </c>
      <c r="B88" s="1" t="s">
        <v>25</v>
      </c>
      <c r="C88" s="1" t="s">
        <v>22</v>
      </c>
      <c r="D88" s="1" t="s">
        <v>36</v>
      </c>
      <c r="E88" s="1"/>
      <c r="F88" s="2">
        <f>VLOOKUP($A88,[1]Tabelle1!A122:F377,6,FALSE)</f>
        <v>0.70853567329092371</v>
      </c>
      <c r="G88" s="11">
        <f>VLOOKUP($A88,[1]Tabelle1!A122:P377,7,FALSE)</f>
        <v>8.7600000000000008E-6</v>
      </c>
    </row>
    <row r="89" spans="1:7" x14ac:dyDescent="0.25">
      <c r="A89" s="23">
        <v>155</v>
      </c>
      <c r="B89" s="3" t="s">
        <v>25</v>
      </c>
      <c r="C89" s="3" t="s">
        <v>22</v>
      </c>
      <c r="D89" s="3" t="s">
        <v>17</v>
      </c>
      <c r="E89" s="3"/>
      <c r="F89" s="34">
        <f>VLOOKUP($A89,[1]Tabelle1!A123:F378,6,FALSE)</f>
        <v>0.7084685441123082</v>
      </c>
      <c r="G89" s="18">
        <f>VLOOKUP($A89,[1]Tabelle1!A123:P378,7,FALSE)</f>
        <v>9.3200000000000006E-6</v>
      </c>
    </row>
    <row r="90" spans="1:7" x14ac:dyDescent="0.25">
      <c r="A90" s="22">
        <v>156</v>
      </c>
      <c r="B90" s="1" t="s">
        <v>25</v>
      </c>
      <c r="C90" s="1" t="s">
        <v>22</v>
      </c>
      <c r="D90" s="1" t="s">
        <v>29</v>
      </c>
      <c r="E90" s="1"/>
      <c r="F90" s="2">
        <f>VLOOKUP($A90,[1]Tabelle1!A124:F379,6,FALSE)</f>
        <v>0.70916889489636836</v>
      </c>
      <c r="G90" s="11">
        <f>VLOOKUP($A90,[1]Tabelle1!A124:P379,7,FALSE)</f>
        <v>6.7000000000000002E-6</v>
      </c>
    </row>
    <row r="91" spans="1:7" x14ac:dyDescent="0.25">
      <c r="A91" s="23">
        <v>160</v>
      </c>
      <c r="B91" s="3" t="s">
        <v>25</v>
      </c>
      <c r="C91" s="3" t="s">
        <v>22</v>
      </c>
      <c r="D91" s="3" t="s">
        <v>17</v>
      </c>
      <c r="E91" s="3"/>
      <c r="F91" s="4">
        <f>VLOOKUP($A91,[1]Tabelle1!A126:F381,6,FALSE)</f>
        <v>0.70871515701408483</v>
      </c>
      <c r="G91" s="12">
        <f>VLOOKUP($A91,[1]Tabelle1!A126:P381,7,FALSE)</f>
        <v>7.3799999999999996E-6</v>
      </c>
    </row>
    <row r="92" spans="1:7" x14ac:dyDescent="0.25">
      <c r="A92" s="22">
        <v>163</v>
      </c>
      <c r="B92" s="1" t="s">
        <v>25</v>
      </c>
      <c r="C92" s="1" t="s">
        <v>632</v>
      </c>
      <c r="D92" s="1" t="s">
        <v>51</v>
      </c>
      <c r="E92" s="1" t="s">
        <v>398</v>
      </c>
      <c r="F92" s="2">
        <f>VLOOKUP($A92,[1]Tabelle1!A128:F383,6,FALSE)</f>
        <v>0.70895399999999997</v>
      </c>
      <c r="G92" s="11">
        <f>VLOOKUP($A92,[1]Tabelle1!A128:P383,7,FALSE)</f>
        <v>9.0000000000000002E-6</v>
      </c>
    </row>
    <row r="93" spans="1:7" x14ac:dyDescent="0.25">
      <c r="A93" s="23">
        <v>165</v>
      </c>
      <c r="B93" s="3" t="s">
        <v>25</v>
      </c>
      <c r="C93" s="3" t="s">
        <v>22</v>
      </c>
      <c r="D93" s="3" t="s">
        <v>24</v>
      </c>
      <c r="E93" s="3"/>
      <c r="F93" s="34">
        <f>VLOOKUP($A93,[1]Tabelle1!A130:F385,6,FALSE)</f>
        <v>0.709051832776184</v>
      </c>
      <c r="G93" s="18">
        <f>VLOOKUP($A93,[1]Tabelle1!A130:P385,7,FALSE)</f>
        <v>6.9600000000000003E-6</v>
      </c>
    </row>
    <row r="94" spans="1:7" x14ac:dyDescent="0.25">
      <c r="A94" s="22">
        <v>167</v>
      </c>
      <c r="B94" s="1" t="s">
        <v>11</v>
      </c>
      <c r="C94" s="1" t="s">
        <v>22</v>
      </c>
      <c r="D94" s="1" t="s">
        <v>230</v>
      </c>
      <c r="E94" s="1"/>
      <c r="F94" s="2">
        <f>VLOOKUP($A94,[1]Tabelle1!A132:F387,6,FALSE)</f>
        <v>0.70877310811275385</v>
      </c>
      <c r="G94" s="11">
        <f>VLOOKUP($A94,[1]Tabelle1!A132:P387,7,FALSE)</f>
        <v>1.0461491075744246E-5</v>
      </c>
    </row>
    <row r="95" spans="1:7" x14ac:dyDescent="0.25">
      <c r="A95" s="23">
        <v>169</v>
      </c>
      <c r="B95" s="3" t="s">
        <v>25</v>
      </c>
      <c r="C95" s="3" t="s">
        <v>22</v>
      </c>
      <c r="D95" s="3" t="s">
        <v>29</v>
      </c>
      <c r="E95" s="3" t="s">
        <v>398</v>
      </c>
      <c r="F95" s="4">
        <f>VLOOKUP($A95,[1]Tabelle1!A135:F390,6,FALSE)</f>
        <v>0.70897199155613289</v>
      </c>
      <c r="G95" s="12">
        <v>6.2999999999999998E-6</v>
      </c>
    </row>
    <row r="96" spans="1:7" x14ac:dyDescent="0.25">
      <c r="A96" s="22">
        <v>170</v>
      </c>
      <c r="B96" s="1" t="s">
        <v>18</v>
      </c>
      <c r="C96" s="1" t="s">
        <v>22</v>
      </c>
      <c r="D96" s="1" t="s">
        <v>29</v>
      </c>
      <c r="E96" s="1" t="s">
        <v>398</v>
      </c>
      <c r="F96" s="2">
        <v>0.70899199999999996</v>
      </c>
      <c r="G96" s="11">
        <v>1.0000000000000001E-5</v>
      </c>
    </row>
    <row r="97" spans="1:7" x14ac:dyDescent="0.25">
      <c r="A97" s="23">
        <v>170</v>
      </c>
      <c r="B97" s="3" t="s">
        <v>11</v>
      </c>
      <c r="C97" s="3" t="s">
        <v>632</v>
      </c>
      <c r="D97" s="3" t="s">
        <v>80</v>
      </c>
      <c r="E97" s="3" t="s">
        <v>398</v>
      </c>
      <c r="F97" s="34">
        <v>0.70915961614855527</v>
      </c>
      <c r="G97" s="18">
        <v>8.5666481630745471E-6</v>
      </c>
    </row>
    <row r="98" spans="1:7" x14ac:dyDescent="0.25">
      <c r="A98" s="22">
        <v>171</v>
      </c>
      <c r="B98" s="1" t="s">
        <v>25</v>
      </c>
      <c r="C98" s="1" t="s">
        <v>22</v>
      </c>
      <c r="D98" s="1" t="s">
        <v>29</v>
      </c>
      <c r="E98" s="1" t="s">
        <v>398</v>
      </c>
      <c r="F98" s="2">
        <f>VLOOKUP($A98,[1]Tabelle1!A138:F393,6,FALSE)</f>
        <v>0.70897928270577426</v>
      </c>
      <c r="G98" s="11">
        <f>VLOOKUP($A98,[1]Tabelle1!A138:P393,7,FALSE)</f>
        <v>8.3999999999999992E-6</v>
      </c>
    </row>
    <row r="99" spans="1:7" x14ac:dyDescent="0.25">
      <c r="A99" s="23">
        <v>172</v>
      </c>
      <c r="B99" s="3" t="s">
        <v>25</v>
      </c>
      <c r="C99" s="3" t="s">
        <v>22</v>
      </c>
      <c r="D99" s="3" t="s">
        <v>154</v>
      </c>
      <c r="E99" s="3" t="s">
        <v>398</v>
      </c>
      <c r="F99" s="34">
        <f>VLOOKUP($A99,[1]Tabelle1!A139:F394,6,FALSE)</f>
        <v>0.70964429354004643</v>
      </c>
      <c r="G99" s="18">
        <f>VLOOKUP($A99,[1]Tabelle1!A139:P394,7,FALSE)</f>
        <v>5.5799999999999999E-6</v>
      </c>
    </row>
    <row r="100" spans="1:7" x14ac:dyDescent="0.25">
      <c r="A100" s="22">
        <v>173</v>
      </c>
      <c r="B100" s="1" t="s">
        <v>25</v>
      </c>
      <c r="C100" s="1" t="s">
        <v>624</v>
      </c>
      <c r="D100" s="1" t="s">
        <v>242</v>
      </c>
      <c r="E100" s="1" t="s">
        <v>398</v>
      </c>
      <c r="F100" s="2">
        <f>VLOOKUP($A100,[1]Tabelle1!A140:F395,6,FALSE)</f>
        <v>0.70928430434190048</v>
      </c>
      <c r="G100" s="11">
        <f>VLOOKUP($A100,[1]Tabelle1!A140:P395,7,FALSE)</f>
        <v>8.4404832216686155E-6</v>
      </c>
    </row>
    <row r="101" spans="1:7" x14ac:dyDescent="0.25">
      <c r="A101" s="23">
        <v>174</v>
      </c>
      <c r="B101" s="3" t="s">
        <v>25</v>
      </c>
      <c r="C101" s="3" t="s">
        <v>624</v>
      </c>
      <c r="D101" s="3" t="s">
        <v>51</v>
      </c>
      <c r="E101" s="3" t="s">
        <v>398</v>
      </c>
      <c r="F101" s="34">
        <f>VLOOKUP($A101,[1]Tabelle1!A141:F396,6,FALSE)</f>
        <v>0.70892699999999997</v>
      </c>
      <c r="G101" s="18">
        <f>VLOOKUP($A101,[1]Tabelle1!A141:P396,7,FALSE)</f>
        <v>1.1E-5</v>
      </c>
    </row>
    <row r="102" spans="1:7" x14ac:dyDescent="0.25">
      <c r="A102" s="22">
        <v>175</v>
      </c>
      <c r="B102" s="1" t="s">
        <v>25</v>
      </c>
      <c r="C102" s="1" t="s">
        <v>629</v>
      </c>
      <c r="D102" s="1" t="s">
        <v>17</v>
      </c>
      <c r="E102" s="1" t="s">
        <v>398</v>
      </c>
      <c r="F102" s="2">
        <f>VLOOKUP($A102,[1]Tabelle1!A142:F397,6,FALSE)</f>
        <v>0.70857999999999999</v>
      </c>
      <c r="G102" s="11">
        <f>VLOOKUP($A102,[1]Tabelle1!A142:P397,7,FALSE)</f>
        <v>1.1E-5</v>
      </c>
    </row>
    <row r="103" spans="1:7" x14ac:dyDescent="0.25">
      <c r="A103" s="23">
        <v>176</v>
      </c>
      <c r="B103" s="3" t="s">
        <v>25</v>
      </c>
      <c r="C103" s="3" t="s">
        <v>22</v>
      </c>
      <c r="D103" s="3" t="s">
        <v>29</v>
      </c>
      <c r="E103" s="3"/>
      <c r="F103" s="34">
        <f>VLOOKUP($A103,[1]Tabelle1!A143:F398,6,FALSE)</f>
        <v>0.70861029546097698</v>
      </c>
      <c r="G103" s="18">
        <f>VLOOKUP($A103,[1]Tabelle1!A143:P398,7,FALSE)</f>
        <v>7.0400000000000004E-6</v>
      </c>
    </row>
    <row r="104" spans="1:7" x14ac:dyDescent="0.25">
      <c r="A104" s="22">
        <v>177</v>
      </c>
      <c r="B104" s="1" t="s">
        <v>25</v>
      </c>
      <c r="C104" s="1" t="s">
        <v>624</v>
      </c>
      <c r="D104" s="1" t="s">
        <v>17</v>
      </c>
      <c r="E104" s="1" t="s">
        <v>398</v>
      </c>
      <c r="F104" s="2">
        <f>VLOOKUP($A104,[1]Tabelle1!A144:F399,6,FALSE)</f>
        <v>0.70899322373440765</v>
      </c>
      <c r="G104" s="11">
        <f>VLOOKUP($A104,[1]Tabelle1!A144:P399,7,FALSE)</f>
        <v>9.2310917730219874E-6</v>
      </c>
    </row>
    <row r="105" spans="1:7" x14ac:dyDescent="0.25">
      <c r="A105" s="23">
        <v>178</v>
      </c>
      <c r="B105" s="3" t="s">
        <v>25</v>
      </c>
      <c r="C105" s="3" t="s">
        <v>629</v>
      </c>
      <c r="D105" s="3" t="s">
        <v>242</v>
      </c>
      <c r="E105" s="3" t="s">
        <v>397</v>
      </c>
      <c r="F105" s="4">
        <f>VLOOKUP($A105,[1]Tabelle1!A145:F400,6,FALSE)</f>
        <v>0.70843426475942739</v>
      </c>
      <c r="G105" s="12">
        <f>VLOOKUP($A105,[1]Tabelle1!A145:P400,7,FALSE)</f>
        <v>9.2663201830533112E-6</v>
      </c>
    </row>
    <row r="106" spans="1:7" x14ac:dyDescent="0.25">
      <c r="A106" s="22">
        <v>179</v>
      </c>
      <c r="B106" s="1" t="s">
        <v>25</v>
      </c>
      <c r="C106" s="1" t="s">
        <v>22</v>
      </c>
      <c r="D106" s="1" t="s">
        <v>24</v>
      </c>
      <c r="E106" s="1" t="s">
        <v>398</v>
      </c>
      <c r="F106" s="2">
        <f>VLOOKUP($A106,[1]Tabelle1!A146:F401,6,FALSE)</f>
        <v>0.70848948803212708</v>
      </c>
      <c r="G106" s="11">
        <f>VLOOKUP($A106,[1]Tabelle1!A146:P401,7,FALSE)</f>
        <v>5.6799999999999998E-6</v>
      </c>
    </row>
    <row r="107" spans="1:7" x14ac:dyDescent="0.25">
      <c r="A107" s="23">
        <v>180</v>
      </c>
      <c r="B107" s="3" t="s">
        <v>11</v>
      </c>
      <c r="C107" s="3" t="s">
        <v>22</v>
      </c>
      <c r="D107" s="3" t="s">
        <v>128</v>
      </c>
      <c r="E107" s="3" t="s">
        <v>398</v>
      </c>
      <c r="F107" s="34">
        <f>VLOOKUP($A107,[1]Tabelle1!A147:F402,6,FALSE)</f>
        <v>0.70896288142273667</v>
      </c>
      <c r="G107" s="18">
        <f>VLOOKUP($A107,[1]Tabelle1!A147:P402,7,FALSE)</f>
        <v>8.8000000000000004E-6</v>
      </c>
    </row>
    <row r="108" spans="1:7" x14ac:dyDescent="0.25">
      <c r="A108" s="22">
        <v>181</v>
      </c>
      <c r="B108" s="1" t="s">
        <v>25</v>
      </c>
      <c r="C108" s="1" t="s">
        <v>627</v>
      </c>
      <c r="D108" s="1" t="s">
        <v>51</v>
      </c>
      <c r="E108" s="1" t="s">
        <v>398</v>
      </c>
      <c r="F108" s="2">
        <f>VLOOKUP($A108,[1]Tabelle1!A149:F404,6,FALSE)</f>
        <v>0.709978</v>
      </c>
      <c r="G108" s="11">
        <f>VLOOKUP($A108,[1]Tabelle1!A149:P404,7,FALSE)</f>
        <v>1.4E-5</v>
      </c>
    </row>
    <row r="109" spans="1:7" x14ac:dyDescent="0.25">
      <c r="A109" s="23">
        <v>182</v>
      </c>
      <c r="B109" s="3" t="s">
        <v>25</v>
      </c>
      <c r="C109" s="3" t="s">
        <v>627</v>
      </c>
      <c r="D109" s="3" t="s">
        <v>17</v>
      </c>
      <c r="E109" s="3"/>
      <c r="F109" s="4">
        <f>VLOOKUP($A109,[1]Tabelle1!A150:F405,6,FALSE)</f>
        <v>0.70872917072157859</v>
      </c>
      <c r="G109" s="12">
        <f>VLOOKUP($A109,[1]Tabelle1!A150:P405,7,FALSE)</f>
        <v>8.0228142125682701E-6</v>
      </c>
    </row>
    <row r="110" spans="1:7" x14ac:dyDescent="0.25">
      <c r="A110" s="22">
        <v>184</v>
      </c>
      <c r="B110" s="1" t="s">
        <v>25</v>
      </c>
      <c r="C110" s="1" t="s">
        <v>628</v>
      </c>
      <c r="D110" s="1" t="s">
        <v>242</v>
      </c>
      <c r="E110" s="1" t="s">
        <v>398</v>
      </c>
      <c r="F110" s="2">
        <f>VLOOKUP($A110,[1]Tabelle1!A151:F406,6,FALSE)</f>
        <v>0.70917200000000002</v>
      </c>
      <c r="G110" s="11">
        <f>VLOOKUP($A110,[1]Tabelle1!A151:P406,7,FALSE)</f>
        <v>1.2E-5</v>
      </c>
    </row>
    <row r="111" spans="1:7" x14ac:dyDescent="0.25">
      <c r="A111" s="23">
        <v>186</v>
      </c>
      <c r="B111" s="3" t="s">
        <v>25</v>
      </c>
      <c r="C111" s="3" t="s">
        <v>22</v>
      </c>
      <c r="D111" s="3" t="s">
        <v>36</v>
      </c>
      <c r="E111" s="3"/>
      <c r="F111" s="34">
        <f>VLOOKUP($A111,[1]Tabelle1!A152:F407,6,FALSE)</f>
        <v>0.70860021878442203</v>
      </c>
      <c r="G111" s="18">
        <f>VLOOKUP($A111,[1]Tabelle1!A152:P407,7,FALSE)</f>
        <v>1.1663559601191588E-5</v>
      </c>
    </row>
    <row r="112" spans="1:7" x14ac:dyDescent="0.25">
      <c r="A112" s="22">
        <v>189</v>
      </c>
      <c r="B112" s="1" t="s">
        <v>25</v>
      </c>
      <c r="C112" s="1" t="s">
        <v>629</v>
      </c>
      <c r="D112" s="1" t="s">
        <v>17</v>
      </c>
      <c r="E112" s="1" t="s">
        <v>398</v>
      </c>
      <c r="F112" s="2">
        <f>VLOOKUP($A112,[1]Tabelle1!A155:F410,6,FALSE)</f>
        <v>0.70872299999999999</v>
      </c>
      <c r="G112" s="11">
        <f>VLOOKUP($A112,[1]Tabelle1!A155:P410,7,FALSE)</f>
        <v>1.2E-5</v>
      </c>
    </row>
    <row r="113" spans="1:7" x14ac:dyDescent="0.25">
      <c r="A113" s="23">
        <v>190</v>
      </c>
      <c r="B113" s="3" t="s">
        <v>25</v>
      </c>
      <c r="C113" s="3" t="s">
        <v>22</v>
      </c>
      <c r="D113" s="3" t="s">
        <v>17</v>
      </c>
      <c r="E113" s="3" t="s">
        <v>397</v>
      </c>
      <c r="F113" s="34">
        <f>VLOOKUP($A113,[1]Tabelle1!A156:F411,6,FALSE)</f>
        <v>0.70851588071158145</v>
      </c>
      <c r="G113" s="18">
        <f>VLOOKUP($A113,[1]Tabelle1!A156:P411,7,FALSE)</f>
        <v>6.1800000000000001E-6</v>
      </c>
    </row>
    <row r="114" spans="1:7" x14ac:dyDescent="0.25">
      <c r="A114" s="22">
        <v>191</v>
      </c>
      <c r="B114" s="1" t="s">
        <v>25</v>
      </c>
      <c r="C114" s="1" t="s">
        <v>22</v>
      </c>
      <c r="D114" s="1" t="s">
        <v>17</v>
      </c>
      <c r="E114" s="1" t="s">
        <v>398</v>
      </c>
      <c r="F114" s="2">
        <f>VLOOKUP($A114,[1]Tabelle1!A157:F412,6,FALSE)</f>
        <v>0.70891727714204211</v>
      </c>
      <c r="G114" s="11">
        <f>VLOOKUP($A114,[1]Tabelle1!A157:P412,7,FALSE)</f>
        <v>7.9400000000000002E-6</v>
      </c>
    </row>
    <row r="115" spans="1:7" x14ac:dyDescent="0.25">
      <c r="A115" s="23">
        <v>192</v>
      </c>
      <c r="B115" s="3" t="s">
        <v>25</v>
      </c>
      <c r="C115" s="3" t="s">
        <v>627</v>
      </c>
      <c r="D115" s="3" t="s">
        <v>272</v>
      </c>
      <c r="E115" s="3" t="s">
        <v>398</v>
      </c>
      <c r="F115" s="4">
        <f>VLOOKUP($A115,[1]Tabelle1!A158:F413,6,FALSE)</f>
        <v>0.708453</v>
      </c>
      <c r="G115" s="12">
        <f>VLOOKUP($A115,[1]Tabelle1!A158:P413,7,FALSE)</f>
        <v>9.0000000000000002E-6</v>
      </c>
    </row>
    <row r="116" spans="1:7" x14ac:dyDescent="0.25">
      <c r="A116" s="22">
        <v>193</v>
      </c>
      <c r="B116" s="1" t="s">
        <v>25</v>
      </c>
      <c r="C116" s="1" t="s">
        <v>629</v>
      </c>
      <c r="D116" s="1" t="s">
        <v>17</v>
      </c>
      <c r="E116" s="1" t="s">
        <v>398</v>
      </c>
      <c r="F116" s="2">
        <f>VLOOKUP($A116,[1]Tabelle1!A159:F414,6,FALSE)</f>
        <v>0.70840172908752652</v>
      </c>
      <c r="G116" s="11">
        <f>VLOOKUP($A116,[1]Tabelle1!A159:P414,7,FALSE)</f>
        <v>9.0675421323203385E-6</v>
      </c>
    </row>
    <row r="117" spans="1:7" x14ac:dyDescent="0.25">
      <c r="A117" s="23">
        <v>194</v>
      </c>
      <c r="B117" s="3" t="s">
        <v>25</v>
      </c>
      <c r="C117" s="3" t="s">
        <v>627</v>
      </c>
      <c r="D117" s="3" t="s">
        <v>278</v>
      </c>
      <c r="E117" s="3" t="s">
        <v>398</v>
      </c>
      <c r="F117" s="34">
        <f>VLOOKUP($A117,[1]Tabelle1!A160:F415,6,FALSE)</f>
        <v>0.70848999999999995</v>
      </c>
      <c r="G117" s="18">
        <f>VLOOKUP($A117,[1]Tabelle1!A160:P415,7,FALSE)</f>
        <v>1.0000000000000001E-5</v>
      </c>
    </row>
    <row r="118" spans="1:7" x14ac:dyDescent="0.25">
      <c r="A118" s="22">
        <v>195</v>
      </c>
      <c r="B118" s="1" t="s">
        <v>25</v>
      </c>
      <c r="C118" s="1" t="s">
        <v>629</v>
      </c>
      <c r="D118" s="1" t="s">
        <v>281</v>
      </c>
      <c r="E118" s="1" t="s">
        <v>398</v>
      </c>
      <c r="F118" s="2">
        <f>VLOOKUP($A118,[1]Tabelle1!A161:F416,6,FALSE)</f>
        <v>0.70857300000000001</v>
      </c>
      <c r="G118" s="11">
        <f>VLOOKUP($A118,[1]Tabelle1!A161:P416,7,FALSE)</f>
        <v>1.0000000000000001E-5</v>
      </c>
    </row>
    <row r="119" spans="1:7" x14ac:dyDescent="0.25">
      <c r="A119" s="23">
        <v>197</v>
      </c>
      <c r="B119" s="3" t="s">
        <v>25</v>
      </c>
      <c r="C119" s="3" t="s">
        <v>628</v>
      </c>
      <c r="D119" s="3" t="s">
        <v>17</v>
      </c>
      <c r="E119" s="3" t="s">
        <v>398</v>
      </c>
      <c r="F119" s="4">
        <f>VLOOKUP($A119,[1]Tabelle1!A162:F417,6,FALSE)</f>
        <v>0.70851699999999995</v>
      </c>
      <c r="G119" s="12">
        <f>VLOOKUP($A119,[1]Tabelle1!A162:P417,7,FALSE)</f>
        <v>1.2E-5</v>
      </c>
    </row>
    <row r="120" spans="1:7" x14ac:dyDescent="0.25">
      <c r="A120" s="22">
        <v>200</v>
      </c>
      <c r="B120" s="1" t="s">
        <v>25</v>
      </c>
      <c r="C120" s="1" t="s">
        <v>22</v>
      </c>
      <c r="D120" s="1" t="s">
        <v>227</v>
      </c>
      <c r="E120" s="1" t="s">
        <v>398</v>
      </c>
      <c r="F120" s="2">
        <f>VLOOKUP($A120,[1]Tabelle1!A165:F420,6,FALSE)</f>
        <v>0.70870486444826519</v>
      </c>
      <c r="G120" s="11">
        <v>7.6000000000000001E-6</v>
      </c>
    </row>
    <row r="121" spans="1:7" x14ac:dyDescent="0.25">
      <c r="A121" s="23">
        <v>201</v>
      </c>
      <c r="B121" s="3" t="s">
        <v>25</v>
      </c>
      <c r="C121" s="3" t="s">
        <v>624</v>
      </c>
      <c r="D121" s="3" t="s">
        <v>17</v>
      </c>
      <c r="E121" s="3" t="s">
        <v>398</v>
      </c>
      <c r="F121" s="34">
        <f>VLOOKUP($A121,[1]Tabelle1!A166:F421,6,FALSE)</f>
        <v>0.70864710112699991</v>
      </c>
      <c r="G121" s="18">
        <v>1.0388766502521818E-5</v>
      </c>
    </row>
    <row r="122" spans="1:7" x14ac:dyDescent="0.25">
      <c r="A122" s="22">
        <v>202</v>
      </c>
      <c r="B122" s="1" t="s">
        <v>11</v>
      </c>
      <c r="C122" s="1" t="s">
        <v>630</v>
      </c>
      <c r="D122" s="1" t="s">
        <v>51</v>
      </c>
      <c r="E122" s="1" t="s">
        <v>398</v>
      </c>
      <c r="F122" s="2">
        <v>0.70854541903364121</v>
      </c>
      <c r="G122" s="11">
        <v>8.4033486697389845E-6</v>
      </c>
    </row>
    <row r="123" spans="1:7" x14ac:dyDescent="0.25">
      <c r="A123" s="23">
        <v>202</v>
      </c>
      <c r="B123" s="3" t="s">
        <v>18</v>
      </c>
      <c r="C123" s="3" t="s">
        <v>22</v>
      </c>
      <c r="D123" s="3" t="s">
        <v>69</v>
      </c>
      <c r="E123" s="3" t="s">
        <v>398</v>
      </c>
      <c r="F123" s="4">
        <v>0.70854742504012935</v>
      </c>
      <c r="G123" s="12">
        <v>8.4600562549791434E-6</v>
      </c>
    </row>
    <row r="124" spans="1:7" x14ac:dyDescent="0.25">
      <c r="A124" s="22">
        <v>203</v>
      </c>
      <c r="B124" s="1" t="s">
        <v>25</v>
      </c>
      <c r="C124" s="1" t="s">
        <v>22</v>
      </c>
      <c r="D124" s="1" t="s">
        <v>51</v>
      </c>
      <c r="E124" s="1" t="s">
        <v>398</v>
      </c>
      <c r="F124" s="2">
        <f>VLOOKUP($A124,[1]Tabelle1!A169:F424,6,FALSE)</f>
        <v>0.70887750200285105</v>
      </c>
      <c r="G124" s="11">
        <f>VLOOKUP($A124,[1]Tabelle1!A169:P424,7,FALSE)</f>
        <v>6.6000000000000003E-6</v>
      </c>
    </row>
    <row r="125" spans="1:7" x14ac:dyDescent="0.25">
      <c r="A125" s="23">
        <v>204</v>
      </c>
      <c r="B125" s="3" t="s">
        <v>25</v>
      </c>
      <c r="C125" s="3" t="s">
        <v>22</v>
      </c>
      <c r="D125" s="3" t="s">
        <v>17</v>
      </c>
      <c r="E125" s="3"/>
      <c r="F125" s="34">
        <f>VLOOKUP($A125,[1]Tabelle1!A170:F425,6,FALSE)</f>
        <v>0.70908075111093649</v>
      </c>
      <c r="G125" s="18">
        <f>VLOOKUP($A125,[1]Tabelle1!A170:P425,7,FALSE)</f>
        <v>6.0599999999999996E-6</v>
      </c>
    </row>
    <row r="126" spans="1:7" x14ac:dyDescent="0.25">
      <c r="A126" s="22">
        <v>205</v>
      </c>
      <c r="B126" s="1" t="s">
        <v>25</v>
      </c>
      <c r="C126" s="1" t="s">
        <v>624</v>
      </c>
      <c r="D126" s="1" t="s">
        <v>17</v>
      </c>
      <c r="E126" s="1" t="s">
        <v>398</v>
      </c>
      <c r="F126" s="2">
        <f>VLOOKUP($A126,[1]Tabelle1!A171:F426,6,FALSE)</f>
        <v>0.70894002621343888</v>
      </c>
      <c r="G126" s="11">
        <f>VLOOKUP($A126,[1]Tabelle1!A171:P426,7,FALSE)</f>
        <v>8.9893595323864046E-6</v>
      </c>
    </row>
    <row r="127" spans="1:7" x14ac:dyDescent="0.25">
      <c r="A127" s="23">
        <v>207</v>
      </c>
      <c r="B127" s="3" t="s">
        <v>25</v>
      </c>
      <c r="C127" s="3" t="s">
        <v>624</v>
      </c>
      <c r="D127" s="3" t="s">
        <v>17</v>
      </c>
      <c r="E127" s="3"/>
      <c r="F127" s="34">
        <f>VLOOKUP($A127,[1]Tabelle1!A173:F428,6,FALSE)</f>
        <v>0.7084445982089006</v>
      </c>
      <c r="G127" s="18">
        <v>9.7623665633186503E-6</v>
      </c>
    </row>
    <row r="128" spans="1:7" x14ac:dyDescent="0.25">
      <c r="A128" s="22">
        <v>208</v>
      </c>
      <c r="B128" s="1" t="s">
        <v>25</v>
      </c>
      <c r="C128" s="1" t="s">
        <v>627</v>
      </c>
      <c r="D128" s="1" t="s">
        <v>242</v>
      </c>
      <c r="E128" s="1"/>
      <c r="F128" s="2">
        <f>VLOOKUP($A128,[1]Tabelle1!A174:F429,6,FALSE)</f>
        <v>0.70857666313031986</v>
      </c>
      <c r="G128" s="11">
        <v>1.0373562348227884E-5</v>
      </c>
    </row>
    <row r="129" spans="1:7" x14ac:dyDescent="0.25">
      <c r="A129" s="23">
        <v>209</v>
      </c>
      <c r="B129" s="3" t="s">
        <v>25</v>
      </c>
      <c r="C129" s="3" t="s">
        <v>22</v>
      </c>
      <c r="D129" s="3" t="s">
        <v>17</v>
      </c>
      <c r="E129" s="3"/>
      <c r="F129" s="4">
        <f>VLOOKUP($A129,[1]Tabelle1!A175:F430,6,FALSE)</f>
        <v>0.70828999700323136</v>
      </c>
      <c r="G129" s="12">
        <v>7.1199999999999996E-6</v>
      </c>
    </row>
    <row r="130" spans="1:7" x14ac:dyDescent="0.25">
      <c r="A130" s="22">
        <v>210</v>
      </c>
      <c r="B130" s="1" t="s">
        <v>11</v>
      </c>
      <c r="C130" s="1" t="s">
        <v>625</v>
      </c>
      <c r="D130" s="1" t="s">
        <v>17</v>
      </c>
      <c r="E130" s="1" t="s">
        <v>398</v>
      </c>
      <c r="F130" s="2">
        <v>0.70848768860974864</v>
      </c>
      <c r="G130" s="11">
        <v>8.6293800472667384E-6</v>
      </c>
    </row>
    <row r="131" spans="1:7" x14ac:dyDescent="0.25">
      <c r="A131" s="23">
        <v>210</v>
      </c>
      <c r="B131" s="3" t="s">
        <v>18</v>
      </c>
      <c r="C131" s="3" t="s">
        <v>632</v>
      </c>
      <c r="D131" s="3" t="s">
        <v>51</v>
      </c>
      <c r="E131" s="3" t="s">
        <v>398</v>
      </c>
      <c r="F131" s="34">
        <v>0.70861579809621089</v>
      </c>
      <c r="G131" s="18">
        <v>9.8639319094992558E-6</v>
      </c>
    </row>
    <row r="132" spans="1:7" x14ac:dyDescent="0.25">
      <c r="A132" s="22">
        <v>211</v>
      </c>
      <c r="B132" s="1" t="s">
        <v>25</v>
      </c>
      <c r="C132" s="1" t="s">
        <v>22</v>
      </c>
      <c r="D132" s="1" t="s">
        <v>29</v>
      </c>
      <c r="E132" s="1" t="s">
        <v>398</v>
      </c>
      <c r="F132" s="2">
        <f>VLOOKUP($A132,[1]Tabelle1!A178:F433,6,FALSE)</f>
        <v>0.70883957376783302</v>
      </c>
      <c r="G132" s="11">
        <f>VLOOKUP($A132,[1]Tabelle1!A178:P433,7,FALSE)</f>
        <v>7.1999999999999997E-6</v>
      </c>
    </row>
    <row r="133" spans="1:7" x14ac:dyDescent="0.25">
      <c r="A133" s="23">
        <v>212</v>
      </c>
      <c r="B133" s="3" t="s">
        <v>25</v>
      </c>
      <c r="C133" s="3" t="s">
        <v>632</v>
      </c>
      <c r="D133" s="3" t="s">
        <v>272</v>
      </c>
      <c r="E133" s="3"/>
      <c r="F133" s="4">
        <f>VLOOKUP($A133,[1]Tabelle1!A179:F434,6,FALSE)</f>
        <v>0.70878326246631718</v>
      </c>
      <c r="G133" s="12">
        <f>VLOOKUP($A133,[1]Tabelle1!A179:P434,7,FALSE)</f>
        <v>9.7812090220351777E-6</v>
      </c>
    </row>
    <row r="134" spans="1:7" x14ac:dyDescent="0.25">
      <c r="A134" s="22">
        <v>214</v>
      </c>
      <c r="B134" s="1" t="s">
        <v>25</v>
      </c>
      <c r="C134" s="1" t="s">
        <v>630</v>
      </c>
      <c r="D134" s="1" t="s">
        <v>242</v>
      </c>
      <c r="E134" s="1" t="s">
        <v>398</v>
      </c>
      <c r="F134" s="2">
        <f>VLOOKUP($A134,[1]Tabelle1!A180:F435,6,FALSE)</f>
        <v>0.7096756805801665</v>
      </c>
      <c r="G134" s="11">
        <f>VLOOKUP($A134,[1]Tabelle1!A180:P435,7,FALSE)</f>
        <v>9.4386865517162146E-6</v>
      </c>
    </row>
    <row r="135" spans="1:7" x14ac:dyDescent="0.25">
      <c r="A135" s="23">
        <v>215</v>
      </c>
      <c r="B135" s="3" t="s">
        <v>25</v>
      </c>
      <c r="C135" s="3" t="s">
        <v>22</v>
      </c>
      <c r="D135" s="3" t="s">
        <v>133</v>
      </c>
      <c r="E135" s="3"/>
      <c r="F135" s="34">
        <f>VLOOKUP($A135,[1]Tabelle1!A181:F436,6,FALSE)</f>
        <v>0.70886775670447422</v>
      </c>
      <c r="G135" s="18">
        <f>VLOOKUP($A135,[1]Tabelle1!A181:P436,7,FALSE)</f>
        <v>5.4600000000000002E-6</v>
      </c>
    </row>
    <row r="136" spans="1:7" x14ac:dyDescent="0.25">
      <c r="A136" s="22">
        <v>216</v>
      </c>
      <c r="B136" s="1" t="s">
        <v>25</v>
      </c>
      <c r="C136" s="1" t="s">
        <v>624</v>
      </c>
      <c r="D136" s="1" t="s">
        <v>17</v>
      </c>
      <c r="E136" s="1"/>
      <c r="F136" s="2">
        <f>VLOOKUP($A136,[1]Tabelle1!A182:F437,6,FALSE)</f>
        <v>0.70883620220253818</v>
      </c>
      <c r="G136" s="11">
        <f>VLOOKUP($A136,[1]Tabelle1!A182:P437,7,FALSE)</f>
        <v>1.003712062318794E-5</v>
      </c>
    </row>
    <row r="137" spans="1:7" x14ac:dyDescent="0.25">
      <c r="A137" s="23">
        <v>217</v>
      </c>
      <c r="B137" s="3" t="s">
        <v>25</v>
      </c>
      <c r="C137" s="3" t="s">
        <v>627</v>
      </c>
      <c r="D137" s="3" t="s">
        <v>17</v>
      </c>
      <c r="E137" s="3"/>
      <c r="F137" s="34">
        <f>VLOOKUP($A137,[1]Tabelle1!A183:F438,6,FALSE)</f>
        <v>0.70870101598977464</v>
      </c>
      <c r="G137" s="18">
        <f>VLOOKUP($A137,[1]Tabelle1!A183:P438,7,FALSE)</f>
        <v>9.9359882441766406E-6</v>
      </c>
    </row>
    <row r="138" spans="1:7" x14ac:dyDescent="0.25">
      <c r="A138" s="22">
        <v>218</v>
      </c>
      <c r="B138" s="1" t="s">
        <v>25</v>
      </c>
      <c r="C138" s="1" t="s">
        <v>628</v>
      </c>
      <c r="D138" s="1" t="s">
        <v>17</v>
      </c>
      <c r="E138" s="1" t="s">
        <v>398</v>
      </c>
      <c r="F138" s="2">
        <f>VLOOKUP($A138,[1]Tabelle1!A184:F439,6,FALSE)</f>
        <v>0.708763477187074</v>
      </c>
      <c r="G138" s="11">
        <f>VLOOKUP($A138,[1]Tabelle1!A184:P439,7,FALSE)</f>
        <v>9.3556778988693778E-6</v>
      </c>
    </row>
    <row r="139" spans="1:7" x14ac:dyDescent="0.25">
      <c r="A139" s="23">
        <v>219</v>
      </c>
      <c r="B139" s="3" t="s">
        <v>25</v>
      </c>
      <c r="C139" s="3" t="s">
        <v>625</v>
      </c>
      <c r="D139" s="3" t="s">
        <v>17</v>
      </c>
      <c r="E139" s="3" t="s">
        <v>398</v>
      </c>
      <c r="F139" s="34">
        <f>VLOOKUP($A139,[1]Tabelle1!A185:F440,6,FALSE)</f>
        <v>0.70920374354162485</v>
      </c>
      <c r="G139" s="18">
        <f>VLOOKUP($A139,[1]Tabelle1!A185:P440,7,FALSE)</f>
        <v>1.034019058083689E-5</v>
      </c>
    </row>
    <row r="140" spans="1:7" x14ac:dyDescent="0.25">
      <c r="A140" s="22">
        <v>220</v>
      </c>
      <c r="B140" s="1" t="s">
        <v>25</v>
      </c>
      <c r="C140" s="1" t="s">
        <v>624</v>
      </c>
      <c r="D140" s="1" t="s">
        <v>51</v>
      </c>
      <c r="E140" s="1" t="s">
        <v>398</v>
      </c>
      <c r="F140" s="2">
        <f>VLOOKUP($A140,[1]Tabelle1!A186:F441,6,FALSE)</f>
        <v>0.70936500000000002</v>
      </c>
      <c r="G140" s="11">
        <f>VLOOKUP($A140,[1]Tabelle1!A186:P441,7,FALSE)</f>
        <v>1.2E-5</v>
      </c>
    </row>
    <row r="141" spans="1:7" x14ac:dyDescent="0.25">
      <c r="A141" s="23">
        <v>221</v>
      </c>
      <c r="B141" s="3" t="s">
        <v>25</v>
      </c>
      <c r="C141" s="3" t="s">
        <v>630</v>
      </c>
      <c r="D141" s="3" t="s">
        <v>116</v>
      </c>
      <c r="E141" s="3" t="s">
        <v>398</v>
      </c>
      <c r="F141" s="34">
        <f>VLOOKUP($A141,[1]Tabelle1!A187:F442,6,FALSE)</f>
        <v>0.70910270185066093</v>
      </c>
      <c r="G141" s="18">
        <f>VLOOKUP($A141,[1]Tabelle1!A187:P442,7,FALSE)</f>
        <v>9.6012505830579488E-6</v>
      </c>
    </row>
    <row r="142" spans="1:7" x14ac:dyDescent="0.25">
      <c r="A142" s="22">
        <v>222</v>
      </c>
      <c r="B142" s="1" t="s">
        <v>25</v>
      </c>
      <c r="C142" s="1" t="s">
        <v>628</v>
      </c>
      <c r="D142" s="1" t="s">
        <v>51</v>
      </c>
      <c r="E142" s="1"/>
      <c r="F142" s="2">
        <f>VLOOKUP($A142,[1]Tabelle1!A188:F443,6,FALSE)</f>
        <v>0.70915078971771794</v>
      </c>
      <c r="G142" s="11">
        <f>VLOOKUP($A142,[1]Tabelle1!A188:P443,7,FALSE)</f>
        <v>6.935494723439281E-6</v>
      </c>
    </row>
    <row r="143" spans="1:7" x14ac:dyDescent="0.25">
      <c r="A143" s="23">
        <v>223</v>
      </c>
      <c r="B143" s="3" t="s">
        <v>25</v>
      </c>
      <c r="C143" s="3" t="s">
        <v>22</v>
      </c>
      <c r="D143" s="3" t="s">
        <v>29</v>
      </c>
      <c r="E143" s="3" t="s">
        <v>398</v>
      </c>
      <c r="F143" s="4">
        <f>VLOOKUP($A143,[1]Tabelle1!A189:F444,6,FALSE)</f>
        <v>0.70953239700172299</v>
      </c>
      <c r="G143" s="12">
        <f>VLOOKUP($A143,[1]Tabelle1!A189:P444,7,FALSE)</f>
        <v>6.8199999999999999E-6</v>
      </c>
    </row>
    <row r="144" spans="1:7" x14ac:dyDescent="0.25">
      <c r="A144" s="22">
        <v>224</v>
      </c>
      <c r="B144" s="1" t="s">
        <v>25</v>
      </c>
      <c r="C144" s="1" t="s">
        <v>22</v>
      </c>
      <c r="D144" s="1" t="s">
        <v>69</v>
      </c>
      <c r="E144" s="1" t="s">
        <v>398</v>
      </c>
      <c r="F144" s="2">
        <f>VLOOKUP($A144,[1]Tabelle1!A190:F445,6,FALSE)</f>
        <v>0.70867954352244822</v>
      </c>
      <c r="G144" s="11">
        <f>VLOOKUP($A144,[1]Tabelle1!A190:P445,7,FALSE)</f>
        <v>7.2200000000000003E-6</v>
      </c>
    </row>
    <row r="145" spans="1:7" x14ac:dyDescent="0.25">
      <c r="A145" s="23">
        <v>225</v>
      </c>
      <c r="B145" s="3" t="s">
        <v>25</v>
      </c>
      <c r="C145" s="3" t="s">
        <v>22</v>
      </c>
      <c r="D145" s="3" t="s">
        <v>36</v>
      </c>
      <c r="E145" s="3"/>
      <c r="F145" s="34">
        <f>VLOOKUP($A145,[1]Tabelle1!A191:F446,6,FALSE)</f>
        <v>0.70881608789804107</v>
      </c>
      <c r="G145" s="18">
        <f>VLOOKUP($A145,[1]Tabelle1!A191:P446,7,FALSE)</f>
        <v>9.3421960384961812E-6</v>
      </c>
    </row>
    <row r="146" spans="1:7" x14ac:dyDescent="0.25">
      <c r="A146" s="22">
        <v>226</v>
      </c>
      <c r="B146" s="1" t="s">
        <v>25</v>
      </c>
      <c r="C146" s="1" t="s">
        <v>22</v>
      </c>
      <c r="D146" s="1" t="s">
        <v>17</v>
      </c>
      <c r="E146" s="1"/>
      <c r="F146" s="2">
        <f>VLOOKUP($A146,[1]Tabelle1!A192:F447,6,FALSE)</f>
        <v>0.71033754969109841</v>
      </c>
      <c r="G146" s="11">
        <f>VLOOKUP($A146,[1]Tabelle1!A192:P447,7,FALSE)</f>
        <v>8.6999999999999997E-6</v>
      </c>
    </row>
    <row r="147" spans="1:7" x14ac:dyDescent="0.25">
      <c r="A147" s="23">
        <v>227</v>
      </c>
      <c r="B147" s="3" t="s">
        <v>25</v>
      </c>
      <c r="C147" s="3" t="s">
        <v>22</v>
      </c>
      <c r="D147" s="3" t="s">
        <v>24</v>
      </c>
      <c r="E147" s="3"/>
      <c r="F147" s="4">
        <f>VLOOKUP($A147,[1]Tabelle1!A193:F448,6,FALSE)</f>
        <v>0.7092045776924546</v>
      </c>
      <c r="G147" s="12">
        <f>VLOOKUP($A147,[1]Tabelle1!A193:P448,7,FALSE)</f>
        <v>7.0999999999999998E-6</v>
      </c>
    </row>
    <row r="148" spans="1:7" x14ac:dyDescent="0.25">
      <c r="A148" s="22">
        <v>232</v>
      </c>
      <c r="B148" s="1" t="s">
        <v>25</v>
      </c>
      <c r="C148" s="1" t="s">
        <v>624</v>
      </c>
      <c r="D148" s="1" t="s">
        <v>17</v>
      </c>
      <c r="E148" s="1" t="s">
        <v>398</v>
      </c>
      <c r="F148" s="2">
        <f>VLOOKUP($A148,[1]Tabelle1!A197:F452,6,FALSE)</f>
        <v>0.70919573896252475</v>
      </c>
      <c r="G148" s="11">
        <f>VLOOKUP($A148,[1]Tabelle1!A197:P452,7,FALSE)</f>
        <v>7.34E-6</v>
      </c>
    </row>
    <row r="149" spans="1:7" x14ac:dyDescent="0.25">
      <c r="A149" s="23">
        <v>233</v>
      </c>
      <c r="B149" s="3" t="s">
        <v>25</v>
      </c>
      <c r="C149" s="3" t="s">
        <v>22</v>
      </c>
      <c r="D149" s="3" t="s">
        <v>17</v>
      </c>
      <c r="E149" s="3"/>
      <c r="F149" s="34">
        <f>VLOOKUP($A149,[1]Tabelle1!A198:F453,6,FALSE)</f>
        <v>0.70845469065784827</v>
      </c>
      <c r="G149" s="18">
        <f>VLOOKUP($A149,[1]Tabelle1!A198:P453,7,FALSE)</f>
        <v>6.9199999999999998E-6</v>
      </c>
    </row>
    <row r="150" spans="1:7" x14ac:dyDescent="0.25">
      <c r="A150" s="22">
        <v>234</v>
      </c>
      <c r="B150" s="1" t="s">
        <v>25</v>
      </c>
      <c r="C150" s="1" t="s">
        <v>22</v>
      </c>
      <c r="D150" s="1" t="s">
        <v>17</v>
      </c>
      <c r="E150" s="1"/>
      <c r="F150" s="2">
        <f>VLOOKUP($A150,[1]Tabelle1!A199:F454,6,FALSE)</f>
        <v>0.70871771551295926</v>
      </c>
      <c r="G150" s="11">
        <f>VLOOKUP($A150,[1]Tabelle1!A199:P454,7,FALSE)</f>
        <v>7.7200000000000006E-6</v>
      </c>
    </row>
    <row r="151" spans="1:7" x14ac:dyDescent="0.25">
      <c r="A151" s="23">
        <v>235</v>
      </c>
      <c r="B151" s="3" t="s">
        <v>25</v>
      </c>
      <c r="C151" s="3" t="s">
        <v>22</v>
      </c>
      <c r="D151" s="3" t="s">
        <v>69</v>
      </c>
      <c r="E151" s="3"/>
      <c r="F151" s="34">
        <v>0.70934565741995037</v>
      </c>
      <c r="G151" s="18">
        <v>9.9166522907309062E-6</v>
      </c>
    </row>
    <row r="152" spans="1:7" x14ac:dyDescent="0.25">
      <c r="A152" s="22">
        <v>238</v>
      </c>
      <c r="B152" s="1" t="s">
        <v>25</v>
      </c>
      <c r="C152" s="1" t="s">
        <v>22</v>
      </c>
      <c r="D152" s="1" t="s">
        <v>69</v>
      </c>
      <c r="E152" s="1" t="s">
        <v>398</v>
      </c>
      <c r="F152" s="2">
        <f>VLOOKUP($A152,[1]Tabelle1!A203:F458,6,FALSE)</f>
        <v>0.70940808971173519</v>
      </c>
      <c r="G152" s="11">
        <f>VLOOKUP($A152,[1]Tabelle1!A203:P458,7,FALSE)</f>
        <v>7.96E-6</v>
      </c>
    </row>
    <row r="153" spans="1:7" x14ac:dyDescent="0.25">
      <c r="A153" s="23">
        <v>243</v>
      </c>
      <c r="B153" s="3" t="s">
        <v>25</v>
      </c>
      <c r="C153" s="3" t="s">
        <v>630</v>
      </c>
      <c r="D153" s="3" t="s">
        <v>116</v>
      </c>
      <c r="E153" s="3" t="s">
        <v>397</v>
      </c>
      <c r="F153" s="4">
        <f>VLOOKUP($A153,[1]Tabelle1!A206:F461,6,FALSE)</f>
        <v>0.70990725891071726</v>
      </c>
      <c r="G153" s="12">
        <v>9.7541257374332557E-6</v>
      </c>
    </row>
    <row r="154" spans="1:7" x14ac:dyDescent="0.25">
      <c r="A154" s="22">
        <v>244</v>
      </c>
      <c r="B154" s="1" t="s">
        <v>25</v>
      </c>
      <c r="C154" s="1" t="s">
        <v>629</v>
      </c>
      <c r="D154" s="1" t="s">
        <v>51</v>
      </c>
      <c r="E154" s="1" t="s">
        <v>397</v>
      </c>
      <c r="F154" s="2">
        <f>VLOOKUP($A154,[1]Tabelle1!A207:F462,6,FALSE)</f>
        <v>0.70960959568553428</v>
      </c>
      <c r="G154" s="11">
        <v>9.8068046123740837E-6</v>
      </c>
    </row>
    <row r="155" spans="1:7" x14ac:dyDescent="0.25">
      <c r="A155" s="23">
        <v>246</v>
      </c>
      <c r="B155" s="3" t="s">
        <v>25</v>
      </c>
      <c r="C155" s="3" t="s">
        <v>22</v>
      </c>
      <c r="D155" s="3" t="s">
        <v>69</v>
      </c>
      <c r="E155" s="3"/>
      <c r="F155" s="34">
        <f>VLOOKUP($A155,[1]Tabelle1!A209:F464,6,FALSE)</f>
        <v>0.70969756460856936</v>
      </c>
      <c r="G155" s="18">
        <v>8.8200000000000003E-6</v>
      </c>
    </row>
    <row r="156" spans="1:7" x14ac:dyDescent="0.25">
      <c r="A156" s="22">
        <v>248</v>
      </c>
      <c r="B156" s="1" t="s">
        <v>11</v>
      </c>
      <c r="C156" s="1" t="s">
        <v>624</v>
      </c>
      <c r="D156" s="1" t="s">
        <v>51</v>
      </c>
      <c r="E156" s="1" t="s">
        <v>397</v>
      </c>
      <c r="F156" s="2">
        <v>0.70939109987361659</v>
      </c>
      <c r="G156" s="11">
        <v>9.4632772723140453E-6</v>
      </c>
    </row>
    <row r="157" spans="1:7" x14ac:dyDescent="0.25">
      <c r="A157" s="23">
        <v>248</v>
      </c>
      <c r="B157" s="3" t="s">
        <v>18</v>
      </c>
      <c r="C157" s="3" t="s">
        <v>22</v>
      </c>
      <c r="D157" s="3" t="s">
        <v>24</v>
      </c>
      <c r="E157" s="3" t="s">
        <v>397</v>
      </c>
      <c r="F157" s="4">
        <v>0.70943957962105553</v>
      </c>
      <c r="G157" s="12">
        <v>9.4923015753297229E-6</v>
      </c>
    </row>
    <row r="158" spans="1:7" x14ac:dyDescent="0.25">
      <c r="A158" s="22">
        <v>250</v>
      </c>
      <c r="B158" s="1" t="s">
        <v>25</v>
      </c>
      <c r="C158" s="1" t="s">
        <v>627</v>
      </c>
      <c r="D158" s="1" t="s">
        <v>51</v>
      </c>
      <c r="E158" s="1" t="s">
        <v>397</v>
      </c>
      <c r="F158" s="2">
        <f>VLOOKUP($A158,[1]Tabelle1!A213:F468,6,FALSE)</f>
        <v>0.71005424815300389</v>
      </c>
      <c r="G158" s="11">
        <f>VLOOKUP($A158,[1]Tabelle1!A213:P468,7,FALSE)</f>
        <v>9.2980658139161707E-6</v>
      </c>
    </row>
    <row r="159" spans="1:7" x14ac:dyDescent="0.25">
      <c r="A159" s="23">
        <v>251</v>
      </c>
      <c r="B159" s="3" t="s">
        <v>25</v>
      </c>
      <c r="C159" s="3" t="s">
        <v>627</v>
      </c>
      <c r="D159" s="3" t="s">
        <v>51</v>
      </c>
      <c r="E159" s="3" t="s">
        <v>397</v>
      </c>
      <c r="F159" s="34">
        <f>VLOOKUP($A159,[1]Tabelle1!A214:F469,6,FALSE)</f>
        <v>0.70992192771705431</v>
      </c>
      <c r="G159" s="18">
        <f>VLOOKUP($A159,[1]Tabelle1!A214:P469,7,FALSE)</f>
        <v>1.174210868444008E-5</v>
      </c>
    </row>
    <row r="160" spans="1:7" x14ac:dyDescent="0.25">
      <c r="A160" s="22">
        <v>252</v>
      </c>
      <c r="B160" s="1" t="s">
        <v>25</v>
      </c>
      <c r="C160" s="1" t="s">
        <v>627</v>
      </c>
      <c r="D160" s="1" t="s">
        <v>353</v>
      </c>
      <c r="E160" s="1"/>
      <c r="F160" s="2">
        <f>VLOOKUP($A160,[1]Tabelle1!A215:F470,6,FALSE)</f>
        <v>0.709339343141695</v>
      </c>
      <c r="G160" s="11">
        <f>VLOOKUP($A160,[1]Tabelle1!A215:P470,7,FALSE)</f>
        <v>7.8736667088728146E-6</v>
      </c>
    </row>
    <row r="161" spans="1:7" x14ac:dyDescent="0.25">
      <c r="A161" s="23">
        <v>253</v>
      </c>
      <c r="B161" s="3" t="s">
        <v>25</v>
      </c>
      <c r="C161" s="3" t="s">
        <v>627</v>
      </c>
      <c r="D161" s="3" t="s">
        <v>51</v>
      </c>
      <c r="E161" s="3"/>
      <c r="F161" s="4">
        <f>VLOOKUP($A161,[1]Tabelle1!A216:F471,6,FALSE)</f>
        <v>0.7098786600798046</v>
      </c>
      <c r="G161" s="12">
        <f>VLOOKUP($A161,[1]Tabelle1!A216:P471,7,FALSE)</f>
        <v>1.1201885256059318E-5</v>
      </c>
    </row>
    <row r="162" spans="1:7" x14ac:dyDescent="0.25">
      <c r="A162" s="22">
        <v>258</v>
      </c>
      <c r="B162" s="1" t="s">
        <v>11</v>
      </c>
      <c r="C162" s="1" t="s">
        <v>629</v>
      </c>
      <c r="D162" s="1" t="s">
        <v>242</v>
      </c>
      <c r="E162" s="1" t="s">
        <v>397</v>
      </c>
      <c r="F162" s="2">
        <v>0.70962900235311277</v>
      </c>
      <c r="G162" s="11">
        <v>9.0548660700257187E-6</v>
      </c>
    </row>
    <row r="163" spans="1:7" x14ac:dyDescent="0.25">
      <c r="A163" s="23">
        <v>258</v>
      </c>
      <c r="B163" s="3" t="s">
        <v>13</v>
      </c>
      <c r="C163" s="3" t="s">
        <v>627</v>
      </c>
      <c r="D163" s="3" t="s">
        <v>353</v>
      </c>
      <c r="E163" s="3" t="s">
        <v>397</v>
      </c>
      <c r="F163" s="34">
        <v>0.70963608009800849</v>
      </c>
      <c r="G163" s="18">
        <v>1.2333475072103388E-5</v>
      </c>
    </row>
    <row r="164" spans="1:7" x14ac:dyDescent="0.25">
      <c r="A164" s="22">
        <v>259</v>
      </c>
      <c r="B164" s="1" t="s">
        <v>25</v>
      </c>
      <c r="C164" s="1" t="s">
        <v>22</v>
      </c>
      <c r="D164" s="1" t="s">
        <v>87</v>
      </c>
      <c r="E164" s="1" t="s">
        <v>397</v>
      </c>
      <c r="F164" s="2">
        <f>VLOOKUP($A164,[1]Tabelle1!A222:F477,6,FALSE)</f>
        <v>0.71035439943073708</v>
      </c>
      <c r="G164" s="11">
        <f>VLOOKUP($A164,[1]Tabelle1!A222:P477,7,FALSE)</f>
        <v>8.4200000000000007E-6</v>
      </c>
    </row>
    <row r="165" spans="1:7" x14ac:dyDescent="0.25">
      <c r="A165" s="23">
        <v>260</v>
      </c>
      <c r="B165" s="3" t="s">
        <v>25</v>
      </c>
      <c r="C165" s="3" t="s">
        <v>22</v>
      </c>
      <c r="D165" s="3" t="s">
        <v>36</v>
      </c>
      <c r="E165" s="3" t="s">
        <v>397</v>
      </c>
      <c r="F165" s="34">
        <f>VLOOKUP($A165,[1]Tabelle1!A223:F478,6,FALSE)</f>
        <v>0.71087400000000001</v>
      </c>
      <c r="G165" s="18">
        <f>VLOOKUP($A165,[1]Tabelle1!A223:P478,7,FALSE)</f>
        <v>1.0000000000000001E-5</v>
      </c>
    </row>
    <row r="166" spans="1:7" x14ac:dyDescent="0.25">
      <c r="A166" s="22">
        <v>264</v>
      </c>
      <c r="B166" s="1" t="s">
        <v>25</v>
      </c>
      <c r="C166" s="1" t="s">
        <v>22</v>
      </c>
      <c r="D166" s="1" t="s">
        <v>29</v>
      </c>
      <c r="E166" s="1"/>
      <c r="F166" s="2">
        <f>VLOOKUP($A166,[1]Tabelle1!A225:F480,6,FALSE)</f>
        <v>0.71048498908896163</v>
      </c>
      <c r="G166" s="11">
        <f>VLOOKUP($A166,[1]Tabelle1!A225:P480,7,FALSE)</f>
        <v>6.1199999999999999E-6</v>
      </c>
    </row>
    <row r="167" spans="1:7" x14ac:dyDescent="0.25">
      <c r="A167" s="23">
        <v>292</v>
      </c>
      <c r="B167" s="3" t="s">
        <v>25</v>
      </c>
      <c r="C167" s="3" t="s">
        <v>22</v>
      </c>
      <c r="D167" s="3" t="s">
        <v>29</v>
      </c>
      <c r="E167" s="3"/>
      <c r="F167" s="4">
        <f>VLOOKUP($A167,[1]Tabelle1!A228:F483,6,FALSE)</f>
        <v>0.70869501906055299</v>
      </c>
      <c r="G167" s="12">
        <f>VLOOKUP($A167,[1]Tabelle1!A228:P483,7,FALSE)</f>
        <v>6.2600000000000002E-6</v>
      </c>
    </row>
    <row r="168" spans="1:7" x14ac:dyDescent="0.25">
      <c r="A168" s="22">
        <v>295</v>
      </c>
      <c r="B168" s="1" t="s">
        <v>25</v>
      </c>
      <c r="C168" s="1" t="s">
        <v>22</v>
      </c>
      <c r="D168" s="1" t="s">
        <v>29</v>
      </c>
      <c r="E168" s="1" t="s">
        <v>397</v>
      </c>
      <c r="F168" s="2">
        <f>VLOOKUP($A168,[1]Tabelle1!A230:F485,6,FALSE)</f>
        <v>0.70875518835816853</v>
      </c>
      <c r="G168" s="11">
        <f>VLOOKUP($A168,[1]Tabelle1!A230:P485,7,FALSE)</f>
        <v>7.7000000000000008E-6</v>
      </c>
    </row>
    <row r="169" spans="1:7" x14ac:dyDescent="0.25">
      <c r="A169" s="23">
        <v>300</v>
      </c>
      <c r="B169" s="3" t="s">
        <v>25</v>
      </c>
      <c r="C169" s="3" t="s">
        <v>627</v>
      </c>
      <c r="D169" s="3" t="s">
        <v>17</v>
      </c>
      <c r="E169" s="3"/>
      <c r="F169" s="4">
        <f>VLOOKUP($A169,[1]Tabelle1!A233:F488,6,FALSE)</f>
        <v>0.70896927821530853</v>
      </c>
      <c r="G169" s="12">
        <f>VLOOKUP($A169,[1]Tabelle1!A233:P488,7,FALSE)</f>
        <v>9.2166006167990101E-6</v>
      </c>
    </row>
    <row r="170" spans="1:7" x14ac:dyDescent="0.25">
      <c r="A170" s="22">
        <v>304</v>
      </c>
      <c r="B170" s="1" t="s">
        <v>25</v>
      </c>
      <c r="C170" s="1" t="s">
        <v>22</v>
      </c>
      <c r="D170" s="1" t="s">
        <v>133</v>
      </c>
      <c r="E170" s="1"/>
      <c r="F170" s="2">
        <f>VLOOKUP($A170,[1]Tabelle1!A236:F491,6,FALSE)</f>
        <v>0.70873390383721335</v>
      </c>
      <c r="G170" s="11">
        <f>VLOOKUP($A170,[1]Tabelle1!A236:P491,7,FALSE)</f>
        <v>7.4399999999999999E-6</v>
      </c>
    </row>
    <row r="171" spans="1:7" x14ac:dyDescent="0.25">
      <c r="A171" s="23">
        <v>307</v>
      </c>
      <c r="B171" s="3" t="s">
        <v>25</v>
      </c>
      <c r="C171" s="3" t="s">
        <v>631</v>
      </c>
      <c r="D171" s="3" t="s">
        <v>24</v>
      </c>
      <c r="E171" s="3"/>
      <c r="F171" s="4">
        <f>VLOOKUP($A171,[1]Tabelle1!A237:F492,6,FALSE)</f>
        <v>0.70906324841532253</v>
      </c>
      <c r="G171" s="12">
        <f>VLOOKUP($A171,[1]Tabelle1!A237:P492,7,FALSE)</f>
        <v>7.2799999999999998E-6</v>
      </c>
    </row>
    <row r="172" spans="1:7" x14ac:dyDescent="0.25">
      <c r="A172" s="22">
        <v>308</v>
      </c>
      <c r="B172" s="1" t="s">
        <v>25</v>
      </c>
      <c r="C172" s="1" t="s">
        <v>627</v>
      </c>
      <c r="D172" s="1" t="s">
        <v>51</v>
      </c>
      <c r="E172" s="1"/>
      <c r="F172" s="2">
        <f>VLOOKUP($A172,[1]Tabelle1!A238:F493,6,FALSE)</f>
        <v>0.70906101840375624</v>
      </c>
      <c r="G172" s="11">
        <f>VLOOKUP($A172,[1]Tabelle1!A238:P493,7,FALSE)</f>
        <v>9.3454242225615061E-6</v>
      </c>
    </row>
    <row r="173" spans="1:7" x14ac:dyDescent="0.25">
      <c r="A173" s="23">
        <v>309</v>
      </c>
      <c r="B173" s="3" t="s">
        <v>25</v>
      </c>
      <c r="C173" s="3" t="s">
        <v>22</v>
      </c>
      <c r="D173" s="3" t="s">
        <v>29</v>
      </c>
      <c r="E173" s="3" t="s">
        <v>398</v>
      </c>
      <c r="F173" s="4">
        <f>VLOOKUP($A173,[1]Tabelle1!A239:F494,6,FALSE)</f>
        <v>0.70892420754387875</v>
      </c>
      <c r="G173" s="12">
        <f>VLOOKUP($A173,[1]Tabelle1!A239:P494,7,FALSE)</f>
        <v>6.9999999999999999E-6</v>
      </c>
    </row>
    <row r="174" spans="1:7" x14ac:dyDescent="0.25">
      <c r="A174" s="22">
        <v>310</v>
      </c>
      <c r="B174" s="1" t="s">
        <v>25</v>
      </c>
      <c r="C174" s="1" t="s">
        <v>624</v>
      </c>
      <c r="D174" s="1" t="s">
        <v>17</v>
      </c>
      <c r="E174" s="1"/>
      <c r="F174" s="2">
        <f>VLOOKUP($A174,[1]Tabelle1!A240:F495,6,FALSE)</f>
        <v>0.70905504362926985</v>
      </c>
      <c r="G174" s="11">
        <f>VLOOKUP($A174,[1]Tabelle1!A240:P495,7,FALSE)</f>
        <v>8.1115896991188468E-6</v>
      </c>
    </row>
    <row r="175" spans="1:7" x14ac:dyDescent="0.25">
      <c r="A175" s="23">
        <v>311</v>
      </c>
      <c r="B175" s="3" t="s">
        <v>25</v>
      </c>
      <c r="C175" s="3" t="s">
        <v>22</v>
      </c>
      <c r="D175" s="3" t="s">
        <v>87</v>
      </c>
      <c r="E175" s="3"/>
      <c r="F175" s="4">
        <f>VLOOKUP($A175,[1]Tabelle1!A241:F496,6,FALSE)</f>
        <v>0.70891503076314932</v>
      </c>
      <c r="G175" s="12">
        <f>VLOOKUP($A175,[1]Tabelle1!A241:P496,7,FALSE)</f>
        <v>8.8200000000000003E-6</v>
      </c>
    </row>
    <row r="176" spans="1:7" x14ac:dyDescent="0.25">
      <c r="A176" s="22">
        <v>312</v>
      </c>
      <c r="B176" s="1" t="s">
        <v>25</v>
      </c>
      <c r="C176" s="1" t="s">
        <v>22</v>
      </c>
      <c r="D176" s="1" t="s">
        <v>24</v>
      </c>
      <c r="E176" s="1"/>
      <c r="F176" s="2">
        <f>VLOOKUP($A176,[1]Tabelle1!A242:F497,6,FALSE)</f>
        <v>0.70842814784338637</v>
      </c>
      <c r="G176" s="11">
        <f>VLOOKUP($A176,[1]Tabelle1!A242:P497,7,FALSE)</f>
        <v>6.2400000000000004E-6</v>
      </c>
    </row>
    <row r="177" spans="1:7" x14ac:dyDescent="0.25">
      <c r="A177" s="23">
        <v>313</v>
      </c>
      <c r="B177" s="3" t="s">
        <v>25</v>
      </c>
      <c r="C177" s="3" t="s">
        <v>22</v>
      </c>
      <c r="D177" s="3" t="s">
        <v>383</v>
      </c>
      <c r="E177" s="3"/>
      <c r="F177" s="4">
        <f>VLOOKUP($A177,[1]Tabelle1!A243:F498,6,FALSE)</f>
        <v>0.70923552533887579</v>
      </c>
      <c r="G177" s="12">
        <f>VLOOKUP($A177,[1]Tabelle1!A243:P498,7,FALSE)</f>
        <v>6.5200000000000003E-6</v>
      </c>
    </row>
    <row r="178" spans="1:7" x14ac:dyDescent="0.25">
      <c r="A178" s="22">
        <v>314</v>
      </c>
      <c r="B178" s="1" t="s">
        <v>25</v>
      </c>
      <c r="C178" s="1" t="s">
        <v>624</v>
      </c>
      <c r="D178" s="1" t="s">
        <v>51</v>
      </c>
      <c r="E178" s="1"/>
      <c r="F178" s="2">
        <f>VLOOKUP($A178,[1]Tabelle1!A244:F499,6,FALSE)</f>
        <v>0.70908099999999996</v>
      </c>
      <c r="G178" s="11">
        <f>VLOOKUP($A178,[1]Tabelle1!A244:P499,7,FALSE)</f>
        <v>9.0000000000000002E-6</v>
      </c>
    </row>
    <row r="179" spans="1:7" x14ac:dyDescent="0.25">
      <c r="A179" s="23">
        <v>315</v>
      </c>
      <c r="B179" s="3" t="s">
        <v>25</v>
      </c>
      <c r="C179" s="3" t="s">
        <v>629</v>
      </c>
      <c r="D179" s="3" t="s">
        <v>51</v>
      </c>
      <c r="E179" s="3"/>
      <c r="F179" s="4">
        <f>VLOOKUP($A179,[1]Tabelle1!A245:F500,6,FALSE)</f>
        <v>0.70917786540610295</v>
      </c>
      <c r="G179" s="12">
        <f>VLOOKUP($A179,[1]Tabelle1!A245:P500,7,FALSE)</f>
        <v>7.7016716183102771E-6</v>
      </c>
    </row>
    <row r="180" spans="1:7" x14ac:dyDescent="0.25">
      <c r="A180" s="22">
        <v>316</v>
      </c>
      <c r="B180" s="1" t="s">
        <v>11</v>
      </c>
      <c r="C180" s="1" t="s">
        <v>22</v>
      </c>
      <c r="D180" s="1" t="s">
        <v>29</v>
      </c>
      <c r="E180" s="1"/>
      <c r="F180" s="37">
        <v>0.70872924910753532</v>
      </c>
      <c r="G180" s="38">
        <v>8.7457189339869856E-6</v>
      </c>
    </row>
    <row r="181" spans="1:7" x14ac:dyDescent="0.25">
      <c r="A181" s="23">
        <v>316</v>
      </c>
      <c r="B181" s="3" t="s">
        <v>13</v>
      </c>
      <c r="C181" s="3" t="s">
        <v>22</v>
      </c>
      <c r="D181" s="3" t="s">
        <v>24</v>
      </c>
      <c r="E181" s="3"/>
      <c r="F181" s="4">
        <v>0.70874223027227057</v>
      </c>
      <c r="G181" s="12">
        <v>9.6105446424919894E-6</v>
      </c>
    </row>
    <row r="182" spans="1:7" x14ac:dyDescent="0.25">
      <c r="A182" s="22">
        <v>317</v>
      </c>
      <c r="B182" s="1" t="s">
        <v>25</v>
      </c>
      <c r="C182" s="1" t="s">
        <v>628</v>
      </c>
      <c r="D182" s="1" t="s">
        <v>353</v>
      </c>
      <c r="E182" s="1"/>
      <c r="F182" s="2">
        <f>VLOOKUP($A182,[1]Tabelle1!A249:F504,6,FALSE)</f>
        <v>0.70882686827527563</v>
      </c>
      <c r="G182" s="11">
        <f>VLOOKUP($A182,[1]Tabelle1!A249:P504,7,FALSE)</f>
        <v>1.0107871141605431E-5</v>
      </c>
    </row>
    <row r="183" spans="1:7" x14ac:dyDescent="0.25">
      <c r="A183" s="23">
        <v>322</v>
      </c>
      <c r="B183" s="3" t="s">
        <v>25</v>
      </c>
      <c r="C183" s="3" t="s">
        <v>22</v>
      </c>
      <c r="D183" s="3" t="s">
        <v>29</v>
      </c>
      <c r="E183" s="3" t="s">
        <v>398</v>
      </c>
      <c r="F183" s="4">
        <f>VLOOKUP($A183,[1]Tabelle1!A250:F505,6,FALSE)</f>
        <v>0.70860340985607162</v>
      </c>
      <c r="G183" s="12">
        <f>VLOOKUP($A183,[1]Tabelle1!A250:P505,7,FALSE)</f>
        <v>7.1600000000000001E-6</v>
      </c>
    </row>
  </sheetData>
  <sortState xmlns:xlrd2="http://schemas.microsoft.com/office/spreadsheetml/2017/richdata2" ref="A2:G183">
    <sortCondition ref="A2:A18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Tabelle5</vt:lpstr>
      <vt:lpstr>Tabelle2</vt:lpstr>
      <vt:lpstr>Tabelle4</vt:lpstr>
      <vt:lpstr>Tabelle6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Fritzl, Michaela</dc:creator>
  <cp:lastModifiedBy>Fritzl, Michaela</cp:lastModifiedBy>
  <dcterms:created xsi:type="dcterms:W3CDTF">2023-07-17T07:41:53Z</dcterms:created>
  <dcterms:modified xsi:type="dcterms:W3CDTF">2024-08-06T18:31:14Z</dcterms:modified>
</cp:coreProperties>
</file>