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ograms\ProductionJournal\Temp\"/>
    </mc:Choice>
  </mc:AlternateContent>
  <bookViews>
    <workbookView xWindow="300" yWindow="270" windowWidth="22020" windowHeight="10800" activeTab="2"/>
  </bookViews>
  <sheets>
    <sheet name="Table 1" sheetId="6" r:id="rId1"/>
    <sheet name="Table 2" sheetId="9" r:id="rId2"/>
    <sheet name="Table 3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6" l="1"/>
  <c r="L7" i="6"/>
  <c r="M8" i="6"/>
  <c r="L8" i="6"/>
  <c r="N23" i="6"/>
  <c r="M23" i="6"/>
  <c r="L23" i="6"/>
  <c r="K23" i="6"/>
  <c r="N15" i="6"/>
  <c r="M15" i="6"/>
  <c r="L15" i="6"/>
  <c r="K15" i="6"/>
  <c r="N14" i="6"/>
  <c r="M14" i="6"/>
  <c r="L14" i="6"/>
  <c r="K14" i="6"/>
  <c r="N22" i="6"/>
  <c r="M22" i="6"/>
  <c r="L22" i="6"/>
  <c r="K22" i="6"/>
  <c r="N13" i="6"/>
  <c r="M13" i="6"/>
  <c r="L13" i="6"/>
  <c r="K13" i="6"/>
  <c r="N12" i="6"/>
  <c r="M12" i="6"/>
  <c r="L12" i="6"/>
  <c r="K12" i="6"/>
  <c r="N11" i="6"/>
  <c r="M11" i="6"/>
  <c r="L11" i="6"/>
  <c r="K11" i="6"/>
  <c r="N21" i="6"/>
  <c r="M21" i="6"/>
  <c r="L21" i="6"/>
  <c r="K21" i="6"/>
  <c r="N20" i="6"/>
  <c r="M20" i="6"/>
  <c r="L20" i="6"/>
  <c r="K20" i="6"/>
  <c r="N19" i="6"/>
  <c r="M19" i="6"/>
  <c r="L19" i="6"/>
  <c r="K19" i="6"/>
  <c r="N6" i="6"/>
  <c r="M6" i="6"/>
  <c r="L6" i="6"/>
  <c r="K6" i="6"/>
  <c r="N10" i="6"/>
  <c r="M10" i="6"/>
  <c r="L10" i="6"/>
  <c r="K10" i="6"/>
  <c r="N18" i="6"/>
  <c r="M18" i="6"/>
  <c r="L18" i="6"/>
  <c r="K18" i="6"/>
  <c r="N17" i="6"/>
  <c r="M17" i="6"/>
  <c r="L17" i="6"/>
  <c r="K17" i="6"/>
  <c r="N4" i="6"/>
  <c r="M4" i="6"/>
  <c r="L4" i="6"/>
  <c r="K4" i="6"/>
  <c r="N9" i="6"/>
  <c r="M9" i="6"/>
  <c r="L9" i="6"/>
  <c r="K9" i="6"/>
  <c r="N5" i="6"/>
  <c r="M5" i="6"/>
  <c r="L5" i="6"/>
  <c r="K5" i="6"/>
  <c r="N16" i="6"/>
  <c r="M16" i="6"/>
  <c r="L16" i="6"/>
  <c r="K16" i="6"/>
</calcChain>
</file>

<file path=xl/sharedStrings.xml><?xml version="1.0" encoding="utf-8"?>
<sst xmlns="http://schemas.openxmlformats.org/spreadsheetml/2006/main" count="156" uniqueCount="102">
  <si>
    <t>length</t>
  </si>
  <si>
    <t>width</t>
  </si>
  <si>
    <t>height</t>
  </si>
  <si>
    <t>Arc</t>
  </si>
  <si>
    <t>number</t>
  </si>
  <si>
    <t>Anemone</t>
  </si>
  <si>
    <t>Y</t>
  </si>
  <si>
    <t>lnLTot</t>
  </si>
  <si>
    <t>Museum</t>
  </si>
  <si>
    <t>(mm)</t>
  </si>
  <si>
    <t>ratio</t>
  </si>
  <si>
    <t xml:space="preserve"> w/h</t>
  </si>
  <si>
    <t>N</t>
  </si>
  <si>
    <t>DZMB</t>
  </si>
  <si>
    <t>larc</t>
  </si>
  <si>
    <t>*</t>
  </si>
  <si>
    <t>†</t>
  </si>
  <si>
    <t>Shell</t>
  </si>
  <si>
    <t>VAp</t>
  </si>
  <si>
    <t>Vap</t>
  </si>
  <si>
    <t>DAp</t>
  </si>
  <si>
    <t>lnVApw1</t>
  </si>
  <si>
    <t>lnAph1</t>
  </si>
  <si>
    <t>NHMUK 2023932</t>
  </si>
  <si>
    <t>NHMUK 2023933</t>
  </si>
  <si>
    <t>NHMUK 2023934</t>
  </si>
  <si>
    <t>NHMUK 2023935</t>
  </si>
  <si>
    <t>Y*</t>
  </si>
  <si>
    <t xml:space="preserve">Y </t>
  </si>
  <si>
    <t>present</t>
  </si>
  <si>
    <t>SMF 366428</t>
  </si>
  <si>
    <t>SMF 366429</t>
  </si>
  <si>
    <t>SMF 366430</t>
  </si>
  <si>
    <t>SMF 366431</t>
  </si>
  <si>
    <t>SMF 366432</t>
  </si>
  <si>
    <t>SMF 366433</t>
  </si>
  <si>
    <t>SMF 366434</t>
  </si>
  <si>
    <t>SMF 366435</t>
  </si>
  <si>
    <t>SMF 366436</t>
  </si>
  <si>
    <t>SMF 366437</t>
  </si>
  <si>
    <t>SMF 366438</t>
  </si>
  <si>
    <t>SMF 366439</t>
  </si>
  <si>
    <t>SMF 366440</t>
  </si>
  <si>
    <t>SMF 366441</t>
  </si>
  <si>
    <t>SMF 366442</t>
  </si>
  <si>
    <t>SMF 366443</t>
  </si>
  <si>
    <t>Scaphopod</t>
  </si>
  <si>
    <t>COI</t>
  </si>
  <si>
    <t>18S</t>
  </si>
  <si>
    <t>DZMB-2-HH-7142</t>
  </si>
  <si>
    <t>DZMB-2-HH-7143</t>
  </si>
  <si>
    <t>DZMB-2-HH-7144</t>
  </si>
  <si>
    <t>DZMB-2-HH-7145</t>
  </si>
  <si>
    <t>DZMB-2-HH-7146</t>
  </si>
  <si>
    <t>DZMB-2-HH-7147</t>
  </si>
  <si>
    <t>DZMB-2-HH-7148</t>
  </si>
  <si>
    <t>DZMB-2-HH-7149</t>
  </si>
  <si>
    <t>DZMB-2-HH-7141</t>
  </si>
  <si>
    <t>museum</t>
  </si>
  <si>
    <t>PP464863</t>
  </si>
  <si>
    <t>PP464630</t>
  </si>
  <si>
    <t>PP464861</t>
  </si>
  <si>
    <t>PP464629</t>
  </si>
  <si>
    <t>PP464864</t>
  </si>
  <si>
    <t>PP464862</t>
  </si>
  <si>
    <t>PP464860</t>
  </si>
  <si>
    <t>PP464859</t>
  </si>
  <si>
    <t>PP464858</t>
  </si>
  <si>
    <t>PP464857</t>
  </si>
  <si>
    <t>PP464856</t>
  </si>
  <si>
    <t>PP464627</t>
  </si>
  <si>
    <t>PP464854</t>
  </si>
  <si>
    <t>PP464852</t>
  </si>
  <si>
    <t>PP464855</t>
  </si>
  <si>
    <t>PP464853</t>
  </si>
  <si>
    <t>PP464851</t>
  </si>
  <si>
    <t>PP464850</t>
  </si>
  <si>
    <t>PP464849</t>
  </si>
  <si>
    <t>PP464848</t>
  </si>
  <si>
    <t xml:space="preserve">Primer </t>
  </si>
  <si>
    <t xml:space="preserve">Sequence (5' to 3') </t>
  </si>
  <si>
    <t>Reference</t>
  </si>
  <si>
    <t xml:space="preserve">      LCO1490</t>
  </si>
  <si>
    <t>GGTCAACAAATCATAAAGATATTGG</t>
  </si>
  <si>
    <t>Folmer et al. 1994</t>
  </si>
  <si>
    <t xml:space="preserve">      HCO2198</t>
  </si>
  <si>
    <t>TAAACTTCAGGGTGACCAAAAATCA</t>
  </si>
  <si>
    <t xml:space="preserve">      R-563</t>
  </si>
  <si>
    <t xml:space="preserve">ACCAGACTTGCCCTCC </t>
  </si>
  <si>
    <t>Díez et al. 2001</t>
  </si>
  <si>
    <t xml:space="preserve">      1155R</t>
  </si>
  <si>
    <t xml:space="preserve">CCGTCAATTCCTTTAAGTTTCAG </t>
  </si>
  <si>
    <t>Dreyer and Wägele (2001)</t>
  </si>
  <si>
    <t xml:space="preserve">      18A1mod</t>
  </si>
  <si>
    <t>CTGGTTGATCCTGCCAGTCATATGC</t>
  </si>
  <si>
    <t>Raupach et al. 2009</t>
  </si>
  <si>
    <t xml:space="preserve">      400F</t>
  </si>
  <si>
    <t>ACGGGTAACGGGGAATCAGGG</t>
  </si>
  <si>
    <t xml:space="preserve">      1800mod</t>
  </si>
  <si>
    <t>GATCCTTCCGCAGGTTCACCTACG</t>
  </si>
  <si>
    <t xml:space="preserve">      1250FNmod</t>
  </si>
  <si>
    <t>GGCCGTTCTTAGTTGGTGGAG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</si>
</sst>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1" xfId="0" applyFill="1" applyBorder="1"/>
    <xf numFmtId="2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3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0" borderId="0" xfId="0" applyNumberFormat="1"/>
    <xf numFmtId="164" fontId="0" fillId="2" borderId="1" xfId="0" applyNumberFormat="1" applyFill="1" applyBorder="1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5" fillId="2" borderId="0" xfId="1" applyFont="1" applyFill="1" applyAlignment="1">
      <alignment horizontal="center" wrapText="1"/>
    </xf>
    <xf numFmtId="0" fontId="0" fillId="2" borderId="4" xfId="0" applyFill="1" applyBorder="1"/>
  </cellXfs>
  <cellStyles count="2">
    <cellStyle name="Normal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/>
  </sheetViews>
  <sheetFormatPr defaultRowHeight="15" x14ac:dyDescent="0.25"/>
  <cols>
    <col min="1" max="1" width="15.28515625" customWidth="1"/>
    <col min="2" max="2" width="5.7109375" customWidth="1"/>
    <col min="3" max="3" width="8.7109375" bestFit="1" customWidth="1"/>
    <col min="4" max="4" width="6" bestFit="1" customWidth="1"/>
    <col min="5" max="5" width="14.5703125" bestFit="1" customWidth="1"/>
    <col min="6" max="6" width="6" bestFit="1" customWidth="1"/>
    <col min="7" max="7" width="13.85546875" bestFit="1" customWidth="1"/>
    <col min="8" max="8" width="6" bestFit="1" customWidth="1"/>
    <col min="9" max="10" width="5.28515625" bestFit="1" customWidth="1"/>
    <col min="11" max="11" width="6.85546875" bestFit="1" customWidth="1"/>
    <col min="12" max="12" width="6.140625" bestFit="1" customWidth="1"/>
    <col min="13" max="13" width="7.85546875" customWidth="1"/>
    <col min="14" max="14" width="7" bestFit="1" customWidth="1"/>
  </cols>
  <sheetData>
    <row r="1" spans="1:14" x14ac:dyDescent="0.25">
      <c r="A1" s="16" t="s">
        <v>8</v>
      </c>
      <c r="B1" s="16"/>
      <c r="C1" s="16" t="s">
        <v>5</v>
      </c>
      <c r="D1" s="16" t="s">
        <v>17</v>
      </c>
      <c r="E1" s="16" t="s">
        <v>18</v>
      </c>
      <c r="F1" s="16" t="s">
        <v>19</v>
      </c>
      <c r="G1" s="16" t="s">
        <v>20</v>
      </c>
      <c r="H1" s="16" t="s">
        <v>20</v>
      </c>
      <c r="I1" s="16" t="s">
        <v>14</v>
      </c>
      <c r="J1" s="16" t="s">
        <v>3</v>
      </c>
      <c r="K1" s="16" t="s">
        <v>18</v>
      </c>
      <c r="L1" s="16" t="s">
        <v>7</v>
      </c>
      <c r="M1" s="12" t="s">
        <v>21</v>
      </c>
      <c r="N1" s="16" t="s">
        <v>22</v>
      </c>
    </row>
    <row r="2" spans="1:14" x14ac:dyDescent="0.25">
      <c r="A2" s="1" t="s">
        <v>4</v>
      </c>
      <c r="B2" s="1"/>
      <c r="C2" s="1" t="s">
        <v>29</v>
      </c>
      <c r="D2" s="1" t="s">
        <v>0</v>
      </c>
      <c r="E2" s="1" t="s">
        <v>1</v>
      </c>
      <c r="F2" s="1" t="s">
        <v>2</v>
      </c>
      <c r="G2" s="1" t="s">
        <v>1</v>
      </c>
      <c r="H2" s="1" t="s">
        <v>2</v>
      </c>
      <c r="I2" s="1"/>
      <c r="J2" s="1"/>
      <c r="K2" s="1" t="s">
        <v>10</v>
      </c>
      <c r="L2" s="1"/>
      <c r="M2" s="2"/>
      <c r="N2" s="1"/>
    </row>
    <row r="3" spans="1:14" ht="15.75" thickBot="1" x14ac:dyDescent="0.3">
      <c r="A3" s="14"/>
      <c r="B3" s="15"/>
      <c r="C3" s="15"/>
      <c r="D3" s="15" t="s">
        <v>9</v>
      </c>
      <c r="E3" s="15" t="s">
        <v>9</v>
      </c>
      <c r="F3" s="15" t="s">
        <v>9</v>
      </c>
      <c r="G3" s="15" t="s">
        <v>9</v>
      </c>
      <c r="H3" s="15" t="s">
        <v>9</v>
      </c>
      <c r="I3" s="15" t="s">
        <v>9</v>
      </c>
      <c r="J3" s="15" t="s">
        <v>9</v>
      </c>
      <c r="K3" s="15" t="s">
        <v>11</v>
      </c>
      <c r="L3" s="14"/>
      <c r="M3" s="14"/>
      <c r="N3" s="14"/>
    </row>
    <row r="4" spans="1:14" x14ac:dyDescent="0.25">
      <c r="A4" s="2" t="s">
        <v>30</v>
      </c>
      <c r="B4" s="6" t="s">
        <v>15</v>
      </c>
      <c r="C4" s="6" t="s">
        <v>27</v>
      </c>
      <c r="D4" s="6">
        <v>61.91</v>
      </c>
      <c r="E4" s="6">
        <v>11.34</v>
      </c>
      <c r="F4" s="6">
        <v>11.28</v>
      </c>
      <c r="G4" s="6">
        <v>2.36</v>
      </c>
      <c r="H4" s="6">
        <v>1.99</v>
      </c>
      <c r="I4" s="10">
        <v>19.045215473362742</v>
      </c>
      <c r="J4" s="4">
        <v>4.2158692455604569</v>
      </c>
      <c r="K4" s="7">
        <f>SUM(E4/F4)</f>
        <v>1.0053191489361704</v>
      </c>
      <c r="L4" s="7">
        <f t="shared" ref="L4:N6" si="0">LN(D4)</f>
        <v>4.1256817175311404</v>
      </c>
      <c r="M4" s="7">
        <f t="shared" si="0"/>
        <v>2.4283362982996062</v>
      </c>
      <c r="N4" s="7">
        <f t="shared" si="0"/>
        <v>2.4230312460699128</v>
      </c>
    </row>
    <row r="5" spans="1:14" x14ac:dyDescent="0.25">
      <c r="A5" s="2" t="s">
        <v>31</v>
      </c>
      <c r="B5" s="1"/>
      <c r="C5" s="1" t="s">
        <v>28</v>
      </c>
      <c r="D5" s="1">
        <v>45.8</v>
      </c>
      <c r="E5" s="1">
        <v>8.73</v>
      </c>
      <c r="F5" s="1">
        <v>8.6</v>
      </c>
      <c r="G5" s="1">
        <v>1.47</v>
      </c>
      <c r="H5" s="1">
        <v>1.6</v>
      </c>
      <c r="I5" s="9">
        <v>11.7578679700142</v>
      </c>
      <c r="J5" s="4">
        <v>1.0567682705326773</v>
      </c>
      <c r="K5" s="4">
        <f>SUM(E5/F5)</f>
        <v>1.0151162790697674</v>
      </c>
      <c r="L5" s="4">
        <f t="shared" si="0"/>
        <v>3.824284091120139</v>
      </c>
      <c r="M5" s="4">
        <f t="shared" si="0"/>
        <v>2.166765369851511</v>
      </c>
      <c r="N5" s="4">
        <f t="shared" si="0"/>
        <v>2.1517622032594619</v>
      </c>
    </row>
    <row r="6" spans="1:14" x14ac:dyDescent="0.25">
      <c r="A6" s="2" t="s">
        <v>23</v>
      </c>
      <c r="B6" s="1" t="s">
        <v>15</v>
      </c>
      <c r="C6" s="1" t="s">
        <v>27</v>
      </c>
      <c r="D6" s="1">
        <v>56.07</v>
      </c>
      <c r="E6" s="1">
        <v>10.5</v>
      </c>
      <c r="F6" s="1">
        <v>10.77</v>
      </c>
      <c r="G6" s="1">
        <v>2.1</v>
      </c>
      <c r="H6" s="1">
        <v>2.16</v>
      </c>
      <c r="I6" s="9">
        <v>15.088125039710272</v>
      </c>
      <c r="J6" s="4">
        <v>2.2518584408158078</v>
      </c>
      <c r="K6" s="4">
        <f>SUM(E6/F6)</f>
        <v>0.97493036211699169</v>
      </c>
      <c r="L6" s="4">
        <f t="shared" si="0"/>
        <v>4.0266009101355813</v>
      </c>
      <c r="M6" s="4">
        <f t="shared" si="0"/>
        <v>2.3513752571634776</v>
      </c>
      <c r="N6" s="4">
        <f t="shared" si="0"/>
        <v>2.3767644911682972</v>
      </c>
    </row>
    <row r="7" spans="1:14" x14ac:dyDescent="0.25">
      <c r="A7" s="2" t="s">
        <v>24</v>
      </c>
      <c r="B7" s="13" t="s">
        <v>16</v>
      </c>
      <c r="C7" s="1" t="s">
        <v>12</v>
      </c>
      <c r="D7" s="1">
        <v>15.52</v>
      </c>
      <c r="E7" s="1">
        <v>3.1</v>
      </c>
      <c r="F7" s="1"/>
      <c r="G7" s="1">
        <v>1.1000000000000001</v>
      </c>
      <c r="H7" s="1"/>
      <c r="I7" s="1"/>
      <c r="J7" s="4"/>
      <c r="K7" s="1"/>
      <c r="L7" s="4">
        <f t="shared" ref="L7:L23" si="1">LN(D7)</f>
        <v>2.7421295147550726</v>
      </c>
      <c r="M7" s="4">
        <f t="shared" ref="M7:M23" si="2">LN(E7)</f>
        <v>1.1314021114911006</v>
      </c>
      <c r="N7" s="1"/>
    </row>
    <row r="8" spans="1:14" x14ac:dyDescent="0.25">
      <c r="A8" s="2" t="s">
        <v>25</v>
      </c>
      <c r="B8" s="1"/>
      <c r="C8" s="1" t="s">
        <v>12</v>
      </c>
      <c r="D8" s="1">
        <v>23.28</v>
      </c>
      <c r="E8" s="1">
        <v>6.4</v>
      </c>
      <c r="F8" s="1"/>
      <c r="G8" s="1">
        <v>2.88</v>
      </c>
      <c r="H8" s="1"/>
      <c r="I8" s="1"/>
      <c r="J8" s="4"/>
      <c r="K8" s="1"/>
      <c r="L8" s="4">
        <f t="shared" si="1"/>
        <v>3.1475946228632372</v>
      </c>
      <c r="M8" s="4">
        <f t="shared" si="2"/>
        <v>1.8562979903656263</v>
      </c>
      <c r="N8" s="1"/>
    </row>
    <row r="9" spans="1:14" x14ac:dyDescent="0.25">
      <c r="A9" s="2" t="s">
        <v>32</v>
      </c>
      <c r="B9" s="1" t="s">
        <v>15</v>
      </c>
      <c r="C9" s="1" t="s">
        <v>27</v>
      </c>
      <c r="D9" s="1">
        <v>63.63</v>
      </c>
      <c r="E9" s="1">
        <v>10.9</v>
      </c>
      <c r="F9" s="1">
        <v>10.6</v>
      </c>
      <c r="G9" s="1">
        <v>2.02</v>
      </c>
      <c r="H9" s="1">
        <v>2</v>
      </c>
      <c r="I9" s="9">
        <v>23.900912838633683</v>
      </c>
      <c r="J9" s="4">
        <v>2.8427561837455828</v>
      </c>
      <c r="K9" s="4">
        <f t="shared" ref="K9:K23" si="3">SUM(E9/F9)</f>
        <v>1.0283018867924529</v>
      </c>
      <c r="L9" s="4">
        <f t="shared" si="1"/>
        <v>4.1530850572447005</v>
      </c>
      <c r="M9" s="4">
        <f t="shared" si="2"/>
        <v>2.388762789235098</v>
      </c>
      <c r="N9" s="4">
        <f t="shared" ref="N9:N23" si="4">LN(F9)</f>
        <v>2.3608540011180215</v>
      </c>
    </row>
    <row r="10" spans="1:14" x14ac:dyDescent="0.25">
      <c r="A10" s="2" t="s">
        <v>33</v>
      </c>
      <c r="B10" s="1" t="s">
        <v>15</v>
      </c>
      <c r="C10" s="1" t="s">
        <v>27</v>
      </c>
      <c r="D10" s="1">
        <v>50.15</v>
      </c>
      <c r="E10" s="1">
        <v>9.27</v>
      </c>
      <c r="F10" s="1">
        <v>10.199999999999999</v>
      </c>
      <c r="G10" s="1">
        <v>1.93</v>
      </c>
      <c r="H10" s="1">
        <v>1.75</v>
      </c>
      <c r="I10" s="9">
        <v>15.233137101922122</v>
      </c>
      <c r="J10" s="4">
        <v>2.886587701255408</v>
      </c>
      <c r="K10" s="4">
        <f t="shared" si="3"/>
        <v>0.9088235294117647</v>
      </c>
      <c r="L10" s="4">
        <f t="shared" si="1"/>
        <v>3.9150185144079446</v>
      </c>
      <c r="M10" s="4">
        <f t="shared" si="2"/>
        <v>2.2267833795777636</v>
      </c>
      <c r="N10" s="4">
        <f t="shared" si="4"/>
        <v>2.3223877202902252</v>
      </c>
    </row>
    <row r="11" spans="1:14" x14ac:dyDescent="0.25">
      <c r="A11" s="2" t="s">
        <v>34</v>
      </c>
      <c r="B11" s="1" t="s">
        <v>15</v>
      </c>
      <c r="C11" s="1" t="s">
        <v>27</v>
      </c>
      <c r="D11" s="1">
        <v>40.35</v>
      </c>
      <c r="E11" s="1">
        <v>7.76</v>
      </c>
      <c r="F11" s="1">
        <v>7.55</v>
      </c>
      <c r="G11" s="1">
        <v>1.26</v>
      </c>
      <c r="H11" s="1">
        <v>1.23</v>
      </c>
      <c r="I11" s="9">
        <v>11.793359455557846</v>
      </c>
      <c r="J11" s="4">
        <v>1.4192617034440091</v>
      </c>
      <c r="K11" s="4">
        <f t="shared" si="3"/>
        <v>1.0278145695364238</v>
      </c>
      <c r="L11" s="4">
        <f t="shared" si="1"/>
        <v>3.6975913947159578</v>
      </c>
      <c r="M11" s="4">
        <f t="shared" si="2"/>
        <v>2.0489823341951272</v>
      </c>
      <c r="N11" s="4">
        <f t="shared" si="4"/>
        <v>2.0215475632609334</v>
      </c>
    </row>
    <row r="12" spans="1:14" x14ac:dyDescent="0.25">
      <c r="A12" s="2" t="s">
        <v>35</v>
      </c>
      <c r="B12" s="1" t="s">
        <v>15</v>
      </c>
      <c r="C12" s="1" t="s">
        <v>6</v>
      </c>
      <c r="D12" s="1">
        <v>30.98</v>
      </c>
      <c r="E12" s="1">
        <v>5.49</v>
      </c>
      <c r="F12" s="1">
        <v>5.42</v>
      </c>
      <c r="G12" s="1">
        <v>1.35</v>
      </c>
      <c r="H12" s="1">
        <v>1.41</v>
      </c>
      <c r="I12" s="9">
        <v>7.2182830752512892</v>
      </c>
      <c r="J12" s="4">
        <v>0.53518065743004617</v>
      </c>
      <c r="K12" s="4">
        <f t="shared" si="3"/>
        <v>1.0129151291512917</v>
      </c>
      <c r="L12" s="4">
        <f t="shared" si="1"/>
        <v>3.4333418349887226</v>
      </c>
      <c r="M12" s="4">
        <f t="shared" si="2"/>
        <v>1.7029282555214393</v>
      </c>
      <c r="N12" s="4">
        <f t="shared" si="4"/>
        <v>1.6900958154515549</v>
      </c>
    </row>
    <row r="13" spans="1:14" x14ac:dyDescent="0.25">
      <c r="A13" s="2" t="s">
        <v>36</v>
      </c>
      <c r="B13" s="1" t="s">
        <v>15</v>
      </c>
      <c r="C13" s="1" t="s">
        <v>27</v>
      </c>
      <c r="D13" s="1">
        <v>40.58</v>
      </c>
      <c r="E13" s="1">
        <v>7.5</v>
      </c>
      <c r="F13" s="1">
        <v>7.09</v>
      </c>
      <c r="G13" s="1">
        <v>1.4</v>
      </c>
      <c r="H13" s="1">
        <v>1.36</v>
      </c>
      <c r="I13" s="9">
        <v>8.1287825764749488</v>
      </c>
      <c r="J13" s="4">
        <v>1.1988966198690767</v>
      </c>
      <c r="K13" s="4">
        <f t="shared" si="3"/>
        <v>1.0578279266572639</v>
      </c>
      <c r="L13" s="4">
        <f t="shared" si="1"/>
        <v>3.7032753343976688</v>
      </c>
      <c r="M13" s="4">
        <f t="shared" si="2"/>
        <v>2.0149030205422647</v>
      </c>
      <c r="N13" s="4">
        <f t="shared" si="4"/>
        <v>1.9586853405440361</v>
      </c>
    </row>
    <row r="14" spans="1:14" x14ac:dyDescent="0.25">
      <c r="A14" s="2" t="s">
        <v>37</v>
      </c>
      <c r="B14" s="1" t="s">
        <v>15</v>
      </c>
      <c r="C14" s="1" t="s">
        <v>27</v>
      </c>
      <c r="D14" s="1">
        <v>38.99</v>
      </c>
      <c r="E14" s="1">
        <v>7.6</v>
      </c>
      <c r="F14" s="1">
        <v>7.26</v>
      </c>
      <c r="G14" s="1">
        <v>1.26</v>
      </c>
      <c r="H14" s="1">
        <v>1.37</v>
      </c>
      <c r="I14" s="1"/>
      <c r="J14" s="4"/>
      <c r="K14" s="4">
        <f t="shared" si="3"/>
        <v>1.0468319559228649</v>
      </c>
      <c r="L14" s="4">
        <f t="shared" si="1"/>
        <v>3.6633052029945059</v>
      </c>
      <c r="M14" s="4">
        <f t="shared" si="2"/>
        <v>2.0281482472922852</v>
      </c>
      <c r="N14" s="4">
        <f t="shared" si="4"/>
        <v>1.9823798288367047</v>
      </c>
    </row>
    <row r="15" spans="1:14" x14ac:dyDescent="0.25">
      <c r="A15" s="2" t="s">
        <v>38</v>
      </c>
      <c r="B15" s="1" t="s">
        <v>15</v>
      </c>
      <c r="C15" s="1" t="s">
        <v>27</v>
      </c>
      <c r="D15" s="1">
        <v>32.71</v>
      </c>
      <c r="E15" s="1">
        <v>6.53</v>
      </c>
      <c r="F15" s="1">
        <v>6.68</v>
      </c>
      <c r="G15" s="1">
        <v>1.61</v>
      </c>
      <c r="H15" s="1">
        <v>1.72</v>
      </c>
      <c r="I15" s="9">
        <v>20</v>
      </c>
      <c r="J15" s="4">
        <v>1.5</v>
      </c>
      <c r="K15" s="4">
        <f t="shared" si="3"/>
        <v>0.97754491017964085</v>
      </c>
      <c r="L15" s="4">
        <f t="shared" si="1"/>
        <v>3.4876808415502927</v>
      </c>
      <c r="M15" s="4">
        <f t="shared" si="2"/>
        <v>1.8764069432883397</v>
      </c>
      <c r="N15" s="4">
        <f t="shared" si="4"/>
        <v>1.8991179875485542</v>
      </c>
    </row>
    <row r="16" spans="1:14" x14ac:dyDescent="0.25">
      <c r="A16" s="2" t="s">
        <v>39</v>
      </c>
      <c r="B16" s="1"/>
      <c r="C16" s="1" t="s">
        <v>6</v>
      </c>
      <c r="D16" s="1">
        <v>51.16</v>
      </c>
      <c r="E16" s="1">
        <v>10.32</v>
      </c>
      <c r="F16" s="1">
        <v>10.11</v>
      </c>
      <c r="G16" s="1">
        <v>2.42</v>
      </c>
      <c r="H16" s="1">
        <v>2.0099999999999998</v>
      </c>
      <c r="I16" s="9">
        <v>17.512868897703495</v>
      </c>
      <c r="J16" s="4">
        <v>2.8754444743969909</v>
      </c>
      <c r="K16" s="4">
        <f t="shared" si="3"/>
        <v>1.0207715133531159</v>
      </c>
      <c r="L16" s="4">
        <f t="shared" si="1"/>
        <v>3.934957976710642</v>
      </c>
      <c r="M16" s="4">
        <f t="shared" si="2"/>
        <v>2.3340837600534168</v>
      </c>
      <c r="N16" s="4">
        <f t="shared" si="4"/>
        <v>2.3135250330323798</v>
      </c>
    </row>
    <row r="17" spans="1:14" x14ac:dyDescent="0.25">
      <c r="A17" s="2" t="s">
        <v>40</v>
      </c>
      <c r="B17" s="1"/>
      <c r="C17" s="1" t="s">
        <v>6</v>
      </c>
      <c r="D17" s="1">
        <v>50.34</v>
      </c>
      <c r="E17" s="1">
        <v>9.98</v>
      </c>
      <c r="F17" s="1">
        <v>9.61</v>
      </c>
      <c r="G17" s="1">
        <v>2.19</v>
      </c>
      <c r="H17" s="1">
        <v>2.14</v>
      </c>
      <c r="I17" s="9">
        <v>25.368989780532758</v>
      </c>
      <c r="J17" s="4">
        <v>1.8428547495392864</v>
      </c>
      <c r="K17" s="4">
        <f t="shared" si="3"/>
        <v>1.0385015608740895</v>
      </c>
      <c r="L17" s="4">
        <f t="shared" si="1"/>
        <v>3.9187999897071699</v>
      </c>
      <c r="M17" s="4">
        <f t="shared" si="2"/>
        <v>2.3005830903233728</v>
      </c>
      <c r="N17" s="4">
        <f t="shared" si="4"/>
        <v>2.2628042229822012</v>
      </c>
    </row>
    <row r="18" spans="1:14" x14ac:dyDescent="0.25">
      <c r="A18" s="2" t="s">
        <v>41</v>
      </c>
      <c r="B18" s="1"/>
      <c r="C18" s="1" t="s">
        <v>6</v>
      </c>
      <c r="D18" s="1">
        <v>56.68</v>
      </c>
      <c r="E18" s="1">
        <v>11.12</v>
      </c>
      <c r="F18" s="1">
        <v>10.77</v>
      </c>
      <c r="G18" s="1">
        <v>2.25</v>
      </c>
      <c r="H18" s="1">
        <v>2.13</v>
      </c>
      <c r="I18" s="9">
        <v>16.371209126334218</v>
      </c>
      <c r="J18" s="4">
        <v>4.5179872366860563</v>
      </c>
      <c r="K18" s="4">
        <f t="shared" si="3"/>
        <v>1.0324976787372331</v>
      </c>
      <c r="L18" s="4">
        <f t="shared" si="1"/>
        <v>4.0374214148224796</v>
      </c>
      <c r="M18" s="4">
        <f t="shared" si="2"/>
        <v>2.4087452888224363</v>
      </c>
      <c r="N18" s="4">
        <f t="shared" si="4"/>
        <v>2.3767644911682972</v>
      </c>
    </row>
    <row r="19" spans="1:14" x14ac:dyDescent="0.25">
      <c r="A19" s="2" t="s">
        <v>42</v>
      </c>
      <c r="B19" s="1"/>
      <c r="C19" s="1" t="s">
        <v>6</v>
      </c>
      <c r="D19" s="1">
        <v>41.77</v>
      </c>
      <c r="E19" s="1">
        <v>7.98</v>
      </c>
      <c r="F19" s="1">
        <v>8.18</v>
      </c>
      <c r="G19" s="1">
        <v>1.88</v>
      </c>
      <c r="H19" s="1">
        <v>1.72</v>
      </c>
      <c r="I19" s="9">
        <v>13.162482168330955</v>
      </c>
      <c r="J19" s="4">
        <v>1.6791726105563478</v>
      </c>
      <c r="K19" s="4">
        <f t="shared" si="3"/>
        <v>0.97555012224938886</v>
      </c>
      <c r="L19" s="4">
        <f t="shared" si="1"/>
        <v>3.7321783785090838</v>
      </c>
      <c r="M19" s="4">
        <f t="shared" si="2"/>
        <v>2.0769384114617173</v>
      </c>
      <c r="N19" s="4">
        <f t="shared" si="4"/>
        <v>2.1016921506146558</v>
      </c>
    </row>
    <row r="20" spans="1:14" x14ac:dyDescent="0.25">
      <c r="A20" s="2" t="s">
        <v>43</v>
      </c>
      <c r="B20" s="1"/>
      <c r="C20" s="1" t="s">
        <v>6</v>
      </c>
      <c r="D20" s="1">
        <v>46.19</v>
      </c>
      <c r="E20" s="1">
        <v>8.44</v>
      </c>
      <c r="F20" s="1">
        <v>8.6199999999999992</v>
      </c>
      <c r="G20" s="1">
        <v>1.73</v>
      </c>
      <c r="H20" s="1">
        <v>1.8</v>
      </c>
      <c r="I20" s="9">
        <v>20.628162973552541</v>
      </c>
      <c r="J20" s="4">
        <v>2.2896354538956398</v>
      </c>
      <c r="K20" s="4">
        <f t="shared" si="3"/>
        <v>0.97911832946635735</v>
      </c>
      <c r="L20" s="4">
        <f t="shared" si="1"/>
        <v>3.8327633244425141</v>
      </c>
      <c r="M20" s="4">
        <f t="shared" si="2"/>
        <v>2.1329823086078656</v>
      </c>
      <c r="N20" s="4">
        <f t="shared" si="4"/>
        <v>2.1540850846756014</v>
      </c>
    </row>
    <row r="21" spans="1:14" x14ac:dyDescent="0.25">
      <c r="A21" s="2" t="s">
        <v>44</v>
      </c>
      <c r="B21" s="1"/>
      <c r="C21" s="1" t="s">
        <v>6</v>
      </c>
      <c r="D21" s="1">
        <v>42.67</v>
      </c>
      <c r="E21" s="1">
        <v>7.35</v>
      </c>
      <c r="F21" s="1">
        <v>7.54</v>
      </c>
      <c r="G21" s="1">
        <v>1.28</v>
      </c>
      <c r="H21" s="1">
        <v>1.18</v>
      </c>
      <c r="I21" s="9">
        <v>17.307832934889607</v>
      </c>
      <c r="J21" s="4">
        <v>2.403037547461679</v>
      </c>
      <c r="K21" s="4">
        <f t="shared" si="3"/>
        <v>0.97480106100795749</v>
      </c>
      <c r="L21" s="4">
        <f t="shared" si="1"/>
        <v>3.7534960971999087</v>
      </c>
      <c r="M21" s="4">
        <f t="shared" si="2"/>
        <v>1.9947003132247452</v>
      </c>
      <c r="N21" s="4">
        <f t="shared" si="4"/>
        <v>2.0202221820198649</v>
      </c>
    </row>
    <row r="22" spans="1:14" x14ac:dyDescent="0.25">
      <c r="A22" s="2" t="s">
        <v>45</v>
      </c>
      <c r="B22" s="1"/>
      <c r="C22" s="1" t="s">
        <v>6</v>
      </c>
      <c r="D22" s="1">
        <v>36.76</v>
      </c>
      <c r="E22" s="1">
        <v>7.51</v>
      </c>
      <c r="F22" s="1">
        <v>7.44</v>
      </c>
      <c r="G22" s="1">
        <v>1.43</v>
      </c>
      <c r="H22" s="1">
        <v>1.52</v>
      </c>
      <c r="I22" s="9">
        <v>21.369817302077251</v>
      </c>
      <c r="J22" s="4">
        <v>1.9425210644865269</v>
      </c>
      <c r="K22" s="4">
        <f t="shared" si="3"/>
        <v>1.0094086021505375</v>
      </c>
      <c r="L22" s="4">
        <f t="shared" si="1"/>
        <v>3.6044102974874863</v>
      </c>
      <c r="M22" s="4">
        <f t="shared" si="2"/>
        <v>2.0162354657760435</v>
      </c>
      <c r="N22" s="4">
        <f t="shared" si="4"/>
        <v>2.0068708488450007</v>
      </c>
    </row>
    <row r="23" spans="1:14" x14ac:dyDescent="0.25">
      <c r="A23" s="3" t="s">
        <v>26</v>
      </c>
      <c r="B23" s="5"/>
      <c r="C23" s="5" t="s">
        <v>6</v>
      </c>
      <c r="D23" s="5">
        <v>41.78</v>
      </c>
      <c r="E23" s="5">
        <v>7.98</v>
      </c>
      <c r="F23" s="5">
        <v>7.35</v>
      </c>
      <c r="G23" s="5">
        <v>1.91</v>
      </c>
      <c r="H23" s="5">
        <v>1.7</v>
      </c>
      <c r="I23" s="18">
        <v>10</v>
      </c>
      <c r="J23" s="8">
        <v>1.8</v>
      </c>
      <c r="K23" s="8">
        <f t="shared" si="3"/>
        <v>1.0857142857142859</v>
      </c>
      <c r="L23" s="8">
        <f t="shared" si="1"/>
        <v>3.7324177561284198</v>
      </c>
      <c r="M23" s="8">
        <f t="shared" si="2"/>
        <v>2.0769384114617173</v>
      </c>
      <c r="N23" s="8">
        <f t="shared" si="4"/>
        <v>1.9947003132247452</v>
      </c>
    </row>
    <row r="24" spans="1:14" x14ac:dyDescent="0.25">
      <c r="L24" s="17"/>
      <c r="M24" s="17"/>
      <c r="N24" s="17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5" x14ac:dyDescent="0.25"/>
  <cols>
    <col min="1" max="1" width="13.7109375" bestFit="1" customWidth="1"/>
    <col min="2" max="2" width="30.7109375" bestFit="1" customWidth="1"/>
    <col min="3" max="3" width="23.42578125" bestFit="1" customWidth="1"/>
  </cols>
  <sheetData>
    <row r="1" spans="1:3" ht="15.75" thickBot="1" x14ac:dyDescent="0.3">
      <c r="A1" s="23" t="s">
        <v>79</v>
      </c>
      <c r="B1" s="23" t="s">
        <v>80</v>
      </c>
      <c r="C1" s="23" t="s">
        <v>81</v>
      </c>
    </row>
    <row r="2" spans="1:3" x14ac:dyDescent="0.25">
      <c r="A2" s="19" t="s">
        <v>47</v>
      </c>
      <c r="B2" s="2"/>
      <c r="C2" s="2"/>
    </row>
    <row r="3" spans="1:3" x14ac:dyDescent="0.25">
      <c r="A3" s="2" t="s">
        <v>82</v>
      </c>
      <c r="B3" s="2" t="s">
        <v>83</v>
      </c>
      <c r="C3" s="2" t="s">
        <v>84</v>
      </c>
    </row>
    <row r="4" spans="1:3" x14ac:dyDescent="0.25">
      <c r="A4" s="2" t="s">
        <v>85</v>
      </c>
      <c r="B4" s="2" t="s">
        <v>86</v>
      </c>
      <c r="C4" s="2" t="s">
        <v>84</v>
      </c>
    </row>
    <row r="5" spans="1:3" x14ac:dyDescent="0.25">
      <c r="A5" s="19" t="s">
        <v>48</v>
      </c>
      <c r="B5" s="2"/>
      <c r="C5" s="2"/>
    </row>
    <row r="6" spans="1:3" x14ac:dyDescent="0.25">
      <c r="A6" s="2" t="s">
        <v>87</v>
      </c>
      <c r="B6" s="2" t="s">
        <v>88</v>
      </c>
      <c r="C6" s="2" t="s">
        <v>89</v>
      </c>
    </row>
    <row r="7" spans="1:3" x14ac:dyDescent="0.25">
      <c r="A7" s="2" t="s">
        <v>90</v>
      </c>
      <c r="B7" s="2" t="s">
        <v>91</v>
      </c>
      <c r="C7" s="2" t="s">
        <v>92</v>
      </c>
    </row>
    <row r="8" spans="1:3" x14ac:dyDescent="0.25">
      <c r="A8" s="2" t="s">
        <v>93</v>
      </c>
      <c r="B8" s="2" t="s">
        <v>94</v>
      </c>
      <c r="C8" s="2" t="s">
        <v>95</v>
      </c>
    </row>
    <row r="9" spans="1:3" x14ac:dyDescent="0.25">
      <c r="A9" s="2" t="s">
        <v>96</v>
      </c>
      <c r="B9" s="2" t="s">
        <v>97</v>
      </c>
      <c r="C9" s="2" t="s">
        <v>92</v>
      </c>
    </row>
    <row r="10" spans="1:3" x14ac:dyDescent="0.25">
      <c r="A10" s="2" t="s">
        <v>98</v>
      </c>
      <c r="B10" s="2" t="s">
        <v>99</v>
      </c>
      <c r="C10" s="2" t="s">
        <v>95</v>
      </c>
    </row>
    <row r="11" spans="1:3" x14ac:dyDescent="0.25">
      <c r="A11" s="3" t="s">
        <v>100</v>
      </c>
      <c r="B11" s="3" t="s">
        <v>101</v>
      </c>
      <c r="C11" s="3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/>
  </sheetViews>
  <sheetFormatPr defaultRowHeight="15" x14ac:dyDescent="0.25"/>
  <cols>
    <col min="1" max="1" width="15.28515625" customWidth="1"/>
    <col min="2" max="3" width="11.7109375" customWidth="1"/>
    <col min="4" max="4" width="15" customWidth="1"/>
    <col min="5" max="5" width="11.7109375" customWidth="1"/>
    <col min="6" max="6" width="8.7109375" bestFit="1" customWidth="1"/>
  </cols>
  <sheetData>
    <row r="1" spans="1:6" x14ac:dyDescent="0.25">
      <c r="A1" s="16" t="s">
        <v>46</v>
      </c>
      <c r="B1" s="16"/>
      <c r="C1" s="16"/>
      <c r="D1" s="16" t="s">
        <v>5</v>
      </c>
      <c r="E1" s="11"/>
      <c r="F1" s="16"/>
    </row>
    <row r="2" spans="1:6" x14ac:dyDescent="0.25">
      <c r="A2" s="1" t="s">
        <v>58</v>
      </c>
      <c r="B2" s="1"/>
      <c r="C2" s="1"/>
      <c r="D2" s="1" t="s">
        <v>13</v>
      </c>
      <c r="E2" s="1"/>
      <c r="F2" s="1"/>
    </row>
    <row r="3" spans="1:6" ht="15.75" thickBot="1" x14ac:dyDescent="0.3">
      <c r="A3" s="15" t="s">
        <v>4</v>
      </c>
      <c r="B3" s="15" t="s">
        <v>47</v>
      </c>
      <c r="C3" s="15" t="s">
        <v>48</v>
      </c>
      <c r="D3" s="15" t="s">
        <v>4</v>
      </c>
      <c r="E3" s="15" t="s">
        <v>47</v>
      </c>
      <c r="F3" s="15" t="s">
        <v>48</v>
      </c>
    </row>
    <row r="4" spans="1:6" x14ac:dyDescent="0.25">
      <c r="A4" s="19" t="s">
        <v>30</v>
      </c>
      <c r="B4" s="20" t="s">
        <v>59</v>
      </c>
      <c r="C4" s="20" t="s">
        <v>60</v>
      </c>
      <c r="D4" s="1" t="s">
        <v>49</v>
      </c>
      <c r="E4" s="20" t="s">
        <v>71</v>
      </c>
      <c r="F4" s="1" t="s">
        <v>70</v>
      </c>
    </row>
    <row r="5" spans="1:6" x14ac:dyDescent="0.25">
      <c r="A5" s="2" t="s">
        <v>23</v>
      </c>
      <c r="B5" s="20" t="s">
        <v>61</v>
      </c>
      <c r="C5" s="20" t="s">
        <v>62</v>
      </c>
      <c r="D5" s="1" t="s">
        <v>51</v>
      </c>
      <c r="E5" s="20" t="s">
        <v>72</v>
      </c>
      <c r="F5" s="1"/>
    </row>
    <row r="6" spans="1:6" x14ac:dyDescent="0.25">
      <c r="A6" s="2" t="s">
        <v>32</v>
      </c>
      <c r="B6" s="20" t="s">
        <v>63</v>
      </c>
      <c r="C6" s="1"/>
      <c r="D6" s="1" t="s">
        <v>57</v>
      </c>
      <c r="E6" s="20" t="s">
        <v>73</v>
      </c>
      <c r="F6" s="1"/>
    </row>
    <row r="7" spans="1:6" x14ac:dyDescent="0.25">
      <c r="A7" s="2" t="s">
        <v>33</v>
      </c>
      <c r="B7" s="20" t="s">
        <v>64</v>
      </c>
      <c r="C7" s="1"/>
      <c r="D7" s="1" t="s">
        <v>50</v>
      </c>
      <c r="E7" s="20" t="s">
        <v>74</v>
      </c>
      <c r="F7" s="1"/>
    </row>
    <row r="8" spans="1:6" x14ac:dyDescent="0.25">
      <c r="A8" s="2" t="s">
        <v>34</v>
      </c>
      <c r="B8" s="20" t="s">
        <v>65</v>
      </c>
      <c r="C8" s="1"/>
      <c r="D8" s="1" t="s">
        <v>52</v>
      </c>
      <c r="E8" s="20" t="s">
        <v>75</v>
      </c>
      <c r="F8" s="1"/>
    </row>
    <row r="9" spans="1:6" x14ac:dyDescent="0.25">
      <c r="A9" s="2" t="s">
        <v>35</v>
      </c>
      <c r="B9" s="20" t="s">
        <v>66</v>
      </c>
      <c r="C9" s="20"/>
      <c r="D9" s="1" t="s">
        <v>53</v>
      </c>
      <c r="E9" s="22"/>
      <c r="F9" s="1"/>
    </row>
    <row r="10" spans="1:6" x14ac:dyDescent="0.25">
      <c r="A10" s="2" t="s">
        <v>36</v>
      </c>
      <c r="B10" s="20" t="s">
        <v>67</v>
      </c>
      <c r="C10" s="1"/>
      <c r="D10" s="1" t="s">
        <v>54</v>
      </c>
      <c r="E10" s="20" t="s">
        <v>76</v>
      </c>
      <c r="F10" s="1"/>
    </row>
    <row r="11" spans="1:6" x14ac:dyDescent="0.25">
      <c r="A11" s="2" t="s">
        <v>37</v>
      </c>
      <c r="B11" s="20" t="s">
        <v>68</v>
      </c>
      <c r="C11" s="1"/>
      <c r="D11" s="1" t="s">
        <v>55</v>
      </c>
      <c r="E11" s="20" t="s">
        <v>77</v>
      </c>
      <c r="F11" s="1"/>
    </row>
    <row r="12" spans="1:6" x14ac:dyDescent="0.25">
      <c r="A12" s="3" t="s">
        <v>38</v>
      </c>
      <c r="B12" s="21" t="s">
        <v>69</v>
      </c>
      <c r="C12" s="5"/>
      <c r="D12" s="5" t="s">
        <v>56</v>
      </c>
      <c r="E12" s="21" t="s">
        <v>78</v>
      </c>
      <c r="F12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Linse, Katrin</dc:creator>
  <cp:lastModifiedBy>Chavez Shiela</cp:lastModifiedBy>
  <cp:lastPrinted>2021-11-27T08:37:40Z</cp:lastPrinted>
  <dcterms:created xsi:type="dcterms:W3CDTF">2021-11-27T08:13:24Z</dcterms:created>
  <dcterms:modified xsi:type="dcterms:W3CDTF">2024-10-07T04:12:12Z</dcterms:modified>
</cp:coreProperties>
</file>