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frederikallstadt/Desktop/Reviews PBPE/"/>
    </mc:Choice>
  </mc:AlternateContent>
  <xr:revisionPtr revIDLastSave="0" documentId="13_ncr:1_{C4166939-E7B7-8B45-B27D-C2EA837B65FD}" xr6:coauthVersionLast="36" xr6:coauthVersionMax="36" xr10:uidLastSave="{00000000-0000-0000-0000-000000000000}"/>
  <bookViews>
    <workbookView xWindow="36760" yWindow="-1880" windowWidth="25600" windowHeight="14640" activeTab="2" xr2:uid="{00000000-000D-0000-FFFF-FFFF00000000}"/>
  </bookViews>
  <sheets>
    <sheet name="Stack Rock" sheetId="1" r:id="rId1"/>
    <sheet name="Snake River" sheetId="2" r:id="rId2"/>
    <sheet name="recorded taxa" sheetId="4" r:id="rId3"/>
  </sheets>
  <calcPr calcId="181029"/>
</workbook>
</file>

<file path=xl/calcChain.xml><?xml version="1.0" encoding="utf-8"?>
<calcChain xmlns="http://schemas.openxmlformats.org/spreadsheetml/2006/main">
  <c r="X30" i="2" l="1"/>
  <c r="Y30" i="2"/>
  <c r="Z30" i="2"/>
  <c r="X31" i="2"/>
  <c r="Y31" i="2"/>
  <c r="Z31" i="2"/>
  <c r="X32" i="2"/>
  <c r="Y32" i="2"/>
  <c r="Z32" i="2"/>
  <c r="X33" i="2"/>
  <c r="Y33" i="2"/>
  <c r="Z33" i="2"/>
  <c r="X34" i="2"/>
  <c r="Y34" i="2"/>
  <c r="Z34" i="2"/>
  <c r="X35" i="2"/>
  <c r="Y35" i="2"/>
  <c r="Z35" i="2"/>
  <c r="X36" i="2"/>
  <c r="Y36" i="2"/>
  <c r="Z36" i="2"/>
  <c r="X37" i="2"/>
  <c r="Y37" i="2"/>
  <c r="Z37" i="2"/>
  <c r="X38" i="2"/>
  <c r="Y38" i="2"/>
  <c r="Z38" i="2"/>
  <c r="Y29" i="2"/>
  <c r="Z29" i="2"/>
  <c r="X29" i="2"/>
  <c r="V48" i="2" l="1"/>
  <c r="U48" i="2"/>
  <c r="V47" i="2"/>
  <c r="U47" i="2"/>
  <c r="V46" i="2"/>
  <c r="U46" i="2"/>
  <c r="V45" i="2"/>
  <c r="U45" i="2"/>
  <c r="V44" i="2"/>
  <c r="U44" i="2"/>
  <c r="V43" i="2"/>
  <c r="U43" i="2"/>
  <c r="V42" i="2"/>
  <c r="U42" i="2"/>
  <c r="V41" i="2"/>
  <c r="U41" i="2"/>
  <c r="V40" i="2"/>
  <c r="U40" i="2"/>
  <c r="V39" i="2"/>
  <c r="U39" i="2"/>
  <c r="S48" i="2"/>
  <c r="R48" i="2"/>
  <c r="S47" i="2"/>
  <c r="R47" i="2"/>
  <c r="S46" i="2"/>
  <c r="R46" i="2"/>
  <c r="S45" i="2"/>
  <c r="R45" i="2"/>
  <c r="S44" i="2"/>
  <c r="R44" i="2"/>
  <c r="S43" i="2"/>
  <c r="R43" i="2"/>
  <c r="S42" i="2"/>
  <c r="R42" i="2"/>
  <c r="S41" i="2"/>
  <c r="R41" i="2"/>
  <c r="S40" i="2"/>
  <c r="R40" i="2"/>
  <c r="S39" i="2"/>
  <c r="R3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M48" i="2"/>
  <c r="L48" i="2"/>
  <c r="M47" i="2"/>
  <c r="L47" i="2"/>
  <c r="M46" i="2"/>
  <c r="L46" i="2"/>
  <c r="M45" i="2"/>
  <c r="L45" i="2"/>
  <c r="M44" i="2"/>
  <c r="L44" i="2"/>
  <c r="M43" i="2"/>
  <c r="L43" i="2"/>
  <c r="M42" i="2"/>
  <c r="L42" i="2"/>
  <c r="M41" i="2"/>
  <c r="L41" i="2"/>
  <c r="M40" i="2"/>
  <c r="L40" i="2"/>
  <c r="M39" i="2"/>
  <c r="L3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S45" i="1"/>
  <c r="R45" i="1"/>
  <c r="S44" i="1"/>
  <c r="R44" i="1"/>
  <c r="S43" i="1"/>
  <c r="R43" i="1"/>
  <c r="S42" i="1"/>
  <c r="R42" i="1"/>
  <c r="S41" i="1"/>
  <c r="R41" i="1"/>
  <c r="S40" i="1"/>
  <c r="R40" i="1"/>
  <c r="S39" i="1"/>
  <c r="R39" i="1"/>
  <c r="S38" i="1"/>
  <c r="R38" i="1"/>
  <c r="S37" i="1"/>
  <c r="R37" i="1"/>
  <c r="S36" i="1"/>
  <c r="R3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F45" i="1"/>
  <c r="G45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G36" i="1"/>
  <c r="F36" i="1"/>
  <c r="R3" i="1"/>
  <c r="N2" i="1"/>
  <c r="C8" i="2" l="1"/>
  <c r="C27" i="2"/>
  <c r="C25" i="2"/>
  <c r="C18" i="2"/>
  <c r="C24" i="2"/>
  <c r="C13" i="2"/>
  <c r="C35" i="2"/>
  <c r="C5" i="2"/>
  <c r="C33" i="2"/>
  <c r="C26" i="2"/>
  <c r="C14" i="2"/>
  <c r="C19" i="2"/>
  <c r="C28" i="2"/>
  <c r="C17" i="2"/>
  <c r="C22" i="2"/>
  <c r="C7" i="2"/>
  <c r="C20" i="2"/>
  <c r="C10" i="2"/>
  <c r="C21" i="2"/>
  <c r="C31" i="2"/>
  <c r="C30" i="2"/>
  <c r="C32" i="2"/>
  <c r="C12" i="2"/>
  <c r="C29" i="2"/>
  <c r="C9" i="2"/>
  <c r="C23" i="2"/>
  <c r="C16" i="2"/>
  <c r="C11" i="2"/>
  <c r="C34" i="2"/>
  <c r="C6" i="2"/>
  <c r="C15" i="2"/>
  <c r="C12" i="1" l="1"/>
  <c r="C30" i="1"/>
  <c r="C11" i="1"/>
  <c r="C25" i="1"/>
  <c r="C24" i="1"/>
  <c r="C23" i="1"/>
  <c r="C13" i="1"/>
  <c r="C26" i="1"/>
  <c r="C17" i="1"/>
  <c r="C7" i="1"/>
  <c r="C6" i="1"/>
  <c r="C9" i="1"/>
  <c r="C29" i="1"/>
  <c r="C8" i="1"/>
  <c r="C5" i="1"/>
  <c r="C20" i="1"/>
  <c r="C4" i="1"/>
  <c r="C27" i="1"/>
  <c r="C31" i="1"/>
  <c r="C10" i="1"/>
  <c r="C21" i="1"/>
  <c r="C22" i="1"/>
  <c r="C19" i="1"/>
  <c r="C15" i="1"/>
  <c r="C18" i="1"/>
  <c r="C16" i="1"/>
  <c r="C14" i="1"/>
  <c r="C28" i="1"/>
</calcChain>
</file>

<file path=xl/sharedStrings.xml><?xml version="1.0" encoding="utf-8"?>
<sst xmlns="http://schemas.openxmlformats.org/spreadsheetml/2006/main" count="589" uniqueCount="143">
  <si>
    <t>Asteraceae</t>
  </si>
  <si>
    <t>Grindelia</t>
  </si>
  <si>
    <t>Ranunculaceae</t>
  </si>
  <si>
    <t>Delphinium</t>
  </si>
  <si>
    <t>Liliaceae</t>
  </si>
  <si>
    <t>Sedum</t>
  </si>
  <si>
    <t>Castilleja</t>
  </si>
  <si>
    <t>Rosaceae</t>
  </si>
  <si>
    <t>Sorbus</t>
  </si>
  <si>
    <t>Prunus</t>
  </si>
  <si>
    <t>Rubus</t>
  </si>
  <si>
    <t>Onagraceae</t>
  </si>
  <si>
    <t>Epilobium</t>
  </si>
  <si>
    <t>Polemoniaceae</t>
  </si>
  <si>
    <t>Ipomopsis</t>
  </si>
  <si>
    <t>Collinsia</t>
  </si>
  <si>
    <t>Balsamorhiza</t>
  </si>
  <si>
    <t>Fritillaria</t>
  </si>
  <si>
    <t>Acer</t>
  </si>
  <si>
    <t>Senecio</t>
  </si>
  <si>
    <t>Brassicaceae</t>
  </si>
  <si>
    <t>Boechera</t>
  </si>
  <si>
    <t>Geraniaceae</t>
  </si>
  <si>
    <t>Geranium</t>
  </si>
  <si>
    <t>Maianthemum</t>
  </si>
  <si>
    <t>Triteleia</t>
  </si>
  <si>
    <t>Elymus</t>
  </si>
  <si>
    <t>Polygonaceae</t>
  </si>
  <si>
    <t>Rumex</t>
  </si>
  <si>
    <t>Boraginaceae</t>
  </si>
  <si>
    <t>Physocarpus</t>
  </si>
  <si>
    <t>Diplacus</t>
  </si>
  <si>
    <t>Phacelia</t>
  </si>
  <si>
    <t>Symphoricarpos</t>
  </si>
  <si>
    <t>Collomia</t>
  </si>
  <si>
    <t>Aquilegia</t>
  </si>
  <si>
    <t>Leymus</t>
  </si>
  <si>
    <t>Trisetum</t>
  </si>
  <si>
    <t>Genus</t>
  </si>
  <si>
    <t>Family</t>
  </si>
  <si>
    <t>lat</t>
  </si>
  <si>
    <t>long</t>
  </si>
  <si>
    <t>Poaceae</t>
  </si>
  <si>
    <t>Artemisia</t>
  </si>
  <si>
    <t>Fabaceae</t>
  </si>
  <si>
    <t>Bromus</t>
  </si>
  <si>
    <t>Caulanthus</t>
  </si>
  <si>
    <t>Chrysothamnus</t>
  </si>
  <si>
    <t>Cymopterus</t>
  </si>
  <si>
    <t>Apiaceae</t>
  </si>
  <si>
    <t>Eremogone</t>
  </si>
  <si>
    <t>Caryophyllaceae</t>
  </si>
  <si>
    <t>Gilia</t>
  </si>
  <si>
    <t>Krascheninnikovia</t>
  </si>
  <si>
    <t>Amaranthaceae</t>
  </si>
  <si>
    <t>Lupinus</t>
  </si>
  <si>
    <t>Mentzelia</t>
  </si>
  <si>
    <t>Salvia</t>
  </si>
  <si>
    <t>Lamiaceae</t>
  </si>
  <si>
    <t>Sisymbrium</t>
  </si>
  <si>
    <t>Abronia</t>
  </si>
  <si>
    <t>Nyctaginaceae</t>
  </si>
  <si>
    <t>Aliciella</t>
  </si>
  <si>
    <t>Chylismia</t>
  </si>
  <si>
    <t>Cryptantha</t>
  </si>
  <si>
    <t>Eatonella</t>
  </si>
  <si>
    <t>Eremothera</t>
  </si>
  <si>
    <t>Eriogonum</t>
  </si>
  <si>
    <t>Rhus</t>
  </si>
  <si>
    <t>Ribes</t>
  </si>
  <si>
    <t>Salix</t>
  </si>
  <si>
    <t>Tiquilia</t>
  </si>
  <si>
    <t>Hornungia</t>
  </si>
  <si>
    <t>Lepidium</t>
  </si>
  <si>
    <t>Malacothrix</t>
  </si>
  <si>
    <t>Nemacladus</t>
  </si>
  <si>
    <t>Campanulaceae</t>
  </si>
  <si>
    <t>Astragalus</t>
  </si>
  <si>
    <t>MAT</t>
  </si>
  <si>
    <t>MAP</t>
  </si>
  <si>
    <t>Langloisia</t>
  </si>
  <si>
    <t>Snake River at Swan Falls</t>
  </si>
  <si>
    <t>Stack Rock - Sinker Creek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</si>
  <si>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</si>
  <si>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</si>
  <si>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</si>
  <si>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</si>
  <si>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</si>
  <si>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</si>
  <si>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</si>
  <si>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</si>
  <si>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</si>
  <si>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</si>
  <si>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rand</t>
  </si>
  <si>
    <t>MEAN ANNUAL TEMPERATURE</t>
  </si>
  <si>
    <t>MAXIMUM TEMPERATURE</t>
  </si>
  <si>
    <t>MINIMUM TEMPERATURE</t>
  </si>
  <si>
    <t>MEAN ANNUAL PRECIPITATION</t>
  </si>
  <si>
    <t>SUMMER PRECIPITATION</t>
  </si>
  <si>
    <t>WINTER PRECIPITATION</t>
  </si>
  <si>
    <t>mode</t>
  </si>
  <si>
    <t>sd</t>
  </si>
  <si>
    <t>MAXT</t>
  </si>
  <si>
    <t>MINT</t>
  </si>
  <si>
    <t>SUMP</t>
  </si>
  <si>
    <t>WINP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</si>
  <si>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</si>
  <si>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</si>
  <si>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</si>
  <si>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</si>
  <si>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</si>
  <si>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</si>
  <si>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</si>
  <si>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</si>
  <si>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</si>
  <si>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</si>
  <si>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2sd</t>
  </si>
  <si>
    <t>Stack Rock (doi.org/10.15468/dl.fwm637)</t>
  </si>
  <si>
    <t>Snake River (doi.org/10.15468/dl.z6wsf2)</t>
  </si>
  <si>
    <t>Genera recorded at sites</t>
  </si>
  <si>
    <r>
      <t>Epilobium</t>
    </r>
    <r>
      <rPr>
        <sz val="11"/>
        <color theme="1"/>
        <rFont val="Times New Roman"/>
        <family val="1"/>
      </rPr>
      <t xml:space="preserve"> (Onagraceae), </t>
    </r>
    <r>
      <rPr>
        <i/>
        <sz val="11"/>
        <color theme="1"/>
        <rFont val="Times New Roman"/>
        <family val="1"/>
      </rPr>
      <t>Diplacus</t>
    </r>
    <r>
      <rPr>
        <sz val="11"/>
        <color theme="1"/>
        <rFont val="Times New Roman"/>
        <family val="1"/>
      </rPr>
      <t xml:space="preserve"> (Phrymaceae), </t>
    </r>
    <r>
      <rPr>
        <i/>
        <sz val="11"/>
        <color theme="1"/>
        <rFont val="Times New Roman"/>
        <family val="1"/>
      </rPr>
      <t>Balsamorhiza</t>
    </r>
    <r>
      <rPr>
        <sz val="11"/>
        <color theme="1"/>
        <rFont val="Times New Roman"/>
        <family val="1"/>
      </rPr>
      <t xml:space="preserve"> (Asteraceae), </t>
    </r>
    <r>
      <rPr>
        <i/>
        <sz val="11"/>
        <color theme="1"/>
        <rFont val="Times New Roman"/>
        <family val="1"/>
      </rPr>
      <t>Sedum</t>
    </r>
    <r>
      <rPr>
        <sz val="11"/>
        <color theme="1"/>
        <rFont val="Times New Roman"/>
        <family val="1"/>
      </rPr>
      <t xml:space="preserve"> (Crassulaceae), </t>
    </r>
    <r>
      <rPr>
        <i/>
        <sz val="11"/>
        <color theme="1"/>
        <rFont val="Times New Roman"/>
        <family val="1"/>
      </rPr>
      <t>Collinsia</t>
    </r>
    <r>
      <rPr>
        <sz val="11"/>
        <color theme="1"/>
        <rFont val="Times New Roman"/>
        <family val="1"/>
      </rPr>
      <t xml:space="preserve"> (Plantaginaceae), </t>
    </r>
    <r>
      <rPr>
        <i/>
        <sz val="11"/>
        <color theme="1"/>
        <rFont val="Times New Roman"/>
        <family val="1"/>
      </rPr>
      <t>Boechera</t>
    </r>
    <r>
      <rPr>
        <sz val="11"/>
        <color theme="1"/>
        <rFont val="Times New Roman"/>
        <family val="1"/>
      </rPr>
      <t xml:space="preserve"> (Brassicaceae), </t>
    </r>
    <r>
      <rPr>
        <i/>
        <sz val="11"/>
        <color theme="1"/>
        <rFont val="Times New Roman"/>
        <family val="1"/>
      </rPr>
      <t>Maianthemum</t>
    </r>
    <r>
      <rPr>
        <sz val="11"/>
        <color theme="1"/>
        <rFont val="Times New Roman"/>
        <family val="1"/>
      </rPr>
      <t xml:space="preserve"> (Asparagaceae), </t>
    </r>
    <r>
      <rPr>
        <i/>
        <sz val="11"/>
        <color theme="1"/>
        <rFont val="Times New Roman"/>
        <family val="1"/>
      </rPr>
      <t>Ipomopsis</t>
    </r>
    <r>
      <rPr>
        <sz val="11"/>
        <color theme="1"/>
        <rFont val="Times New Roman"/>
        <family val="1"/>
      </rPr>
      <t xml:space="preserve"> (Polemoniaceae), </t>
    </r>
    <r>
      <rPr>
        <i/>
        <sz val="11"/>
        <color theme="1"/>
        <rFont val="Times New Roman"/>
        <family val="1"/>
      </rPr>
      <t>Delphinium</t>
    </r>
    <r>
      <rPr>
        <sz val="11"/>
        <color theme="1"/>
        <rFont val="Times New Roman"/>
        <family val="1"/>
      </rPr>
      <t xml:space="preserve"> (Ranunculaceae), </t>
    </r>
    <r>
      <rPr>
        <i/>
        <sz val="11"/>
        <color theme="1"/>
        <rFont val="Times New Roman"/>
        <family val="1"/>
      </rPr>
      <t>Aquilegia</t>
    </r>
    <r>
      <rPr>
        <sz val="11"/>
        <color theme="1"/>
        <rFont val="Times New Roman"/>
        <family val="1"/>
      </rPr>
      <t xml:space="preserve"> (Ranunculaceae), </t>
    </r>
    <r>
      <rPr>
        <i/>
        <sz val="11"/>
        <color theme="1"/>
        <rFont val="Times New Roman"/>
        <family val="1"/>
      </rPr>
      <t>Sorbus</t>
    </r>
    <r>
      <rPr>
        <sz val="11"/>
        <color theme="1"/>
        <rFont val="Times New Roman"/>
        <family val="1"/>
      </rPr>
      <t xml:space="preserve"> (Rosaceae), </t>
    </r>
    <r>
      <rPr>
        <i/>
        <sz val="11"/>
        <color theme="1"/>
        <rFont val="Times New Roman"/>
        <family val="1"/>
      </rPr>
      <t>Symphoricarpos</t>
    </r>
    <r>
      <rPr>
        <sz val="11"/>
        <color theme="1"/>
        <rFont val="Times New Roman"/>
        <family val="1"/>
      </rPr>
      <t xml:space="preserve"> (Caprifoliaceae), </t>
    </r>
    <r>
      <rPr>
        <i/>
        <sz val="11"/>
        <color theme="1"/>
        <rFont val="Times New Roman"/>
        <family val="1"/>
      </rPr>
      <t>Collomia</t>
    </r>
    <r>
      <rPr>
        <sz val="11"/>
        <color theme="1"/>
        <rFont val="Times New Roman"/>
        <family val="1"/>
      </rPr>
      <t xml:space="preserve"> (Polemoniaceae), </t>
    </r>
    <r>
      <rPr>
        <i/>
        <sz val="11"/>
        <color theme="1"/>
        <rFont val="Times New Roman"/>
        <family val="1"/>
      </rPr>
      <t>Rumex</t>
    </r>
    <r>
      <rPr>
        <sz val="11"/>
        <color theme="1"/>
        <rFont val="Times New Roman"/>
        <family val="1"/>
      </rPr>
      <t xml:space="preserve"> (Polygonaceae), </t>
    </r>
    <r>
      <rPr>
        <i/>
        <sz val="11"/>
        <color theme="1"/>
        <rFont val="Times New Roman"/>
        <family val="1"/>
      </rPr>
      <t>Trisetum</t>
    </r>
    <r>
      <rPr>
        <sz val="11"/>
        <color theme="1"/>
        <rFont val="Times New Roman"/>
        <family val="1"/>
      </rPr>
      <t xml:space="preserve"> (Poaceae), </t>
    </r>
    <r>
      <rPr>
        <i/>
        <sz val="11"/>
        <color theme="1"/>
        <rFont val="Times New Roman"/>
        <family val="1"/>
      </rPr>
      <t>Senecio</t>
    </r>
    <r>
      <rPr>
        <sz val="11"/>
        <color theme="1"/>
        <rFont val="Times New Roman"/>
        <family val="1"/>
      </rPr>
      <t xml:space="preserve"> (Asteraceae), </t>
    </r>
    <r>
      <rPr>
        <i/>
        <sz val="11"/>
        <color theme="1"/>
        <rFont val="Times New Roman"/>
        <family val="1"/>
      </rPr>
      <t>Elymus</t>
    </r>
    <r>
      <rPr>
        <sz val="11"/>
        <color theme="1"/>
        <rFont val="Times New Roman"/>
        <family val="1"/>
      </rPr>
      <t xml:space="preserve"> (Poaceae), </t>
    </r>
    <r>
      <rPr>
        <i/>
        <sz val="11"/>
        <color theme="1"/>
        <rFont val="Times New Roman"/>
        <family val="1"/>
      </rPr>
      <t>Physocarpus</t>
    </r>
    <r>
      <rPr>
        <sz val="11"/>
        <color theme="1"/>
        <rFont val="Times New Roman"/>
        <family val="1"/>
      </rPr>
      <t xml:space="preserve"> (Rosaceae), </t>
    </r>
    <r>
      <rPr>
        <i/>
        <sz val="11"/>
        <color theme="1"/>
        <rFont val="Times New Roman"/>
        <family val="1"/>
      </rPr>
      <t>Rubus</t>
    </r>
    <r>
      <rPr>
        <sz val="11"/>
        <color theme="1"/>
        <rFont val="Times New Roman"/>
        <family val="1"/>
      </rPr>
      <t xml:space="preserve"> (Rosaceae), </t>
    </r>
    <r>
      <rPr>
        <i/>
        <sz val="11"/>
        <color theme="1"/>
        <rFont val="Times New Roman"/>
        <family val="1"/>
      </rPr>
      <t>Acer</t>
    </r>
    <r>
      <rPr>
        <sz val="11"/>
        <color theme="1"/>
        <rFont val="Times New Roman"/>
        <family val="1"/>
      </rPr>
      <t xml:space="preserve"> (Sapindaceae), </t>
    </r>
    <r>
      <rPr>
        <i/>
        <sz val="11"/>
        <color theme="1"/>
        <rFont val="Times New Roman"/>
        <family val="1"/>
      </rPr>
      <t>Triteleia</t>
    </r>
    <r>
      <rPr>
        <sz val="11"/>
        <color theme="1"/>
        <rFont val="Times New Roman"/>
        <family val="1"/>
      </rPr>
      <t xml:space="preserve"> (Asparagaceae), </t>
    </r>
    <r>
      <rPr>
        <i/>
        <sz val="11"/>
        <color theme="1"/>
        <rFont val="Times New Roman"/>
        <family val="1"/>
      </rPr>
      <t>Phacelia</t>
    </r>
    <r>
      <rPr>
        <sz val="11"/>
        <color theme="1"/>
        <rFont val="Times New Roman"/>
        <family val="1"/>
      </rPr>
      <t xml:space="preserve"> (Boraginaceae), </t>
    </r>
    <r>
      <rPr>
        <i/>
        <sz val="11"/>
        <color theme="1"/>
        <rFont val="Times New Roman"/>
        <family val="1"/>
      </rPr>
      <t>Prunus</t>
    </r>
    <r>
      <rPr>
        <sz val="11"/>
        <color theme="1"/>
        <rFont val="Times New Roman"/>
        <family val="1"/>
      </rPr>
      <t xml:space="preserve"> (Rosaceae), </t>
    </r>
    <r>
      <rPr>
        <i/>
        <sz val="11"/>
        <color theme="1"/>
        <rFont val="Times New Roman"/>
        <family val="1"/>
      </rPr>
      <t>Fritillaria</t>
    </r>
    <r>
      <rPr>
        <sz val="11"/>
        <color theme="1"/>
        <rFont val="Times New Roman"/>
        <family val="1"/>
      </rPr>
      <t xml:space="preserve"> (Liliaceae), </t>
    </r>
    <r>
      <rPr>
        <i/>
        <sz val="11"/>
        <color theme="1"/>
        <rFont val="Times New Roman"/>
        <family val="1"/>
      </rPr>
      <t>Grindelia</t>
    </r>
    <r>
      <rPr>
        <sz val="11"/>
        <color theme="1"/>
        <rFont val="Times New Roman"/>
        <family val="1"/>
      </rPr>
      <t xml:space="preserve"> (Asteraceae), </t>
    </r>
    <r>
      <rPr>
        <i/>
        <sz val="11"/>
        <color theme="1"/>
        <rFont val="Times New Roman"/>
        <family val="1"/>
      </rPr>
      <t>Castilleja</t>
    </r>
    <r>
      <rPr>
        <sz val="11"/>
        <color theme="1"/>
        <rFont val="Times New Roman"/>
        <family val="1"/>
      </rPr>
      <t xml:space="preserve"> (Orobanchaceae), </t>
    </r>
    <r>
      <rPr>
        <i/>
        <sz val="11"/>
        <color theme="1"/>
        <rFont val="Times New Roman"/>
        <family val="1"/>
      </rPr>
      <t>Geranium</t>
    </r>
    <r>
      <rPr>
        <sz val="11"/>
        <color theme="1"/>
        <rFont val="Times New Roman"/>
        <family val="1"/>
      </rPr>
      <t xml:space="preserve"> (Geraniaceae) and </t>
    </r>
    <r>
      <rPr>
        <i/>
        <sz val="11"/>
        <color theme="1"/>
        <rFont val="Times New Roman"/>
        <family val="1"/>
      </rPr>
      <t>Leymus</t>
    </r>
    <r>
      <rPr>
        <sz val="11"/>
        <color theme="1"/>
        <rFont val="Times New Roman"/>
        <family val="1"/>
      </rPr>
      <t xml:space="preserve"> (Poaceae)</t>
    </r>
  </si>
  <si>
    <r>
      <t>Krascheninnikovia</t>
    </r>
    <r>
      <rPr>
        <sz val="11"/>
        <color theme="1"/>
        <rFont val="Times New Roman"/>
        <family val="1"/>
      </rPr>
      <t xml:space="preserve"> (Amaranthaceae), </t>
    </r>
    <r>
      <rPr>
        <i/>
        <sz val="11"/>
        <color theme="1"/>
        <rFont val="Times New Roman"/>
        <family val="1"/>
      </rPr>
      <t>Nemacladus</t>
    </r>
    <r>
      <rPr>
        <sz val="11"/>
        <color theme="1"/>
        <rFont val="Times New Roman"/>
        <family val="1"/>
      </rPr>
      <t xml:space="preserve"> (Campanulaceae), </t>
    </r>
    <r>
      <rPr>
        <i/>
        <sz val="11"/>
        <color theme="1"/>
        <rFont val="Times New Roman"/>
        <family val="1"/>
      </rPr>
      <t>Cryptantha</t>
    </r>
    <r>
      <rPr>
        <sz val="11"/>
        <color theme="1"/>
        <rFont val="Times New Roman"/>
        <family val="1"/>
      </rPr>
      <t xml:space="preserve"> (Boraginaceae), </t>
    </r>
    <r>
      <rPr>
        <i/>
        <sz val="11"/>
        <color theme="1"/>
        <rFont val="Times New Roman"/>
        <family val="1"/>
      </rPr>
      <t>Astragalus</t>
    </r>
    <r>
      <rPr>
        <sz val="11"/>
        <color theme="1"/>
        <rFont val="Times New Roman"/>
        <family val="1"/>
      </rPr>
      <t xml:space="preserve"> (Fabaceae), </t>
    </r>
    <r>
      <rPr>
        <i/>
        <sz val="11"/>
        <color theme="1"/>
        <rFont val="Times New Roman"/>
        <family val="1"/>
      </rPr>
      <t>Phacelia</t>
    </r>
    <r>
      <rPr>
        <sz val="11"/>
        <color theme="1"/>
        <rFont val="Times New Roman"/>
        <family val="1"/>
      </rPr>
      <t xml:space="preserve"> (Boraginaceae), </t>
    </r>
    <r>
      <rPr>
        <i/>
        <sz val="11"/>
        <color theme="1"/>
        <rFont val="Times New Roman"/>
        <family val="1"/>
      </rPr>
      <t>Eatonella</t>
    </r>
    <r>
      <rPr>
        <sz val="11"/>
        <color theme="1"/>
        <rFont val="Times New Roman"/>
        <family val="1"/>
      </rPr>
      <t xml:space="preserve"> (Asteraceae), </t>
    </r>
    <r>
      <rPr>
        <i/>
        <sz val="11"/>
        <color theme="1"/>
        <rFont val="Times New Roman"/>
        <family val="1"/>
      </rPr>
      <t>Lepidium</t>
    </r>
    <r>
      <rPr>
        <sz val="11"/>
        <color theme="1"/>
        <rFont val="Times New Roman"/>
        <family val="1"/>
      </rPr>
      <t xml:space="preserve"> (Brassicaceae), </t>
    </r>
    <r>
      <rPr>
        <i/>
        <sz val="11"/>
        <color theme="1"/>
        <rFont val="Times New Roman"/>
        <family val="1"/>
      </rPr>
      <t>Salix</t>
    </r>
    <r>
      <rPr>
        <sz val="11"/>
        <color theme="1"/>
        <rFont val="Times New Roman"/>
        <family val="1"/>
      </rPr>
      <t xml:space="preserve"> (Salicaceae), </t>
    </r>
    <r>
      <rPr>
        <i/>
        <sz val="11"/>
        <color theme="1"/>
        <rFont val="Times New Roman"/>
        <family val="1"/>
      </rPr>
      <t>Eremogone</t>
    </r>
    <r>
      <rPr>
        <sz val="11"/>
        <color theme="1"/>
        <rFont val="Times New Roman"/>
        <family val="1"/>
      </rPr>
      <t xml:space="preserve"> (Caryophyllaceae), </t>
    </r>
    <r>
      <rPr>
        <i/>
        <sz val="11"/>
        <color theme="1"/>
        <rFont val="Times New Roman"/>
        <family val="1"/>
      </rPr>
      <t>Salvia</t>
    </r>
    <r>
      <rPr>
        <sz val="11"/>
        <color theme="1"/>
        <rFont val="Times New Roman"/>
        <family val="1"/>
      </rPr>
      <t xml:space="preserve"> (Lamiaceae), </t>
    </r>
    <r>
      <rPr>
        <i/>
        <sz val="11"/>
        <color theme="1"/>
        <rFont val="Times New Roman"/>
        <family val="1"/>
      </rPr>
      <t>Artemisia</t>
    </r>
    <r>
      <rPr>
        <sz val="11"/>
        <color theme="1"/>
        <rFont val="Times New Roman"/>
        <family val="1"/>
      </rPr>
      <t xml:space="preserve"> (Asteraceae), </t>
    </r>
    <r>
      <rPr>
        <i/>
        <sz val="11"/>
        <color theme="1"/>
        <rFont val="Times New Roman"/>
        <family val="1"/>
      </rPr>
      <t>Langloisia</t>
    </r>
    <r>
      <rPr>
        <sz val="11"/>
        <color theme="1"/>
        <rFont val="Times New Roman"/>
        <family val="1"/>
      </rPr>
      <t xml:space="preserve"> (Polemoniaceae), </t>
    </r>
    <r>
      <rPr>
        <i/>
        <sz val="11"/>
        <color theme="1"/>
        <rFont val="Times New Roman"/>
        <family val="1"/>
      </rPr>
      <t>Aliciella</t>
    </r>
    <r>
      <rPr>
        <sz val="11"/>
        <color theme="1"/>
        <rFont val="Times New Roman"/>
        <family val="1"/>
      </rPr>
      <t xml:space="preserve"> (Polemoniaceae), </t>
    </r>
    <r>
      <rPr>
        <i/>
        <sz val="11"/>
        <color theme="1"/>
        <rFont val="Times New Roman"/>
        <family val="1"/>
      </rPr>
      <t>Chrysothamnus</t>
    </r>
    <r>
      <rPr>
        <sz val="11"/>
        <color theme="1"/>
        <rFont val="Times New Roman"/>
        <family val="1"/>
      </rPr>
      <t xml:space="preserve"> (Asteraceae), </t>
    </r>
    <r>
      <rPr>
        <i/>
        <sz val="11"/>
        <color theme="1"/>
        <rFont val="Times New Roman"/>
        <family val="1"/>
      </rPr>
      <t>Sisymbrium</t>
    </r>
    <r>
      <rPr>
        <sz val="11"/>
        <color theme="1"/>
        <rFont val="Times New Roman"/>
        <family val="1"/>
      </rPr>
      <t xml:space="preserve"> (Brassicaceae), </t>
    </r>
    <r>
      <rPr>
        <i/>
        <sz val="11"/>
        <color theme="1"/>
        <rFont val="Times New Roman"/>
        <family val="1"/>
      </rPr>
      <t>Diplacus</t>
    </r>
    <r>
      <rPr>
        <sz val="11"/>
        <color theme="1"/>
        <rFont val="Times New Roman"/>
        <family val="1"/>
      </rPr>
      <t xml:space="preserve"> (Phrymaceae), </t>
    </r>
    <r>
      <rPr>
        <i/>
        <sz val="11"/>
        <color theme="1"/>
        <rFont val="Times New Roman"/>
        <family val="1"/>
      </rPr>
      <t>Eremothera</t>
    </r>
    <r>
      <rPr>
        <sz val="11"/>
        <color theme="1"/>
        <rFont val="Times New Roman"/>
        <family val="1"/>
      </rPr>
      <t xml:space="preserve"> (Onagraceae), </t>
    </r>
    <r>
      <rPr>
        <i/>
        <sz val="11"/>
        <color theme="1"/>
        <rFont val="Times New Roman"/>
        <family val="1"/>
      </rPr>
      <t>Chylismia</t>
    </r>
    <r>
      <rPr>
        <sz val="11"/>
        <color theme="1"/>
        <rFont val="Times New Roman"/>
        <family val="1"/>
      </rPr>
      <t xml:space="preserve"> (Onagraceae), </t>
    </r>
    <r>
      <rPr>
        <i/>
        <sz val="11"/>
        <color theme="1"/>
        <rFont val="Times New Roman"/>
        <family val="1"/>
      </rPr>
      <t>Hornungia</t>
    </r>
    <r>
      <rPr>
        <sz val="11"/>
        <color theme="1"/>
        <rFont val="Times New Roman"/>
        <family val="1"/>
      </rPr>
      <t xml:space="preserve"> (Brassicaceae), </t>
    </r>
    <r>
      <rPr>
        <i/>
        <sz val="11"/>
        <color theme="1"/>
        <rFont val="Times New Roman"/>
        <family val="1"/>
      </rPr>
      <t>Cymopterus</t>
    </r>
    <r>
      <rPr>
        <sz val="11"/>
        <color theme="1"/>
        <rFont val="Times New Roman"/>
        <family val="1"/>
      </rPr>
      <t xml:space="preserve"> (Apiaceae), </t>
    </r>
    <r>
      <rPr>
        <i/>
        <sz val="11"/>
        <color theme="1"/>
        <rFont val="Times New Roman"/>
        <family val="1"/>
      </rPr>
      <t>Caulanthus</t>
    </r>
    <r>
      <rPr>
        <sz val="11"/>
        <color theme="1"/>
        <rFont val="Times New Roman"/>
        <family val="1"/>
      </rPr>
      <t xml:space="preserve"> (Brassicaceae), </t>
    </r>
    <r>
      <rPr>
        <i/>
        <sz val="11"/>
        <color theme="1"/>
        <rFont val="Times New Roman"/>
        <family val="1"/>
      </rPr>
      <t>Mentzelia</t>
    </r>
    <r>
      <rPr>
        <sz val="11"/>
        <color theme="1"/>
        <rFont val="Times New Roman"/>
        <family val="1"/>
      </rPr>
      <t xml:space="preserve"> (Loasaceae), </t>
    </r>
    <r>
      <rPr>
        <i/>
        <sz val="11"/>
        <color theme="1"/>
        <rFont val="Times New Roman"/>
        <family val="1"/>
      </rPr>
      <t>Bromus</t>
    </r>
    <r>
      <rPr>
        <sz val="11"/>
        <color theme="1"/>
        <rFont val="Times New Roman"/>
        <family val="1"/>
      </rPr>
      <t xml:space="preserve"> (Poaceae), </t>
    </r>
    <r>
      <rPr>
        <i/>
        <sz val="11"/>
        <color theme="1"/>
        <rFont val="Times New Roman"/>
        <family val="1"/>
      </rPr>
      <t>Abronia</t>
    </r>
    <r>
      <rPr>
        <sz val="11"/>
        <color theme="1"/>
        <rFont val="Times New Roman"/>
        <family val="1"/>
      </rPr>
      <t xml:space="preserve"> (Nyctaginaceae), </t>
    </r>
    <r>
      <rPr>
        <i/>
        <sz val="11"/>
        <color theme="1"/>
        <rFont val="Times New Roman"/>
        <family val="1"/>
      </rPr>
      <t>Tiquilia</t>
    </r>
    <r>
      <rPr>
        <sz val="11"/>
        <color theme="1"/>
        <rFont val="Times New Roman"/>
        <family val="1"/>
      </rPr>
      <t xml:space="preserve"> (Boraginaceae), </t>
    </r>
    <r>
      <rPr>
        <i/>
        <sz val="11"/>
        <color theme="1"/>
        <rFont val="Times New Roman"/>
        <family val="1"/>
      </rPr>
      <t>Rhus</t>
    </r>
    <r>
      <rPr>
        <sz val="11"/>
        <color theme="1"/>
        <rFont val="Times New Roman"/>
        <family val="1"/>
      </rPr>
      <t xml:space="preserve"> (Anacardiaceae), </t>
    </r>
    <r>
      <rPr>
        <i/>
        <sz val="11"/>
        <color theme="1"/>
        <rFont val="Times New Roman"/>
        <family val="1"/>
      </rPr>
      <t>Eriogonum</t>
    </r>
    <r>
      <rPr>
        <sz val="11"/>
        <color theme="1"/>
        <rFont val="Times New Roman"/>
        <family val="1"/>
      </rPr>
      <t xml:space="preserve"> (Polygonaceae), </t>
    </r>
    <r>
      <rPr>
        <i/>
        <sz val="11"/>
        <color theme="1"/>
        <rFont val="Times New Roman"/>
        <family val="1"/>
      </rPr>
      <t>Ribes</t>
    </r>
    <r>
      <rPr>
        <sz val="11"/>
        <color theme="1"/>
        <rFont val="Times New Roman"/>
        <family val="1"/>
      </rPr>
      <t xml:space="preserve"> (Grossulariaceae), </t>
    </r>
    <r>
      <rPr>
        <i/>
        <sz val="11"/>
        <color theme="1"/>
        <rFont val="Times New Roman"/>
        <family val="1"/>
      </rPr>
      <t>Lupinus</t>
    </r>
    <r>
      <rPr>
        <sz val="11"/>
        <color theme="1"/>
        <rFont val="Times New Roman"/>
        <family val="1"/>
      </rPr>
      <t xml:space="preserve"> (Fabaceae) </t>
    </r>
    <r>
      <rPr>
        <i/>
        <sz val="11"/>
        <color theme="1"/>
        <rFont val="Times New Roman"/>
        <family val="1"/>
      </rPr>
      <t>Malacothrix</t>
    </r>
    <r>
      <rPr>
        <sz val="11"/>
        <color theme="1"/>
        <rFont val="Times New Roman"/>
        <family val="1"/>
      </rPr>
      <t xml:space="preserve"> (Asteraceae) and </t>
    </r>
    <r>
      <rPr>
        <i/>
        <sz val="11"/>
        <color theme="1"/>
        <rFont val="Times New Roman"/>
        <family val="1"/>
      </rPr>
      <t>Gilia</t>
    </r>
    <r>
      <rPr>
        <sz val="11"/>
        <color theme="1"/>
        <rFont val="Times New Roman"/>
        <family val="1"/>
      </rPr>
      <t xml:space="preserve"> (Polemoniaceae)</t>
    </r>
  </si>
  <si>
    <r>
      <t xml:space="preserve">Climate at sites </t>
    </r>
    <r>
      <rPr>
        <sz val="11"/>
        <color theme="1"/>
        <rFont val="Times New Roman"/>
        <family val="1"/>
      </rPr>
      <t>± 2σ</t>
    </r>
  </si>
  <si>
    <t>Stack Rock</t>
  </si>
  <si>
    <t>Snake River</t>
  </si>
  <si>
    <t>MAT (°C)</t>
  </si>
  <si>
    <t>7.7 ± 4.2</t>
  </si>
  <si>
    <t>10.5 ± 1.4</t>
  </si>
  <si>
    <t>MAXT (°C)</t>
  </si>
  <si>
    <t>30.3 ± 3.8</t>
  </si>
  <si>
    <t>32.7 ± 1.8</t>
  </si>
  <si>
    <t>MINT (°C)</t>
  </si>
  <si>
    <t>-8.9 ± 4.6</t>
  </si>
  <si>
    <t>-6.0 ± 1.2</t>
  </si>
  <si>
    <t>MAP (mm)</t>
  </si>
  <si>
    <t>463 +252 / -198</t>
  </si>
  <si>
    <t>248 +64 / -56</t>
  </si>
  <si>
    <t>SUMP (mm)</t>
  </si>
  <si>
    <t>56 +26 / -22</t>
  </si>
  <si>
    <t>41 +8 / -6</t>
  </si>
  <si>
    <t>WINP (mm)</t>
  </si>
  <si>
    <t>175 +128 / -94</t>
  </si>
  <si>
    <t>72 +28 / 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</si>
</sst>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Fill="1"/>
    <xf numFmtId="10" fontId="0" fillId="0" borderId="0" xfId="0" applyNumberFormat="1"/>
    <xf numFmtId="1" fontId="0" fillId="0" borderId="0" xfId="0" applyNumberFormat="1"/>
    <xf numFmtId="0" fontId="0" fillId="0" borderId="0" xfId="0" quotePrefix="1"/>
    <xf numFmtId="0" fontId="19" fillId="33" borderId="13" xfId="0" applyFont="1" applyFill="1" applyBorder="1" applyAlignment="1">
      <alignment vertical="center" wrapText="1"/>
    </xf>
    <xf numFmtId="0" fontId="19" fillId="33" borderId="14" xfId="0" applyFont="1" applyFill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'Stack Rock'!$P$36:$P$45</c:f>
                <c:numCache>
                  <c:formatCode>General</c:formatCode>
                  <c:ptCount val="10"/>
                  <c:pt idx="0">
                    <c:v>74.890921573685318</c:v>
                  </c:pt>
                  <c:pt idx="1">
                    <c:v>117.68260463162778</c:v>
                  </c:pt>
                  <c:pt idx="2">
                    <c:v>210.27014194848448</c:v>
                  </c:pt>
                  <c:pt idx="3">
                    <c:v>160.66435129715467</c:v>
                  </c:pt>
                  <c:pt idx="4">
                    <c:v>80.247068253238467</c:v>
                  </c:pt>
                  <c:pt idx="5">
                    <c:v>74.890921573685318</c:v>
                  </c:pt>
                  <c:pt idx="6">
                    <c:v>115.00382150505425</c:v>
                  </c:pt>
                  <c:pt idx="7">
                    <c:v>74.890921573685318</c:v>
                  </c:pt>
                  <c:pt idx="8">
                    <c:v>115.00382150505425</c:v>
                  </c:pt>
                  <c:pt idx="9">
                    <c:v>160.66435129715467</c:v>
                  </c:pt>
                </c:numCache>
              </c:numRef>
            </c:plus>
            <c:minus>
              <c:numRef>
                <c:f>'Stack Rock'!$O$36:$O$45</c:f>
                <c:numCache>
                  <c:formatCode>General</c:formatCode>
                  <c:ptCount val="10"/>
                  <c:pt idx="0">
                    <c:v>239.21532025843931</c:v>
                  </c:pt>
                  <c:pt idx="1">
                    <c:v>177.73323286279935</c:v>
                  </c:pt>
                  <c:pt idx="2">
                    <c:v>135.8859877578235</c:v>
                  </c:pt>
                  <c:pt idx="3">
                    <c:v>163.37089024408886</c:v>
                  </c:pt>
                  <c:pt idx="4">
                    <c:v>269.42244591232213</c:v>
                  </c:pt>
                  <c:pt idx="5">
                    <c:v>200.80717929153525</c:v>
                  </c:pt>
                  <c:pt idx="6">
                    <c:v>226.70624277106697</c:v>
                  </c:pt>
                  <c:pt idx="7">
                    <c:v>239.21532025843931</c:v>
                  </c:pt>
                  <c:pt idx="8">
                    <c:v>213.90579143834304</c:v>
                  </c:pt>
                  <c:pt idx="9">
                    <c:v>18.081118095589773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'Stack Rock'!$G$36:$G$45</c:f>
                <c:numCache>
                  <c:formatCode>General</c:formatCode>
                  <c:ptCount val="10"/>
                  <c:pt idx="0">
                    <c:v>3.0000000000000009</c:v>
                  </c:pt>
                  <c:pt idx="1">
                    <c:v>2.3000000000000007</c:v>
                  </c:pt>
                  <c:pt idx="2">
                    <c:v>3.5</c:v>
                  </c:pt>
                  <c:pt idx="3">
                    <c:v>2</c:v>
                  </c:pt>
                  <c:pt idx="4">
                    <c:v>1.5999999999999996</c:v>
                  </c:pt>
                  <c:pt idx="5">
                    <c:v>2.2999999999999998</c:v>
                  </c:pt>
                  <c:pt idx="6">
                    <c:v>3.0000000000000009</c:v>
                  </c:pt>
                  <c:pt idx="7">
                    <c:v>3.3</c:v>
                  </c:pt>
                  <c:pt idx="8">
                    <c:v>3.3</c:v>
                  </c:pt>
                  <c:pt idx="9">
                    <c:v>1.4000000000000004</c:v>
                  </c:pt>
                </c:numCache>
              </c:numRef>
            </c:plus>
            <c:minus>
              <c:numRef>
                <c:f>'Stack Rock'!$F$36:$F$45</c:f>
                <c:numCache>
                  <c:formatCode>General</c:formatCode>
                  <c:ptCount val="10"/>
                  <c:pt idx="0">
                    <c:v>0.70000000000000018</c:v>
                  </c:pt>
                  <c:pt idx="1">
                    <c:v>1.3999999999999995</c:v>
                  </c:pt>
                  <c:pt idx="2">
                    <c:v>2.2000000000000011</c:v>
                  </c:pt>
                  <c:pt idx="3">
                    <c:v>1.5999999999999996</c:v>
                  </c:pt>
                  <c:pt idx="4">
                    <c:v>2.7000000000000011</c:v>
                  </c:pt>
                  <c:pt idx="5">
                    <c:v>0.70000000000000018</c:v>
                  </c:pt>
                  <c:pt idx="6">
                    <c:v>0.70000000000000018</c:v>
                  </c:pt>
                  <c:pt idx="7">
                    <c:v>0.70000000000000018</c:v>
                  </c:pt>
                  <c:pt idx="8">
                    <c:v>0.70000000000000018</c:v>
                  </c:pt>
                  <c:pt idx="9">
                    <c:v>1.5999999999999996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'Stack Rock'!$G$26:$G$35</c:f>
              <c:numCache>
                <c:formatCode>General</c:formatCode>
                <c:ptCount val="10"/>
                <c:pt idx="0">
                  <c:v>7.3</c:v>
                </c:pt>
                <c:pt idx="1">
                  <c:v>8.6999999999999993</c:v>
                </c:pt>
                <c:pt idx="2">
                  <c:v>8.8000000000000007</c:v>
                </c:pt>
                <c:pt idx="3">
                  <c:v>9</c:v>
                </c:pt>
                <c:pt idx="4">
                  <c:v>9.3000000000000007</c:v>
                </c:pt>
                <c:pt idx="5">
                  <c:v>7.3</c:v>
                </c:pt>
                <c:pt idx="6">
                  <c:v>7.3</c:v>
                </c:pt>
                <c:pt idx="7">
                  <c:v>7.3</c:v>
                </c:pt>
                <c:pt idx="8">
                  <c:v>7.3</c:v>
                </c:pt>
                <c:pt idx="9">
                  <c:v>8</c:v>
                </c:pt>
              </c:numCache>
            </c:numRef>
          </c:xVal>
          <c:yVal>
            <c:numRef>
              <c:f>'Stack Rock'!$P$26:$P$35</c:f>
              <c:numCache>
                <c:formatCode>0</c:formatCode>
                <c:ptCount val="10"/>
                <c:pt idx="0">
                  <c:v>776.24711662869231</c:v>
                </c:pt>
                <c:pt idx="1">
                  <c:v>794.32823472428208</c:v>
                </c:pt>
                <c:pt idx="2">
                  <c:v>660.69344800759643</c:v>
                </c:pt>
                <c:pt idx="3">
                  <c:v>794.32823472428208</c:v>
                </c:pt>
                <c:pt idx="4">
                  <c:v>831.7637711026714</c:v>
                </c:pt>
                <c:pt idx="5">
                  <c:v>776.24711662869231</c:v>
                </c:pt>
                <c:pt idx="6">
                  <c:v>776.24711662869231</c:v>
                </c:pt>
                <c:pt idx="7">
                  <c:v>776.24711662869231</c:v>
                </c:pt>
                <c:pt idx="8">
                  <c:v>776.24711662869231</c:v>
                </c:pt>
                <c:pt idx="9">
                  <c:v>794.32823472428208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FE-45F6-BF6E-DA475E6A05D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'Stack Rock'!$N$2</c:f>
                <c:numCache>
                  <c:formatCode>General</c:formatCode>
                  <c:ptCount val="1"/>
                  <c:pt idx="0">
                    <c:v>252</c:v>
                  </c:pt>
                </c:numCache>
              </c:numRef>
            </c:plus>
            <c:minus>
              <c:numRef>
                <c:f>'Stack Rock'!$N$3</c:f>
                <c:numCache>
                  <c:formatCode>General</c:formatCode>
                  <c:ptCount val="1"/>
                  <c:pt idx="0">
                    <c:v>198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'Stack Rock'!$H$2</c:f>
                <c:numCache>
                  <c:formatCode>General</c:formatCode>
                  <c:ptCount val="1"/>
                  <c:pt idx="0">
                    <c:v>4.2</c:v>
                  </c:pt>
                </c:numCache>
              </c:numRef>
            </c:plus>
            <c:minus>
              <c:numRef>
                <c:f>'Stack Rock'!$H$2</c:f>
                <c:numCache>
                  <c:formatCode>General</c:formatCode>
                  <c:ptCount val="1"/>
                  <c:pt idx="0">
                    <c:v>4.2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'Stack Rock'!$G$2</c:f>
              <c:numCache>
                <c:formatCode>General</c:formatCode>
                <c:ptCount val="1"/>
                <c:pt idx="0">
                  <c:v>7.7</c:v>
                </c:pt>
              </c:numCache>
            </c:numRef>
          </c:xVal>
          <c:yVal>
            <c:numRef>
              <c:f>'Stack Rock'!$M$2</c:f>
              <c:numCache>
                <c:formatCode>General</c:formatCode>
                <c:ptCount val="1"/>
                <c:pt idx="0">
                  <c:v>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FE-45F6-BF6E-DA475E6A0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107496"/>
        <c:axId val="420107824"/>
      </c:scatterChart>
      <c:valAx>
        <c:axId val="420107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Mean Annual</a:t>
                </a:r>
                <a:r>
                  <a:rPr lang="en-US" baseline="0"/>
                  <a:t> Temperature (°C)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824"/>
        <c:crosses val="autoZero"/>
        <c:crossBetween val="midCat"/>
      </c:valAx>
      <c:valAx>
        <c:axId val="42010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Mean Annual Precipitation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496"/>
        <c:crosses val="autoZero"/>
        <c:crossBetween val="midCat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'Stack Rock'!$M$36:$M$45</c:f>
                <c:numCache>
                  <c:formatCode>General</c:formatCode>
                  <c:ptCount val="10"/>
                  <c:pt idx="0">
                    <c:v>4.0999999999999996</c:v>
                  </c:pt>
                  <c:pt idx="1">
                    <c:v>2.5</c:v>
                  </c:pt>
                  <c:pt idx="2">
                    <c:v>1.9</c:v>
                  </c:pt>
                  <c:pt idx="3">
                    <c:v>4.1999999999999993</c:v>
                  </c:pt>
                  <c:pt idx="4">
                    <c:v>3.1999999999999997</c:v>
                  </c:pt>
                  <c:pt idx="5">
                    <c:v>4.0999999999999996</c:v>
                  </c:pt>
                  <c:pt idx="6">
                    <c:v>4.9000000000000004</c:v>
                  </c:pt>
                  <c:pt idx="7">
                    <c:v>4.0999999999999996</c:v>
                  </c:pt>
                  <c:pt idx="8">
                    <c:v>4.0999999999999996</c:v>
                  </c:pt>
                  <c:pt idx="9">
                    <c:v>2.5999999999999996</c:v>
                  </c:pt>
                </c:numCache>
              </c:numRef>
            </c:plus>
            <c:minus>
              <c:numRef>
                <c:f>'Stack Rock'!$L$36:$L$45</c:f>
                <c:numCache>
                  <c:formatCode>General</c:formatCode>
                  <c:ptCount val="10"/>
                  <c:pt idx="0">
                    <c:v>3.0000000000000009</c:v>
                  </c:pt>
                  <c:pt idx="1">
                    <c:v>2.3000000000000007</c:v>
                  </c:pt>
                  <c:pt idx="2">
                    <c:v>5.3999999999999995</c:v>
                  </c:pt>
                  <c:pt idx="3">
                    <c:v>2.2000000000000011</c:v>
                  </c:pt>
                  <c:pt idx="4">
                    <c:v>4.0999999999999996</c:v>
                  </c:pt>
                  <c:pt idx="5">
                    <c:v>1.2999999999999998</c:v>
                  </c:pt>
                  <c:pt idx="6">
                    <c:v>1.2999999999999998</c:v>
                  </c:pt>
                  <c:pt idx="7">
                    <c:v>3.6000000000000005</c:v>
                  </c:pt>
                  <c:pt idx="8">
                    <c:v>2.3999999999999995</c:v>
                  </c:pt>
                  <c:pt idx="9">
                    <c:v>2.4000000000000004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'Stack Rock'!$J$36:$J$45</c:f>
                <c:numCache>
                  <c:formatCode>General</c:formatCode>
                  <c:ptCount val="10"/>
                  <c:pt idx="0">
                    <c:v>1.5</c:v>
                  </c:pt>
                  <c:pt idx="1">
                    <c:v>1.3000000000000007</c:v>
                  </c:pt>
                  <c:pt idx="2">
                    <c:v>2.7999999999999972</c:v>
                  </c:pt>
                  <c:pt idx="3">
                    <c:v>1.3000000000000007</c:v>
                  </c:pt>
                  <c:pt idx="4">
                    <c:v>2</c:v>
                  </c:pt>
                  <c:pt idx="5">
                    <c:v>1.3999999999999986</c:v>
                  </c:pt>
                  <c:pt idx="6">
                    <c:v>2.3000000000000007</c:v>
                  </c:pt>
                  <c:pt idx="7">
                    <c:v>2.3000000000000007</c:v>
                  </c:pt>
                  <c:pt idx="8">
                    <c:v>2.3000000000000007</c:v>
                  </c:pt>
                  <c:pt idx="9">
                    <c:v>1.6000000000000014</c:v>
                  </c:pt>
                </c:numCache>
              </c:numRef>
            </c:plus>
            <c:minus>
              <c:numRef>
                <c:f>'Stack Rock'!$I$36:$I$45</c:f>
                <c:numCache>
                  <c:formatCode>General</c:formatCode>
                  <c:ptCount val="10"/>
                  <c:pt idx="0">
                    <c:v>1.6999999999999993</c:v>
                  </c:pt>
                  <c:pt idx="1">
                    <c:v>2.3000000000000007</c:v>
                  </c:pt>
                  <c:pt idx="2">
                    <c:v>1.7000000000000028</c:v>
                  </c:pt>
                  <c:pt idx="3">
                    <c:v>2.5</c:v>
                  </c:pt>
                  <c:pt idx="4">
                    <c:v>2.8000000000000007</c:v>
                  </c:pt>
                  <c:pt idx="5">
                    <c:v>2.5</c:v>
                  </c:pt>
                  <c:pt idx="6">
                    <c:v>2.5</c:v>
                  </c:pt>
                  <c:pt idx="7">
                    <c:v>1.5</c:v>
                  </c:pt>
                  <c:pt idx="8">
                    <c:v>1.6999999999999993</c:v>
                  </c:pt>
                  <c:pt idx="9">
                    <c:v>1.3000000000000007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'Stack Rock'!$J$26:$J$35</c:f>
              <c:numCache>
                <c:formatCode>General</c:formatCode>
                <c:ptCount val="10"/>
                <c:pt idx="0">
                  <c:v>27</c:v>
                </c:pt>
                <c:pt idx="1">
                  <c:v>27.7</c:v>
                </c:pt>
                <c:pt idx="2">
                  <c:v>27.1</c:v>
                </c:pt>
                <c:pt idx="3">
                  <c:v>27.9</c:v>
                </c:pt>
                <c:pt idx="4">
                  <c:v>27.3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26.5</c:v>
                </c:pt>
              </c:numCache>
            </c:numRef>
          </c:xVal>
          <c:yVal>
            <c:numRef>
              <c:f>'Stack Rock'!$M$26:$M$35</c:f>
              <c:numCache>
                <c:formatCode>General</c:formatCode>
                <c:ptCount val="10"/>
                <c:pt idx="0">
                  <c:v>-7.8</c:v>
                </c:pt>
                <c:pt idx="1">
                  <c:v>-8.6</c:v>
                </c:pt>
                <c:pt idx="2">
                  <c:v>-4.8</c:v>
                </c:pt>
                <c:pt idx="3">
                  <c:v>-8.1999999999999993</c:v>
                </c:pt>
                <c:pt idx="4">
                  <c:v>-6.1</c:v>
                </c:pt>
                <c:pt idx="5">
                  <c:v>-7.8</c:v>
                </c:pt>
                <c:pt idx="6">
                  <c:v>-7.8</c:v>
                </c:pt>
                <c:pt idx="7">
                  <c:v>-7.8</c:v>
                </c:pt>
                <c:pt idx="8">
                  <c:v>-7.8</c:v>
                </c:pt>
                <c:pt idx="9">
                  <c:v>-9.1999999999999993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52-4CC5-91A2-117B8D9F7D4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'Stack Rock'!$L$2</c:f>
                <c:numCache>
                  <c:formatCode>General</c:formatCode>
                  <c:ptCount val="1"/>
                  <c:pt idx="0">
                    <c:v>4.5999999999999996</c:v>
                  </c:pt>
                </c:numCache>
              </c:numRef>
            </c:plus>
            <c:minus>
              <c:numRef>
                <c:f>'Stack Rock'!$L$2</c:f>
                <c:numCache>
                  <c:formatCode>General</c:formatCode>
                  <c:ptCount val="1"/>
                  <c:pt idx="0">
                    <c:v>4.5999999999999996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'Stack Rock'!$J$2</c:f>
                <c:numCache>
                  <c:formatCode>General</c:formatCode>
                  <c:ptCount val="1"/>
                  <c:pt idx="0">
                    <c:v>3.8</c:v>
                  </c:pt>
                </c:numCache>
              </c:numRef>
            </c:plus>
            <c:minus>
              <c:numRef>
                <c:f>'Stack Rock'!$J$2</c:f>
                <c:numCache>
                  <c:formatCode>General</c:formatCode>
                  <c:ptCount val="1"/>
                  <c:pt idx="0">
                    <c:v>3.8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'Stack Rock'!$I$2</c:f>
              <c:numCache>
                <c:formatCode>General</c:formatCode>
                <c:ptCount val="1"/>
                <c:pt idx="0">
                  <c:v>30.3</c:v>
                </c:pt>
              </c:numCache>
            </c:numRef>
          </c:xVal>
          <c:yVal>
            <c:numRef>
              <c:f>'Stack Rock'!$K$2</c:f>
              <c:numCache>
                <c:formatCode>General</c:formatCode>
                <c:ptCount val="1"/>
                <c:pt idx="0">
                  <c:v>-8.9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52-4CC5-91A2-117B8D9F7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107496"/>
        <c:axId val="420107824"/>
      </c:scatterChart>
      <c:valAx>
        <c:axId val="420107496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Mean Maximum 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824"/>
        <c:crosses val="autoZero"/>
        <c:crossBetween val="midCat"/>
      </c:valAx>
      <c:valAx>
        <c:axId val="42010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Mean Minimum</a:t>
                </a:r>
                <a:r>
                  <a:rPr lang="en-US" baseline="0"/>
                  <a:t> Temperature (°C)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'Stack Rock'!$V$36:$V$45</c:f>
                <c:numCache>
                  <c:formatCode>General</c:formatCode>
                  <c:ptCount val="10"/>
                  <c:pt idx="0">
                    <c:v>51.258824272885022</c:v>
                  </c:pt>
                  <c:pt idx="1">
                    <c:v>54.047951194155758</c:v>
                  </c:pt>
                  <c:pt idx="2">
                    <c:v>60.642571354633247</c:v>
                  </c:pt>
                  <c:pt idx="3">
                    <c:v>56.595152659062194</c:v>
                  </c:pt>
                  <c:pt idx="4">
                    <c:v>75.069492415888334</c:v>
                  </c:pt>
                  <c:pt idx="5">
                    <c:v>73.360702147065638</c:v>
                  </c:pt>
                  <c:pt idx="6">
                    <c:v>73.360702147065638</c:v>
                  </c:pt>
                  <c:pt idx="7">
                    <c:v>73.360702147065638</c:v>
                  </c:pt>
                  <c:pt idx="8">
                    <c:v>73.360702147065638</c:v>
                  </c:pt>
                  <c:pt idx="9">
                    <c:v>50.092030981896443</c:v>
                  </c:pt>
                </c:numCache>
              </c:numRef>
            </c:plus>
            <c:minus>
              <c:numRef>
                <c:f>'Stack Rock'!$U$36:$U$45</c:f>
                <c:numCache>
                  <c:formatCode>General</c:formatCode>
                  <c:ptCount val="10"/>
                  <c:pt idx="0">
                    <c:v>54.801063922654208</c:v>
                  </c:pt>
                  <c:pt idx="1">
                    <c:v>40.066299741559845</c:v>
                  </c:pt>
                  <c:pt idx="2">
                    <c:v>78.344226366128467</c:v>
                  </c:pt>
                  <c:pt idx="3">
                    <c:v>44.691254241940115</c:v>
                  </c:pt>
                  <c:pt idx="4">
                    <c:v>58.943208779760084</c:v>
                  </c:pt>
                  <c:pt idx="5">
                    <c:v>36.574186541616996</c:v>
                  </c:pt>
                  <c:pt idx="6">
                    <c:v>54.801063922654208</c:v>
                  </c:pt>
                  <c:pt idx="7">
                    <c:v>54.801063922654208</c:v>
                  </c:pt>
                  <c:pt idx="8">
                    <c:v>54.801063922654208</c:v>
                  </c:pt>
                  <c:pt idx="9">
                    <c:v>44.95512770562425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'Stack Rock'!$S$36:$S$45</c:f>
                <c:numCache>
                  <c:formatCode>General</c:formatCode>
                  <c:ptCount val="10"/>
                  <c:pt idx="0">
                    <c:v>83.879874135789862</c:v>
                  </c:pt>
                  <c:pt idx="1">
                    <c:v>33.940033912760725</c:v>
                  </c:pt>
                  <c:pt idx="2">
                    <c:v>82.036476002935089</c:v>
                  </c:pt>
                  <c:pt idx="3">
                    <c:v>52.751527849668093</c:v>
                  </c:pt>
                  <c:pt idx="4">
                    <c:v>39.438421556187734</c:v>
                  </c:pt>
                  <c:pt idx="5">
                    <c:v>60.088171716639209</c:v>
                  </c:pt>
                  <c:pt idx="6">
                    <c:v>78.899920691058014</c:v>
                  </c:pt>
                  <c:pt idx="7">
                    <c:v>83.879874135789862</c:v>
                  </c:pt>
                  <c:pt idx="8">
                    <c:v>99.526593272826943</c:v>
                  </c:pt>
                  <c:pt idx="9">
                    <c:v>50.377317997736554</c:v>
                  </c:pt>
                </c:numCache>
              </c:numRef>
            </c:plus>
            <c:minus>
              <c:numRef>
                <c:f>'Stack Rock'!$R$36:$R$45</c:f>
                <c:numCache>
                  <c:formatCode>General</c:formatCode>
                  <c:ptCount val="10"/>
                  <c:pt idx="0">
                    <c:v>41.5708581794662</c:v>
                  </c:pt>
                  <c:pt idx="1">
                    <c:v>42.878051610490587</c:v>
                  </c:pt>
                  <c:pt idx="2">
                    <c:v>43.358731363861111</c:v>
                  </c:pt>
                  <c:pt idx="3">
                    <c:v>42.878051610490587</c:v>
                  </c:pt>
                  <c:pt idx="4">
                    <c:v>105.85936616243002</c:v>
                  </c:pt>
                  <c:pt idx="5">
                    <c:v>45.771194445790812</c:v>
                  </c:pt>
                  <c:pt idx="6">
                    <c:v>45.771194445790812</c:v>
                  </c:pt>
                  <c:pt idx="7">
                    <c:v>45.771194445790812</c:v>
                  </c:pt>
                  <c:pt idx="8">
                    <c:v>30.183433454075399</c:v>
                  </c:pt>
                  <c:pt idx="9">
                    <c:v>19.24993089806722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'Stack Rock'!$S$26:$S$35</c:f>
              <c:numCache>
                <c:formatCode>0</c:formatCode>
                <c:ptCount val="10"/>
                <c:pt idx="0">
                  <c:v>134.89628825916537</c:v>
                </c:pt>
                <c:pt idx="1">
                  <c:v>229.08676527677744</c:v>
                </c:pt>
                <c:pt idx="2">
                  <c:v>117.48975549395293</c:v>
                </c:pt>
                <c:pt idx="3">
                  <c:v>229.08676527677744</c:v>
                </c:pt>
                <c:pt idx="4">
                  <c:v>194.98445997580458</c:v>
                </c:pt>
                <c:pt idx="5">
                  <c:v>134.89628825916537</c:v>
                </c:pt>
                <c:pt idx="6">
                  <c:v>134.89628825916537</c:v>
                </c:pt>
                <c:pt idx="7">
                  <c:v>134.89628825916537</c:v>
                </c:pt>
                <c:pt idx="8">
                  <c:v>134.89628825916537</c:v>
                </c:pt>
                <c:pt idx="9">
                  <c:v>218.77616239495524</c:v>
                </c:pt>
              </c:numCache>
            </c:numRef>
          </c:xVal>
          <c:yVal>
            <c:numRef>
              <c:f>'Stack Rock'!$V$26:$V$35</c:f>
              <c:numCache>
                <c:formatCode>0</c:formatCode>
                <c:ptCount val="10"/>
                <c:pt idx="0">
                  <c:v>177.82794100389242</c:v>
                </c:pt>
                <c:pt idx="1">
                  <c:v>154.8816618912482</c:v>
                </c:pt>
                <c:pt idx="2">
                  <c:v>190.54607179632481</c:v>
                </c:pt>
                <c:pt idx="3">
                  <c:v>162.18100973589304</c:v>
                </c:pt>
                <c:pt idx="4">
                  <c:v>181.9700858609983</c:v>
                </c:pt>
                <c:pt idx="5">
                  <c:v>177.82794100389242</c:v>
                </c:pt>
                <c:pt idx="6">
                  <c:v>177.82794100389242</c:v>
                </c:pt>
                <c:pt idx="7">
                  <c:v>177.82794100389242</c:v>
                </c:pt>
                <c:pt idx="8">
                  <c:v>177.82794100389242</c:v>
                </c:pt>
                <c:pt idx="9">
                  <c:v>173.78008287493768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31-4830-91FA-2CD925AFB407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'Stack Rock'!$R$2</c:f>
                <c:numCache>
                  <c:formatCode>General</c:formatCode>
                  <c:ptCount val="1"/>
                  <c:pt idx="0">
                    <c:v>128</c:v>
                  </c:pt>
                </c:numCache>
              </c:numRef>
            </c:plus>
            <c:minus>
              <c:numRef>
                <c:f>'Stack Rock'!$R$3</c:f>
                <c:numCache>
                  <c:formatCode>General</c:formatCode>
                  <c:ptCount val="1"/>
                  <c:pt idx="0">
                    <c:v>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'Stack Rock'!$P$2</c:f>
                <c:numCache>
                  <c:formatCode>General</c:formatCode>
                  <c:ptCount val="1"/>
                  <c:pt idx="0">
                    <c:v>26</c:v>
                  </c:pt>
                </c:numCache>
              </c:numRef>
            </c:plus>
            <c:minus>
              <c:numRef>
                <c:f>'Stack Rock'!$P$3</c:f>
                <c:numCache>
                  <c:formatCode>General</c:formatCode>
                  <c:ptCount val="1"/>
                  <c:pt idx="0">
                    <c:v>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'Stack Rock'!$O$2</c:f>
              <c:numCache>
                <c:formatCode>General</c:formatCode>
                <c:ptCount val="1"/>
                <c:pt idx="0">
                  <c:v>56</c:v>
                </c:pt>
              </c:numCache>
            </c:numRef>
          </c:xVal>
          <c:yVal>
            <c:numRef>
              <c:f>'Stack Rock'!$Q$2</c:f>
              <c:numCache>
                <c:formatCode>General</c:formatCode>
                <c:ptCount val="1"/>
                <c:pt idx="0">
                  <c:v>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31-4830-91FA-2CD925AFB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107496"/>
        <c:axId val="420107824"/>
      </c:scatterChart>
      <c:valAx>
        <c:axId val="420107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Summer Precipitation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824"/>
        <c:crosses val="autoZero"/>
        <c:crossBetween val="midCat"/>
      </c:valAx>
      <c:valAx>
        <c:axId val="42010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Winter Precipitation</a:t>
                </a:r>
                <a:r>
                  <a:rPr lang="en-US" baseline="0"/>
                  <a:t>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496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'Snake River'!$P$39:$P$48</c:f>
                <c:numCache>
                  <c:formatCode>General</c:formatCode>
                  <c:ptCount val="10"/>
                  <c:pt idx="0">
                    <c:v>98.352122817247164</c:v>
                  </c:pt>
                  <c:pt idx="1">
                    <c:v>113.74165020163286</c:v>
                  </c:pt>
                  <c:pt idx="2">
                    <c:v>242.92011574708181</c:v>
                  </c:pt>
                  <c:pt idx="3">
                    <c:v>138.10917885717117</c:v>
                  </c:pt>
                  <c:pt idx="4">
                    <c:v>174.89574176470944</c:v>
                  </c:pt>
                  <c:pt idx="5">
                    <c:v>98.352122817247164</c:v>
                  </c:pt>
                  <c:pt idx="6">
                    <c:v>156.01798895482602</c:v>
                  </c:pt>
                  <c:pt idx="7">
                    <c:v>54.253676671133462</c:v>
                  </c:pt>
                  <c:pt idx="8">
                    <c:v>98.352122817247164</c:v>
                  </c:pt>
                  <c:pt idx="9">
                    <c:v>148.85986057428443</c:v>
                  </c:pt>
                </c:numCache>
              </c:numRef>
            </c:plus>
            <c:minus>
              <c:numRef>
                <c:f>'Snake River'!$O$39:$O$48</c:f>
                <c:numCache>
                  <c:formatCode>General</c:formatCode>
                  <c:ptCount val="10"/>
                  <c:pt idx="0">
                    <c:v>164.23415463685166</c:v>
                  </c:pt>
                  <c:pt idx="1">
                    <c:v>154.96104738623654</c:v>
                  </c:pt>
                  <c:pt idx="2">
                    <c:v>131.75546574071399</c:v>
                  </c:pt>
                  <c:pt idx="3">
                    <c:v>87.655184436284685</c:v>
                  </c:pt>
                  <c:pt idx="4">
                    <c:v>103.08006307377508</c:v>
                  </c:pt>
                  <c:pt idx="5">
                    <c:v>164.23415463685166</c:v>
                  </c:pt>
                  <c:pt idx="6">
                    <c:v>185.69020260402203</c:v>
                  </c:pt>
                  <c:pt idx="7">
                    <c:v>164.23415463685166</c:v>
                  </c:pt>
                  <c:pt idx="8">
                    <c:v>164.23415463685166</c:v>
                  </c:pt>
                  <c:pt idx="9">
                    <c:v>112.92175205362264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'Snake River'!$G$39:$G$48</c:f>
                <c:numCache>
                  <c:formatCode>General</c:formatCode>
                  <c:ptCount val="10"/>
                  <c:pt idx="0">
                    <c:v>2.8999999999999986</c:v>
                  </c:pt>
                  <c:pt idx="1">
                    <c:v>2.0999999999999996</c:v>
                  </c:pt>
                  <c:pt idx="2">
                    <c:v>1.6999999999999993</c:v>
                  </c:pt>
                  <c:pt idx="3">
                    <c:v>0.90000000000000036</c:v>
                  </c:pt>
                  <c:pt idx="4">
                    <c:v>2.6999999999999993</c:v>
                  </c:pt>
                  <c:pt idx="5">
                    <c:v>2.6999999999999993</c:v>
                  </c:pt>
                  <c:pt idx="6">
                    <c:v>3.5</c:v>
                  </c:pt>
                  <c:pt idx="7">
                    <c:v>1.7999999999999989</c:v>
                  </c:pt>
                  <c:pt idx="8">
                    <c:v>2.8999999999999986</c:v>
                  </c:pt>
                  <c:pt idx="9">
                    <c:v>2.2000000000000011</c:v>
                  </c:pt>
                </c:numCache>
              </c:numRef>
            </c:plus>
            <c:minus>
              <c:numRef>
                <c:f>'Snake River'!$F$39:$F$48</c:f>
                <c:numCache>
                  <c:formatCode>General</c:formatCode>
                  <c:ptCount val="10"/>
                  <c:pt idx="0">
                    <c:v>1.9000000000000004</c:v>
                  </c:pt>
                  <c:pt idx="1">
                    <c:v>2.2000000000000011</c:v>
                  </c:pt>
                  <c:pt idx="2">
                    <c:v>4.5000000000000009</c:v>
                  </c:pt>
                  <c:pt idx="3">
                    <c:v>2.6999999999999993</c:v>
                  </c:pt>
                  <c:pt idx="4">
                    <c:v>1.9000000000000004</c:v>
                  </c:pt>
                  <c:pt idx="5">
                    <c:v>2.2000000000000011</c:v>
                  </c:pt>
                  <c:pt idx="6">
                    <c:v>3</c:v>
                  </c:pt>
                  <c:pt idx="7">
                    <c:v>2.2000000000000011</c:v>
                  </c:pt>
                  <c:pt idx="8">
                    <c:v>2.6000000000000014</c:v>
                  </c:pt>
                  <c:pt idx="9">
                    <c:v>3.1999999999999993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'Snake River'!$G$29:$G$38</c:f>
              <c:numCache>
                <c:formatCode>General</c:formatCode>
                <c:ptCount val="10"/>
                <c:pt idx="0">
                  <c:v>11.8</c:v>
                </c:pt>
                <c:pt idx="1">
                  <c:v>11.4</c:v>
                </c:pt>
                <c:pt idx="2">
                  <c:v>12.3</c:v>
                </c:pt>
                <c:pt idx="3">
                  <c:v>11.5</c:v>
                </c:pt>
                <c:pt idx="4">
                  <c:v>12</c:v>
                </c:pt>
                <c:pt idx="5">
                  <c:v>11.4</c:v>
                </c:pt>
                <c:pt idx="6">
                  <c:v>10</c:v>
                </c:pt>
                <c:pt idx="7">
                  <c:v>11.4</c:v>
                </c:pt>
                <c:pt idx="8">
                  <c:v>11.8</c:v>
                </c:pt>
                <c:pt idx="9">
                  <c:v>11.2</c:v>
                </c:pt>
              </c:numCache>
            </c:numRef>
          </c:xVal>
          <c:yVal>
            <c:numRef>
              <c:f>'Snake River'!$P$29:$P$38</c:f>
              <c:numCache>
                <c:formatCode>0</c:formatCode>
                <c:ptCount val="10"/>
                <c:pt idx="0">
                  <c:v>562.34132519034927</c:v>
                </c:pt>
                <c:pt idx="1">
                  <c:v>562.34132519034927</c:v>
                </c:pt>
                <c:pt idx="2">
                  <c:v>588.84365535558959</c:v>
                </c:pt>
                <c:pt idx="3">
                  <c:v>363.07805477010152</c:v>
                </c:pt>
                <c:pt idx="4">
                  <c:v>501.18723362727269</c:v>
                </c:pt>
                <c:pt idx="5">
                  <c:v>562.34132519034927</c:v>
                </c:pt>
                <c:pt idx="6">
                  <c:v>602.55958607435775</c:v>
                </c:pt>
                <c:pt idx="7">
                  <c:v>562.34132519034927</c:v>
                </c:pt>
                <c:pt idx="8">
                  <c:v>562.34132519034927</c:v>
                </c:pt>
                <c:pt idx="9">
                  <c:v>467.7351412871983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20-4C32-9E10-CF1042FF96D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'Snake River'!$M$2</c:f>
                <c:numCache>
                  <c:formatCode>General</c:formatCode>
                  <c:ptCount val="1"/>
                  <c:pt idx="0">
                    <c:v>64</c:v>
                  </c:pt>
                </c:numCache>
              </c:numRef>
            </c:plus>
            <c:minus>
              <c:numRef>
                <c:f>'Snake River'!$M$3</c:f>
                <c:numCache>
                  <c:formatCode>General</c:formatCode>
                  <c:ptCount val="1"/>
                  <c:pt idx="0">
                    <c:v>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'Snake River'!$G$2</c:f>
                <c:numCache>
                  <c:formatCode>General</c:formatCode>
                  <c:ptCount val="1"/>
                  <c:pt idx="0">
                    <c:v>1.4</c:v>
                  </c:pt>
                </c:numCache>
              </c:numRef>
            </c:plus>
            <c:minus>
              <c:numRef>
                <c:f>'Snake River'!$G$2</c:f>
                <c:numCache>
                  <c:formatCode>General</c:formatCode>
                  <c:ptCount val="1"/>
                  <c:pt idx="0">
                    <c:v>1.4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'Snake River'!$F$2</c:f>
              <c:numCache>
                <c:formatCode>General</c:formatCode>
                <c:ptCount val="1"/>
                <c:pt idx="0">
                  <c:v>10.5</c:v>
                </c:pt>
              </c:numCache>
            </c:numRef>
          </c:xVal>
          <c:yVal>
            <c:numRef>
              <c:f>'Snake River'!$L$2</c:f>
              <c:numCache>
                <c:formatCode>General</c:formatCode>
                <c:ptCount val="1"/>
                <c:pt idx="0">
                  <c:v>248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20-4C32-9E10-CF1042FF9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107496"/>
        <c:axId val="420107824"/>
      </c:scatterChart>
      <c:valAx>
        <c:axId val="420107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Mean Annual 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824"/>
        <c:crosses val="autoZero"/>
        <c:crossBetween val="midCat"/>
      </c:valAx>
      <c:valAx>
        <c:axId val="42010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Mean Annual</a:t>
                </a:r>
                <a:r>
                  <a:rPr lang="en-US" baseline="0"/>
                  <a:t> Precipitation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496"/>
        <c:crosses val="autoZero"/>
        <c:crossBetween val="midCat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'Snake River'!$M$39:$M$48</c:f>
                <c:numCache>
                  <c:formatCode>General</c:formatCode>
                  <c:ptCount val="10"/>
                  <c:pt idx="0">
                    <c:v>3.3</c:v>
                  </c:pt>
                  <c:pt idx="1">
                    <c:v>2.1999999999999997</c:v>
                  </c:pt>
                  <c:pt idx="2">
                    <c:v>5.3</c:v>
                  </c:pt>
                  <c:pt idx="3">
                    <c:v>3.2</c:v>
                  </c:pt>
                  <c:pt idx="4">
                    <c:v>2</c:v>
                  </c:pt>
                  <c:pt idx="5">
                    <c:v>3.5</c:v>
                  </c:pt>
                  <c:pt idx="6">
                    <c:v>4.5</c:v>
                  </c:pt>
                  <c:pt idx="7">
                    <c:v>2.5999999999999996</c:v>
                  </c:pt>
                  <c:pt idx="8">
                    <c:v>3.8</c:v>
                  </c:pt>
                  <c:pt idx="9">
                    <c:v>2.2999999999999998</c:v>
                  </c:pt>
                </c:numCache>
              </c:numRef>
            </c:plus>
            <c:minus>
              <c:numRef>
                <c:f>'Snake River'!$L$39:$L$48</c:f>
                <c:numCache>
                  <c:formatCode>General</c:formatCode>
                  <c:ptCount val="10"/>
                  <c:pt idx="0">
                    <c:v>2.9000000000000004</c:v>
                  </c:pt>
                  <c:pt idx="1">
                    <c:v>4.5</c:v>
                  </c:pt>
                  <c:pt idx="2">
                    <c:v>2.5</c:v>
                  </c:pt>
                  <c:pt idx="3">
                    <c:v>2</c:v>
                  </c:pt>
                  <c:pt idx="4">
                    <c:v>4.5</c:v>
                  </c:pt>
                  <c:pt idx="5">
                    <c:v>2.9000000000000004</c:v>
                  </c:pt>
                  <c:pt idx="6">
                    <c:v>3.9000000000000004</c:v>
                  </c:pt>
                  <c:pt idx="7">
                    <c:v>4.5</c:v>
                  </c:pt>
                  <c:pt idx="8">
                    <c:v>4.5</c:v>
                  </c:pt>
                  <c:pt idx="9">
                    <c:v>4.8000000000000007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'Snake River'!$J$39:$J$48</c:f>
                <c:numCache>
                  <c:formatCode>General</c:formatCode>
                  <c:ptCount val="10"/>
                  <c:pt idx="0">
                    <c:v>3</c:v>
                  </c:pt>
                  <c:pt idx="1">
                    <c:v>2.2000000000000028</c:v>
                  </c:pt>
                  <c:pt idx="2">
                    <c:v>3.1999999999999993</c:v>
                  </c:pt>
                  <c:pt idx="3">
                    <c:v>2.2999999999999972</c:v>
                  </c:pt>
                  <c:pt idx="4">
                    <c:v>2.1000000000000014</c:v>
                  </c:pt>
                  <c:pt idx="5">
                    <c:v>2.2000000000000028</c:v>
                  </c:pt>
                  <c:pt idx="6">
                    <c:v>1.5</c:v>
                  </c:pt>
                  <c:pt idx="7">
                    <c:v>2.2000000000000028</c:v>
                  </c:pt>
                  <c:pt idx="8">
                    <c:v>3</c:v>
                  </c:pt>
                  <c:pt idx="9">
                    <c:v>4</c:v>
                  </c:pt>
                </c:numCache>
              </c:numRef>
            </c:plus>
            <c:minus>
              <c:numRef>
                <c:f>'Snake River'!$I$39:$I$48</c:f>
                <c:numCache>
                  <c:formatCode>General</c:formatCode>
                  <c:ptCount val="10"/>
                  <c:pt idx="0">
                    <c:v>1.6000000000000014</c:v>
                  </c:pt>
                  <c:pt idx="1">
                    <c:v>2.8999999999999986</c:v>
                  </c:pt>
                  <c:pt idx="2">
                    <c:v>2.1999999999999993</c:v>
                  </c:pt>
                  <c:pt idx="3">
                    <c:v>2.6000000000000014</c:v>
                  </c:pt>
                  <c:pt idx="4">
                    <c:v>2.0999999999999979</c:v>
                  </c:pt>
                  <c:pt idx="5">
                    <c:v>2.8999999999999986</c:v>
                  </c:pt>
                  <c:pt idx="6">
                    <c:v>4.5999999999999979</c:v>
                  </c:pt>
                  <c:pt idx="7">
                    <c:v>2</c:v>
                  </c:pt>
                  <c:pt idx="8">
                    <c:v>1.6999999999999993</c:v>
                  </c:pt>
                  <c:pt idx="9">
                    <c:v>1.1000000000000014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'Snake River'!$J$29:$J$38</c:f>
              <c:numCache>
                <c:formatCode>General</c:formatCode>
                <c:ptCount val="10"/>
                <c:pt idx="0">
                  <c:v>29.5</c:v>
                </c:pt>
                <c:pt idx="1">
                  <c:v>30</c:v>
                </c:pt>
                <c:pt idx="2">
                  <c:v>28.2</c:v>
                </c:pt>
                <c:pt idx="3">
                  <c:v>30.5</c:v>
                </c:pt>
                <c:pt idx="4">
                  <c:v>30.4</c:v>
                </c:pt>
                <c:pt idx="5">
                  <c:v>30</c:v>
                </c:pt>
                <c:pt idx="6">
                  <c:v>29.9</c:v>
                </c:pt>
                <c:pt idx="7">
                  <c:v>30</c:v>
                </c:pt>
                <c:pt idx="8">
                  <c:v>29.5</c:v>
                </c:pt>
                <c:pt idx="9">
                  <c:v>29.1</c:v>
                </c:pt>
              </c:numCache>
            </c:numRef>
          </c:xVal>
          <c:yVal>
            <c:numRef>
              <c:f>'Snake River'!$M$29:$M$38</c:f>
              <c:numCache>
                <c:formatCode>General</c:formatCode>
                <c:ptCount val="10"/>
                <c:pt idx="0">
                  <c:v>-3.3</c:v>
                </c:pt>
                <c:pt idx="1">
                  <c:v>-3.3</c:v>
                </c:pt>
                <c:pt idx="2">
                  <c:v>-5.6</c:v>
                </c:pt>
                <c:pt idx="3">
                  <c:v>-5.7</c:v>
                </c:pt>
                <c:pt idx="4">
                  <c:v>-1.3</c:v>
                </c:pt>
                <c:pt idx="5">
                  <c:v>-3.3</c:v>
                </c:pt>
                <c:pt idx="6">
                  <c:v>-5.5</c:v>
                </c:pt>
                <c:pt idx="7">
                  <c:v>-3.3</c:v>
                </c:pt>
                <c:pt idx="8">
                  <c:v>-3.3</c:v>
                </c:pt>
                <c:pt idx="9">
                  <c:v>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74-4559-8FA7-FB2EB2E2B082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'Stack Rock'!$L$2</c:f>
                <c:numCache>
                  <c:formatCode>General</c:formatCode>
                  <c:ptCount val="1"/>
                  <c:pt idx="0">
                    <c:v>4.5999999999999996</c:v>
                  </c:pt>
                </c:numCache>
              </c:numRef>
            </c:plus>
            <c:minus>
              <c:numRef>
                <c:f>'Stack Rock'!$L$2</c:f>
                <c:numCache>
                  <c:formatCode>General</c:formatCode>
                  <c:ptCount val="1"/>
                  <c:pt idx="0">
                    <c:v>4.5999999999999996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'Stack Rock'!$J$2</c:f>
                <c:numCache>
                  <c:formatCode>General</c:formatCode>
                  <c:ptCount val="1"/>
                  <c:pt idx="0">
                    <c:v>3.8</c:v>
                  </c:pt>
                </c:numCache>
              </c:numRef>
            </c:plus>
            <c:minus>
              <c:numRef>
                <c:f>'Stack Rock'!$J$2</c:f>
                <c:numCache>
                  <c:formatCode>General</c:formatCode>
                  <c:ptCount val="1"/>
                  <c:pt idx="0">
                    <c:v>3.8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'Snake River'!$H$2</c:f>
              <c:numCache>
                <c:formatCode>General</c:formatCode>
                <c:ptCount val="1"/>
                <c:pt idx="0">
                  <c:v>32.700000000000003</c:v>
                </c:pt>
              </c:numCache>
            </c:numRef>
          </c:xVal>
          <c:yVal>
            <c:numRef>
              <c:f>'Snake River'!$J$2</c:f>
              <c:numCache>
                <c:formatCode>General</c:formatCode>
                <c:ptCount val="1"/>
                <c:pt idx="0">
                  <c:v>-6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74-4559-8FA7-FB2EB2E2B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107496"/>
        <c:axId val="420107824"/>
      </c:scatterChart>
      <c:valAx>
        <c:axId val="420107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Mean maximum 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824"/>
        <c:crosses val="autoZero"/>
        <c:crossBetween val="midCat"/>
      </c:valAx>
      <c:valAx>
        <c:axId val="42010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Mean minimum 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'Snake River'!$V$39:$V$48</c:f>
                <c:numCache>
                  <c:formatCode>General</c:formatCode>
                  <c:ptCount val="10"/>
                  <c:pt idx="0">
                    <c:v>31.12968138187955</c:v>
                  </c:pt>
                  <c:pt idx="1">
                    <c:v>50.753205793699465</c:v>
                  </c:pt>
                  <c:pt idx="2">
                    <c:v>47.073621158983741</c:v>
                  </c:pt>
                  <c:pt idx="3">
                    <c:v>55.418579542040021</c:v>
                  </c:pt>
                  <c:pt idx="4">
                    <c:v>47.887541695520909</c:v>
                  </c:pt>
                  <c:pt idx="5">
                    <c:v>31.854784810009988</c:v>
                  </c:pt>
                  <c:pt idx="6">
                    <c:v>40.102798084556383</c:v>
                  </c:pt>
                  <c:pt idx="7">
                    <c:v>50.753205793699465</c:v>
                  </c:pt>
                  <c:pt idx="8">
                    <c:v>31.12968138187955</c:v>
                  </c:pt>
                  <c:pt idx="9">
                    <c:v>31.101233073732303</c:v>
                  </c:pt>
                </c:numCache>
              </c:numRef>
            </c:plus>
            <c:minus>
              <c:numRef>
                <c:f>'Snake River'!$U$39:$U$48</c:f>
                <c:numCache>
                  <c:formatCode>General</c:formatCode>
                  <c:ptCount val="10"/>
                  <c:pt idx="0">
                    <c:v>38.943391845331391</c:v>
                  </c:pt>
                  <c:pt idx="1">
                    <c:v>35.93051808563014</c:v>
                  </c:pt>
                  <c:pt idx="2">
                    <c:v>54.585408737121668</c:v>
                  </c:pt>
                  <c:pt idx="3">
                    <c:v>5.9487973530499332</c:v>
                  </c:pt>
                  <c:pt idx="4">
                    <c:v>44.609489563006804</c:v>
                  </c:pt>
                  <c:pt idx="5">
                    <c:v>35.93051808563014</c:v>
                  </c:pt>
                  <c:pt idx="6">
                    <c:v>73.598610274838236</c:v>
                  </c:pt>
                  <c:pt idx="7">
                    <c:v>35.93051808563014</c:v>
                  </c:pt>
                  <c:pt idx="8">
                    <c:v>38.943391845331391</c:v>
                  </c:pt>
                  <c:pt idx="9">
                    <c:v>23.592697965489307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'Snake River'!$S$39:$S$48</c:f>
                <c:numCache>
                  <c:formatCode>General</c:formatCode>
                  <c:ptCount val="10"/>
                  <c:pt idx="0">
                    <c:v>58.806760219995567</c:v>
                  </c:pt>
                  <c:pt idx="1">
                    <c:v>69.767858071010536</c:v>
                  </c:pt>
                  <c:pt idx="2">
                    <c:v>94.190477017612068</c:v>
                  </c:pt>
                  <c:pt idx="3">
                    <c:v>30.933835698678067</c:v>
                  </c:pt>
                  <c:pt idx="4">
                    <c:v>45.648578059046301</c:v>
                  </c:pt>
                  <c:pt idx="5">
                    <c:v>43.711151349075763</c:v>
                  </c:pt>
                  <c:pt idx="6">
                    <c:v>99.281793471085351</c:v>
                  </c:pt>
                  <c:pt idx="7">
                    <c:v>43.711151349075763</c:v>
                  </c:pt>
                  <c:pt idx="8">
                    <c:v>58.806760219995567</c:v>
                  </c:pt>
                  <c:pt idx="9">
                    <c:v>46.837342524697632</c:v>
                  </c:pt>
                </c:numCache>
              </c:numRef>
            </c:plus>
            <c:minus>
              <c:numRef>
                <c:f>'Snake River'!$R$39:$R$48</c:f>
                <c:numCache>
                  <c:formatCode>General</c:formatCode>
                  <c:ptCount val="10"/>
                  <c:pt idx="0">
                    <c:v>39.543632984562464</c:v>
                  </c:pt>
                  <c:pt idx="1">
                    <c:v>22.018069372218299</c:v>
                  </c:pt>
                  <c:pt idx="2">
                    <c:v>55.463464786737177</c:v>
                  </c:pt>
                  <c:pt idx="3">
                    <c:v>14.446699540738351</c:v>
                  </c:pt>
                  <c:pt idx="4">
                    <c:v>24.292011574708177</c:v>
                  </c:pt>
                  <c:pt idx="5">
                    <c:v>26.229438284678714</c:v>
                  </c:pt>
                  <c:pt idx="6">
                    <c:v>35.51679548422679</c:v>
                  </c:pt>
                  <c:pt idx="7">
                    <c:v>26.229438284678714</c:v>
                  </c:pt>
                  <c:pt idx="8">
                    <c:v>44.05619607574129</c:v>
                  </c:pt>
                  <c:pt idx="9">
                    <c:v>32.316718400032023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'Snake River'!$S$29:$S$38</c:f>
              <c:numCache>
                <c:formatCode>0</c:formatCode>
                <c:ptCount val="10"/>
                <c:pt idx="0">
                  <c:v>107.15193052376065</c:v>
                </c:pt>
                <c:pt idx="1">
                  <c:v>85.113803820237663</c:v>
                </c:pt>
                <c:pt idx="2">
                  <c:v>134.89628825916537</c:v>
                </c:pt>
                <c:pt idx="3">
                  <c:v>64.565422903465588</c:v>
                </c:pt>
                <c:pt idx="4">
                  <c:v>83.176377110267126</c:v>
                </c:pt>
                <c:pt idx="5">
                  <c:v>85.113803820237663</c:v>
                </c:pt>
                <c:pt idx="6">
                  <c:v>109.64781961431861</c:v>
                </c:pt>
                <c:pt idx="7">
                  <c:v>85.113803820237663</c:v>
                </c:pt>
                <c:pt idx="8">
                  <c:v>107.15193052376065</c:v>
                </c:pt>
                <c:pt idx="9">
                  <c:v>91.201083935590972</c:v>
                </c:pt>
              </c:numCache>
            </c:numRef>
          </c:xVal>
          <c:yVal>
            <c:numRef>
              <c:f>'Snake River'!$V$29:$V$38</c:f>
              <c:numCache>
                <c:formatCode>0</c:formatCode>
                <c:ptCount val="10"/>
                <c:pt idx="0">
                  <c:v>120.22644346174135</c:v>
                </c:pt>
                <c:pt idx="1">
                  <c:v>123.02687708123821</c:v>
                </c:pt>
                <c:pt idx="2">
                  <c:v>147.91083881682084</c:v>
                </c:pt>
                <c:pt idx="3">
                  <c:v>67.60829753919819</c:v>
                </c:pt>
                <c:pt idx="4">
                  <c:v>125.89254117941677</c:v>
                </c:pt>
                <c:pt idx="5">
                  <c:v>123.02687708123821</c:v>
                </c:pt>
                <c:pt idx="6">
                  <c:v>154.8816618912482</c:v>
                </c:pt>
                <c:pt idx="7">
                  <c:v>123.02687708123821</c:v>
                </c:pt>
                <c:pt idx="8">
                  <c:v>120.22644346174135</c:v>
                </c:pt>
                <c:pt idx="9">
                  <c:v>97.723722095581124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EF-4EDF-A00B-4D665180370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'Snake River'!$Q$2</c:f>
                <c:numCache>
                  <c:formatCode>General</c:formatCode>
                  <c:ptCount val="1"/>
                  <c:pt idx="0">
                    <c:v>28</c:v>
                  </c:pt>
                </c:numCache>
              </c:numRef>
            </c:plus>
            <c:minus>
              <c:numRef>
                <c:f>'Snake River'!$Q$3</c:f>
                <c:numCache>
                  <c:formatCode>General</c:formatCode>
                  <c:ptCount val="1"/>
                  <c:pt idx="0">
                    <c:v>24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cust"/>
            <c:noEndCap val="0"/>
            <c:plus>
              <c:numRef>
                <c:f>'Snake River'!$O$2</c:f>
                <c:numCache>
                  <c:formatCode>General</c:formatCode>
                  <c:ptCount val="1"/>
                  <c:pt idx="0">
                    <c:v>8</c:v>
                  </c:pt>
                </c:numCache>
              </c:numRef>
            </c:plus>
            <c:minus>
              <c:numRef>
                <c:f>'Snake River'!$O$3</c:f>
                <c:numCache>
                  <c:formatCode>General</c:formatCode>
                  <c:ptCount val="1"/>
                  <c:pt idx="0">
                    <c:v>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'Snake River'!$N$2</c:f>
              <c:numCache>
                <c:formatCode>General</c:formatCode>
                <c:ptCount val="1"/>
                <c:pt idx="0">
                  <c:v>41</c:v>
                </c:pt>
              </c:numCache>
            </c:numRef>
          </c:xVal>
          <c:yVal>
            <c:numRef>
              <c:f>'Snake River'!$P$2</c:f>
              <c:numCache>
                <c:formatCode>General</c:formatCode>
                <c:ptCount val="1"/>
                <c:pt idx="0">
                  <c:v>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EF-4EDF-A00B-4D6651803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107496"/>
        <c:axId val="420107824"/>
      </c:scatterChart>
      <c:valAx>
        <c:axId val="420107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Summer Precipitation</a:t>
                </a:r>
                <a:r>
                  <a:rPr lang="en-US" baseline="0"/>
                  <a:t> </a:t>
                </a:r>
                <a:r>
                  <a:rPr lang="en-US"/>
                  <a:t>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824"/>
        <c:crosses val="autoZero"/>
        <c:crossBetween val="midCat"/>
      </c:valAx>
      <c:valAx>
        <c:axId val="42010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Winter </a:t>
                </a:r>
                <a:r>
                  <a:rPr lang="en-US" baseline="0"/>
                  <a:t>Precipitation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20107496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615950</xdr:colOff>
      <xdr:row>10</xdr:row>
      <xdr:rowOff>127000</xdr:rowOff>
    </xdr:from>
    <xdr:to>
      <xdr:col>34</xdr:col>
      <xdr:colOff>317500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135890</xdr:colOff>
      <xdr:row>30</xdr:row>
      <xdr:rowOff>115570</xdr:rowOff>
    </xdr:from>
    <xdr:to>
      <xdr:col>34</xdr:col>
      <xdr:colOff>292100</xdr:colOff>
      <xdr:row>43</xdr:row>
      <xdr:rowOff>98425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567690</xdr:colOff>
      <xdr:row>30</xdr:row>
      <xdr:rowOff>100330</xdr:rowOff>
    </xdr:from>
    <xdr:to>
      <xdr:col>30</xdr:col>
      <xdr:colOff>50800</xdr:colOff>
      <xdr:row>43</xdr:row>
      <xdr:rowOff>83185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525780</xdr:colOff>
      <xdr:row>11</xdr:row>
      <xdr:rowOff>3809</xdr:rowOff>
    </xdr:from>
    <xdr:to>
      <xdr:col>16</xdr:col>
      <xdr:colOff>41910</xdr:colOff>
      <xdr:row>23</xdr:row>
      <xdr:rowOff>169544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34290</xdr:colOff>
      <xdr:row>10</xdr:row>
      <xdr:rowOff>179070</xdr:rowOff>
    </xdr:from>
    <xdr:to>
      <xdr:col>11</xdr:col>
      <xdr:colOff>190500</xdr:colOff>
      <xdr:row>23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518160</xdr:colOff>
      <xdr:row>10</xdr:row>
      <xdr:rowOff>144780</xdr:rowOff>
    </xdr:from>
    <xdr:to>
      <xdr:col>21</xdr:col>
      <xdr:colOff>34290</xdr:colOff>
      <xdr:row>23</xdr:row>
      <xdr:rowOff>127635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5"/>
  <sheetViews>
    <sheetView workbookViewId="0">
      <selection activeCell="N11" sqref="N11"/>
    </sheetView>
  </sheetViews>
  <sheetFormatPr baseColWidth="10" defaultColWidth="8.83203125" defaultRowHeight="15" x14ac:dyDescent="0.2"/>
  <cols>
    <col min="2" max="3" width="12.83203125" customWidth="1"/>
    <col min="4" max="4" width="8.1640625" style="1" customWidth="1"/>
  </cols>
  <sheetData>
    <row r="1" spans="1:29" x14ac:dyDescent="0.2">
      <c r="A1" t="s">
        <v>82</v>
      </c>
      <c r="E1" t="s">
        <v>40</v>
      </c>
      <c r="F1" t="s">
        <v>41</v>
      </c>
      <c r="G1" t="s">
        <v>78</v>
      </c>
      <c r="H1" t="s">
        <v>116</v>
      </c>
      <c r="I1" t="s">
        <v>102</v>
      </c>
      <c r="J1" t="s">
        <v>116</v>
      </c>
      <c r="K1" t="s">
        <v>103</v>
      </c>
      <c r="L1" t="s">
        <v>116</v>
      </c>
      <c r="M1" t="s">
        <v>79</v>
      </c>
      <c r="N1" t="s">
        <v>116</v>
      </c>
      <c r="O1" t="s">
        <v>104</v>
      </c>
      <c r="P1" t="s">
        <v>101</v>
      </c>
      <c r="Q1" t="s">
        <v>105</v>
      </c>
      <c r="R1" t="s">
        <v>101</v>
      </c>
    </row>
    <row r="2" spans="1:29" x14ac:dyDescent="0.2">
      <c r="E2">
        <v>43.75</v>
      </c>
      <c r="F2">
        <v>-116.15</v>
      </c>
      <c r="G2">
        <v>7.7</v>
      </c>
      <c r="H2">
        <v>4.2</v>
      </c>
      <c r="I2">
        <v>30.3</v>
      </c>
      <c r="J2">
        <v>3.8</v>
      </c>
      <c r="K2">
        <v>-8.9</v>
      </c>
      <c r="L2">
        <v>4.5999999999999996</v>
      </c>
      <c r="M2">
        <v>463</v>
      </c>
      <c r="N2" s="4">
        <f>126*2</f>
        <v>252</v>
      </c>
      <c r="O2">
        <v>56</v>
      </c>
      <c r="P2" s="4">
        <v>26</v>
      </c>
      <c r="Q2">
        <v>175</v>
      </c>
      <c r="R2" s="4">
        <v>128</v>
      </c>
      <c r="AC2" s="3"/>
    </row>
    <row r="3" spans="1:29" x14ac:dyDescent="0.2">
      <c r="A3" s="1" t="s">
        <v>38</v>
      </c>
      <c r="B3" s="1" t="s">
        <v>39</v>
      </c>
      <c r="C3" s="1" t="s">
        <v>93</v>
      </c>
      <c r="N3">
        <v>198</v>
      </c>
      <c r="P3">
        <v>22</v>
      </c>
      <c r="R3">
        <f>47*2</f>
        <v>94</v>
      </c>
      <c r="AC3" s="3"/>
    </row>
    <row r="4" spans="1:29" x14ac:dyDescent="0.2">
      <c r="A4" s="1" t="s">
        <v>12</v>
      </c>
      <c r="B4" s="1" t="s">
        <v>11</v>
      </c>
      <c r="C4" s="1">
        <f t="shared" ref="C4:C31" ca="1" si="0">RAND()</f>
        <v>0.77703017373311112</v>
      </c>
      <c r="I4" t="s">
        <v>83</v>
      </c>
      <c r="J4" t="s">
        <v>84</v>
      </c>
      <c r="K4" t="s">
        <v>85</v>
      </c>
      <c r="L4" t="s">
        <v>86</v>
      </c>
      <c r="M4" t="s">
        <v>87</v>
      </c>
      <c r="N4" t="s">
        <v>88</v>
      </c>
      <c r="O4" t="s">
        <v>89</v>
      </c>
      <c r="P4" t="s">
        <v>90</v>
      </c>
      <c r="Q4" t="s">
        <v>91</v>
      </c>
      <c r="R4" t="s">
        <v>92</v>
      </c>
    </row>
    <row r="5" spans="1:29" x14ac:dyDescent="0.2">
      <c r="A5" s="1" t="s">
        <v>31</v>
      </c>
      <c r="B5" s="1"/>
      <c r="C5" s="1">
        <f t="shared" ca="1" si="0"/>
        <v>0.74119952189407945</v>
      </c>
      <c r="H5">
        <v>1</v>
      </c>
      <c r="I5" t="s">
        <v>18</v>
      </c>
      <c r="J5" t="s">
        <v>18</v>
      </c>
      <c r="K5" t="s">
        <v>18</v>
      </c>
      <c r="L5" t="s">
        <v>0</v>
      </c>
      <c r="M5" t="s">
        <v>35</v>
      </c>
      <c r="N5" t="s">
        <v>0</v>
      </c>
      <c r="O5" t="s">
        <v>18</v>
      </c>
      <c r="P5" t="s">
        <v>18</v>
      </c>
      <c r="Q5" t="s">
        <v>18</v>
      </c>
      <c r="R5" t="s">
        <v>18</v>
      </c>
      <c r="AC5" s="3"/>
    </row>
    <row r="6" spans="1:29" x14ac:dyDescent="0.2">
      <c r="A6" s="1" t="s">
        <v>16</v>
      </c>
      <c r="B6" s="1" t="s">
        <v>0</v>
      </c>
      <c r="C6" s="1">
        <f t="shared" ca="1" si="0"/>
        <v>0.1217021442373154</v>
      </c>
      <c r="H6">
        <v>2</v>
      </c>
      <c r="I6" t="s">
        <v>0</v>
      </c>
      <c r="J6" t="s">
        <v>16</v>
      </c>
      <c r="K6" t="s">
        <v>0</v>
      </c>
      <c r="L6" t="s">
        <v>20</v>
      </c>
      <c r="M6" t="s">
        <v>0</v>
      </c>
      <c r="N6" t="s">
        <v>16</v>
      </c>
      <c r="O6" t="s">
        <v>0</v>
      </c>
      <c r="P6" t="s">
        <v>0</v>
      </c>
      <c r="Q6" t="s">
        <v>0</v>
      </c>
      <c r="R6" t="s">
        <v>0</v>
      </c>
      <c r="AC6" s="3"/>
    </row>
    <row r="7" spans="1:29" x14ac:dyDescent="0.2">
      <c r="A7" s="1" t="s">
        <v>5</v>
      </c>
      <c r="B7" s="1"/>
      <c r="C7" s="1">
        <f t="shared" ca="1" si="0"/>
        <v>0.44155719134123483</v>
      </c>
      <c r="H7">
        <v>3</v>
      </c>
      <c r="I7" t="s">
        <v>16</v>
      </c>
      <c r="J7" t="s">
        <v>21</v>
      </c>
      <c r="K7" t="s">
        <v>16</v>
      </c>
      <c r="L7" t="s">
        <v>6</v>
      </c>
      <c r="M7" t="s">
        <v>6</v>
      </c>
      <c r="N7" t="s">
        <v>20</v>
      </c>
      <c r="O7" t="s">
        <v>29</v>
      </c>
      <c r="P7" t="s">
        <v>16</v>
      </c>
      <c r="Q7" t="s">
        <v>21</v>
      </c>
      <c r="R7" t="s">
        <v>21</v>
      </c>
    </row>
    <row r="8" spans="1:29" x14ac:dyDescent="0.2">
      <c r="A8" s="1" t="s">
        <v>15</v>
      </c>
      <c r="B8" s="1"/>
      <c r="C8" s="1">
        <f t="shared" ca="1" si="0"/>
        <v>0.26504543681380532</v>
      </c>
      <c r="H8">
        <v>4</v>
      </c>
      <c r="I8" t="s">
        <v>21</v>
      </c>
      <c r="J8" t="s">
        <v>6</v>
      </c>
      <c r="K8" t="s">
        <v>29</v>
      </c>
      <c r="L8" t="s">
        <v>34</v>
      </c>
      <c r="M8" t="s">
        <v>15</v>
      </c>
      <c r="N8" t="s">
        <v>6</v>
      </c>
      <c r="O8" t="s">
        <v>6</v>
      </c>
      <c r="P8" t="s">
        <v>29</v>
      </c>
      <c r="Q8" t="s">
        <v>6</v>
      </c>
      <c r="R8" t="s">
        <v>15</v>
      </c>
    </row>
    <row r="9" spans="1:29" x14ac:dyDescent="0.2">
      <c r="A9" s="1" t="s">
        <v>21</v>
      </c>
      <c r="B9" s="1" t="s">
        <v>20</v>
      </c>
      <c r="C9" s="1">
        <f t="shared" ca="1" si="0"/>
        <v>0.28940585395464058</v>
      </c>
      <c r="H9">
        <v>5</v>
      </c>
      <c r="I9" t="s">
        <v>29</v>
      </c>
      <c r="J9" t="s">
        <v>15</v>
      </c>
      <c r="K9" t="s">
        <v>20</v>
      </c>
      <c r="L9" t="s">
        <v>3</v>
      </c>
      <c r="M9" t="s">
        <v>31</v>
      </c>
      <c r="N9" t="s">
        <v>15</v>
      </c>
      <c r="O9" t="s">
        <v>15</v>
      </c>
      <c r="P9" t="s">
        <v>20</v>
      </c>
      <c r="Q9" t="s">
        <v>15</v>
      </c>
      <c r="R9" t="s">
        <v>34</v>
      </c>
    </row>
    <row r="10" spans="1:29" x14ac:dyDescent="0.2">
      <c r="A10" s="1" t="s">
        <v>24</v>
      </c>
      <c r="B10" s="1"/>
      <c r="C10" s="1">
        <f t="shared" ca="1" si="0"/>
        <v>0.2339311890961745</v>
      </c>
      <c r="D10"/>
      <c r="H10">
        <v>6</v>
      </c>
      <c r="I10" t="s">
        <v>6</v>
      </c>
      <c r="J10" t="s">
        <v>3</v>
      </c>
      <c r="K10" t="s">
        <v>6</v>
      </c>
      <c r="L10" t="s">
        <v>31</v>
      </c>
      <c r="M10" t="s">
        <v>12</v>
      </c>
      <c r="N10" t="s">
        <v>34</v>
      </c>
      <c r="O10" t="s">
        <v>3</v>
      </c>
      <c r="P10" t="s">
        <v>6</v>
      </c>
      <c r="Q10" t="s">
        <v>3</v>
      </c>
      <c r="R10" t="s">
        <v>31</v>
      </c>
    </row>
    <row r="11" spans="1:29" x14ac:dyDescent="0.2">
      <c r="A11" s="1" t="s">
        <v>14</v>
      </c>
      <c r="B11" s="1" t="s">
        <v>13</v>
      </c>
      <c r="C11" s="1">
        <f t="shared" ca="1" si="0"/>
        <v>0.78875966115351137</v>
      </c>
      <c r="D11"/>
      <c r="H11">
        <v>7</v>
      </c>
      <c r="I11" t="s">
        <v>15</v>
      </c>
      <c r="J11" t="s">
        <v>31</v>
      </c>
      <c r="K11" t="s">
        <v>15</v>
      </c>
      <c r="L11" t="s">
        <v>22</v>
      </c>
      <c r="M11" t="s">
        <v>22</v>
      </c>
      <c r="N11" t="s">
        <v>31</v>
      </c>
      <c r="O11" t="s">
        <v>31</v>
      </c>
      <c r="P11" t="s">
        <v>15</v>
      </c>
      <c r="Q11" t="s">
        <v>31</v>
      </c>
      <c r="R11" t="s">
        <v>26</v>
      </c>
    </row>
    <row r="12" spans="1:29" x14ac:dyDescent="0.2">
      <c r="A12" s="1" t="s">
        <v>3</v>
      </c>
      <c r="B12" s="1" t="s">
        <v>2</v>
      </c>
      <c r="C12" s="1">
        <f t="shared" ca="1" si="0"/>
        <v>0.42256252645942782</v>
      </c>
      <c r="D12"/>
      <c r="H12">
        <v>8</v>
      </c>
      <c r="I12" t="s">
        <v>3</v>
      </c>
      <c r="J12" t="s">
        <v>22</v>
      </c>
      <c r="K12" t="s">
        <v>31</v>
      </c>
      <c r="L12" t="s">
        <v>24</v>
      </c>
      <c r="M12" t="s">
        <v>4</v>
      </c>
      <c r="N12" t="s">
        <v>23</v>
      </c>
      <c r="O12" t="s">
        <v>12</v>
      </c>
      <c r="P12" t="s">
        <v>34</v>
      </c>
      <c r="Q12" t="s">
        <v>26</v>
      </c>
      <c r="R12" t="s">
        <v>12</v>
      </c>
    </row>
    <row r="13" spans="1:29" x14ac:dyDescent="0.2">
      <c r="A13" s="1" t="s">
        <v>35</v>
      </c>
      <c r="B13" s="1" t="s">
        <v>2</v>
      </c>
      <c r="C13" s="1">
        <f t="shared" ca="1" si="0"/>
        <v>0.4341589018214973</v>
      </c>
      <c r="D13"/>
      <c r="H13">
        <v>9</v>
      </c>
      <c r="I13" t="s">
        <v>1</v>
      </c>
      <c r="J13" t="s">
        <v>14</v>
      </c>
      <c r="K13" t="s">
        <v>26</v>
      </c>
      <c r="L13" t="s">
        <v>11</v>
      </c>
      <c r="M13" t="s">
        <v>24</v>
      </c>
      <c r="N13" t="s">
        <v>4</v>
      </c>
      <c r="O13" t="s">
        <v>17</v>
      </c>
      <c r="P13" t="s">
        <v>26</v>
      </c>
      <c r="Q13" t="s">
        <v>17</v>
      </c>
      <c r="R13" t="s">
        <v>14</v>
      </c>
    </row>
    <row r="14" spans="1:29" x14ac:dyDescent="0.2">
      <c r="A14" s="1" t="s">
        <v>8</v>
      </c>
      <c r="B14" s="1" t="s">
        <v>7</v>
      </c>
      <c r="C14" s="1">
        <f t="shared" ca="1" si="0"/>
        <v>0.933938630442255</v>
      </c>
      <c r="D14"/>
      <c r="H14">
        <v>10</v>
      </c>
      <c r="I14" t="s">
        <v>4</v>
      </c>
      <c r="J14" t="s">
        <v>24</v>
      </c>
      <c r="K14" t="s">
        <v>1</v>
      </c>
      <c r="L14" t="s">
        <v>32</v>
      </c>
      <c r="M14" t="s">
        <v>30</v>
      </c>
      <c r="N14" t="s">
        <v>24</v>
      </c>
      <c r="O14" t="s">
        <v>1</v>
      </c>
      <c r="P14" t="s">
        <v>22</v>
      </c>
      <c r="Q14" t="s">
        <v>22</v>
      </c>
      <c r="R14" t="s">
        <v>24</v>
      </c>
    </row>
    <row r="15" spans="1:29" x14ac:dyDescent="0.2">
      <c r="A15" s="1" t="s">
        <v>33</v>
      </c>
      <c r="B15" s="1"/>
      <c r="C15" s="1">
        <f t="shared" ca="1" si="0"/>
        <v>0.41978044785412827</v>
      </c>
      <c r="D15"/>
      <c r="H15">
        <v>11</v>
      </c>
      <c r="I15" t="s">
        <v>24</v>
      </c>
      <c r="J15" t="s">
        <v>32</v>
      </c>
      <c r="K15" t="s">
        <v>4</v>
      </c>
      <c r="L15" t="s">
        <v>42</v>
      </c>
      <c r="M15" t="s">
        <v>42</v>
      </c>
      <c r="N15" t="s">
        <v>32</v>
      </c>
      <c r="O15" t="s">
        <v>36</v>
      </c>
      <c r="P15" t="s">
        <v>4</v>
      </c>
      <c r="Q15" t="s">
        <v>11</v>
      </c>
      <c r="R15" t="s">
        <v>30</v>
      </c>
    </row>
    <row r="16" spans="1:29" x14ac:dyDescent="0.2">
      <c r="A16" s="1" t="s">
        <v>34</v>
      </c>
      <c r="B16" s="1" t="s">
        <v>13</v>
      </c>
      <c r="C16" s="1">
        <f t="shared" ca="1" si="0"/>
        <v>0.67908854839426847</v>
      </c>
      <c r="D16"/>
      <c r="H16">
        <v>12</v>
      </c>
      <c r="I16" t="s">
        <v>42</v>
      </c>
      <c r="J16" t="s">
        <v>42</v>
      </c>
      <c r="K16" t="s">
        <v>42</v>
      </c>
      <c r="L16" t="s">
        <v>9</v>
      </c>
      <c r="M16" t="s">
        <v>13</v>
      </c>
      <c r="N16" t="s">
        <v>2</v>
      </c>
      <c r="O16" t="s">
        <v>24</v>
      </c>
      <c r="P16" t="s">
        <v>24</v>
      </c>
      <c r="Q16" t="s">
        <v>32</v>
      </c>
      <c r="R16" t="s">
        <v>2</v>
      </c>
    </row>
    <row r="17" spans="1:23" x14ac:dyDescent="0.2">
      <c r="A17" s="1" t="s">
        <v>28</v>
      </c>
      <c r="B17" s="1" t="s">
        <v>27</v>
      </c>
      <c r="C17" s="1">
        <f t="shared" ca="1" si="0"/>
        <v>0.74745911457702074</v>
      </c>
      <c r="D17"/>
      <c r="H17">
        <v>13</v>
      </c>
      <c r="I17" t="s">
        <v>13</v>
      </c>
      <c r="J17" t="s">
        <v>13</v>
      </c>
      <c r="K17" t="s">
        <v>13</v>
      </c>
      <c r="L17" t="s">
        <v>7</v>
      </c>
      <c r="M17" t="s">
        <v>27</v>
      </c>
      <c r="N17" t="s">
        <v>7</v>
      </c>
      <c r="O17" t="s">
        <v>42</v>
      </c>
      <c r="P17" t="s">
        <v>42</v>
      </c>
      <c r="Q17" t="s">
        <v>30</v>
      </c>
      <c r="R17" t="s">
        <v>7</v>
      </c>
    </row>
    <row r="18" spans="1:23" x14ac:dyDescent="0.2">
      <c r="A18" s="1" t="s">
        <v>37</v>
      </c>
      <c r="B18" s="1" t="s">
        <v>42</v>
      </c>
      <c r="C18" s="1">
        <f t="shared" ca="1" si="0"/>
        <v>0.62733349227946078</v>
      </c>
      <c r="D18"/>
      <c r="H18">
        <v>14</v>
      </c>
      <c r="I18" t="s">
        <v>10</v>
      </c>
      <c r="J18" t="s">
        <v>9</v>
      </c>
      <c r="K18" t="s">
        <v>27</v>
      </c>
      <c r="L18" t="s">
        <v>28</v>
      </c>
      <c r="M18" t="s">
        <v>9</v>
      </c>
      <c r="N18" t="s">
        <v>28</v>
      </c>
      <c r="O18" t="s">
        <v>7</v>
      </c>
      <c r="P18" t="s">
        <v>2</v>
      </c>
      <c r="Q18" t="s">
        <v>13</v>
      </c>
      <c r="R18" t="s">
        <v>28</v>
      </c>
    </row>
    <row r="19" spans="1:23" x14ac:dyDescent="0.2">
      <c r="A19" s="1" t="s">
        <v>19</v>
      </c>
      <c r="B19" s="1" t="s">
        <v>0</v>
      </c>
      <c r="C19" s="1">
        <f t="shared" ca="1" si="0"/>
        <v>0.73423122810214236</v>
      </c>
      <c r="D19"/>
      <c r="H19">
        <v>15</v>
      </c>
      <c r="I19" t="s">
        <v>5</v>
      </c>
      <c r="J19" t="s">
        <v>2</v>
      </c>
      <c r="K19" t="s">
        <v>7</v>
      </c>
      <c r="L19" t="s">
        <v>5</v>
      </c>
      <c r="M19" t="s">
        <v>7</v>
      </c>
      <c r="N19" t="s">
        <v>8</v>
      </c>
      <c r="O19" t="s">
        <v>28</v>
      </c>
      <c r="P19" t="s">
        <v>7</v>
      </c>
      <c r="Q19" t="s">
        <v>2</v>
      </c>
      <c r="R19" t="s">
        <v>5</v>
      </c>
    </row>
    <row r="20" spans="1:23" x14ac:dyDescent="0.2">
      <c r="A20" s="1" t="s">
        <v>26</v>
      </c>
      <c r="B20" s="1" t="s">
        <v>42</v>
      </c>
      <c r="C20" s="1">
        <f t="shared" ca="1" si="0"/>
        <v>0.85249069227982777</v>
      </c>
      <c r="D20"/>
      <c r="H20">
        <v>16</v>
      </c>
      <c r="I20" t="s">
        <v>8</v>
      </c>
      <c r="J20" t="s">
        <v>7</v>
      </c>
      <c r="K20" t="s">
        <v>5</v>
      </c>
      <c r="L20" t="s">
        <v>19</v>
      </c>
      <c r="M20" t="s">
        <v>10</v>
      </c>
      <c r="N20" t="s">
        <v>33</v>
      </c>
      <c r="O20" t="s">
        <v>8</v>
      </c>
      <c r="P20" t="s">
        <v>33</v>
      </c>
      <c r="Q20" t="s">
        <v>7</v>
      </c>
      <c r="R20" t="s">
        <v>19</v>
      </c>
    </row>
    <row r="21" spans="1:23" x14ac:dyDescent="0.2">
      <c r="A21" s="1" t="s">
        <v>30</v>
      </c>
      <c r="B21" s="1" t="s">
        <v>7</v>
      </c>
      <c r="C21" s="1">
        <f t="shared" ca="1" si="0"/>
        <v>0.82705924806903131</v>
      </c>
      <c r="D21"/>
      <c r="H21">
        <v>17</v>
      </c>
      <c r="I21" t="s">
        <v>33</v>
      </c>
      <c r="J21" t="s">
        <v>19</v>
      </c>
      <c r="K21" t="s">
        <v>33</v>
      </c>
      <c r="L21" t="s">
        <v>37</v>
      </c>
      <c r="M21" t="s">
        <v>5</v>
      </c>
      <c r="N21" t="s">
        <v>37</v>
      </c>
      <c r="O21" t="s">
        <v>33</v>
      </c>
      <c r="P21" t="s">
        <v>25</v>
      </c>
      <c r="Q21" t="s">
        <v>10</v>
      </c>
      <c r="R21" t="s">
        <v>8</v>
      </c>
    </row>
    <row r="22" spans="1:23" x14ac:dyDescent="0.2">
      <c r="A22" s="1" t="s">
        <v>10</v>
      </c>
      <c r="B22" s="1" t="s">
        <v>7</v>
      </c>
      <c r="C22" s="1">
        <f t="shared" ca="1" si="0"/>
        <v>0.61820573629915343</v>
      </c>
      <c r="D22"/>
      <c r="H22">
        <v>18</v>
      </c>
      <c r="I22" t="s">
        <v>25</v>
      </c>
      <c r="J22" t="s">
        <v>37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Q22" t="s">
        <v>8</v>
      </c>
      <c r="R22" t="s">
        <v>33</v>
      </c>
    </row>
    <row r="23" spans="1:23" x14ac:dyDescent="0.2">
      <c r="A23" s="1" t="s">
        <v>18</v>
      </c>
      <c r="B23" s="1"/>
      <c r="C23" s="1">
        <f t="shared" ca="1" si="0"/>
        <v>0.76211116597299733</v>
      </c>
      <c r="D23"/>
      <c r="H23">
        <v>19</v>
      </c>
      <c r="Q23" t="s">
        <v>33</v>
      </c>
      <c r="R23" t="s">
        <v>37</v>
      </c>
    </row>
    <row r="24" spans="1:23" x14ac:dyDescent="0.2">
      <c r="A24" s="1" t="s">
        <v>25</v>
      </c>
      <c r="B24" s="1"/>
      <c r="C24" s="1">
        <f t="shared" ca="1" si="0"/>
        <v>0.38750940489833374</v>
      </c>
      <c r="D24"/>
      <c r="F24" t="s">
        <v>94</v>
      </c>
      <c r="I24" t="s">
        <v>95</v>
      </c>
      <c r="L24" t="s">
        <v>96</v>
      </c>
      <c r="O24" t="s">
        <v>97</v>
      </c>
      <c r="R24" t="s">
        <v>98</v>
      </c>
      <c r="U24" t="s">
        <v>99</v>
      </c>
    </row>
    <row r="25" spans="1:23" x14ac:dyDescent="0.2">
      <c r="A25" s="1" t="s">
        <v>32</v>
      </c>
      <c r="B25" s="1" t="s">
        <v>29</v>
      </c>
      <c r="C25" s="1">
        <f t="shared" ca="1" si="0"/>
        <v>0.23891374538619659</v>
      </c>
      <c r="D25"/>
      <c r="F25" s="2">
        <v>2.5000000000000001E-2</v>
      </c>
      <c r="G25" t="s">
        <v>100</v>
      </c>
      <c r="H25" s="2">
        <v>0.97499999999999998</v>
      </c>
      <c r="I25" s="2">
        <v>2.5000000000000001E-2</v>
      </c>
      <c r="J25" t="s">
        <v>100</v>
      </c>
      <c r="K25" s="2">
        <v>0.97499999999999998</v>
      </c>
      <c r="L25" s="2">
        <v>2.5000000000000001E-2</v>
      </c>
      <c r="M25" t="s">
        <v>100</v>
      </c>
      <c r="N25" s="2">
        <v>0.97499999999999998</v>
      </c>
      <c r="O25" s="2">
        <v>2.5000000000000001E-2</v>
      </c>
      <c r="P25" t="s">
        <v>100</v>
      </c>
      <c r="Q25" s="2">
        <v>0.97499999999999998</v>
      </c>
      <c r="R25" s="2">
        <v>2.5000000000000001E-2</v>
      </c>
      <c r="S25" t="s">
        <v>100</v>
      </c>
      <c r="T25" s="2">
        <v>0.97499999999999998</v>
      </c>
      <c r="U25" s="2">
        <v>2.5000000000000001E-2</v>
      </c>
      <c r="V25" t="s">
        <v>100</v>
      </c>
      <c r="W25" s="2">
        <v>0.97499999999999998</v>
      </c>
    </row>
    <row r="26" spans="1:23" x14ac:dyDescent="0.2">
      <c r="A26" s="1" t="s">
        <v>9</v>
      </c>
      <c r="B26" s="1" t="s">
        <v>7</v>
      </c>
      <c r="C26" s="1">
        <f t="shared" ca="1" si="0"/>
        <v>0.10723523425288684</v>
      </c>
      <c r="D26"/>
      <c r="E26" t="s">
        <v>83</v>
      </c>
      <c r="F26">
        <v>6.6</v>
      </c>
      <c r="G26">
        <v>7.3</v>
      </c>
      <c r="H26">
        <v>10.3</v>
      </c>
      <c r="I26">
        <v>25.3</v>
      </c>
      <c r="J26">
        <v>27</v>
      </c>
      <c r="K26">
        <v>28.5</v>
      </c>
      <c r="L26">
        <v>-10.8</v>
      </c>
      <c r="M26">
        <v>-7.8</v>
      </c>
      <c r="N26">
        <v>-3.7</v>
      </c>
      <c r="O26" s="3">
        <v>537.03179637025301</v>
      </c>
      <c r="P26" s="3">
        <v>776.24711662869231</v>
      </c>
      <c r="Q26" s="3">
        <v>851.13803820237763</v>
      </c>
      <c r="R26" s="3">
        <v>93.325430079699174</v>
      </c>
      <c r="S26" s="3">
        <v>134.89628825916537</v>
      </c>
      <c r="T26" s="3">
        <v>218.77616239495524</v>
      </c>
      <c r="U26" s="3">
        <v>123.02687708123821</v>
      </c>
      <c r="V26" s="3">
        <v>177.82794100389242</v>
      </c>
      <c r="W26" s="3">
        <v>229.08676527677744</v>
      </c>
    </row>
    <row r="27" spans="1:23" x14ac:dyDescent="0.2">
      <c r="A27" s="1" t="s">
        <v>17</v>
      </c>
      <c r="B27" s="1" t="s">
        <v>4</v>
      </c>
      <c r="C27" s="1">
        <f t="shared" ca="1" si="0"/>
        <v>0.3352659877650126</v>
      </c>
      <c r="D27"/>
      <c r="E27" t="s">
        <v>84</v>
      </c>
      <c r="F27">
        <v>7.3</v>
      </c>
      <c r="G27">
        <v>8.6999999999999993</v>
      </c>
      <c r="H27">
        <v>11</v>
      </c>
      <c r="I27">
        <v>25.4</v>
      </c>
      <c r="J27">
        <v>27.7</v>
      </c>
      <c r="K27">
        <v>29</v>
      </c>
      <c r="L27">
        <v>-10.9</v>
      </c>
      <c r="M27">
        <v>-8.6</v>
      </c>
      <c r="N27">
        <v>-6.1</v>
      </c>
      <c r="O27" s="3">
        <v>616.59500186148273</v>
      </c>
      <c r="P27" s="3">
        <v>794.32823472428208</v>
      </c>
      <c r="Q27" s="3">
        <v>912.01083935590987</v>
      </c>
      <c r="R27" s="3">
        <v>186.20871366628685</v>
      </c>
      <c r="S27" s="3">
        <v>229.08676527677744</v>
      </c>
      <c r="T27" s="3">
        <v>263.02679918953817</v>
      </c>
      <c r="U27" s="3">
        <v>114.81536214968835</v>
      </c>
      <c r="V27" s="3">
        <v>154.8816618912482</v>
      </c>
      <c r="W27" s="3">
        <v>208.92961308540396</v>
      </c>
    </row>
    <row r="28" spans="1:23" x14ac:dyDescent="0.2">
      <c r="A28" s="1" t="s">
        <v>1</v>
      </c>
      <c r="B28" s="1" t="s">
        <v>0</v>
      </c>
      <c r="C28" s="1">
        <f t="shared" ca="1" si="0"/>
        <v>0.45082496356294188</v>
      </c>
      <c r="D28"/>
      <c r="E28" t="s">
        <v>85</v>
      </c>
      <c r="F28">
        <v>6.6</v>
      </c>
      <c r="G28">
        <v>8.8000000000000007</v>
      </c>
      <c r="H28">
        <v>12.3</v>
      </c>
      <c r="I28">
        <v>25.4</v>
      </c>
      <c r="J28">
        <v>27.1</v>
      </c>
      <c r="K28">
        <v>29.9</v>
      </c>
      <c r="L28">
        <v>-10.199999999999999</v>
      </c>
      <c r="M28">
        <v>-4.8</v>
      </c>
      <c r="N28">
        <v>-2.9</v>
      </c>
      <c r="O28" s="3">
        <v>524.80746024977293</v>
      </c>
      <c r="P28" s="3">
        <v>660.69344800759643</v>
      </c>
      <c r="Q28" s="3">
        <v>870.96358995608091</v>
      </c>
      <c r="R28" s="3">
        <v>74.131024130091816</v>
      </c>
      <c r="S28" s="3">
        <v>117.48975549395293</v>
      </c>
      <c r="T28" s="3">
        <v>199.52623149688802</v>
      </c>
      <c r="U28" s="3">
        <v>112.20184543019634</v>
      </c>
      <c r="V28" s="3">
        <v>190.54607179632481</v>
      </c>
      <c r="W28" s="3">
        <v>251.18864315095806</v>
      </c>
    </row>
    <row r="29" spans="1:23" x14ac:dyDescent="0.2">
      <c r="A29" s="1" t="s">
        <v>6</v>
      </c>
      <c r="B29" s="1"/>
      <c r="C29" s="1">
        <f t="shared" ca="1" si="0"/>
        <v>0.78993172601664519</v>
      </c>
      <c r="D29"/>
      <c r="E29" t="s">
        <v>86</v>
      </c>
      <c r="F29">
        <v>7.4</v>
      </c>
      <c r="G29">
        <v>9</v>
      </c>
      <c r="H29">
        <v>11</v>
      </c>
      <c r="I29">
        <v>25.4</v>
      </c>
      <c r="J29">
        <v>27.9</v>
      </c>
      <c r="K29">
        <v>29.2</v>
      </c>
      <c r="L29">
        <v>-10.4</v>
      </c>
      <c r="M29">
        <v>-8.1999999999999993</v>
      </c>
      <c r="N29">
        <v>-4</v>
      </c>
      <c r="O29" s="3">
        <v>630.95734448019323</v>
      </c>
      <c r="P29" s="3">
        <v>794.32823472428208</v>
      </c>
      <c r="Q29" s="3">
        <v>954.99258602143675</v>
      </c>
      <c r="R29" s="3">
        <v>186.20871366628685</v>
      </c>
      <c r="S29" s="3">
        <v>229.08676527677744</v>
      </c>
      <c r="T29" s="3">
        <v>281.83829312644554</v>
      </c>
      <c r="U29" s="3">
        <v>117.48975549395293</v>
      </c>
      <c r="V29" s="3">
        <v>162.18100973589304</v>
      </c>
      <c r="W29" s="3">
        <v>218.77616239495524</v>
      </c>
    </row>
    <row r="30" spans="1:23" x14ac:dyDescent="0.2">
      <c r="A30" s="1" t="s">
        <v>23</v>
      </c>
      <c r="B30" s="1" t="s">
        <v>22</v>
      </c>
      <c r="C30" s="1">
        <f t="shared" ca="1" si="0"/>
        <v>0.93455356770443443</v>
      </c>
      <c r="D30"/>
      <c r="E30" t="s">
        <v>87</v>
      </c>
      <c r="F30">
        <v>6.6</v>
      </c>
      <c r="G30">
        <v>9.3000000000000007</v>
      </c>
      <c r="H30">
        <v>10.9</v>
      </c>
      <c r="I30">
        <v>24.5</v>
      </c>
      <c r="J30">
        <v>27.3</v>
      </c>
      <c r="K30">
        <v>29.3</v>
      </c>
      <c r="L30">
        <v>-10.199999999999999</v>
      </c>
      <c r="M30">
        <v>-6.1</v>
      </c>
      <c r="N30">
        <v>-2.9</v>
      </c>
      <c r="O30" s="3">
        <v>562.34132519034927</v>
      </c>
      <c r="P30" s="3">
        <v>831.7637711026714</v>
      </c>
      <c r="Q30" s="3">
        <v>912.01083935590987</v>
      </c>
      <c r="R30" s="3">
        <v>89.125093813374562</v>
      </c>
      <c r="S30" s="3">
        <v>194.98445997580458</v>
      </c>
      <c r="T30" s="3">
        <v>234.42288153199232</v>
      </c>
      <c r="U30" s="3">
        <v>123.02687708123821</v>
      </c>
      <c r="V30" s="3">
        <v>181.9700858609983</v>
      </c>
      <c r="W30" s="3">
        <v>257.03957827688663</v>
      </c>
    </row>
    <row r="31" spans="1:23" x14ac:dyDescent="0.2">
      <c r="A31" s="1" t="s">
        <v>36</v>
      </c>
      <c r="B31" s="1" t="s">
        <v>42</v>
      </c>
      <c r="C31" s="1">
        <f t="shared" ca="1" si="0"/>
        <v>0.11685682782923956</v>
      </c>
      <c r="D31"/>
      <c r="E31" t="s">
        <v>88</v>
      </c>
      <c r="F31">
        <v>6.6</v>
      </c>
      <c r="G31">
        <v>7.3</v>
      </c>
      <c r="H31">
        <v>9.6</v>
      </c>
      <c r="I31">
        <v>24.5</v>
      </c>
      <c r="J31">
        <v>27</v>
      </c>
      <c r="K31">
        <v>28.4</v>
      </c>
      <c r="L31">
        <v>-9.1</v>
      </c>
      <c r="M31">
        <v>-7.8</v>
      </c>
      <c r="N31">
        <v>-3.7</v>
      </c>
      <c r="O31" s="3">
        <v>575.43993733715706</v>
      </c>
      <c r="P31" s="3">
        <v>776.24711662869231</v>
      </c>
      <c r="Q31" s="3">
        <v>851.13803820237763</v>
      </c>
      <c r="R31" s="3">
        <v>89.125093813374562</v>
      </c>
      <c r="S31" s="3">
        <v>134.89628825916537</v>
      </c>
      <c r="T31" s="3">
        <v>194.98445997580458</v>
      </c>
      <c r="U31" s="3">
        <v>141.25375446227542</v>
      </c>
      <c r="V31" s="3">
        <v>177.82794100389242</v>
      </c>
      <c r="W31" s="3">
        <v>251.18864315095806</v>
      </c>
    </row>
    <row r="32" spans="1:23" x14ac:dyDescent="0.2">
      <c r="D32"/>
      <c r="E32" t="s">
        <v>89</v>
      </c>
      <c r="F32">
        <v>6.6</v>
      </c>
      <c r="G32">
        <v>7.3</v>
      </c>
      <c r="H32">
        <v>10.3</v>
      </c>
      <c r="I32">
        <v>24.5</v>
      </c>
      <c r="J32">
        <v>27</v>
      </c>
      <c r="K32">
        <v>29.3</v>
      </c>
      <c r="L32">
        <v>-9.1</v>
      </c>
      <c r="M32">
        <v>-7.8</v>
      </c>
      <c r="N32">
        <v>-2.9</v>
      </c>
      <c r="O32" s="3">
        <v>549.54087385762534</v>
      </c>
      <c r="P32" s="3">
        <v>776.24711662869231</v>
      </c>
      <c r="Q32" s="3">
        <v>891.25093813374656</v>
      </c>
      <c r="R32" s="3">
        <v>89.125093813374562</v>
      </c>
      <c r="S32" s="3">
        <v>134.89628825916537</v>
      </c>
      <c r="T32" s="3">
        <v>213.79620895022339</v>
      </c>
      <c r="U32" s="3">
        <v>123.02687708123821</v>
      </c>
      <c r="V32" s="3">
        <v>177.82794100389242</v>
      </c>
      <c r="W32" s="3">
        <v>251.18864315095806</v>
      </c>
    </row>
    <row r="33" spans="4:23" x14ac:dyDescent="0.2">
      <c r="D33"/>
      <c r="E33" t="s">
        <v>90</v>
      </c>
      <c r="F33">
        <v>6.6</v>
      </c>
      <c r="G33">
        <v>7.3</v>
      </c>
      <c r="H33">
        <v>10.6</v>
      </c>
      <c r="I33">
        <v>25.5</v>
      </c>
      <c r="J33">
        <v>27</v>
      </c>
      <c r="K33">
        <v>29.3</v>
      </c>
      <c r="L33">
        <v>-11.4</v>
      </c>
      <c r="M33">
        <v>-7.8</v>
      </c>
      <c r="N33">
        <v>-3.7</v>
      </c>
      <c r="O33" s="3">
        <v>537.03179637025301</v>
      </c>
      <c r="P33" s="3">
        <v>776.24711662869231</v>
      </c>
      <c r="Q33" s="3">
        <v>851.13803820237763</v>
      </c>
      <c r="R33" s="3">
        <v>89.125093813374562</v>
      </c>
      <c r="S33" s="3">
        <v>134.89628825916537</v>
      </c>
      <c r="T33" s="3">
        <v>218.77616239495524</v>
      </c>
      <c r="U33" s="3">
        <v>123.02687708123821</v>
      </c>
      <c r="V33" s="3">
        <v>177.82794100389242</v>
      </c>
      <c r="W33" s="3">
        <v>251.18864315095806</v>
      </c>
    </row>
    <row r="34" spans="4:23" x14ac:dyDescent="0.2">
      <c r="D34"/>
      <c r="E34" t="s">
        <v>91</v>
      </c>
      <c r="F34">
        <v>6.6</v>
      </c>
      <c r="G34">
        <v>7.3</v>
      </c>
      <c r="H34">
        <v>10.6</v>
      </c>
      <c r="I34">
        <v>25.3</v>
      </c>
      <c r="J34">
        <v>27</v>
      </c>
      <c r="K34">
        <v>29.3</v>
      </c>
      <c r="L34">
        <v>-10.199999999999999</v>
      </c>
      <c r="M34">
        <v>-7.8</v>
      </c>
      <c r="N34">
        <v>-3.7</v>
      </c>
      <c r="O34" s="3">
        <v>562.34132519034927</v>
      </c>
      <c r="P34" s="3">
        <v>776.24711662869231</v>
      </c>
      <c r="Q34" s="3">
        <v>891.25093813374656</v>
      </c>
      <c r="R34" s="3">
        <v>104.71285480508998</v>
      </c>
      <c r="S34" s="3">
        <v>134.89628825916537</v>
      </c>
      <c r="T34" s="3">
        <v>234.42288153199232</v>
      </c>
      <c r="U34" s="3">
        <v>123.02687708123821</v>
      </c>
      <c r="V34" s="3">
        <v>177.82794100389242</v>
      </c>
      <c r="W34" s="3">
        <v>251.18864315095806</v>
      </c>
    </row>
    <row r="35" spans="4:23" x14ac:dyDescent="0.2">
      <c r="D35"/>
      <c r="E35" t="s">
        <v>92</v>
      </c>
      <c r="F35">
        <v>6.4</v>
      </c>
      <c r="G35">
        <v>8</v>
      </c>
      <c r="H35">
        <v>9.4</v>
      </c>
      <c r="I35">
        <v>25.2</v>
      </c>
      <c r="J35">
        <v>26.5</v>
      </c>
      <c r="K35">
        <v>28.1</v>
      </c>
      <c r="L35">
        <v>-11.6</v>
      </c>
      <c r="M35">
        <v>-9.1999999999999993</v>
      </c>
      <c r="N35">
        <v>-6.6</v>
      </c>
      <c r="O35" s="3">
        <v>776.24711662869231</v>
      </c>
      <c r="P35" s="3">
        <v>794.32823472428208</v>
      </c>
      <c r="Q35" s="3">
        <v>954.99258602143675</v>
      </c>
      <c r="R35" s="3">
        <v>199.52623149688802</v>
      </c>
      <c r="S35" s="3">
        <v>218.77616239495524</v>
      </c>
      <c r="T35" s="3">
        <v>269.15348039269179</v>
      </c>
      <c r="U35" s="3">
        <v>128.82495516931343</v>
      </c>
      <c r="V35" s="3">
        <v>173.78008287493768</v>
      </c>
      <c r="W35" s="3">
        <v>223.87211385683412</v>
      </c>
    </row>
    <row r="36" spans="4:23" x14ac:dyDescent="0.2">
      <c r="D36"/>
      <c r="F36">
        <f>G26-F26</f>
        <v>0.70000000000000018</v>
      </c>
      <c r="G36">
        <f>H26-G26</f>
        <v>3.0000000000000009</v>
      </c>
      <c r="I36">
        <f>J26-I26</f>
        <v>1.6999999999999993</v>
      </c>
      <c r="J36">
        <f>K26-J26</f>
        <v>1.5</v>
      </c>
      <c r="L36">
        <f>M26-L26</f>
        <v>3.0000000000000009</v>
      </c>
      <c r="M36">
        <f>N26-M26</f>
        <v>4.0999999999999996</v>
      </c>
      <c r="O36">
        <f>P26-O26</f>
        <v>239.21532025843931</v>
      </c>
      <c r="P36">
        <f>Q26-P26</f>
        <v>74.890921573685318</v>
      </c>
      <c r="R36">
        <f>S26-R26</f>
        <v>41.5708581794662</v>
      </c>
      <c r="S36">
        <f>T26-S26</f>
        <v>83.879874135789862</v>
      </c>
      <c r="U36">
        <f>V26-U26</f>
        <v>54.801063922654208</v>
      </c>
      <c r="V36">
        <f>W26-V26</f>
        <v>51.258824272885022</v>
      </c>
    </row>
    <row r="37" spans="4:23" x14ac:dyDescent="0.2">
      <c r="D37"/>
      <c r="F37">
        <f t="shared" ref="F37:G37" si="1">G27-F27</f>
        <v>1.3999999999999995</v>
      </c>
      <c r="G37">
        <f t="shared" si="1"/>
        <v>2.3000000000000007</v>
      </c>
      <c r="I37">
        <f t="shared" ref="I37:J37" si="2">J27-I27</f>
        <v>2.3000000000000007</v>
      </c>
      <c r="J37">
        <f t="shared" si="2"/>
        <v>1.3000000000000007</v>
      </c>
      <c r="L37">
        <f t="shared" ref="L37:M37" si="3">M27-L27</f>
        <v>2.3000000000000007</v>
      </c>
      <c r="M37">
        <f t="shared" si="3"/>
        <v>2.5</v>
      </c>
      <c r="O37">
        <f t="shared" ref="O37:P37" si="4">P27-O27</f>
        <v>177.73323286279935</v>
      </c>
      <c r="P37">
        <f t="shared" si="4"/>
        <v>117.68260463162778</v>
      </c>
      <c r="R37">
        <f t="shared" ref="R37:S37" si="5">S27-R27</f>
        <v>42.878051610490587</v>
      </c>
      <c r="S37">
        <f t="shared" si="5"/>
        <v>33.940033912760725</v>
      </c>
      <c r="U37">
        <f t="shared" ref="U37:V37" si="6">V27-U27</f>
        <v>40.066299741559845</v>
      </c>
      <c r="V37">
        <f t="shared" si="6"/>
        <v>54.047951194155758</v>
      </c>
    </row>
    <row r="38" spans="4:23" x14ac:dyDescent="0.2">
      <c r="D38"/>
      <c r="F38">
        <f t="shared" ref="F38:G38" si="7">G28-F28</f>
        <v>2.2000000000000011</v>
      </c>
      <c r="G38">
        <f t="shared" si="7"/>
        <v>3.5</v>
      </c>
      <c r="I38">
        <f t="shared" ref="I38:J38" si="8">J28-I28</f>
        <v>1.7000000000000028</v>
      </c>
      <c r="J38">
        <f t="shared" si="8"/>
        <v>2.7999999999999972</v>
      </c>
      <c r="L38">
        <f t="shared" ref="L38:M38" si="9">M28-L28</f>
        <v>5.3999999999999995</v>
      </c>
      <c r="M38">
        <f t="shared" si="9"/>
        <v>1.9</v>
      </c>
      <c r="O38">
        <f t="shared" ref="O38:P38" si="10">P28-O28</f>
        <v>135.8859877578235</v>
      </c>
      <c r="P38">
        <f t="shared" si="10"/>
        <v>210.27014194848448</v>
      </c>
      <c r="R38">
        <f t="shared" ref="R38:S38" si="11">S28-R28</f>
        <v>43.358731363861111</v>
      </c>
      <c r="S38">
        <f t="shared" si="11"/>
        <v>82.036476002935089</v>
      </c>
      <c r="U38">
        <f t="shared" ref="U38:V38" si="12">V28-U28</f>
        <v>78.344226366128467</v>
      </c>
      <c r="V38">
        <f t="shared" si="12"/>
        <v>60.642571354633247</v>
      </c>
    </row>
    <row r="39" spans="4:23" x14ac:dyDescent="0.2">
      <c r="F39">
        <f t="shared" ref="F39:G39" si="13">G29-F29</f>
        <v>1.5999999999999996</v>
      </c>
      <c r="G39">
        <f t="shared" si="13"/>
        <v>2</v>
      </c>
      <c r="I39">
        <f t="shared" ref="I39:J39" si="14">J29-I29</f>
        <v>2.5</v>
      </c>
      <c r="J39">
        <f t="shared" si="14"/>
        <v>1.3000000000000007</v>
      </c>
      <c r="L39">
        <f t="shared" ref="L39:M39" si="15">M29-L29</f>
        <v>2.2000000000000011</v>
      </c>
      <c r="M39">
        <f t="shared" si="15"/>
        <v>4.1999999999999993</v>
      </c>
      <c r="O39">
        <f t="shared" ref="O39:P39" si="16">P29-O29</f>
        <v>163.37089024408886</v>
      </c>
      <c r="P39">
        <f t="shared" si="16"/>
        <v>160.66435129715467</v>
      </c>
      <c r="R39">
        <f t="shared" ref="R39:S39" si="17">S29-R29</f>
        <v>42.878051610490587</v>
      </c>
      <c r="S39">
        <f t="shared" si="17"/>
        <v>52.751527849668093</v>
      </c>
      <c r="U39">
        <f t="shared" ref="U39:V39" si="18">V29-U29</f>
        <v>44.691254241940115</v>
      </c>
      <c r="V39">
        <f t="shared" si="18"/>
        <v>56.595152659062194</v>
      </c>
    </row>
    <row r="40" spans="4:23" x14ac:dyDescent="0.2">
      <c r="F40">
        <f t="shared" ref="F40:G40" si="19">G30-F30</f>
        <v>2.7000000000000011</v>
      </c>
      <c r="G40">
        <f t="shared" si="19"/>
        <v>1.5999999999999996</v>
      </c>
      <c r="I40">
        <f t="shared" ref="I40:J40" si="20">J30-I30</f>
        <v>2.8000000000000007</v>
      </c>
      <c r="J40">
        <f t="shared" si="20"/>
        <v>2</v>
      </c>
      <c r="L40">
        <f t="shared" ref="L40:M40" si="21">M30-L30</f>
        <v>4.0999999999999996</v>
      </c>
      <c r="M40">
        <f t="shared" si="21"/>
        <v>3.1999999999999997</v>
      </c>
      <c r="O40">
        <f t="shared" ref="O40:P40" si="22">P30-O30</f>
        <v>269.42244591232213</v>
      </c>
      <c r="P40">
        <f t="shared" si="22"/>
        <v>80.247068253238467</v>
      </c>
      <c r="R40">
        <f t="shared" ref="R40:S40" si="23">S30-R30</f>
        <v>105.85936616243002</v>
      </c>
      <c r="S40">
        <f t="shared" si="23"/>
        <v>39.438421556187734</v>
      </c>
      <c r="U40">
        <f t="shared" ref="U40:V40" si="24">V30-U30</f>
        <v>58.943208779760084</v>
      </c>
      <c r="V40">
        <f t="shared" si="24"/>
        <v>75.069492415888334</v>
      </c>
    </row>
    <row r="41" spans="4:23" x14ac:dyDescent="0.2">
      <c r="F41">
        <f t="shared" ref="F41:G41" si="25">G31-F31</f>
        <v>0.70000000000000018</v>
      </c>
      <c r="G41">
        <f t="shared" si="25"/>
        <v>2.2999999999999998</v>
      </c>
      <c r="I41">
        <f t="shared" ref="I41:J41" si="26">J31-I31</f>
        <v>2.5</v>
      </c>
      <c r="J41">
        <f t="shared" si="26"/>
        <v>1.3999999999999986</v>
      </c>
      <c r="L41">
        <f t="shared" ref="L41:M41" si="27">M31-L31</f>
        <v>1.2999999999999998</v>
      </c>
      <c r="M41">
        <f t="shared" si="27"/>
        <v>4.0999999999999996</v>
      </c>
      <c r="O41">
        <f t="shared" ref="O41:P41" si="28">P31-O31</f>
        <v>200.80717929153525</v>
      </c>
      <c r="P41">
        <f t="shared" si="28"/>
        <v>74.890921573685318</v>
      </c>
      <c r="R41">
        <f t="shared" ref="R41:S41" si="29">S31-R31</f>
        <v>45.771194445790812</v>
      </c>
      <c r="S41">
        <f t="shared" si="29"/>
        <v>60.088171716639209</v>
      </c>
      <c r="U41">
        <f t="shared" ref="U41:V41" si="30">V31-U31</f>
        <v>36.574186541616996</v>
      </c>
      <c r="V41">
        <f t="shared" si="30"/>
        <v>73.360702147065638</v>
      </c>
    </row>
    <row r="42" spans="4:23" x14ac:dyDescent="0.2">
      <c r="F42">
        <f t="shared" ref="F42:G42" si="31">G32-F32</f>
        <v>0.70000000000000018</v>
      </c>
      <c r="G42">
        <f t="shared" si="31"/>
        <v>3.0000000000000009</v>
      </c>
      <c r="I42">
        <f t="shared" ref="I42:J42" si="32">J32-I32</f>
        <v>2.5</v>
      </c>
      <c r="J42">
        <f t="shared" si="32"/>
        <v>2.3000000000000007</v>
      </c>
      <c r="L42">
        <f t="shared" ref="L42:M42" si="33">M32-L32</f>
        <v>1.2999999999999998</v>
      </c>
      <c r="M42">
        <f t="shared" si="33"/>
        <v>4.9000000000000004</v>
      </c>
      <c r="O42">
        <f t="shared" ref="O42:P42" si="34">P32-O32</f>
        <v>226.70624277106697</v>
      </c>
      <c r="P42">
        <f t="shared" si="34"/>
        <v>115.00382150505425</v>
      </c>
      <c r="R42">
        <f t="shared" ref="R42:S42" si="35">S32-R32</f>
        <v>45.771194445790812</v>
      </c>
      <c r="S42">
        <f t="shared" si="35"/>
        <v>78.899920691058014</v>
      </c>
      <c r="U42">
        <f t="shared" ref="U42:V42" si="36">V32-U32</f>
        <v>54.801063922654208</v>
      </c>
      <c r="V42">
        <f t="shared" si="36"/>
        <v>73.360702147065638</v>
      </c>
    </row>
    <row r="43" spans="4:23" x14ac:dyDescent="0.2">
      <c r="F43">
        <f t="shared" ref="F43:G43" si="37">G33-F33</f>
        <v>0.70000000000000018</v>
      </c>
      <c r="G43">
        <f t="shared" si="37"/>
        <v>3.3</v>
      </c>
      <c r="I43">
        <f t="shared" ref="I43:J43" si="38">J33-I33</f>
        <v>1.5</v>
      </c>
      <c r="J43">
        <f t="shared" si="38"/>
        <v>2.3000000000000007</v>
      </c>
      <c r="L43">
        <f t="shared" ref="L43:M43" si="39">M33-L33</f>
        <v>3.6000000000000005</v>
      </c>
      <c r="M43">
        <f t="shared" si="39"/>
        <v>4.0999999999999996</v>
      </c>
      <c r="O43">
        <f t="shared" ref="O43:P43" si="40">P33-O33</f>
        <v>239.21532025843931</v>
      </c>
      <c r="P43">
        <f t="shared" si="40"/>
        <v>74.890921573685318</v>
      </c>
      <c r="R43">
        <f t="shared" ref="R43:S43" si="41">S33-R33</f>
        <v>45.771194445790812</v>
      </c>
      <c r="S43">
        <f t="shared" si="41"/>
        <v>83.879874135789862</v>
      </c>
      <c r="U43">
        <f t="shared" ref="U43:V43" si="42">V33-U33</f>
        <v>54.801063922654208</v>
      </c>
      <c r="V43">
        <f t="shared" si="42"/>
        <v>73.360702147065638</v>
      </c>
    </row>
    <row r="44" spans="4:23" x14ac:dyDescent="0.2">
      <c r="F44">
        <f t="shared" ref="F44:G44" si="43">G34-F34</f>
        <v>0.70000000000000018</v>
      </c>
      <c r="G44">
        <f t="shared" si="43"/>
        <v>3.3</v>
      </c>
      <c r="I44">
        <f t="shared" ref="I44:J44" si="44">J34-I34</f>
        <v>1.6999999999999993</v>
      </c>
      <c r="J44">
        <f t="shared" si="44"/>
        <v>2.3000000000000007</v>
      </c>
      <c r="L44">
        <f t="shared" ref="L44:M44" si="45">M34-L34</f>
        <v>2.3999999999999995</v>
      </c>
      <c r="M44">
        <f t="shared" si="45"/>
        <v>4.0999999999999996</v>
      </c>
      <c r="O44">
        <f t="shared" ref="O44:P44" si="46">P34-O34</f>
        <v>213.90579143834304</v>
      </c>
      <c r="P44">
        <f t="shared" si="46"/>
        <v>115.00382150505425</v>
      </c>
      <c r="R44">
        <f t="shared" ref="R44:S44" si="47">S34-R34</f>
        <v>30.183433454075399</v>
      </c>
      <c r="S44">
        <f t="shared" si="47"/>
        <v>99.526593272826943</v>
      </c>
      <c r="U44">
        <f t="shared" ref="U44:V44" si="48">V34-U34</f>
        <v>54.801063922654208</v>
      </c>
      <c r="V44">
        <f t="shared" si="48"/>
        <v>73.360702147065638</v>
      </c>
    </row>
    <row r="45" spans="4:23" x14ac:dyDescent="0.2">
      <c r="F45">
        <f>G35-F35</f>
        <v>1.5999999999999996</v>
      </c>
      <c r="G45">
        <f>H35-G35</f>
        <v>1.4000000000000004</v>
      </c>
      <c r="I45">
        <f>J35-I35</f>
        <v>1.3000000000000007</v>
      </c>
      <c r="J45">
        <f>K35-J35</f>
        <v>1.6000000000000014</v>
      </c>
      <c r="L45">
        <f>M35-L35</f>
        <v>2.4000000000000004</v>
      </c>
      <c r="M45">
        <f>N35-M35</f>
        <v>2.5999999999999996</v>
      </c>
      <c r="O45">
        <f>P35-O35</f>
        <v>18.081118095589773</v>
      </c>
      <c r="P45">
        <f>Q35-P35</f>
        <v>160.66435129715467</v>
      </c>
      <c r="R45">
        <f>S35-R35</f>
        <v>19.24993089806722</v>
      </c>
      <c r="S45">
        <f>T35-S35</f>
        <v>50.377317997736554</v>
      </c>
      <c r="U45">
        <f>V35-U35</f>
        <v>44.95512770562425</v>
      </c>
      <c r="V45">
        <f>W35-V35</f>
        <v>50.092030981896443</v>
      </c>
    </row>
  </sheetData>
  <sortState ref="R2:R21">
    <sortCondition ref="R4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8"/>
  <sheetViews>
    <sheetView workbookViewId="0">
      <selection activeCell="B14" sqref="B14"/>
    </sheetView>
  </sheetViews>
  <sheetFormatPr baseColWidth="10" defaultColWidth="8.83203125" defaultRowHeight="15" x14ac:dyDescent="0.2"/>
  <cols>
    <col min="2" max="2" width="15" bestFit="1" customWidth="1"/>
  </cols>
  <sheetData>
    <row r="1" spans="1:32" x14ac:dyDescent="0.2">
      <c r="D1" t="s">
        <v>40</v>
      </c>
      <c r="E1" t="s">
        <v>41</v>
      </c>
      <c r="F1" t="s">
        <v>78</v>
      </c>
      <c r="G1" t="s">
        <v>116</v>
      </c>
      <c r="H1" t="s">
        <v>102</v>
      </c>
      <c r="I1" t="s">
        <v>116</v>
      </c>
      <c r="J1" t="s">
        <v>103</v>
      </c>
      <c r="K1" t="s">
        <v>116</v>
      </c>
      <c r="L1" t="s">
        <v>79</v>
      </c>
      <c r="M1" t="s">
        <v>116</v>
      </c>
      <c r="N1" t="s">
        <v>104</v>
      </c>
      <c r="O1" t="s">
        <v>116</v>
      </c>
      <c r="P1" t="s">
        <v>105</v>
      </c>
      <c r="Q1" t="s">
        <v>116</v>
      </c>
    </row>
    <row r="2" spans="1:32" x14ac:dyDescent="0.2">
      <c r="D2">
        <v>43.25</v>
      </c>
      <c r="E2">
        <v>-116.38</v>
      </c>
      <c r="F2">
        <v>10.5</v>
      </c>
      <c r="G2">
        <v>1.4</v>
      </c>
      <c r="H2">
        <v>32.700000000000003</v>
      </c>
      <c r="I2">
        <v>1.8</v>
      </c>
      <c r="J2">
        <v>-6</v>
      </c>
      <c r="K2">
        <v>1.2</v>
      </c>
      <c r="L2">
        <v>248</v>
      </c>
      <c r="M2" s="4">
        <v>64</v>
      </c>
      <c r="N2">
        <v>41</v>
      </c>
      <c r="O2" s="4">
        <v>8</v>
      </c>
      <c r="P2">
        <v>72</v>
      </c>
      <c r="Q2" s="4">
        <v>28</v>
      </c>
      <c r="AF2" s="3"/>
    </row>
    <row r="3" spans="1:32" x14ac:dyDescent="0.2">
      <c r="M3">
        <v>56</v>
      </c>
      <c r="O3">
        <v>6</v>
      </c>
      <c r="Q3">
        <v>24</v>
      </c>
      <c r="AF3" s="3"/>
    </row>
    <row r="4" spans="1:32" x14ac:dyDescent="0.2">
      <c r="A4" s="1" t="s">
        <v>81</v>
      </c>
      <c r="B4" s="1"/>
      <c r="C4" s="1" t="s">
        <v>93</v>
      </c>
      <c r="F4" t="s">
        <v>106</v>
      </c>
      <c r="G4" t="s">
        <v>107</v>
      </c>
      <c r="H4" t="s">
        <v>108</v>
      </c>
      <c r="I4" t="s">
        <v>109</v>
      </c>
      <c r="J4" t="s">
        <v>110</v>
      </c>
      <c r="K4" t="s">
        <v>111</v>
      </c>
      <c r="L4" t="s">
        <v>112</v>
      </c>
      <c r="M4" t="s">
        <v>113</v>
      </c>
      <c r="N4" t="s">
        <v>114</v>
      </c>
      <c r="O4" t="s">
        <v>115</v>
      </c>
    </row>
    <row r="5" spans="1:32" x14ac:dyDescent="0.2">
      <c r="A5" s="1" t="s">
        <v>53</v>
      </c>
      <c r="B5" s="1" t="s">
        <v>54</v>
      </c>
      <c r="C5" s="1">
        <f t="shared" ref="C5:C35" ca="1" si="0">RAND()</f>
        <v>0.27909243986097909</v>
      </c>
      <c r="E5">
        <v>1</v>
      </c>
      <c r="F5" t="s">
        <v>49</v>
      </c>
      <c r="G5" t="s">
        <v>60</v>
      </c>
      <c r="H5" t="s">
        <v>60</v>
      </c>
      <c r="I5" t="s">
        <v>60</v>
      </c>
      <c r="J5" t="s">
        <v>49</v>
      </c>
      <c r="K5" t="s">
        <v>60</v>
      </c>
      <c r="L5" t="s">
        <v>60</v>
      </c>
      <c r="M5" t="s">
        <v>54</v>
      </c>
      <c r="N5" t="s">
        <v>54</v>
      </c>
      <c r="O5" t="s">
        <v>62</v>
      </c>
      <c r="AF5" s="3"/>
    </row>
    <row r="6" spans="1:32" x14ac:dyDescent="0.2">
      <c r="A6" s="1" t="s">
        <v>75</v>
      </c>
      <c r="B6" s="1" t="s">
        <v>76</v>
      </c>
      <c r="C6" s="1">
        <f t="shared" ca="1" si="0"/>
        <v>0.47302216452955259</v>
      </c>
      <c r="E6">
        <v>2</v>
      </c>
      <c r="F6" t="s">
        <v>43</v>
      </c>
      <c r="G6" t="s">
        <v>54</v>
      </c>
      <c r="H6" t="s">
        <v>49</v>
      </c>
      <c r="I6" t="s">
        <v>43</v>
      </c>
      <c r="J6" t="s">
        <v>0</v>
      </c>
      <c r="K6" t="s">
        <v>62</v>
      </c>
      <c r="L6" t="s">
        <v>49</v>
      </c>
      <c r="M6" t="s">
        <v>49</v>
      </c>
      <c r="N6" t="s">
        <v>0</v>
      </c>
      <c r="O6" t="s">
        <v>54</v>
      </c>
      <c r="AF6" s="3"/>
    </row>
    <row r="7" spans="1:32" x14ac:dyDescent="0.2">
      <c r="A7" s="1" t="s">
        <v>64</v>
      </c>
      <c r="B7" s="1" t="s">
        <v>29</v>
      </c>
      <c r="C7" s="1">
        <f t="shared" ca="1" si="0"/>
        <v>0.2416538078663798</v>
      </c>
      <c r="E7">
        <v>3</v>
      </c>
      <c r="F7" t="s">
        <v>0</v>
      </c>
      <c r="G7" t="s">
        <v>49</v>
      </c>
      <c r="H7" t="s">
        <v>0</v>
      </c>
      <c r="I7" t="s">
        <v>51</v>
      </c>
      <c r="J7" t="s">
        <v>77</v>
      </c>
      <c r="K7" t="s">
        <v>0</v>
      </c>
      <c r="L7" t="s">
        <v>0</v>
      </c>
      <c r="M7" t="s">
        <v>77</v>
      </c>
      <c r="N7" t="s">
        <v>77</v>
      </c>
      <c r="O7" t="s">
        <v>0</v>
      </c>
    </row>
    <row r="8" spans="1:32" x14ac:dyDescent="0.2">
      <c r="A8" s="1" t="s">
        <v>77</v>
      </c>
      <c r="B8" s="1" t="s">
        <v>44</v>
      </c>
      <c r="C8" s="1">
        <f t="shared" ca="1" si="0"/>
        <v>0.42080062454297884</v>
      </c>
      <c r="E8">
        <v>4</v>
      </c>
      <c r="F8" t="s">
        <v>77</v>
      </c>
      <c r="G8" t="s">
        <v>0</v>
      </c>
      <c r="H8" t="s">
        <v>29</v>
      </c>
      <c r="I8" t="s">
        <v>46</v>
      </c>
      <c r="J8" t="s">
        <v>29</v>
      </c>
      <c r="K8" t="s">
        <v>29</v>
      </c>
      <c r="L8" t="s">
        <v>29</v>
      </c>
      <c r="M8" t="s">
        <v>29</v>
      </c>
      <c r="N8" t="s">
        <v>76</v>
      </c>
      <c r="O8" t="s">
        <v>77</v>
      </c>
    </row>
    <row r="9" spans="1:32" x14ac:dyDescent="0.2">
      <c r="A9" s="1" t="s">
        <v>32</v>
      </c>
      <c r="B9" s="1" t="s">
        <v>29</v>
      </c>
      <c r="C9" s="1">
        <f t="shared" ca="1" si="0"/>
        <v>8.2126867629333078E-2</v>
      </c>
      <c r="E9">
        <v>5</v>
      </c>
      <c r="F9" t="s">
        <v>29</v>
      </c>
      <c r="G9" t="s">
        <v>29</v>
      </c>
      <c r="H9" t="s">
        <v>20</v>
      </c>
      <c r="I9" t="s">
        <v>47</v>
      </c>
      <c r="J9" t="s">
        <v>20</v>
      </c>
      <c r="K9" t="s">
        <v>20</v>
      </c>
      <c r="L9" t="s">
        <v>20</v>
      </c>
      <c r="M9" t="s">
        <v>20</v>
      </c>
      <c r="N9" t="s">
        <v>51</v>
      </c>
      <c r="O9" t="s">
        <v>29</v>
      </c>
    </row>
    <row r="10" spans="1:32" x14ac:dyDescent="0.2">
      <c r="A10" s="1" t="s">
        <v>65</v>
      </c>
      <c r="B10" s="1" t="s">
        <v>0</v>
      </c>
      <c r="C10" s="1">
        <f t="shared" ca="1" si="0"/>
        <v>0.90799085736049179</v>
      </c>
      <c r="E10">
        <v>6</v>
      </c>
      <c r="F10" t="s">
        <v>20</v>
      </c>
      <c r="G10" t="s">
        <v>20</v>
      </c>
      <c r="H10" t="s">
        <v>20</v>
      </c>
      <c r="I10" t="s">
        <v>48</v>
      </c>
      <c r="J10" t="s">
        <v>76</v>
      </c>
      <c r="K10" t="s">
        <v>51</v>
      </c>
      <c r="L10" t="s">
        <v>45</v>
      </c>
      <c r="M10" t="s">
        <v>45</v>
      </c>
      <c r="N10" t="s">
        <v>44</v>
      </c>
      <c r="O10" t="s">
        <v>20</v>
      </c>
    </row>
    <row r="11" spans="1:32" x14ac:dyDescent="0.2">
      <c r="A11" s="1" t="s">
        <v>73</v>
      </c>
      <c r="B11" s="1" t="s">
        <v>20</v>
      </c>
      <c r="C11" s="1">
        <f t="shared" ca="1" si="0"/>
        <v>0.38629277458680533</v>
      </c>
      <c r="E11">
        <v>7</v>
      </c>
      <c r="F11" t="s">
        <v>46</v>
      </c>
      <c r="G11" t="s">
        <v>45</v>
      </c>
      <c r="H11" t="s">
        <v>51</v>
      </c>
      <c r="I11" t="s">
        <v>31</v>
      </c>
      <c r="J11" t="s">
        <v>51</v>
      </c>
      <c r="K11" t="s">
        <v>63</v>
      </c>
      <c r="L11" t="s">
        <v>76</v>
      </c>
      <c r="M11" t="s">
        <v>51</v>
      </c>
      <c r="N11" t="s">
        <v>72</v>
      </c>
      <c r="O11" t="s">
        <v>76</v>
      </c>
    </row>
    <row r="12" spans="1:32" x14ac:dyDescent="0.2">
      <c r="A12" s="1" t="s">
        <v>70</v>
      </c>
      <c r="B12" s="1"/>
      <c r="C12" s="1">
        <f t="shared" ca="1" si="0"/>
        <v>0.25604137640523217</v>
      </c>
      <c r="E12">
        <v>8</v>
      </c>
      <c r="F12" t="s">
        <v>31</v>
      </c>
      <c r="G12" t="s">
        <v>76</v>
      </c>
      <c r="H12" t="s">
        <v>46</v>
      </c>
      <c r="I12" t="s">
        <v>65</v>
      </c>
      <c r="J12" t="s">
        <v>46</v>
      </c>
      <c r="K12" t="s">
        <v>31</v>
      </c>
      <c r="L12" t="s">
        <v>31</v>
      </c>
      <c r="M12" t="s">
        <v>47</v>
      </c>
      <c r="N12" t="s">
        <v>80</v>
      </c>
      <c r="O12" t="s">
        <v>63</v>
      </c>
    </row>
    <row r="13" spans="1:32" x14ac:dyDescent="0.2">
      <c r="A13" s="1" t="s">
        <v>50</v>
      </c>
      <c r="B13" s="1" t="s">
        <v>51</v>
      </c>
      <c r="C13" s="1">
        <f t="shared" ca="1" si="0"/>
        <v>0.51776298649902019</v>
      </c>
      <c r="E13">
        <v>9</v>
      </c>
      <c r="F13" t="s">
        <v>44</v>
      </c>
      <c r="G13" t="s">
        <v>46</v>
      </c>
      <c r="H13" t="s">
        <v>44</v>
      </c>
      <c r="I13" t="s">
        <v>66</v>
      </c>
      <c r="J13" t="s">
        <v>31</v>
      </c>
      <c r="K13" t="s">
        <v>44</v>
      </c>
      <c r="L13" t="s">
        <v>50</v>
      </c>
      <c r="M13" t="s">
        <v>63</v>
      </c>
      <c r="N13" t="s">
        <v>56</v>
      </c>
      <c r="O13" t="s">
        <v>64</v>
      </c>
    </row>
    <row r="14" spans="1:32" x14ac:dyDescent="0.2">
      <c r="A14" s="1" t="s">
        <v>57</v>
      </c>
      <c r="B14" s="1" t="s">
        <v>58</v>
      </c>
      <c r="C14" s="1">
        <f t="shared" ca="1" si="0"/>
        <v>0.82948845476962518</v>
      </c>
      <c r="E14">
        <v>10</v>
      </c>
      <c r="F14" t="s">
        <v>52</v>
      </c>
      <c r="G14" t="s">
        <v>47</v>
      </c>
      <c r="H14" t="s">
        <v>55</v>
      </c>
      <c r="I14" t="s">
        <v>44</v>
      </c>
      <c r="J14" t="s">
        <v>66</v>
      </c>
      <c r="K14" t="s">
        <v>52</v>
      </c>
      <c r="L14" t="s">
        <v>53</v>
      </c>
      <c r="M14" t="s">
        <v>64</v>
      </c>
      <c r="N14" t="s">
        <v>61</v>
      </c>
      <c r="O14" t="s">
        <v>48</v>
      </c>
    </row>
    <row r="15" spans="1:32" x14ac:dyDescent="0.2">
      <c r="A15" s="1" t="s">
        <v>43</v>
      </c>
      <c r="B15" s="1" t="s">
        <v>0</v>
      </c>
      <c r="C15" s="1">
        <f t="shared" ca="1" si="0"/>
        <v>0.81666788568878868</v>
      </c>
      <c r="E15">
        <v>11</v>
      </c>
      <c r="F15" t="s">
        <v>58</v>
      </c>
      <c r="G15" t="s">
        <v>31</v>
      </c>
      <c r="H15" t="s">
        <v>56</v>
      </c>
      <c r="I15" t="s">
        <v>56</v>
      </c>
      <c r="J15" t="s">
        <v>52</v>
      </c>
      <c r="K15" t="s">
        <v>58</v>
      </c>
      <c r="L15" t="s">
        <v>73</v>
      </c>
      <c r="M15" t="s">
        <v>31</v>
      </c>
      <c r="N15" t="s">
        <v>11</v>
      </c>
      <c r="O15" t="s">
        <v>31</v>
      </c>
    </row>
    <row r="16" spans="1:32" x14ac:dyDescent="0.2">
      <c r="A16" s="1" t="s">
        <v>80</v>
      </c>
      <c r="B16" s="1" t="s">
        <v>13</v>
      </c>
      <c r="C16" s="1">
        <f t="shared" ca="1" si="0"/>
        <v>0.56016259396881263</v>
      </c>
      <c r="E16">
        <v>12</v>
      </c>
      <c r="F16" t="s">
        <v>56</v>
      </c>
      <c r="G16" t="s">
        <v>66</v>
      </c>
      <c r="H16" t="s">
        <v>11</v>
      </c>
      <c r="I16" t="s">
        <v>75</v>
      </c>
      <c r="J16" t="s">
        <v>80</v>
      </c>
      <c r="K16" t="s">
        <v>56</v>
      </c>
      <c r="L16" t="s">
        <v>11</v>
      </c>
      <c r="M16" t="s">
        <v>44</v>
      </c>
      <c r="N16" t="s">
        <v>32</v>
      </c>
      <c r="O16" t="s">
        <v>50</v>
      </c>
    </row>
    <row r="17" spans="1:26" x14ac:dyDescent="0.2">
      <c r="A17" s="1" t="s">
        <v>62</v>
      </c>
      <c r="B17" s="1" t="s">
        <v>13</v>
      </c>
      <c r="C17" s="1">
        <f t="shared" ca="1" si="0"/>
        <v>0.34747955056215751</v>
      </c>
      <c r="E17">
        <v>13</v>
      </c>
      <c r="F17" t="s">
        <v>11</v>
      </c>
      <c r="G17" t="s">
        <v>67</v>
      </c>
      <c r="H17" t="s">
        <v>13</v>
      </c>
      <c r="I17" t="s">
        <v>32</v>
      </c>
      <c r="J17" t="s">
        <v>73</v>
      </c>
      <c r="K17" t="s">
        <v>75</v>
      </c>
      <c r="L17" t="s">
        <v>13</v>
      </c>
      <c r="M17" t="s">
        <v>52</v>
      </c>
      <c r="N17" t="s">
        <v>13</v>
      </c>
      <c r="O17" t="s">
        <v>66</v>
      </c>
    </row>
    <row r="18" spans="1:26" x14ac:dyDescent="0.2">
      <c r="A18" s="1" t="s">
        <v>47</v>
      </c>
      <c r="B18" s="1" t="s">
        <v>0</v>
      </c>
      <c r="C18" s="1">
        <f t="shared" ca="1" si="0"/>
        <v>0.72659538735244422</v>
      </c>
      <c r="E18">
        <v>14</v>
      </c>
      <c r="F18" t="s">
        <v>13</v>
      </c>
      <c r="G18" t="s">
        <v>58</v>
      </c>
      <c r="H18" t="s">
        <v>27</v>
      </c>
      <c r="I18" t="s">
        <v>42</v>
      </c>
      <c r="J18" t="s">
        <v>13</v>
      </c>
      <c r="K18" t="s">
        <v>42</v>
      </c>
      <c r="L18" t="s">
        <v>27</v>
      </c>
      <c r="M18" t="s">
        <v>58</v>
      </c>
      <c r="N18" t="s">
        <v>27</v>
      </c>
      <c r="O18" t="s">
        <v>72</v>
      </c>
    </row>
    <row r="19" spans="1:26" x14ac:dyDescent="0.2">
      <c r="A19" s="1" t="s">
        <v>59</v>
      </c>
      <c r="B19" s="1" t="s">
        <v>20</v>
      </c>
      <c r="C19" s="1">
        <f t="shared" ca="1" si="0"/>
        <v>0.33883225928534311</v>
      </c>
      <c r="E19">
        <v>15</v>
      </c>
      <c r="F19" t="s">
        <v>27</v>
      </c>
      <c r="G19" t="s">
        <v>73</v>
      </c>
      <c r="H19" t="s">
        <v>68</v>
      </c>
      <c r="I19" t="s">
        <v>68</v>
      </c>
      <c r="J19" t="s">
        <v>27</v>
      </c>
      <c r="K19" t="s">
        <v>13</v>
      </c>
      <c r="L19" t="s">
        <v>69</v>
      </c>
      <c r="M19" t="s">
        <v>74</v>
      </c>
      <c r="N19" t="s">
        <v>68</v>
      </c>
      <c r="O19" t="s">
        <v>58</v>
      </c>
    </row>
    <row r="20" spans="1:26" x14ac:dyDescent="0.2">
      <c r="A20" s="1" t="s">
        <v>31</v>
      </c>
      <c r="B20" s="1"/>
      <c r="C20" s="1">
        <f t="shared" ca="1" si="0"/>
        <v>1.8126696918453922E-2</v>
      </c>
      <c r="E20">
        <v>16</v>
      </c>
      <c r="F20" t="s">
        <v>68</v>
      </c>
      <c r="G20" t="s">
        <v>11</v>
      </c>
      <c r="H20" t="s">
        <v>69</v>
      </c>
      <c r="I20" t="s">
        <v>69</v>
      </c>
      <c r="J20" t="s">
        <v>68</v>
      </c>
      <c r="K20" t="s">
        <v>69</v>
      </c>
      <c r="L20" t="s">
        <v>70</v>
      </c>
      <c r="M20" t="s">
        <v>56</v>
      </c>
      <c r="N20" t="s">
        <v>70</v>
      </c>
      <c r="O20" t="s">
        <v>13</v>
      </c>
    </row>
    <row r="21" spans="1:26" x14ac:dyDescent="0.2">
      <c r="A21" s="1" t="s">
        <v>66</v>
      </c>
      <c r="B21" s="1" t="s">
        <v>11</v>
      </c>
      <c r="C21" s="1">
        <f t="shared" ca="1" si="0"/>
        <v>6.6944482466863464E-2</v>
      </c>
      <c r="E21">
        <v>17</v>
      </c>
      <c r="F21" t="s">
        <v>59</v>
      </c>
      <c r="G21" t="s">
        <v>13</v>
      </c>
      <c r="H21" t="s">
        <v>70</v>
      </c>
      <c r="I21" t="s">
        <v>70</v>
      </c>
      <c r="J21" t="s">
        <v>70</v>
      </c>
      <c r="K21" t="s">
        <v>70</v>
      </c>
      <c r="M21" t="s">
        <v>11</v>
      </c>
      <c r="N21" t="s">
        <v>59</v>
      </c>
      <c r="O21" t="s">
        <v>70</v>
      </c>
    </row>
    <row r="22" spans="1:26" x14ac:dyDescent="0.2">
      <c r="A22" s="1" t="s">
        <v>63</v>
      </c>
      <c r="B22" s="1" t="s">
        <v>11</v>
      </c>
      <c r="C22" s="1">
        <f t="shared" ca="1" si="0"/>
        <v>0.81447823212073955</v>
      </c>
      <c r="E22">
        <v>18</v>
      </c>
      <c r="F22" t="s">
        <v>71</v>
      </c>
      <c r="G22" t="s">
        <v>70</v>
      </c>
      <c r="I22" t="s">
        <v>57</v>
      </c>
      <c r="J22" t="s">
        <v>57</v>
      </c>
      <c r="M22" t="s">
        <v>27</v>
      </c>
    </row>
    <row r="23" spans="1:26" x14ac:dyDescent="0.2">
      <c r="A23" s="1" t="s">
        <v>72</v>
      </c>
      <c r="B23" s="1" t="s">
        <v>20</v>
      </c>
      <c r="C23" s="1">
        <f t="shared" ca="1" si="0"/>
        <v>0.16651561161962491</v>
      </c>
      <c r="E23">
        <v>19</v>
      </c>
      <c r="I23" t="s">
        <v>59</v>
      </c>
      <c r="J23" t="s">
        <v>59</v>
      </c>
      <c r="M23" t="s">
        <v>68</v>
      </c>
    </row>
    <row r="24" spans="1:26" x14ac:dyDescent="0.2">
      <c r="A24" s="1" t="s">
        <v>48</v>
      </c>
      <c r="B24" s="1" t="s">
        <v>49</v>
      </c>
      <c r="C24" s="1">
        <f t="shared" ca="1" si="0"/>
        <v>9.483693702807805E-2</v>
      </c>
      <c r="E24">
        <v>20</v>
      </c>
      <c r="I24" t="s">
        <v>71</v>
      </c>
      <c r="M24" t="s">
        <v>59</v>
      </c>
    </row>
    <row r="25" spans="1:26" x14ac:dyDescent="0.2">
      <c r="A25" s="1" t="s">
        <v>46</v>
      </c>
      <c r="B25" s="1" t="s">
        <v>20</v>
      </c>
      <c r="C25" s="1">
        <f t="shared" ca="1" si="0"/>
        <v>0.55666762885288246</v>
      </c>
    </row>
    <row r="26" spans="1:26" x14ac:dyDescent="0.2">
      <c r="A26" s="1" t="s">
        <v>56</v>
      </c>
      <c r="B26" s="1"/>
      <c r="C26" s="1">
        <f t="shared" ca="1" si="0"/>
        <v>0.77584733078914236</v>
      </c>
    </row>
    <row r="27" spans="1:26" x14ac:dyDescent="0.2">
      <c r="A27" s="1" t="s">
        <v>45</v>
      </c>
      <c r="B27" s="1" t="s">
        <v>42</v>
      </c>
      <c r="C27" s="1">
        <f t="shared" ca="1" si="0"/>
        <v>0.88390756741740129</v>
      </c>
      <c r="F27" t="s">
        <v>94</v>
      </c>
      <c r="I27" t="s">
        <v>95</v>
      </c>
      <c r="L27" t="s">
        <v>96</v>
      </c>
      <c r="O27" t="s">
        <v>97</v>
      </c>
      <c r="R27" t="s">
        <v>98</v>
      </c>
      <c r="U27" t="s">
        <v>99</v>
      </c>
    </row>
    <row r="28" spans="1:26" x14ac:dyDescent="0.2">
      <c r="A28" s="1" t="s">
        <v>60</v>
      </c>
      <c r="B28" s="1" t="s">
        <v>61</v>
      </c>
      <c r="C28" s="1">
        <f t="shared" ca="1" si="0"/>
        <v>0.73518946769758486</v>
      </c>
      <c r="F28" s="2">
        <v>2.5000000000000001E-2</v>
      </c>
      <c r="G28" t="s">
        <v>100</v>
      </c>
      <c r="H28" s="2">
        <v>0.97499999999999998</v>
      </c>
      <c r="I28" s="2">
        <v>2.5000000000000001E-2</v>
      </c>
      <c r="J28" t="s">
        <v>100</v>
      </c>
      <c r="K28" s="2">
        <v>0.97499999999999998</v>
      </c>
      <c r="L28" s="2">
        <v>2.5000000000000001E-2</v>
      </c>
      <c r="M28" t="s">
        <v>100</v>
      </c>
      <c r="N28" s="2">
        <v>0.97499999999999998</v>
      </c>
      <c r="O28" s="2">
        <v>2.5000000000000001E-2</v>
      </c>
      <c r="P28" t="s">
        <v>100</v>
      </c>
      <c r="Q28" s="2">
        <v>0.97499999999999998</v>
      </c>
      <c r="R28" s="2">
        <v>2.5000000000000001E-2</v>
      </c>
      <c r="S28" t="s">
        <v>100</v>
      </c>
      <c r="T28" s="2">
        <v>0.97499999999999998</v>
      </c>
      <c r="U28" s="2">
        <v>2.5000000000000001E-2</v>
      </c>
      <c r="V28" t="s">
        <v>100</v>
      </c>
      <c r="W28" s="2">
        <v>0.97499999999999998</v>
      </c>
    </row>
    <row r="29" spans="1:26" x14ac:dyDescent="0.2">
      <c r="A29" s="1" t="s">
        <v>71</v>
      </c>
      <c r="B29" s="1" t="s">
        <v>29</v>
      </c>
      <c r="C29" s="1">
        <f t="shared" ca="1" si="0"/>
        <v>0.38878902189515085</v>
      </c>
      <c r="E29" t="s">
        <v>83</v>
      </c>
      <c r="F29">
        <v>9.9</v>
      </c>
      <c r="G29">
        <v>11.8</v>
      </c>
      <c r="H29">
        <v>14.7</v>
      </c>
      <c r="I29">
        <v>27.9</v>
      </c>
      <c r="J29">
        <v>29.5</v>
      </c>
      <c r="K29">
        <v>32.5</v>
      </c>
      <c r="L29">
        <v>-6.2</v>
      </c>
      <c r="M29">
        <v>-3.3</v>
      </c>
      <c r="N29">
        <v>0</v>
      </c>
      <c r="O29" s="3">
        <v>398.10717055349761</v>
      </c>
      <c r="P29" s="3">
        <v>562.34132519034927</v>
      </c>
      <c r="Q29" s="3">
        <v>660.69344800759643</v>
      </c>
      <c r="R29" s="3">
        <v>67.60829753919819</v>
      </c>
      <c r="S29" s="3">
        <v>107.15193052376065</v>
      </c>
      <c r="T29" s="3">
        <v>165.95869074375622</v>
      </c>
      <c r="U29" s="3">
        <v>81.283051616409963</v>
      </c>
      <c r="V29" s="3">
        <v>120.22644346174135</v>
      </c>
      <c r="W29" s="3">
        <v>151.3561248436209</v>
      </c>
      <c r="X29">
        <f>POWER(10,U29)</f>
        <v>1.9188967902585015E+81</v>
      </c>
      <c r="Y29">
        <f t="shared" ref="Y29:Z29" si="1">POWER(10,V29)</f>
        <v>1.6843931312093963E+120</v>
      </c>
      <c r="Z29">
        <f t="shared" si="1"/>
        <v>2.2705174479751486E+151</v>
      </c>
    </row>
    <row r="30" spans="1:26" x14ac:dyDescent="0.2">
      <c r="A30" s="1" t="s">
        <v>68</v>
      </c>
      <c r="B30" s="1"/>
      <c r="C30" s="1">
        <f t="shared" ca="1" si="0"/>
        <v>0.48671481827319785</v>
      </c>
      <c r="E30" t="s">
        <v>84</v>
      </c>
      <c r="F30">
        <v>9.1999999999999993</v>
      </c>
      <c r="G30">
        <v>11.4</v>
      </c>
      <c r="H30">
        <v>13.5</v>
      </c>
      <c r="I30">
        <v>27.1</v>
      </c>
      <c r="J30">
        <v>30</v>
      </c>
      <c r="K30">
        <v>32.200000000000003</v>
      </c>
      <c r="L30">
        <v>-7.8</v>
      </c>
      <c r="M30">
        <v>-3.3</v>
      </c>
      <c r="N30">
        <v>-1.1000000000000001</v>
      </c>
      <c r="O30" s="3">
        <v>407.38027780411272</v>
      </c>
      <c r="P30" s="3">
        <v>562.34132519034927</v>
      </c>
      <c r="Q30" s="3">
        <v>676.08297539198213</v>
      </c>
      <c r="R30" s="3">
        <v>63.095734448019364</v>
      </c>
      <c r="S30" s="3">
        <v>85.113803820237663</v>
      </c>
      <c r="T30" s="3">
        <v>154.8816618912482</v>
      </c>
      <c r="U30" s="3">
        <v>87.096358995608071</v>
      </c>
      <c r="V30" s="3">
        <v>123.02687708123821</v>
      </c>
      <c r="W30" s="3">
        <v>173.78008287493768</v>
      </c>
      <c r="X30">
        <f t="shared" ref="X30:X38" si="2">POWER(10,U30)</f>
        <v>1.2484150501127003E+87</v>
      </c>
      <c r="Y30">
        <f t="shared" ref="Y30:Y38" si="3">POWER(10,V30)</f>
        <v>1.0638418754774344E+123</v>
      </c>
      <c r="Z30">
        <f t="shared" ref="Z30:Z38" si="4">POWER(10,W30)</f>
        <v>6.026745814408533E+173</v>
      </c>
    </row>
    <row r="31" spans="1:26" x14ac:dyDescent="0.2">
      <c r="A31" s="1" t="s">
        <v>67</v>
      </c>
      <c r="B31" s="1" t="s">
        <v>27</v>
      </c>
      <c r="C31" s="1">
        <f t="shared" ca="1" si="0"/>
        <v>0.78595784428920679</v>
      </c>
      <c r="E31" t="s">
        <v>85</v>
      </c>
      <c r="F31">
        <v>7.8</v>
      </c>
      <c r="G31">
        <v>12.3</v>
      </c>
      <c r="H31">
        <v>14</v>
      </c>
      <c r="I31">
        <v>26</v>
      </c>
      <c r="J31">
        <v>28.2</v>
      </c>
      <c r="K31">
        <v>31.4</v>
      </c>
      <c r="L31">
        <v>-8.1</v>
      </c>
      <c r="M31">
        <v>-5.6</v>
      </c>
      <c r="N31">
        <v>-0.3</v>
      </c>
      <c r="O31" s="3">
        <v>457.0881896148756</v>
      </c>
      <c r="P31" s="3">
        <v>588.84365535558959</v>
      </c>
      <c r="Q31" s="3">
        <v>831.7637711026714</v>
      </c>
      <c r="R31" s="3">
        <v>79.432823472428197</v>
      </c>
      <c r="S31" s="3">
        <v>134.89628825916537</v>
      </c>
      <c r="T31" s="3">
        <v>229.08676527677744</v>
      </c>
      <c r="U31" s="3">
        <v>93.325430079699174</v>
      </c>
      <c r="V31" s="3">
        <v>147.91083881682084</v>
      </c>
      <c r="W31" s="3">
        <v>194.98445997580458</v>
      </c>
      <c r="X31">
        <f t="shared" si="2"/>
        <v>2.1155830543605047E+93</v>
      </c>
      <c r="Y31">
        <f t="shared" si="3"/>
        <v>8.1440197241720394E+147</v>
      </c>
      <c r="Z31">
        <f t="shared" si="4"/>
        <v>9.6485038794956921E+194</v>
      </c>
    </row>
    <row r="32" spans="1:26" x14ac:dyDescent="0.2">
      <c r="A32" s="1" t="s">
        <v>69</v>
      </c>
      <c r="B32" s="1"/>
      <c r="C32" s="1">
        <f t="shared" ca="1" si="0"/>
        <v>0.9828847986936573</v>
      </c>
      <c r="E32" t="s">
        <v>86</v>
      </c>
      <c r="F32">
        <v>8.8000000000000007</v>
      </c>
      <c r="G32">
        <v>11.5</v>
      </c>
      <c r="H32">
        <v>12.4</v>
      </c>
      <c r="I32">
        <v>27.9</v>
      </c>
      <c r="J32">
        <v>30.5</v>
      </c>
      <c r="K32">
        <v>32.799999999999997</v>
      </c>
      <c r="L32">
        <v>-7.7</v>
      </c>
      <c r="M32">
        <v>-5.7</v>
      </c>
      <c r="N32">
        <v>-2.5</v>
      </c>
      <c r="O32" s="3">
        <v>275.42287033381683</v>
      </c>
      <c r="P32" s="3">
        <v>363.07805477010152</v>
      </c>
      <c r="Q32" s="3">
        <v>501.18723362727269</v>
      </c>
      <c r="R32" s="3">
        <v>50.118723362727238</v>
      </c>
      <c r="S32" s="3">
        <v>64.565422903465588</v>
      </c>
      <c r="T32" s="3">
        <v>95.499258602143655</v>
      </c>
      <c r="U32" s="3">
        <v>61.659500186148257</v>
      </c>
      <c r="V32" s="3">
        <v>67.60829753919819</v>
      </c>
      <c r="W32" s="3">
        <v>123.02687708123821</v>
      </c>
      <c r="X32">
        <f t="shared" si="2"/>
        <v>4.5656244589499837E+61</v>
      </c>
      <c r="Y32">
        <f t="shared" si="3"/>
        <v>4.0578644831579415E+67</v>
      </c>
      <c r="Z32">
        <f t="shared" si="4"/>
        <v>1.0638418754774344E+123</v>
      </c>
    </row>
    <row r="33" spans="1:26" x14ac:dyDescent="0.2">
      <c r="A33" s="1" t="s">
        <v>55</v>
      </c>
      <c r="B33" s="1" t="s">
        <v>44</v>
      </c>
      <c r="C33" s="1">
        <f t="shared" ca="1" si="0"/>
        <v>0.35589173999573687</v>
      </c>
      <c r="E33" t="s">
        <v>87</v>
      </c>
      <c r="F33">
        <v>10.1</v>
      </c>
      <c r="G33">
        <v>12</v>
      </c>
      <c r="H33">
        <v>14.7</v>
      </c>
      <c r="I33">
        <v>28.3</v>
      </c>
      <c r="J33">
        <v>30.4</v>
      </c>
      <c r="K33">
        <v>32.5</v>
      </c>
      <c r="L33">
        <v>-5.8</v>
      </c>
      <c r="M33">
        <v>-1.3</v>
      </c>
      <c r="N33">
        <v>0.7</v>
      </c>
      <c r="O33" s="3">
        <v>398.10717055349761</v>
      </c>
      <c r="P33" s="3">
        <v>501.18723362727269</v>
      </c>
      <c r="Q33" s="3">
        <v>676.08297539198213</v>
      </c>
      <c r="R33" s="3">
        <v>58.884365535558949</v>
      </c>
      <c r="S33" s="3">
        <v>83.176377110267126</v>
      </c>
      <c r="T33" s="3">
        <v>128.82495516931343</v>
      </c>
      <c r="U33" s="3">
        <v>81.283051616409963</v>
      </c>
      <c r="V33" s="3">
        <v>125.89254117941677</v>
      </c>
      <c r="W33" s="3">
        <v>173.78008287493768</v>
      </c>
      <c r="X33">
        <f t="shared" si="2"/>
        <v>1.9188967902585015E+81</v>
      </c>
      <c r="Y33">
        <f t="shared" si="3"/>
        <v>7.8080247162443025E+125</v>
      </c>
      <c r="Z33">
        <f t="shared" si="4"/>
        <v>6.026745814408533E+173</v>
      </c>
    </row>
    <row r="34" spans="1:26" x14ac:dyDescent="0.2">
      <c r="A34" s="1" t="s">
        <v>74</v>
      </c>
      <c r="B34" s="1" t="s">
        <v>0</v>
      </c>
      <c r="C34" s="1">
        <f t="shared" ca="1" si="0"/>
        <v>0.29842652996308106</v>
      </c>
      <c r="E34" t="s">
        <v>88</v>
      </c>
      <c r="F34">
        <v>9.1999999999999993</v>
      </c>
      <c r="G34">
        <v>11.4</v>
      </c>
      <c r="H34">
        <v>14.1</v>
      </c>
      <c r="I34">
        <v>27.1</v>
      </c>
      <c r="J34">
        <v>30</v>
      </c>
      <c r="K34">
        <v>32.200000000000003</v>
      </c>
      <c r="L34">
        <v>-6.2</v>
      </c>
      <c r="M34">
        <v>-3.3</v>
      </c>
      <c r="N34">
        <v>0.2</v>
      </c>
      <c r="O34" s="3">
        <v>398.10717055349761</v>
      </c>
      <c r="P34" s="3">
        <v>562.34132519034927</v>
      </c>
      <c r="Q34" s="3">
        <v>660.69344800759643</v>
      </c>
      <c r="R34" s="3">
        <v>58.884365535558949</v>
      </c>
      <c r="S34" s="3">
        <v>85.113803820237663</v>
      </c>
      <c r="T34" s="3">
        <v>128.82495516931343</v>
      </c>
      <c r="U34" s="3">
        <v>87.096358995608071</v>
      </c>
      <c r="V34" s="3">
        <v>123.02687708123821</v>
      </c>
      <c r="W34" s="3">
        <v>154.8816618912482</v>
      </c>
      <c r="X34">
        <f t="shared" si="2"/>
        <v>1.2484150501127003E+87</v>
      </c>
      <c r="Y34">
        <f t="shared" si="3"/>
        <v>1.0638418754774344E+123</v>
      </c>
      <c r="Z34">
        <f t="shared" si="4"/>
        <v>7.6148594398346267E+154</v>
      </c>
    </row>
    <row r="35" spans="1:26" x14ac:dyDescent="0.2">
      <c r="A35" s="1" t="s">
        <v>52</v>
      </c>
      <c r="B35" s="1" t="s">
        <v>13</v>
      </c>
      <c r="C35" s="1">
        <f t="shared" ca="1" si="0"/>
        <v>0.47973092190299738</v>
      </c>
      <c r="E35" t="s">
        <v>89</v>
      </c>
      <c r="F35">
        <v>7</v>
      </c>
      <c r="G35">
        <v>10</v>
      </c>
      <c r="H35">
        <v>13.5</v>
      </c>
      <c r="I35">
        <v>25.3</v>
      </c>
      <c r="J35">
        <v>29.9</v>
      </c>
      <c r="K35">
        <v>31.4</v>
      </c>
      <c r="L35">
        <v>-9.4</v>
      </c>
      <c r="M35">
        <v>-5.5</v>
      </c>
      <c r="N35">
        <v>-1</v>
      </c>
      <c r="O35" s="3">
        <v>416.86938347033572</v>
      </c>
      <c r="P35" s="3">
        <v>602.55958607435775</v>
      </c>
      <c r="Q35" s="3">
        <v>758.57757502918378</v>
      </c>
      <c r="R35" s="3">
        <v>74.131024130091816</v>
      </c>
      <c r="S35" s="3">
        <v>109.64781961431861</v>
      </c>
      <c r="T35" s="3">
        <v>208.92961308540396</v>
      </c>
      <c r="U35" s="3">
        <v>81.283051616409963</v>
      </c>
      <c r="V35" s="3">
        <v>154.8816618912482</v>
      </c>
      <c r="W35" s="3">
        <v>194.98445997580458</v>
      </c>
      <c r="X35">
        <f t="shared" si="2"/>
        <v>1.9188967902585015E+81</v>
      </c>
      <c r="Y35">
        <f t="shared" si="3"/>
        <v>7.6148594398346267E+154</v>
      </c>
      <c r="Z35">
        <f t="shared" si="4"/>
        <v>9.6485038794956921E+194</v>
      </c>
    </row>
    <row r="36" spans="1:26" x14ac:dyDescent="0.2">
      <c r="E36" t="s">
        <v>90</v>
      </c>
      <c r="F36">
        <v>9.1999999999999993</v>
      </c>
      <c r="G36">
        <v>11.4</v>
      </c>
      <c r="H36">
        <v>13.2</v>
      </c>
      <c r="I36">
        <v>28</v>
      </c>
      <c r="J36">
        <v>30</v>
      </c>
      <c r="K36">
        <v>32.200000000000003</v>
      </c>
      <c r="L36">
        <v>-7.8</v>
      </c>
      <c r="M36">
        <v>-3.3</v>
      </c>
      <c r="N36">
        <v>-0.7</v>
      </c>
      <c r="O36" s="3">
        <v>398.10717055349761</v>
      </c>
      <c r="P36" s="3">
        <v>562.34132519034927</v>
      </c>
      <c r="Q36" s="3">
        <v>616.59500186148273</v>
      </c>
      <c r="R36" s="3">
        <v>58.884365535558949</v>
      </c>
      <c r="S36" s="3">
        <v>85.113803820237663</v>
      </c>
      <c r="T36" s="3">
        <v>128.82495516931343</v>
      </c>
      <c r="U36" s="3">
        <v>87.096358995608071</v>
      </c>
      <c r="V36" s="3">
        <v>123.02687708123821</v>
      </c>
      <c r="W36" s="3">
        <v>173.78008287493768</v>
      </c>
      <c r="X36">
        <f t="shared" si="2"/>
        <v>1.2484150501127003E+87</v>
      </c>
      <c r="Y36">
        <f t="shared" si="3"/>
        <v>1.0638418754774344E+123</v>
      </c>
      <c r="Z36">
        <f t="shared" si="4"/>
        <v>6.026745814408533E+173</v>
      </c>
    </row>
    <row r="37" spans="1:26" x14ac:dyDescent="0.2">
      <c r="E37" t="s">
        <v>91</v>
      </c>
      <c r="F37">
        <v>9.1999999999999993</v>
      </c>
      <c r="G37">
        <v>11.8</v>
      </c>
      <c r="H37">
        <v>14.7</v>
      </c>
      <c r="I37">
        <v>27.8</v>
      </c>
      <c r="J37">
        <v>29.5</v>
      </c>
      <c r="K37">
        <v>32.5</v>
      </c>
      <c r="L37">
        <v>-7.8</v>
      </c>
      <c r="M37">
        <v>-3.3</v>
      </c>
      <c r="N37">
        <v>0.5</v>
      </c>
      <c r="O37" s="3">
        <v>398.10717055349761</v>
      </c>
      <c r="P37" s="3">
        <v>562.34132519034927</v>
      </c>
      <c r="Q37" s="3">
        <v>660.69344800759643</v>
      </c>
      <c r="R37" s="3">
        <v>63.095734448019364</v>
      </c>
      <c r="S37" s="3">
        <v>107.15193052376065</v>
      </c>
      <c r="T37" s="3">
        <v>165.95869074375622</v>
      </c>
      <c r="U37" s="3">
        <v>81.283051616409963</v>
      </c>
      <c r="V37" s="3">
        <v>120.22644346174135</v>
      </c>
      <c r="W37" s="3">
        <v>151.3561248436209</v>
      </c>
      <c r="X37">
        <f t="shared" si="2"/>
        <v>1.9188967902585015E+81</v>
      </c>
      <c r="Y37">
        <f t="shared" si="3"/>
        <v>1.6843931312093963E+120</v>
      </c>
      <c r="Z37">
        <f t="shared" si="4"/>
        <v>2.2705174479751486E+151</v>
      </c>
    </row>
    <row r="38" spans="1:26" x14ac:dyDescent="0.2">
      <c r="E38" t="s">
        <v>92</v>
      </c>
      <c r="F38">
        <v>8</v>
      </c>
      <c r="G38">
        <v>11.2</v>
      </c>
      <c r="H38">
        <v>13.4</v>
      </c>
      <c r="I38">
        <v>28</v>
      </c>
      <c r="J38">
        <v>29.1</v>
      </c>
      <c r="K38">
        <v>33.1</v>
      </c>
      <c r="L38">
        <v>-8.8000000000000007</v>
      </c>
      <c r="M38">
        <v>-4</v>
      </c>
      <c r="N38">
        <v>-1.7</v>
      </c>
      <c r="O38" s="3">
        <v>354.81338923357566</v>
      </c>
      <c r="P38" s="3">
        <v>467.7351412871983</v>
      </c>
      <c r="Q38" s="3">
        <v>616.59500186148273</v>
      </c>
      <c r="R38" s="3">
        <v>58.884365535558949</v>
      </c>
      <c r="S38" s="3">
        <v>91.201083935590972</v>
      </c>
      <c r="T38" s="3">
        <v>138.0384264602886</v>
      </c>
      <c r="U38" s="3">
        <v>74.131024130091816</v>
      </c>
      <c r="V38" s="3">
        <v>97.723722095581124</v>
      </c>
      <c r="W38" s="3">
        <v>128.82495516931343</v>
      </c>
      <c r="X38">
        <f t="shared" si="2"/>
        <v>1.3521476885823453E+74</v>
      </c>
      <c r="Y38">
        <f t="shared" si="3"/>
        <v>5.2932462142774926E+97</v>
      </c>
      <c r="Z38">
        <f t="shared" si="4"/>
        <v>6.6827493034559501E+128</v>
      </c>
    </row>
    <row r="39" spans="1:26" x14ac:dyDescent="0.2">
      <c r="F39">
        <f>G29-F29</f>
        <v>1.9000000000000004</v>
      </c>
      <c r="G39">
        <f>H29-G29</f>
        <v>2.8999999999999986</v>
      </c>
      <c r="I39">
        <f>J29-I29</f>
        <v>1.6000000000000014</v>
      </c>
      <c r="J39">
        <f>K29-J29</f>
        <v>3</v>
      </c>
      <c r="L39">
        <f>M29-L29</f>
        <v>2.9000000000000004</v>
      </c>
      <c r="M39">
        <f>N29-M29</f>
        <v>3.3</v>
      </c>
      <c r="O39">
        <f>P29-O29</f>
        <v>164.23415463685166</v>
      </c>
      <c r="P39">
        <f>Q29-P29</f>
        <v>98.352122817247164</v>
      </c>
      <c r="R39">
        <f>S29-R29</f>
        <v>39.543632984562464</v>
      </c>
      <c r="S39">
        <f>T29-S29</f>
        <v>58.806760219995567</v>
      </c>
      <c r="U39">
        <f>V29-U29</f>
        <v>38.943391845331391</v>
      </c>
      <c r="V39">
        <f>W29-V29</f>
        <v>31.12968138187955</v>
      </c>
    </row>
    <row r="40" spans="1:26" x14ac:dyDescent="0.2">
      <c r="F40">
        <f t="shared" ref="F40:G47" si="5">G30-F30</f>
        <v>2.2000000000000011</v>
      </c>
      <c r="G40">
        <f t="shared" si="5"/>
        <v>2.0999999999999996</v>
      </c>
      <c r="I40">
        <f t="shared" ref="I40:J47" si="6">J30-I30</f>
        <v>2.8999999999999986</v>
      </c>
      <c r="J40">
        <f t="shared" si="6"/>
        <v>2.2000000000000028</v>
      </c>
      <c r="L40">
        <f t="shared" ref="L40:M47" si="7">M30-L30</f>
        <v>4.5</v>
      </c>
      <c r="M40">
        <f t="shared" si="7"/>
        <v>2.1999999999999997</v>
      </c>
      <c r="O40">
        <f t="shared" ref="O40:P47" si="8">P30-O30</f>
        <v>154.96104738623654</v>
      </c>
      <c r="P40">
        <f t="shared" si="8"/>
        <v>113.74165020163286</v>
      </c>
      <c r="R40">
        <f t="shared" ref="R40:S47" si="9">S30-R30</f>
        <v>22.018069372218299</v>
      </c>
      <c r="S40">
        <f t="shared" si="9"/>
        <v>69.767858071010536</v>
      </c>
      <c r="U40">
        <f t="shared" ref="U40:V47" si="10">V30-U30</f>
        <v>35.93051808563014</v>
      </c>
      <c r="V40">
        <f t="shared" si="10"/>
        <v>50.753205793699465</v>
      </c>
    </row>
    <row r="41" spans="1:26" x14ac:dyDescent="0.2">
      <c r="F41">
        <f t="shared" si="5"/>
        <v>4.5000000000000009</v>
      </c>
      <c r="G41">
        <f t="shared" si="5"/>
        <v>1.6999999999999993</v>
      </c>
      <c r="I41">
        <f t="shared" si="6"/>
        <v>2.1999999999999993</v>
      </c>
      <c r="J41">
        <f t="shared" si="6"/>
        <v>3.1999999999999993</v>
      </c>
      <c r="L41">
        <f t="shared" si="7"/>
        <v>2.5</v>
      </c>
      <c r="M41">
        <f t="shared" si="7"/>
        <v>5.3</v>
      </c>
      <c r="O41">
        <f t="shared" si="8"/>
        <v>131.75546574071399</v>
      </c>
      <c r="P41">
        <f t="shared" si="8"/>
        <v>242.92011574708181</v>
      </c>
      <c r="R41">
        <f t="shared" si="9"/>
        <v>55.463464786737177</v>
      </c>
      <c r="S41">
        <f t="shared" si="9"/>
        <v>94.190477017612068</v>
      </c>
      <c r="U41">
        <f t="shared" si="10"/>
        <v>54.585408737121668</v>
      </c>
      <c r="V41">
        <f t="shared" si="10"/>
        <v>47.073621158983741</v>
      </c>
    </row>
    <row r="42" spans="1:26" x14ac:dyDescent="0.2">
      <c r="F42">
        <f t="shared" si="5"/>
        <v>2.6999999999999993</v>
      </c>
      <c r="G42">
        <f t="shared" si="5"/>
        <v>0.90000000000000036</v>
      </c>
      <c r="I42">
        <f t="shared" si="6"/>
        <v>2.6000000000000014</v>
      </c>
      <c r="J42">
        <f t="shared" si="6"/>
        <v>2.2999999999999972</v>
      </c>
      <c r="L42">
        <f t="shared" si="7"/>
        <v>2</v>
      </c>
      <c r="M42">
        <f t="shared" si="7"/>
        <v>3.2</v>
      </c>
      <c r="O42">
        <f t="shared" si="8"/>
        <v>87.655184436284685</v>
      </c>
      <c r="P42">
        <f t="shared" si="8"/>
        <v>138.10917885717117</v>
      </c>
      <c r="R42">
        <f t="shared" si="9"/>
        <v>14.446699540738351</v>
      </c>
      <c r="S42">
        <f t="shared" si="9"/>
        <v>30.933835698678067</v>
      </c>
      <c r="U42">
        <f t="shared" si="10"/>
        <v>5.9487973530499332</v>
      </c>
      <c r="V42">
        <f t="shared" si="10"/>
        <v>55.418579542040021</v>
      </c>
    </row>
    <row r="43" spans="1:26" x14ac:dyDescent="0.2">
      <c r="F43">
        <f t="shared" si="5"/>
        <v>1.9000000000000004</v>
      </c>
      <c r="G43">
        <f t="shared" si="5"/>
        <v>2.6999999999999993</v>
      </c>
      <c r="I43">
        <f t="shared" si="6"/>
        <v>2.0999999999999979</v>
      </c>
      <c r="J43">
        <f t="shared" si="6"/>
        <v>2.1000000000000014</v>
      </c>
      <c r="L43">
        <f t="shared" si="7"/>
        <v>4.5</v>
      </c>
      <c r="M43">
        <f t="shared" si="7"/>
        <v>2</v>
      </c>
      <c r="O43">
        <f t="shared" si="8"/>
        <v>103.08006307377508</v>
      </c>
      <c r="P43">
        <f t="shared" si="8"/>
        <v>174.89574176470944</v>
      </c>
      <c r="R43">
        <f t="shared" si="9"/>
        <v>24.292011574708177</v>
      </c>
      <c r="S43">
        <f t="shared" si="9"/>
        <v>45.648578059046301</v>
      </c>
      <c r="U43">
        <f t="shared" si="10"/>
        <v>44.609489563006804</v>
      </c>
      <c r="V43">
        <f t="shared" si="10"/>
        <v>47.887541695520909</v>
      </c>
    </row>
    <row r="44" spans="1:26" x14ac:dyDescent="0.2">
      <c r="F44">
        <f t="shared" si="5"/>
        <v>2.2000000000000011</v>
      </c>
      <c r="G44">
        <f t="shared" si="5"/>
        <v>2.6999999999999993</v>
      </c>
      <c r="I44">
        <f t="shared" si="6"/>
        <v>2.8999999999999986</v>
      </c>
      <c r="J44">
        <f t="shared" si="6"/>
        <v>2.2000000000000028</v>
      </c>
      <c r="L44">
        <f t="shared" si="7"/>
        <v>2.9000000000000004</v>
      </c>
      <c r="M44">
        <f t="shared" si="7"/>
        <v>3.5</v>
      </c>
      <c r="O44">
        <f t="shared" si="8"/>
        <v>164.23415463685166</v>
      </c>
      <c r="P44">
        <f t="shared" si="8"/>
        <v>98.352122817247164</v>
      </c>
      <c r="R44">
        <f t="shared" si="9"/>
        <v>26.229438284678714</v>
      </c>
      <c r="S44">
        <f t="shared" si="9"/>
        <v>43.711151349075763</v>
      </c>
      <c r="U44">
        <f t="shared" si="10"/>
        <v>35.93051808563014</v>
      </c>
      <c r="V44">
        <f t="shared" si="10"/>
        <v>31.854784810009988</v>
      </c>
    </row>
    <row r="45" spans="1:26" x14ac:dyDescent="0.2">
      <c r="F45">
        <f t="shared" si="5"/>
        <v>3</v>
      </c>
      <c r="G45">
        <f t="shared" si="5"/>
        <v>3.5</v>
      </c>
      <c r="I45">
        <f t="shared" si="6"/>
        <v>4.5999999999999979</v>
      </c>
      <c r="J45">
        <f t="shared" si="6"/>
        <v>1.5</v>
      </c>
      <c r="L45">
        <f t="shared" si="7"/>
        <v>3.9000000000000004</v>
      </c>
      <c r="M45">
        <f t="shared" si="7"/>
        <v>4.5</v>
      </c>
      <c r="O45">
        <f t="shared" si="8"/>
        <v>185.69020260402203</v>
      </c>
      <c r="P45">
        <f t="shared" si="8"/>
        <v>156.01798895482602</v>
      </c>
      <c r="R45">
        <f t="shared" si="9"/>
        <v>35.51679548422679</v>
      </c>
      <c r="S45">
        <f t="shared" si="9"/>
        <v>99.281793471085351</v>
      </c>
      <c r="U45">
        <f t="shared" si="10"/>
        <v>73.598610274838236</v>
      </c>
      <c r="V45">
        <f t="shared" si="10"/>
        <v>40.102798084556383</v>
      </c>
    </row>
    <row r="46" spans="1:26" x14ac:dyDescent="0.2">
      <c r="F46">
        <f t="shared" si="5"/>
        <v>2.2000000000000011</v>
      </c>
      <c r="G46">
        <f t="shared" si="5"/>
        <v>1.7999999999999989</v>
      </c>
      <c r="I46">
        <f t="shared" si="6"/>
        <v>2</v>
      </c>
      <c r="J46">
        <f t="shared" si="6"/>
        <v>2.2000000000000028</v>
      </c>
      <c r="L46">
        <f t="shared" si="7"/>
        <v>4.5</v>
      </c>
      <c r="M46">
        <f t="shared" si="7"/>
        <v>2.5999999999999996</v>
      </c>
      <c r="O46">
        <f t="shared" si="8"/>
        <v>164.23415463685166</v>
      </c>
      <c r="P46">
        <f t="shared" si="8"/>
        <v>54.253676671133462</v>
      </c>
      <c r="R46">
        <f t="shared" si="9"/>
        <v>26.229438284678714</v>
      </c>
      <c r="S46">
        <f t="shared" si="9"/>
        <v>43.711151349075763</v>
      </c>
      <c r="U46">
        <f t="shared" si="10"/>
        <v>35.93051808563014</v>
      </c>
      <c r="V46">
        <f t="shared" si="10"/>
        <v>50.753205793699465</v>
      </c>
    </row>
    <row r="47" spans="1:26" x14ac:dyDescent="0.2">
      <c r="F47">
        <f t="shared" si="5"/>
        <v>2.6000000000000014</v>
      </c>
      <c r="G47">
        <f t="shared" si="5"/>
        <v>2.8999999999999986</v>
      </c>
      <c r="I47">
        <f t="shared" si="6"/>
        <v>1.6999999999999993</v>
      </c>
      <c r="J47">
        <f t="shared" si="6"/>
        <v>3</v>
      </c>
      <c r="L47">
        <f t="shared" si="7"/>
        <v>4.5</v>
      </c>
      <c r="M47">
        <f t="shared" si="7"/>
        <v>3.8</v>
      </c>
      <c r="O47">
        <f t="shared" si="8"/>
        <v>164.23415463685166</v>
      </c>
      <c r="P47">
        <f t="shared" si="8"/>
        <v>98.352122817247164</v>
      </c>
      <c r="R47">
        <f t="shared" si="9"/>
        <v>44.05619607574129</v>
      </c>
      <c r="S47">
        <f t="shared" si="9"/>
        <v>58.806760219995567</v>
      </c>
      <c r="U47">
        <f t="shared" si="10"/>
        <v>38.943391845331391</v>
      </c>
      <c r="V47">
        <f t="shared" si="10"/>
        <v>31.12968138187955</v>
      </c>
    </row>
    <row r="48" spans="1:26" x14ac:dyDescent="0.2">
      <c r="F48">
        <f>G38-F38</f>
        <v>3.1999999999999993</v>
      </c>
      <c r="G48">
        <f>H38-G38</f>
        <v>2.2000000000000011</v>
      </c>
      <c r="I48">
        <f>J38-I38</f>
        <v>1.1000000000000014</v>
      </c>
      <c r="J48">
        <f>K38-J38</f>
        <v>4</v>
      </c>
      <c r="L48">
        <f>M38-L38</f>
        <v>4.8000000000000007</v>
      </c>
      <c r="M48">
        <f>N38-M38</f>
        <v>2.2999999999999998</v>
      </c>
      <c r="O48">
        <f>P38-O38</f>
        <v>112.92175205362264</v>
      </c>
      <c r="P48">
        <f>Q38-P38</f>
        <v>148.85986057428443</v>
      </c>
      <c r="R48">
        <f>S38-R38</f>
        <v>32.316718400032023</v>
      </c>
      <c r="S48">
        <f>T38-S38</f>
        <v>46.837342524697632</v>
      </c>
      <c r="U48">
        <f>V38-U38</f>
        <v>23.592697965489307</v>
      </c>
      <c r="V48">
        <f>W38-V38</f>
        <v>31.101233073732303</v>
      </c>
    </row>
  </sheetData>
  <sortState ref="O5:O24">
    <sortCondition ref="O4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9EC9-8BDE-6746-88E1-B05884CDA5B3}">
  <dimension ref="A1:D10"/>
  <sheetViews>
    <sheetView tabSelected="1" workbookViewId="0">
      <selection activeCell="A3" sqref="A3:B3"/>
    </sheetView>
  </sheetViews>
  <sheetFormatPr baseColWidth="10" defaultRowHeight="15" x14ac:dyDescent="0.2"/>
  <cols>
    <col min="2" max="2" width="16" customWidth="1"/>
    <col min="4" max="4" width="21.1640625" customWidth="1"/>
  </cols>
  <sheetData>
    <row r="1" spans="1:4" ht="62" customHeight="1" thickBot="1" x14ac:dyDescent="0.25">
      <c r="A1" s="11" t="s">
        <v>117</v>
      </c>
      <c r="B1" s="12"/>
      <c r="C1" s="11" t="s">
        <v>118</v>
      </c>
      <c r="D1" s="12"/>
    </row>
    <row r="2" spans="1:4" ht="24" customHeight="1" thickBot="1" x14ac:dyDescent="0.25">
      <c r="A2" s="13" t="s">
        <v>119</v>
      </c>
      <c r="B2" s="14"/>
      <c r="C2" s="14"/>
      <c r="D2" s="15"/>
    </row>
    <row r="3" spans="1:4" ht="394" customHeight="1" thickBot="1" x14ac:dyDescent="0.25">
      <c r="A3" s="16" t="s">
        <v>120</v>
      </c>
      <c r="B3" s="17"/>
      <c r="C3" s="16" t="s">
        <v>121</v>
      </c>
      <c r="D3" s="17"/>
    </row>
    <row r="4" spans="1:4" ht="31" thickBot="1" x14ac:dyDescent="0.25">
      <c r="A4" s="5" t="s">
        <v>122</v>
      </c>
      <c r="B4" s="18" t="s">
        <v>123</v>
      </c>
      <c r="C4" s="19"/>
      <c r="D4" s="6" t="s">
        <v>124</v>
      </c>
    </row>
    <row r="5" spans="1:4" ht="16" thickBot="1" x14ac:dyDescent="0.25">
      <c r="A5" s="7" t="s">
        <v>125</v>
      </c>
      <c r="B5" s="9" t="s">
        <v>126</v>
      </c>
      <c r="C5" s="10"/>
      <c r="D5" s="8" t="s">
        <v>127</v>
      </c>
    </row>
    <row r="6" spans="1:4" ht="16" thickBot="1" x14ac:dyDescent="0.25">
      <c r="A6" s="7" t="s">
        <v>128</v>
      </c>
      <c r="B6" s="9" t="s">
        <v>129</v>
      </c>
      <c r="C6" s="10"/>
      <c r="D6" s="8" t="s">
        <v>130</v>
      </c>
    </row>
    <row r="7" spans="1:4" ht="16" thickBot="1" x14ac:dyDescent="0.25">
      <c r="A7" s="7" t="s">
        <v>131</v>
      </c>
      <c r="B7" s="9" t="s">
        <v>132</v>
      </c>
      <c r="C7" s="10"/>
      <c r="D7" s="8" t="s">
        <v>133</v>
      </c>
    </row>
    <row r="8" spans="1:4" ht="16" thickBot="1" x14ac:dyDescent="0.25">
      <c r="A8" s="7" t="s">
        <v>134</v>
      </c>
      <c r="B8" s="9" t="s">
        <v>135</v>
      </c>
      <c r="C8" s="10"/>
      <c r="D8" s="8" t="s">
        <v>136</v>
      </c>
    </row>
    <row r="9" spans="1:4" ht="31" thickBot="1" x14ac:dyDescent="0.25">
      <c r="A9" s="7" t="s">
        <v>137</v>
      </c>
      <c r="B9" s="9" t="s">
        <v>138</v>
      </c>
      <c r="C9" s="10"/>
      <c r="D9" s="8" t="s">
        <v>139</v>
      </c>
    </row>
    <row r="10" spans="1:4" ht="16" thickBot="1" x14ac:dyDescent="0.25">
      <c r="A10" s="7" t="s">
        <v>140</v>
      </c>
      <c r="B10" s="9" t="s">
        <v>141</v>
      </c>
      <c r="C10" s="10"/>
      <c r="D10" s="8" t="s">
        <v>142</v>
      </c>
    </row>
  </sheetData>
  <mergeCells count="12">
    <mergeCell ref="B10:C10"/>
    <mergeCell ref="A1:B1"/>
    <mergeCell ref="C1:D1"/>
    <mergeCell ref="A2:D2"/>
    <mergeCell ref="A3:B3"/>
    <mergeCell ref="C3:D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Stack Rock</vt:lpstr>
      <vt:lpstr>Snake River</vt:lpstr>
      <vt:lpstr>recorded taxa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Tammo Reichgelt</dc:creator>
  <cp:lastModifiedBy>FJA</cp:lastModifiedBy>
  <dcterms:created xsi:type="dcterms:W3CDTF">2020-05-05T22:43:25Z</dcterms:created>
  <dcterms:modified xsi:type="dcterms:W3CDTF">2020-07-27T15:42:34Z</dcterms:modified>
</cp:coreProperties>
</file>