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use-my.sharepoint.com/personal/nomacala_masangane_ltu_se/Documents/"/>
    </mc:Choice>
  </mc:AlternateContent>
  <xr:revisionPtr revIDLastSave="1" documentId="8_{E2497C00-B711-4AF5-B066-57420E3AC32C}" xr6:coauthVersionLast="47" xr6:coauthVersionMax="47" xr10:uidLastSave="{CB4A1BA7-58DF-4854-AA9B-85863AC81E63}"/>
  <bookViews>
    <workbookView xWindow="28680" yWindow="-120" windowWidth="29040" windowHeight="15720" tabRatio="881" activeTab="3" xr2:uid="{FF10100B-0897-4C79-95A7-BC51694920D9}"/>
  </bookViews>
  <sheets>
    <sheet name="1_Summary" sheetId="13" r:id="rId1"/>
    <sheet name="2_Blanks" sheetId="15" r:id="rId2"/>
    <sheet name="3_Duplicates" sheetId="7" r:id="rId3"/>
    <sheet name="4_CRM Accuracy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7" i="11" l="1"/>
  <c r="H478" i="11"/>
  <c r="H479" i="11"/>
  <c r="H480" i="11"/>
  <c r="E443" i="11"/>
  <c r="G443" i="11" s="1"/>
  <c r="E444" i="11"/>
  <c r="G444" i="11" s="1"/>
  <c r="E129" i="11"/>
  <c r="G129" i="11" s="1"/>
  <c r="F64" i="7"/>
  <c r="F63" i="7"/>
  <c r="E64" i="7"/>
  <c r="E63" i="7"/>
  <c r="F186" i="7"/>
  <c r="E186" i="7"/>
  <c r="F133" i="7"/>
  <c r="F134" i="7"/>
  <c r="F132" i="7"/>
  <c r="E134" i="7"/>
  <c r="E132" i="7"/>
  <c r="F93" i="7"/>
  <c r="F81" i="7"/>
  <c r="F82" i="7"/>
  <c r="E82" i="7"/>
  <c r="E81" i="7"/>
  <c r="H3" i="11" l="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3" i="11"/>
  <c r="H54" i="11"/>
  <c r="H55" i="11"/>
  <c r="H56" i="11"/>
  <c r="H57" i="11"/>
  <c r="H58" i="11"/>
  <c r="H59" i="11"/>
  <c r="H60" i="11"/>
  <c r="H63" i="11"/>
  <c r="H64" i="11"/>
  <c r="H65" i="11"/>
  <c r="H66" i="11"/>
  <c r="H67" i="11"/>
  <c r="H68" i="11"/>
  <c r="H69" i="11"/>
  <c r="H70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8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9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8" i="11"/>
  <c r="H149" i="11"/>
  <c r="H150" i="11"/>
  <c r="H152" i="11"/>
  <c r="H153" i="11"/>
  <c r="H155" i="11"/>
  <c r="H157" i="11"/>
  <c r="H158" i="11"/>
  <c r="H159" i="11"/>
  <c r="H161" i="11"/>
  <c r="H162" i="11"/>
  <c r="H164" i="11"/>
  <c r="H166" i="11"/>
  <c r="H167" i="11"/>
  <c r="H168" i="11"/>
  <c r="H170" i="11"/>
  <c r="H171" i="11"/>
  <c r="H173" i="11"/>
  <c r="H174" i="11"/>
  <c r="H175" i="11"/>
  <c r="H176" i="11"/>
  <c r="H177" i="11"/>
  <c r="H178" i="11"/>
  <c r="H179" i="11"/>
  <c r="H180" i="11"/>
  <c r="H182" i="11"/>
  <c r="H183" i="11"/>
  <c r="H184" i="11"/>
  <c r="H192" i="11"/>
  <c r="H193" i="11"/>
  <c r="H195" i="11"/>
  <c r="H196" i="11"/>
  <c r="H197" i="11"/>
  <c r="H205" i="11"/>
  <c r="H206" i="11"/>
  <c r="H208" i="11"/>
  <c r="H209" i="11"/>
  <c r="H210" i="11"/>
  <c r="H218" i="11"/>
  <c r="H219" i="11"/>
  <c r="H220" i="11"/>
  <c r="H221" i="11"/>
  <c r="H222" i="11"/>
  <c r="H223" i="11"/>
  <c r="H224" i="11"/>
  <c r="H226" i="11"/>
  <c r="H227" i="11"/>
  <c r="H228" i="11"/>
  <c r="H230" i="11"/>
  <c r="H231" i="11"/>
  <c r="H232" i="11"/>
  <c r="H233" i="11"/>
  <c r="H234" i="11"/>
  <c r="H236" i="11"/>
  <c r="H237" i="11"/>
  <c r="H239" i="11"/>
  <c r="H240" i="11"/>
  <c r="H241" i="11"/>
  <c r="H242" i="11"/>
  <c r="H243" i="11"/>
  <c r="H244" i="11"/>
  <c r="H245" i="11"/>
  <c r="H246" i="11"/>
  <c r="H248" i="11"/>
  <c r="H249" i="11"/>
  <c r="H250" i="11"/>
  <c r="H251" i="11"/>
  <c r="H252" i="11"/>
  <c r="H253" i="11"/>
  <c r="H254" i="11"/>
  <c r="H255" i="11"/>
  <c r="H257" i="11"/>
  <c r="H258" i="11"/>
  <c r="H259" i="11"/>
  <c r="H260" i="11"/>
  <c r="H261" i="11"/>
  <c r="H262" i="11"/>
  <c r="H263" i="11"/>
  <c r="H264" i="11"/>
  <c r="H266" i="11"/>
  <c r="H267" i="11"/>
  <c r="H268" i="11"/>
  <c r="H269" i="11"/>
  <c r="H270" i="11"/>
  <c r="H271" i="11"/>
  <c r="H272" i="11"/>
  <c r="H274" i="11"/>
  <c r="H276" i="11"/>
  <c r="H277" i="11"/>
  <c r="H278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6" i="11"/>
  <c r="H327" i="11"/>
  <c r="H328" i="11"/>
  <c r="H330" i="11"/>
  <c r="H331" i="11"/>
  <c r="H332" i="11"/>
  <c r="H333" i="11"/>
  <c r="H334" i="11"/>
  <c r="H336" i="11"/>
  <c r="H337" i="11"/>
  <c r="H338" i="11"/>
  <c r="H340" i="11"/>
  <c r="H341" i="11"/>
  <c r="H342" i="11"/>
  <c r="H343" i="11"/>
  <c r="H344" i="11"/>
  <c r="H345" i="11"/>
  <c r="H346" i="11"/>
  <c r="H347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2" i="11"/>
  <c r="H513" i="11"/>
  <c r="H514" i="11"/>
  <c r="H516" i="11"/>
  <c r="H518" i="11"/>
  <c r="H519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4" i="11"/>
  <c r="H535" i="11"/>
  <c r="H536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2" i="11"/>
  <c r="H603" i="11"/>
  <c r="H604" i="11"/>
  <c r="H605" i="11"/>
  <c r="H607" i="11"/>
  <c r="H608" i="11"/>
  <c r="H609" i="11"/>
  <c r="H611" i="11"/>
  <c r="H612" i="11"/>
  <c r="H613" i="11"/>
  <c r="H614" i="11"/>
  <c r="H616" i="11"/>
  <c r="H617" i="11"/>
  <c r="H618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F264" i="7" l="1"/>
  <c r="F263" i="7"/>
  <c r="F262" i="7"/>
  <c r="F261" i="7"/>
  <c r="F260" i="7"/>
  <c r="F259" i="7"/>
  <c r="F258" i="7"/>
  <c r="F257" i="7"/>
  <c r="F256" i="7"/>
  <c r="F255" i="7"/>
  <c r="F254" i="7"/>
  <c r="F253" i="7"/>
  <c r="F252" i="7"/>
  <c r="F251" i="7"/>
  <c r="F250" i="7"/>
  <c r="F249" i="7"/>
  <c r="F248" i="7"/>
  <c r="F247" i="7"/>
  <c r="F246" i="7"/>
  <c r="F245" i="7"/>
  <c r="F244" i="7"/>
  <c r="F243" i="7"/>
  <c r="F242" i="7"/>
  <c r="F241" i="7"/>
  <c r="F240" i="7"/>
  <c r="F239" i="7"/>
  <c r="F238" i="7"/>
  <c r="F237" i="7"/>
  <c r="F236" i="7"/>
  <c r="F235" i="7"/>
  <c r="F234" i="7"/>
  <c r="F233" i="7"/>
  <c r="F232" i="7"/>
  <c r="F231" i="7"/>
  <c r="F230" i="7"/>
  <c r="F229" i="7"/>
  <c r="F228" i="7"/>
  <c r="F224" i="7"/>
  <c r="F223" i="7"/>
  <c r="F222" i="7"/>
  <c r="F221" i="7"/>
  <c r="F220" i="7"/>
  <c r="F219" i="7"/>
  <c r="F218" i="7"/>
  <c r="F217" i="7"/>
  <c r="F216" i="7"/>
  <c r="F215" i="7"/>
  <c r="F214" i="7"/>
  <c r="F213" i="7"/>
  <c r="F212" i="7"/>
  <c r="F211" i="7"/>
  <c r="F210" i="7"/>
  <c r="F209" i="7"/>
  <c r="F208" i="7"/>
  <c r="F207" i="7"/>
  <c r="F206" i="7"/>
  <c r="F205" i="7"/>
  <c r="F204" i="7"/>
  <c r="F203" i="7"/>
  <c r="F202" i="7"/>
  <c r="F201" i="7"/>
  <c r="F200" i="7"/>
  <c r="F199" i="7"/>
  <c r="F198" i="7"/>
  <c r="F197" i="7"/>
  <c r="F196" i="7"/>
  <c r="F195" i="7"/>
  <c r="F194" i="7"/>
  <c r="F193" i="7"/>
  <c r="F192" i="7"/>
  <c r="F191" i="7"/>
  <c r="F190" i="7"/>
  <c r="F189" i="7"/>
  <c r="F188" i="7"/>
  <c r="F187" i="7"/>
  <c r="F185" i="7"/>
  <c r="F184" i="7"/>
  <c r="F180" i="7"/>
  <c r="F179" i="7"/>
  <c r="F178" i="7"/>
  <c r="F177" i="7"/>
  <c r="F176" i="7"/>
  <c r="F175" i="7"/>
  <c r="F174" i="7"/>
  <c r="F173" i="7"/>
  <c r="F172" i="7"/>
  <c r="F171" i="7"/>
  <c r="F170" i="7"/>
  <c r="F169" i="7"/>
  <c r="F168" i="7"/>
  <c r="F167" i="7"/>
  <c r="F166" i="7"/>
  <c r="F165" i="7"/>
  <c r="F164" i="7"/>
  <c r="F163" i="7"/>
  <c r="F162" i="7"/>
  <c r="F161" i="7"/>
  <c r="F160" i="7"/>
  <c r="F159" i="7"/>
  <c r="F158" i="7"/>
  <c r="F157" i="7"/>
  <c r="F156" i="7"/>
  <c r="F155" i="7"/>
  <c r="F154" i="7"/>
  <c r="F153" i="7"/>
  <c r="F152" i="7"/>
  <c r="F151" i="7"/>
  <c r="F150" i="7"/>
  <c r="F149" i="7"/>
  <c r="F148" i="7"/>
  <c r="F147" i="7"/>
  <c r="F146" i="7"/>
  <c r="F145" i="7"/>
  <c r="F144" i="7"/>
  <c r="F143" i="7"/>
  <c r="F139" i="7"/>
  <c r="F138" i="7"/>
  <c r="F137" i="7"/>
  <c r="F136" i="7"/>
  <c r="F135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F119" i="7"/>
  <c r="F118" i="7"/>
  <c r="F117" i="7"/>
  <c r="F116" i="7"/>
  <c r="F115" i="7"/>
  <c r="F114" i="7"/>
  <c r="F113" i="7"/>
  <c r="F112" i="7"/>
  <c r="F111" i="7"/>
  <c r="F110" i="7"/>
  <c r="F109" i="7"/>
  <c r="F108" i="7"/>
  <c r="F107" i="7"/>
  <c r="F106" i="7"/>
  <c r="F105" i="7"/>
  <c r="F104" i="7"/>
  <c r="F103" i="7"/>
  <c r="F102" i="7"/>
  <c r="F101" i="7"/>
  <c r="F100" i="7"/>
  <c r="F99" i="7"/>
  <c r="F98" i="7"/>
  <c r="F97" i="7"/>
  <c r="F96" i="7"/>
  <c r="F95" i="7"/>
  <c r="F94" i="7"/>
  <c r="F92" i="7"/>
  <c r="F91" i="7"/>
  <c r="F90" i="7"/>
  <c r="F89" i="7"/>
  <c r="F88" i="7"/>
  <c r="F87" i="7"/>
  <c r="F86" i="7"/>
  <c r="F85" i="7"/>
  <c r="F84" i="7"/>
  <c r="F83" i="7"/>
  <c r="F80" i="7"/>
  <c r="F79" i="7"/>
  <c r="F78" i="7"/>
  <c r="F74" i="7"/>
  <c r="F73" i="7"/>
  <c r="F72" i="7"/>
  <c r="F71" i="7"/>
  <c r="F70" i="7"/>
  <c r="F69" i="7"/>
  <c r="F68" i="7"/>
  <c r="F67" i="7"/>
  <c r="F66" i="7"/>
  <c r="F65" i="7"/>
  <c r="C783" i="11"/>
  <c r="C739" i="11"/>
  <c r="H739" i="11" s="1"/>
  <c r="C664" i="11"/>
  <c r="C615" i="11"/>
  <c r="C606" i="11"/>
  <c r="H606" i="11" s="1"/>
  <c r="C601" i="11"/>
  <c r="H601" i="11" s="1"/>
  <c r="C570" i="11"/>
  <c r="H570" i="11" s="1"/>
  <c r="C538" i="11"/>
  <c r="C533" i="11"/>
  <c r="H533" i="11" s="1"/>
  <c r="C520" i="11"/>
  <c r="H520" i="11" s="1"/>
  <c r="C515" i="11"/>
  <c r="C511" i="11"/>
  <c r="H511" i="11" s="1"/>
  <c r="C348" i="11"/>
  <c r="C339" i="11"/>
  <c r="H339" i="11" s="1"/>
  <c r="C335" i="11"/>
  <c r="C329" i="11"/>
  <c r="H329" i="11" s="1"/>
  <c r="C325" i="11"/>
  <c r="C279" i="11"/>
  <c r="C275" i="11"/>
  <c r="H275" i="11" s="1"/>
  <c r="C273" i="11"/>
  <c r="H273" i="11" s="1"/>
  <c r="C265" i="11"/>
  <c r="C256" i="11"/>
  <c r="C229" i="11"/>
  <c r="H229" i="11" s="1"/>
  <c r="C225" i="11"/>
  <c r="C211" i="11"/>
  <c r="C207" i="11"/>
  <c r="C194" i="11"/>
  <c r="C190" i="11"/>
  <c r="C189" i="11"/>
  <c r="H189" i="11" s="1"/>
  <c r="C188" i="11"/>
  <c r="C185" i="11"/>
  <c r="C181" i="11"/>
  <c r="H181" i="11" s="1"/>
  <c r="C215" i="11"/>
  <c r="C216" i="11"/>
  <c r="C213" i="11"/>
  <c r="H213" i="11" s="1"/>
  <c r="C203" i="11"/>
  <c r="C200" i="11"/>
  <c r="C172" i="11"/>
  <c r="C169" i="11"/>
  <c r="H169" i="11" s="1"/>
  <c r="C165" i="11"/>
  <c r="C163" i="11"/>
  <c r="C160" i="11"/>
  <c r="H160" i="11" s="1"/>
  <c r="C156" i="11"/>
  <c r="C154" i="11"/>
  <c r="C151" i="11"/>
  <c r="C147" i="11"/>
  <c r="C146" i="11"/>
  <c r="C72" i="11"/>
  <c r="H72" i="11" s="1"/>
  <c r="C71" i="11"/>
  <c r="C62" i="11"/>
  <c r="C61" i="11"/>
  <c r="H61" i="11" s="1"/>
  <c r="C52" i="11"/>
  <c r="C51" i="11"/>
  <c r="E236" i="11"/>
  <c r="G236" i="11" s="1"/>
  <c r="E237" i="11"/>
  <c r="G237" i="11" s="1"/>
  <c r="E239" i="11"/>
  <c r="G239" i="11" s="1"/>
  <c r="E240" i="11"/>
  <c r="G240" i="11" s="1"/>
  <c r="E241" i="11"/>
  <c r="G241" i="11" s="1"/>
  <c r="E242" i="11"/>
  <c r="G242" i="11" s="1"/>
  <c r="E243" i="11"/>
  <c r="G243" i="11" s="1"/>
  <c r="E245" i="11"/>
  <c r="G245" i="11" s="1"/>
  <c r="E246" i="11"/>
  <c r="G246" i="11" s="1"/>
  <c r="E248" i="11"/>
  <c r="G248" i="11" s="1"/>
  <c r="E249" i="11"/>
  <c r="G249" i="11" s="1"/>
  <c r="E250" i="11"/>
  <c r="G250" i="11" s="1"/>
  <c r="E251" i="11"/>
  <c r="G251" i="11" s="1"/>
  <c r="E252" i="11"/>
  <c r="G252" i="11" s="1"/>
  <c r="E253" i="11"/>
  <c r="G253" i="11" s="1"/>
  <c r="E254" i="11"/>
  <c r="G254" i="11" s="1"/>
  <c r="E255" i="11"/>
  <c r="G255" i="11" s="1"/>
  <c r="E257" i="11"/>
  <c r="G257" i="11" s="1"/>
  <c r="E258" i="11"/>
  <c r="G258" i="11" s="1"/>
  <c r="E259" i="11"/>
  <c r="G259" i="11" s="1"/>
  <c r="E260" i="11"/>
  <c r="G260" i="11" s="1"/>
  <c r="E261" i="11"/>
  <c r="G261" i="11" s="1"/>
  <c r="E262" i="11"/>
  <c r="G262" i="11" s="1"/>
  <c r="E263" i="11"/>
  <c r="G263" i="11" s="1"/>
  <c r="E264" i="11"/>
  <c r="G264" i="11" s="1"/>
  <c r="E266" i="11"/>
  <c r="G266" i="11" s="1"/>
  <c r="E267" i="11"/>
  <c r="G267" i="11" s="1"/>
  <c r="E268" i="11"/>
  <c r="G268" i="11" s="1"/>
  <c r="E269" i="11"/>
  <c r="G269" i="11" s="1"/>
  <c r="E270" i="11"/>
  <c r="G270" i="11" s="1"/>
  <c r="E271" i="11"/>
  <c r="G271" i="11" s="1"/>
  <c r="E272" i="11"/>
  <c r="G272" i="11" s="1"/>
  <c r="E274" i="11"/>
  <c r="G274" i="11" s="1"/>
  <c r="E276" i="11"/>
  <c r="G276" i="11" s="1"/>
  <c r="E277" i="11"/>
  <c r="G277" i="11" s="1"/>
  <c r="E278" i="11"/>
  <c r="G278" i="11" s="1"/>
  <c r="E280" i="11"/>
  <c r="G280" i="11" s="1"/>
  <c r="E281" i="11"/>
  <c r="G281" i="11" s="1"/>
  <c r="E282" i="11"/>
  <c r="G282" i="11" s="1"/>
  <c r="E283" i="11"/>
  <c r="G283" i="11" s="1"/>
  <c r="E284" i="11"/>
  <c r="G284" i="11" s="1"/>
  <c r="E285" i="11"/>
  <c r="G285" i="11" s="1"/>
  <c r="E286" i="11"/>
  <c r="G286" i="11" s="1"/>
  <c r="E287" i="11"/>
  <c r="G287" i="11" s="1"/>
  <c r="E288" i="11"/>
  <c r="G288" i="11" s="1"/>
  <c r="E289" i="11"/>
  <c r="G289" i="11" s="1"/>
  <c r="E290" i="11"/>
  <c r="G290" i="11" s="1"/>
  <c r="E291" i="11"/>
  <c r="G291" i="11" s="1"/>
  <c r="E292" i="11"/>
  <c r="G292" i="11" s="1"/>
  <c r="E293" i="11"/>
  <c r="G293" i="11" s="1"/>
  <c r="E294" i="11"/>
  <c r="G294" i="11" s="1"/>
  <c r="E295" i="11"/>
  <c r="G295" i="11" s="1"/>
  <c r="E296" i="11"/>
  <c r="G296" i="11" s="1"/>
  <c r="E298" i="11"/>
  <c r="G298" i="11" s="1"/>
  <c r="E299" i="11"/>
  <c r="G299" i="11" s="1"/>
  <c r="E300" i="11"/>
  <c r="G300" i="11" s="1"/>
  <c r="E301" i="11"/>
  <c r="G301" i="11" s="1"/>
  <c r="E302" i="11"/>
  <c r="G302" i="11" s="1"/>
  <c r="E303" i="11"/>
  <c r="G303" i="11" s="1"/>
  <c r="E304" i="11"/>
  <c r="G304" i="11" s="1"/>
  <c r="E305" i="11"/>
  <c r="G305" i="11" s="1"/>
  <c r="E306" i="11"/>
  <c r="G306" i="11" s="1"/>
  <c r="E307" i="11"/>
  <c r="G307" i="11" s="1"/>
  <c r="E308" i="11"/>
  <c r="G308" i="11" s="1"/>
  <c r="E309" i="11"/>
  <c r="G309" i="11" s="1"/>
  <c r="E310" i="11"/>
  <c r="G310" i="11" s="1"/>
  <c r="E311" i="11"/>
  <c r="G311" i="11" s="1"/>
  <c r="E312" i="11"/>
  <c r="G312" i="11" s="1"/>
  <c r="E313" i="11"/>
  <c r="G313" i="11" s="1"/>
  <c r="E314" i="11"/>
  <c r="G314" i="11" s="1"/>
  <c r="E315" i="11"/>
  <c r="G315" i="11" s="1"/>
  <c r="E316" i="11"/>
  <c r="G316" i="11" s="1"/>
  <c r="E317" i="11"/>
  <c r="G317" i="11" s="1"/>
  <c r="E318" i="11"/>
  <c r="G318" i="11" s="1"/>
  <c r="E319" i="11"/>
  <c r="G319" i="11" s="1"/>
  <c r="E320" i="11"/>
  <c r="G320" i="11" s="1"/>
  <c r="E321" i="11"/>
  <c r="G321" i="11" s="1"/>
  <c r="E322" i="11"/>
  <c r="G322" i="11" s="1"/>
  <c r="E323" i="11"/>
  <c r="G323" i="11" s="1"/>
  <c r="E324" i="11"/>
  <c r="G324" i="11" s="1"/>
  <c r="E326" i="11"/>
  <c r="G326" i="11" s="1"/>
  <c r="E327" i="11"/>
  <c r="G327" i="11" s="1"/>
  <c r="E328" i="11"/>
  <c r="G328" i="11" s="1"/>
  <c r="E330" i="11"/>
  <c r="G330" i="11" s="1"/>
  <c r="E331" i="11"/>
  <c r="G331" i="11" s="1"/>
  <c r="E332" i="11"/>
  <c r="G332" i="11" s="1"/>
  <c r="E333" i="11"/>
  <c r="G333" i="11" s="1"/>
  <c r="E334" i="11"/>
  <c r="G334" i="11" s="1"/>
  <c r="E336" i="11"/>
  <c r="G336" i="11" s="1"/>
  <c r="E337" i="11"/>
  <c r="G337" i="11" s="1"/>
  <c r="E338" i="11"/>
  <c r="G338" i="11" s="1"/>
  <c r="E340" i="11"/>
  <c r="G340" i="11" s="1"/>
  <c r="E341" i="11"/>
  <c r="G341" i="11" s="1"/>
  <c r="E342" i="11"/>
  <c r="G342" i="11" s="1"/>
  <c r="E343" i="11"/>
  <c r="G343" i="11" s="1"/>
  <c r="E344" i="11"/>
  <c r="G344" i="11" s="1"/>
  <c r="E345" i="11"/>
  <c r="G345" i="11" s="1"/>
  <c r="E346" i="11"/>
  <c r="G346" i="11" s="1"/>
  <c r="E347" i="11"/>
  <c r="G347" i="11" s="1"/>
  <c r="E349" i="11"/>
  <c r="G349" i="11" s="1"/>
  <c r="E350" i="11"/>
  <c r="G350" i="11" s="1"/>
  <c r="E351" i="11"/>
  <c r="G351" i="11" s="1"/>
  <c r="E352" i="11"/>
  <c r="G352" i="11" s="1"/>
  <c r="E353" i="11"/>
  <c r="G353" i="11" s="1"/>
  <c r="E354" i="11"/>
  <c r="G354" i="11" s="1"/>
  <c r="E355" i="11"/>
  <c r="G355" i="11" s="1"/>
  <c r="E356" i="11"/>
  <c r="G356" i="11" s="1"/>
  <c r="E357" i="11"/>
  <c r="G357" i="11" s="1"/>
  <c r="E358" i="11"/>
  <c r="G358" i="11" s="1"/>
  <c r="E359" i="11"/>
  <c r="G359" i="11" s="1"/>
  <c r="E360" i="11"/>
  <c r="G360" i="11" s="1"/>
  <c r="E361" i="11"/>
  <c r="G361" i="11" s="1"/>
  <c r="E362" i="11"/>
  <c r="G362" i="11" s="1"/>
  <c r="E363" i="11"/>
  <c r="G363" i="11" s="1"/>
  <c r="E364" i="11"/>
  <c r="G364" i="11" s="1"/>
  <c r="E365" i="11"/>
  <c r="G365" i="11" s="1"/>
  <c r="E366" i="11"/>
  <c r="G366" i="11" s="1"/>
  <c r="E368" i="11"/>
  <c r="G368" i="11" s="1"/>
  <c r="E369" i="11"/>
  <c r="G369" i="11" s="1"/>
  <c r="E370" i="11"/>
  <c r="G370" i="11" s="1"/>
  <c r="E371" i="11"/>
  <c r="G371" i="11" s="1"/>
  <c r="E372" i="11"/>
  <c r="G372" i="11" s="1"/>
  <c r="E373" i="11"/>
  <c r="G373" i="11" s="1"/>
  <c r="E374" i="11"/>
  <c r="G374" i="11" s="1"/>
  <c r="E375" i="11"/>
  <c r="G375" i="11" s="1"/>
  <c r="E376" i="11"/>
  <c r="G376" i="11" s="1"/>
  <c r="E377" i="11"/>
  <c r="G377" i="11" s="1"/>
  <c r="E378" i="11"/>
  <c r="G378" i="11" s="1"/>
  <c r="E379" i="11"/>
  <c r="G379" i="11" s="1"/>
  <c r="E380" i="11"/>
  <c r="G380" i="11" s="1"/>
  <c r="E381" i="11"/>
  <c r="G381" i="11" s="1"/>
  <c r="E382" i="11"/>
  <c r="G382" i="11" s="1"/>
  <c r="E383" i="11"/>
  <c r="G383" i="11" s="1"/>
  <c r="E384" i="11"/>
  <c r="G384" i="11" s="1"/>
  <c r="E385" i="11"/>
  <c r="G385" i="11" s="1"/>
  <c r="E386" i="11"/>
  <c r="G386" i="11" s="1"/>
  <c r="E387" i="11"/>
  <c r="G387" i="11" s="1"/>
  <c r="E388" i="11"/>
  <c r="G388" i="11" s="1"/>
  <c r="E389" i="11"/>
  <c r="G389" i="11" s="1"/>
  <c r="E390" i="11"/>
  <c r="G390" i="11" s="1"/>
  <c r="E391" i="11"/>
  <c r="G391" i="11" s="1"/>
  <c r="E392" i="11"/>
  <c r="G392" i="11" s="1"/>
  <c r="E393" i="11"/>
  <c r="G393" i="11" s="1"/>
  <c r="E394" i="11"/>
  <c r="G394" i="11" s="1"/>
  <c r="E395" i="11"/>
  <c r="G395" i="11" s="1"/>
  <c r="E396" i="11"/>
  <c r="G396" i="11" s="1"/>
  <c r="E397" i="11"/>
  <c r="G397" i="11" s="1"/>
  <c r="E398" i="11"/>
  <c r="G398" i="11" s="1"/>
  <c r="E399" i="11"/>
  <c r="G399" i="11" s="1"/>
  <c r="E401" i="11"/>
  <c r="G401" i="11" s="1"/>
  <c r="E402" i="11"/>
  <c r="G402" i="11" s="1"/>
  <c r="E403" i="11"/>
  <c r="G403" i="11" s="1"/>
  <c r="E404" i="11"/>
  <c r="G404" i="11" s="1"/>
  <c r="E405" i="11"/>
  <c r="G405" i="11" s="1"/>
  <c r="E406" i="11"/>
  <c r="G406" i="11" s="1"/>
  <c r="E407" i="11"/>
  <c r="G407" i="11" s="1"/>
  <c r="E408" i="11"/>
  <c r="G408" i="11" s="1"/>
  <c r="E409" i="11"/>
  <c r="G409" i="11" s="1"/>
  <c r="E410" i="11"/>
  <c r="G410" i="11" s="1"/>
  <c r="E411" i="11"/>
  <c r="G411" i="11" s="1"/>
  <c r="E412" i="11"/>
  <c r="G412" i="11" s="1"/>
  <c r="E413" i="11"/>
  <c r="G413" i="11" s="1"/>
  <c r="E414" i="11"/>
  <c r="G414" i="11" s="1"/>
  <c r="E415" i="11"/>
  <c r="G415" i="11" s="1"/>
  <c r="E416" i="11"/>
  <c r="G416" i="11" s="1"/>
  <c r="E417" i="11"/>
  <c r="G417" i="11" s="1"/>
  <c r="E418" i="11"/>
  <c r="G418" i="11" s="1"/>
  <c r="E419" i="11"/>
  <c r="G419" i="11" s="1"/>
  <c r="E420" i="11"/>
  <c r="G420" i="11" s="1"/>
  <c r="E421" i="11"/>
  <c r="G421" i="11" s="1"/>
  <c r="E422" i="11"/>
  <c r="G422" i="11" s="1"/>
  <c r="E423" i="11"/>
  <c r="G423" i="11" s="1"/>
  <c r="E424" i="11"/>
  <c r="G424" i="11" s="1"/>
  <c r="E425" i="11"/>
  <c r="G425" i="11" s="1"/>
  <c r="E426" i="11"/>
  <c r="G426" i="11" s="1"/>
  <c r="E427" i="11"/>
  <c r="G427" i="11" s="1"/>
  <c r="E428" i="11"/>
  <c r="G428" i="11" s="1"/>
  <c r="E429" i="11"/>
  <c r="G429" i="11" s="1"/>
  <c r="E430" i="11"/>
  <c r="G430" i="11" s="1"/>
  <c r="E431" i="11"/>
  <c r="G431" i="11" s="1"/>
  <c r="E432" i="11"/>
  <c r="G432" i="11" s="1"/>
  <c r="E433" i="11"/>
  <c r="G433" i="11" s="1"/>
  <c r="E434" i="11"/>
  <c r="G434" i="11" s="1"/>
  <c r="E435" i="11"/>
  <c r="G435" i="11" s="1"/>
  <c r="E436" i="11"/>
  <c r="G436" i="11" s="1"/>
  <c r="E437" i="11"/>
  <c r="G437" i="11" s="1"/>
  <c r="E438" i="11"/>
  <c r="G438" i="11" s="1"/>
  <c r="E439" i="11"/>
  <c r="G439" i="11" s="1"/>
  <c r="E440" i="11"/>
  <c r="G440" i="11" s="1"/>
  <c r="E441" i="11"/>
  <c r="G441" i="11" s="1"/>
  <c r="E442" i="11"/>
  <c r="G442" i="11" s="1"/>
  <c r="E446" i="11"/>
  <c r="G446" i="11" s="1"/>
  <c r="E447" i="11"/>
  <c r="G447" i="11" s="1"/>
  <c r="E448" i="11"/>
  <c r="G448" i="11" s="1"/>
  <c r="E449" i="11"/>
  <c r="G449" i="11" s="1"/>
  <c r="E450" i="11"/>
  <c r="G450" i="11" s="1"/>
  <c r="E451" i="11"/>
  <c r="G451" i="11" s="1"/>
  <c r="E452" i="11"/>
  <c r="G452" i="11" s="1"/>
  <c r="E453" i="11"/>
  <c r="G453" i="11" s="1"/>
  <c r="E454" i="11"/>
  <c r="G454" i="11" s="1"/>
  <c r="E455" i="11"/>
  <c r="G455" i="11" s="1"/>
  <c r="E456" i="11"/>
  <c r="G456" i="11" s="1"/>
  <c r="E457" i="11"/>
  <c r="G457" i="11" s="1"/>
  <c r="E458" i="11"/>
  <c r="G458" i="11" s="1"/>
  <c r="E459" i="11"/>
  <c r="G459" i="11" s="1"/>
  <c r="E460" i="11"/>
  <c r="G460" i="11" s="1"/>
  <c r="E461" i="11"/>
  <c r="G461" i="11" s="1"/>
  <c r="E462" i="11"/>
  <c r="G462" i="11" s="1"/>
  <c r="E463" i="11"/>
  <c r="G463" i="11" s="1"/>
  <c r="E464" i="11"/>
  <c r="G464" i="11" s="1"/>
  <c r="E465" i="11"/>
  <c r="G465" i="11" s="1"/>
  <c r="E466" i="11"/>
  <c r="G466" i="11" s="1"/>
  <c r="E467" i="11"/>
  <c r="G467" i="11" s="1"/>
  <c r="E468" i="11"/>
  <c r="G468" i="11" s="1"/>
  <c r="E469" i="11"/>
  <c r="G469" i="11" s="1"/>
  <c r="E470" i="11"/>
  <c r="G470" i="11" s="1"/>
  <c r="E471" i="11"/>
  <c r="G471" i="11" s="1"/>
  <c r="E472" i="11"/>
  <c r="G472" i="11" s="1"/>
  <c r="E473" i="11"/>
  <c r="G473" i="11" s="1"/>
  <c r="E474" i="11"/>
  <c r="G474" i="11" s="1"/>
  <c r="E475" i="11"/>
  <c r="G475" i="11" s="1"/>
  <c r="E477" i="11"/>
  <c r="G477" i="11" s="1"/>
  <c r="E478" i="11"/>
  <c r="G478" i="11" s="1"/>
  <c r="E479" i="11"/>
  <c r="G479" i="11" s="1"/>
  <c r="E480" i="11"/>
  <c r="G480" i="11" s="1"/>
  <c r="E481" i="11"/>
  <c r="G481" i="11" s="1"/>
  <c r="E482" i="11"/>
  <c r="G482" i="11" s="1"/>
  <c r="E483" i="11"/>
  <c r="G483" i="11" s="1"/>
  <c r="E484" i="11"/>
  <c r="G484" i="11" s="1"/>
  <c r="E485" i="11"/>
  <c r="G485" i="11" s="1"/>
  <c r="E486" i="11"/>
  <c r="G486" i="11" s="1"/>
  <c r="E487" i="11"/>
  <c r="G487" i="11" s="1"/>
  <c r="E488" i="11"/>
  <c r="G488" i="11" s="1"/>
  <c r="E489" i="11"/>
  <c r="G489" i="11" s="1"/>
  <c r="E490" i="11"/>
  <c r="G490" i="11" s="1"/>
  <c r="E491" i="11"/>
  <c r="G491" i="11" s="1"/>
  <c r="E492" i="11"/>
  <c r="G492" i="11" s="1"/>
  <c r="E493" i="11"/>
  <c r="G493" i="11" s="1"/>
  <c r="E494" i="11"/>
  <c r="G494" i="11" s="1"/>
  <c r="E495" i="11"/>
  <c r="G495" i="11" s="1"/>
  <c r="E496" i="11"/>
  <c r="G496" i="11" s="1"/>
  <c r="E497" i="11"/>
  <c r="G497" i="11" s="1"/>
  <c r="E498" i="11"/>
  <c r="G498" i="11" s="1"/>
  <c r="E499" i="11"/>
  <c r="G499" i="11" s="1"/>
  <c r="E500" i="11"/>
  <c r="G500" i="11" s="1"/>
  <c r="E501" i="11"/>
  <c r="G501" i="11" s="1"/>
  <c r="E502" i="11"/>
  <c r="G502" i="11" s="1"/>
  <c r="E503" i="11"/>
  <c r="G503" i="11" s="1"/>
  <c r="E504" i="11"/>
  <c r="G504" i="11" s="1"/>
  <c r="E505" i="11"/>
  <c r="G505" i="11" s="1"/>
  <c r="E506" i="11"/>
  <c r="G506" i="11" s="1"/>
  <c r="E507" i="11"/>
  <c r="G507" i="11" s="1"/>
  <c r="E508" i="11"/>
  <c r="G508" i="11" s="1"/>
  <c r="E509" i="11"/>
  <c r="G509" i="11" s="1"/>
  <c r="E510" i="11"/>
  <c r="G510" i="11" s="1"/>
  <c r="E512" i="11"/>
  <c r="G512" i="11" s="1"/>
  <c r="E513" i="11"/>
  <c r="G513" i="11" s="1"/>
  <c r="E514" i="11"/>
  <c r="G514" i="11" s="1"/>
  <c r="E516" i="11"/>
  <c r="G516" i="11" s="1"/>
  <c r="E518" i="11"/>
  <c r="G518" i="11" s="1"/>
  <c r="E519" i="11"/>
  <c r="G519" i="11" s="1"/>
  <c r="E521" i="11"/>
  <c r="G521" i="11" s="1"/>
  <c r="E522" i="11"/>
  <c r="G522" i="11" s="1"/>
  <c r="E523" i="11"/>
  <c r="G523" i="11" s="1"/>
  <c r="E524" i="11"/>
  <c r="G524" i="11" s="1"/>
  <c r="E525" i="11"/>
  <c r="G525" i="11" s="1"/>
  <c r="E526" i="11"/>
  <c r="G526" i="11" s="1"/>
  <c r="E527" i="11"/>
  <c r="G527" i="11" s="1"/>
  <c r="E528" i="11"/>
  <c r="G528" i="11" s="1"/>
  <c r="E529" i="11"/>
  <c r="G529" i="11" s="1"/>
  <c r="E530" i="11"/>
  <c r="G530" i="11" s="1"/>
  <c r="E531" i="11"/>
  <c r="G531" i="11" s="1"/>
  <c r="E532" i="11"/>
  <c r="G532" i="11" s="1"/>
  <c r="E534" i="11"/>
  <c r="G534" i="11" s="1"/>
  <c r="E535" i="11"/>
  <c r="G535" i="11" s="1"/>
  <c r="E536" i="11"/>
  <c r="G536" i="11" s="1"/>
  <c r="E539" i="11"/>
  <c r="G539" i="11" s="1"/>
  <c r="E540" i="11"/>
  <c r="G540" i="11" s="1"/>
  <c r="E541" i="11"/>
  <c r="G541" i="11" s="1"/>
  <c r="E542" i="11"/>
  <c r="G542" i="11" s="1"/>
  <c r="E543" i="11"/>
  <c r="G543" i="11" s="1"/>
  <c r="E544" i="11"/>
  <c r="G544" i="11" s="1"/>
  <c r="E545" i="11"/>
  <c r="G545" i="11" s="1"/>
  <c r="E546" i="11"/>
  <c r="G546" i="11" s="1"/>
  <c r="E547" i="11"/>
  <c r="G547" i="11" s="1"/>
  <c r="E548" i="11"/>
  <c r="G548" i="11" s="1"/>
  <c r="E549" i="11"/>
  <c r="G549" i="11" s="1"/>
  <c r="E550" i="11"/>
  <c r="G550" i="11" s="1"/>
  <c r="E551" i="11"/>
  <c r="G551" i="11" s="1"/>
  <c r="E552" i="11"/>
  <c r="G552" i="11" s="1"/>
  <c r="E553" i="11"/>
  <c r="G553" i="11" s="1"/>
  <c r="E554" i="11"/>
  <c r="G554" i="11" s="1"/>
  <c r="E555" i="11"/>
  <c r="G555" i="11" s="1"/>
  <c r="E556" i="11"/>
  <c r="G556" i="11" s="1"/>
  <c r="E557" i="11"/>
  <c r="G557" i="11" s="1"/>
  <c r="E558" i="11"/>
  <c r="G558" i="11" s="1"/>
  <c r="E559" i="11"/>
  <c r="G559" i="11" s="1"/>
  <c r="E560" i="11"/>
  <c r="G560" i="11" s="1"/>
  <c r="E561" i="11"/>
  <c r="G561" i="11" s="1"/>
  <c r="E562" i="11"/>
  <c r="G562" i="11" s="1"/>
  <c r="E563" i="11"/>
  <c r="G563" i="11" s="1"/>
  <c r="E564" i="11"/>
  <c r="G564" i="11" s="1"/>
  <c r="E565" i="11"/>
  <c r="G565" i="11" s="1"/>
  <c r="E566" i="11"/>
  <c r="G566" i="11" s="1"/>
  <c r="E567" i="11"/>
  <c r="G567" i="11" s="1"/>
  <c r="E568" i="11"/>
  <c r="G568" i="11" s="1"/>
  <c r="E569" i="11"/>
  <c r="G569" i="11" s="1"/>
  <c r="E571" i="11"/>
  <c r="G571" i="11" s="1"/>
  <c r="E572" i="11"/>
  <c r="G572" i="11" s="1"/>
  <c r="E573" i="11"/>
  <c r="G573" i="11" s="1"/>
  <c r="E574" i="11"/>
  <c r="G574" i="11" s="1"/>
  <c r="E575" i="11"/>
  <c r="G575" i="11" s="1"/>
  <c r="E576" i="11"/>
  <c r="G576" i="11" s="1"/>
  <c r="E577" i="11"/>
  <c r="G577" i="11" s="1"/>
  <c r="E578" i="11"/>
  <c r="G578" i="11" s="1"/>
  <c r="E579" i="11"/>
  <c r="G579" i="11" s="1"/>
  <c r="E580" i="11"/>
  <c r="G580" i="11" s="1"/>
  <c r="E581" i="11"/>
  <c r="G581" i="11" s="1"/>
  <c r="E582" i="11"/>
  <c r="G582" i="11" s="1"/>
  <c r="E583" i="11"/>
  <c r="G583" i="11" s="1"/>
  <c r="E584" i="11"/>
  <c r="G584" i="11" s="1"/>
  <c r="E585" i="11"/>
  <c r="G585" i="11" s="1"/>
  <c r="E586" i="11"/>
  <c r="G586" i="11" s="1"/>
  <c r="E587" i="11"/>
  <c r="G587" i="11" s="1"/>
  <c r="E588" i="11"/>
  <c r="G588" i="11" s="1"/>
  <c r="E589" i="11"/>
  <c r="G589" i="11" s="1"/>
  <c r="E590" i="11"/>
  <c r="G590" i="11" s="1"/>
  <c r="E591" i="11"/>
  <c r="G591" i="11" s="1"/>
  <c r="E592" i="11"/>
  <c r="G592" i="11" s="1"/>
  <c r="E593" i="11"/>
  <c r="G593" i="11" s="1"/>
  <c r="E594" i="11"/>
  <c r="G594" i="11" s="1"/>
  <c r="E595" i="11"/>
  <c r="G595" i="11" s="1"/>
  <c r="E596" i="11"/>
  <c r="G596" i="11" s="1"/>
  <c r="E597" i="11"/>
  <c r="G597" i="11" s="1"/>
  <c r="E598" i="11"/>
  <c r="G598" i="11" s="1"/>
  <c r="E599" i="11"/>
  <c r="G599" i="11" s="1"/>
  <c r="E600" i="11"/>
  <c r="G600" i="11" s="1"/>
  <c r="E602" i="11"/>
  <c r="G602" i="11" s="1"/>
  <c r="E603" i="11"/>
  <c r="G603" i="11" s="1"/>
  <c r="E604" i="11"/>
  <c r="G604" i="11" s="1"/>
  <c r="E605" i="11"/>
  <c r="G605" i="11" s="1"/>
  <c r="E607" i="11"/>
  <c r="G607" i="11" s="1"/>
  <c r="E608" i="11"/>
  <c r="G608" i="11" s="1"/>
  <c r="E609" i="11"/>
  <c r="G609" i="11" s="1"/>
  <c r="E611" i="11"/>
  <c r="G611" i="11" s="1"/>
  <c r="E612" i="11"/>
  <c r="G612" i="11" s="1"/>
  <c r="E613" i="11"/>
  <c r="G613" i="11" s="1"/>
  <c r="E614" i="11"/>
  <c r="G614" i="11" s="1"/>
  <c r="E616" i="11"/>
  <c r="G616" i="11" s="1"/>
  <c r="E617" i="11"/>
  <c r="G617" i="11" s="1"/>
  <c r="E618" i="11"/>
  <c r="G618" i="11" s="1"/>
  <c r="E620" i="11"/>
  <c r="G620" i="11" s="1"/>
  <c r="E621" i="11"/>
  <c r="G621" i="11" s="1"/>
  <c r="E622" i="11"/>
  <c r="G622" i="11" s="1"/>
  <c r="E623" i="11"/>
  <c r="G623" i="11" s="1"/>
  <c r="E624" i="11"/>
  <c r="G624" i="11" s="1"/>
  <c r="E625" i="11"/>
  <c r="G625" i="11" s="1"/>
  <c r="E626" i="11"/>
  <c r="G626" i="11" s="1"/>
  <c r="E627" i="11"/>
  <c r="G627" i="11" s="1"/>
  <c r="E628" i="11"/>
  <c r="G628" i="11" s="1"/>
  <c r="E629" i="11"/>
  <c r="G629" i="11" s="1"/>
  <c r="E630" i="11"/>
  <c r="G630" i="11" s="1"/>
  <c r="E631" i="11"/>
  <c r="G631" i="11" s="1"/>
  <c r="E632" i="11"/>
  <c r="G632" i="11" s="1"/>
  <c r="E633" i="11"/>
  <c r="G633" i="11" s="1"/>
  <c r="E634" i="11"/>
  <c r="G634" i="11" s="1"/>
  <c r="E635" i="11"/>
  <c r="G635" i="11" s="1"/>
  <c r="E636" i="11"/>
  <c r="G636" i="11" s="1"/>
  <c r="E637" i="11"/>
  <c r="G637" i="11" s="1"/>
  <c r="E638" i="11"/>
  <c r="G638" i="11" s="1"/>
  <c r="E639" i="11"/>
  <c r="G639" i="11" s="1"/>
  <c r="E640" i="11"/>
  <c r="G640" i="11" s="1"/>
  <c r="E641" i="11"/>
  <c r="G641" i="11" s="1"/>
  <c r="E642" i="11"/>
  <c r="G642" i="11" s="1"/>
  <c r="E643" i="11"/>
  <c r="G643" i="11" s="1"/>
  <c r="E644" i="11"/>
  <c r="G644" i="11" s="1"/>
  <c r="E645" i="11"/>
  <c r="G645" i="11" s="1"/>
  <c r="E646" i="11"/>
  <c r="G646" i="11" s="1"/>
  <c r="E647" i="11"/>
  <c r="G647" i="11" s="1"/>
  <c r="E648" i="11"/>
  <c r="G648" i="11" s="1"/>
  <c r="E649" i="11"/>
  <c r="G649" i="11" s="1"/>
  <c r="E650" i="11"/>
  <c r="G650" i="11" s="1"/>
  <c r="E651" i="11"/>
  <c r="G651" i="11" s="1"/>
  <c r="E652" i="11"/>
  <c r="G652" i="11" s="1"/>
  <c r="E653" i="11"/>
  <c r="G653" i="11" s="1"/>
  <c r="E654" i="11"/>
  <c r="G654" i="11" s="1"/>
  <c r="E655" i="11"/>
  <c r="G655" i="11" s="1"/>
  <c r="E656" i="11"/>
  <c r="G656" i="11" s="1"/>
  <c r="E657" i="11"/>
  <c r="G657" i="11" s="1"/>
  <c r="E658" i="11"/>
  <c r="G658" i="11" s="1"/>
  <c r="E659" i="11"/>
  <c r="G659" i="11" s="1"/>
  <c r="E660" i="11"/>
  <c r="G660" i="11" s="1"/>
  <c r="E661" i="11"/>
  <c r="G661" i="11" s="1"/>
  <c r="E662" i="11"/>
  <c r="G662" i="11" s="1"/>
  <c r="E663" i="11"/>
  <c r="G663" i="11" s="1"/>
  <c r="E665" i="11"/>
  <c r="G665" i="11" s="1"/>
  <c r="E666" i="11"/>
  <c r="G666" i="11" s="1"/>
  <c r="E667" i="11"/>
  <c r="G667" i="11" s="1"/>
  <c r="E668" i="11"/>
  <c r="G668" i="11" s="1"/>
  <c r="E669" i="11"/>
  <c r="G669" i="11" s="1"/>
  <c r="E670" i="11"/>
  <c r="G670" i="11" s="1"/>
  <c r="E671" i="11"/>
  <c r="G671" i="11" s="1"/>
  <c r="E672" i="11"/>
  <c r="G672" i="11" s="1"/>
  <c r="E673" i="11"/>
  <c r="G673" i="11" s="1"/>
  <c r="E674" i="11"/>
  <c r="G674" i="11" s="1"/>
  <c r="E675" i="11"/>
  <c r="G675" i="11" s="1"/>
  <c r="E676" i="11"/>
  <c r="G676" i="11" s="1"/>
  <c r="E677" i="11"/>
  <c r="G677" i="11" s="1"/>
  <c r="E678" i="11"/>
  <c r="G678" i="11" s="1"/>
  <c r="E679" i="11"/>
  <c r="G679" i="11" s="1"/>
  <c r="E680" i="11"/>
  <c r="G680" i="11" s="1"/>
  <c r="E681" i="11"/>
  <c r="G681" i="11" s="1"/>
  <c r="E682" i="11"/>
  <c r="G682" i="11" s="1"/>
  <c r="E683" i="11"/>
  <c r="G683" i="11" s="1"/>
  <c r="E684" i="11"/>
  <c r="G684" i="11" s="1"/>
  <c r="E685" i="11"/>
  <c r="G685" i="11" s="1"/>
  <c r="E686" i="11"/>
  <c r="G686" i="11" s="1"/>
  <c r="E687" i="11"/>
  <c r="G687" i="11" s="1"/>
  <c r="E688" i="11"/>
  <c r="G688" i="11" s="1"/>
  <c r="E689" i="11"/>
  <c r="G689" i="11" s="1"/>
  <c r="E690" i="11"/>
  <c r="G690" i="11" s="1"/>
  <c r="E691" i="11"/>
  <c r="G691" i="11" s="1"/>
  <c r="E692" i="11"/>
  <c r="G692" i="11" s="1"/>
  <c r="E693" i="11"/>
  <c r="G693" i="11" s="1"/>
  <c r="E694" i="11"/>
  <c r="G694" i="11" s="1"/>
  <c r="E695" i="11"/>
  <c r="G695" i="11" s="1"/>
  <c r="E696" i="11"/>
  <c r="G696" i="11" s="1"/>
  <c r="E697" i="11"/>
  <c r="G697" i="11" s="1"/>
  <c r="E698" i="11"/>
  <c r="G698" i="11" s="1"/>
  <c r="E699" i="11"/>
  <c r="G699" i="11" s="1"/>
  <c r="E700" i="11"/>
  <c r="G700" i="11" s="1"/>
  <c r="E701" i="11"/>
  <c r="G701" i="11" s="1"/>
  <c r="E702" i="11"/>
  <c r="G702" i="11" s="1"/>
  <c r="E703" i="11"/>
  <c r="G703" i="11" s="1"/>
  <c r="E704" i="11"/>
  <c r="G704" i="11" s="1"/>
  <c r="E705" i="11"/>
  <c r="G705" i="11" s="1"/>
  <c r="E706" i="11"/>
  <c r="G706" i="11" s="1"/>
  <c r="E707" i="11"/>
  <c r="G707" i="11" s="1"/>
  <c r="E709" i="11"/>
  <c r="G709" i="11" s="1"/>
  <c r="E710" i="11"/>
  <c r="G710" i="11" s="1"/>
  <c r="E711" i="11"/>
  <c r="G711" i="11" s="1"/>
  <c r="E712" i="11"/>
  <c r="G712" i="11" s="1"/>
  <c r="E713" i="11"/>
  <c r="G713" i="11" s="1"/>
  <c r="E714" i="11"/>
  <c r="G714" i="11" s="1"/>
  <c r="E715" i="11"/>
  <c r="G715" i="11" s="1"/>
  <c r="E716" i="11"/>
  <c r="G716" i="11" s="1"/>
  <c r="E717" i="11"/>
  <c r="G717" i="11" s="1"/>
  <c r="E718" i="11"/>
  <c r="G718" i="11" s="1"/>
  <c r="E719" i="11"/>
  <c r="G719" i="11" s="1"/>
  <c r="E720" i="11"/>
  <c r="G720" i="11" s="1"/>
  <c r="E721" i="11"/>
  <c r="G721" i="11" s="1"/>
  <c r="E722" i="11"/>
  <c r="G722" i="11" s="1"/>
  <c r="E723" i="11"/>
  <c r="G723" i="11" s="1"/>
  <c r="E724" i="11"/>
  <c r="G724" i="11" s="1"/>
  <c r="E725" i="11"/>
  <c r="G725" i="11" s="1"/>
  <c r="E726" i="11"/>
  <c r="G726" i="11" s="1"/>
  <c r="E727" i="11"/>
  <c r="G727" i="11" s="1"/>
  <c r="E728" i="11"/>
  <c r="G728" i="11" s="1"/>
  <c r="E729" i="11"/>
  <c r="G729" i="11" s="1"/>
  <c r="E730" i="11"/>
  <c r="G730" i="11" s="1"/>
  <c r="E731" i="11"/>
  <c r="G731" i="11" s="1"/>
  <c r="E732" i="11"/>
  <c r="G732" i="11" s="1"/>
  <c r="E733" i="11"/>
  <c r="G733" i="11" s="1"/>
  <c r="E734" i="11"/>
  <c r="G734" i="11" s="1"/>
  <c r="E735" i="11"/>
  <c r="G735" i="11" s="1"/>
  <c r="E736" i="11"/>
  <c r="G736" i="11" s="1"/>
  <c r="E737" i="11"/>
  <c r="G737" i="11" s="1"/>
  <c r="E738" i="11"/>
  <c r="G738" i="11" s="1"/>
  <c r="E740" i="11"/>
  <c r="G740" i="11" s="1"/>
  <c r="E741" i="11"/>
  <c r="G741" i="11" s="1"/>
  <c r="E742" i="11"/>
  <c r="G742" i="11" s="1"/>
  <c r="E743" i="11"/>
  <c r="G743" i="11" s="1"/>
  <c r="E744" i="11"/>
  <c r="G744" i="11" s="1"/>
  <c r="E745" i="11"/>
  <c r="G745" i="11" s="1"/>
  <c r="E746" i="11"/>
  <c r="G746" i="11" s="1"/>
  <c r="E747" i="11"/>
  <c r="G747" i="11" s="1"/>
  <c r="E748" i="11"/>
  <c r="G748" i="11" s="1"/>
  <c r="E749" i="11"/>
  <c r="G749" i="11" s="1"/>
  <c r="E750" i="11"/>
  <c r="G750" i="11" s="1"/>
  <c r="E751" i="11"/>
  <c r="G751" i="11" s="1"/>
  <c r="E752" i="11"/>
  <c r="G752" i="11" s="1"/>
  <c r="E753" i="11"/>
  <c r="G753" i="11" s="1"/>
  <c r="E754" i="11"/>
  <c r="G754" i="11" s="1"/>
  <c r="E755" i="11"/>
  <c r="G755" i="11" s="1"/>
  <c r="E756" i="11"/>
  <c r="G756" i="11" s="1"/>
  <c r="E757" i="11"/>
  <c r="G757" i="11" s="1"/>
  <c r="E758" i="11"/>
  <c r="G758" i="11" s="1"/>
  <c r="E759" i="11"/>
  <c r="G759" i="11" s="1"/>
  <c r="E760" i="11"/>
  <c r="G760" i="11" s="1"/>
  <c r="E761" i="11"/>
  <c r="G761" i="11" s="1"/>
  <c r="E762" i="11"/>
  <c r="G762" i="11" s="1"/>
  <c r="E763" i="11"/>
  <c r="G763" i="11" s="1"/>
  <c r="E764" i="11"/>
  <c r="G764" i="11" s="1"/>
  <c r="E765" i="11"/>
  <c r="G765" i="11" s="1"/>
  <c r="E766" i="11"/>
  <c r="G766" i="11" s="1"/>
  <c r="E767" i="11"/>
  <c r="G767" i="11" s="1"/>
  <c r="E768" i="11"/>
  <c r="G768" i="11" s="1"/>
  <c r="E769" i="11"/>
  <c r="G769" i="11" s="1"/>
  <c r="E770" i="11"/>
  <c r="G770" i="11" s="1"/>
  <c r="E771" i="11"/>
  <c r="G771" i="11" s="1"/>
  <c r="E772" i="11"/>
  <c r="G772" i="11" s="1"/>
  <c r="E773" i="11"/>
  <c r="G773" i="11" s="1"/>
  <c r="E774" i="11"/>
  <c r="G774" i="11" s="1"/>
  <c r="E775" i="11"/>
  <c r="G775" i="11" s="1"/>
  <c r="E776" i="11"/>
  <c r="G776" i="11" s="1"/>
  <c r="E777" i="11"/>
  <c r="G777" i="11" s="1"/>
  <c r="E778" i="11"/>
  <c r="G778" i="11" s="1"/>
  <c r="E779" i="11"/>
  <c r="G779" i="11" s="1"/>
  <c r="E780" i="11"/>
  <c r="G780" i="11" s="1"/>
  <c r="E781" i="11"/>
  <c r="G781" i="11" s="1"/>
  <c r="E782" i="11"/>
  <c r="G782" i="11" s="1"/>
  <c r="E784" i="11"/>
  <c r="G784" i="11" s="1"/>
  <c r="E785" i="11"/>
  <c r="G785" i="11" s="1"/>
  <c r="E786" i="11"/>
  <c r="G786" i="11" s="1"/>
  <c r="E787" i="11"/>
  <c r="G787" i="11" s="1"/>
  <c r="E788" i="11"/>
  <c r="G788" i="11" s="1"/>
  <c r="E789" i="11"/>
  <c r="G789" i="11" s="1"/>
  <c r="E790" i="11"/>
  <c r="G790" i="11" s="1"/>
  <c r="E791" i="11"/>
  <c r="G791" i="11" s="1"/>
  <c r="E792" i="11"/>
  <c r="G792" i="11" s="1"/>
  <c r="E793" i="11"/>
  <c r="G793" i="11" s="1"/>
  <c r="E794" i="11"/>
  <c r="G794" i="11" s="1"/>
  <c r="E795" i="11"/>
  <c r="G795" i="11" s="1"/>
  <c r="E796" i="11"/>
  <c r="G796" i="11" s="1"/>
  <c r="E797" i="11"/>
  <c r="G797" i="11" s="1"/>
  <c r="E798" i="11"/>
  <c r="G798" i="11" s="1"/>
  <c r="E799" i="11"/>
  <c r="G799" i="11" s="1"/>
  <c r="E800" i="11"/>
  <c r="G800" i="11" s="1"/>
  <c r="E4" i="11"/>
  <c r="G4" i="11" s="1"/>
  <c r="E5" i="11"/>
  <c r="G5" i="11" s="1"/>
  <c r="E6" i="11"/>
  <c r="G6" i="11" s="1"/>
  <c r="E7" i="11"/>
  <c r="G7" i="11" s="1"/>
  <c r="E8" i="11"/>
  <c r="G8" i="11" s="1"/>
  <c r="E9" i="11"/>
  <c r="G9" i="11" s="1"/>
  <c r="E10" i="11"/>
  <c r="G10" i="11" s="1"/>
  <c r="E11" i="11"/>
  <c r="G11" i="11" s="1"/>
  <c r="E12" i="11"/>
  <c r="G12" i="11" s="1"/>
  <c r="E13" i="11"/>
  <c r="G13" i="11" s="1"/>
  <c r="E14" i="11"/>
  <c r="G14" i="11" s="1"/>
  <c r="E15" i="11"/>
  <c r="G15" i="11" s="1"/>
  <c r="E16" i="11"/>
  <c r="G16" i="11" s="1"/>
  <c r="E17" i="11"/>
  <c r="G17" i="11" s="1"/>
  <c r="E18" i="11"/>
  <c r="G18" i="11" s="1"/>
  <c r="E19" i="11"/>
  <c r="G19" i="11" s="1"/>
  <c r="E20" i="11"/>
  <c r="G20" i="11" s="1"/>
  <c r="E21" i="11"/>
  <c r="G21" i="11" s="1"/>
  <c r="E22" i="11"/>
  <c r="G22" i="11" s="1"/>
  <c r="E23" i="11"/>
  <c r="G23" i="11" s="1"/>
  <c r="E24" i="11"/>
  <c r="G24" i="11" s="1"/>
  <c r="E25" i="11"/>
  <c r="G25" i="11" s="1"/>
  <c r="E26" i="11"/>
  <c r="G26" i="11" s="1"/>
  <c r="E27" i="11"/>
  <c r="G27" i="11" s="1"/>
  <c r="E28" i="11"/>
  <c r="G28" i="11" s="1"/>
  <c r="E29" i="11"/>
  <c r="G29" i="11" s="1"/>
  <c r="E30" i="11"/>
  <c r="G30" i="11" s="1"/>
  <c r="E31" i="11"/>
  <c r="G31" i="11" s="1"/>
  <c r="E32" i="11"/>
  <c r="G32" i="11" s="1"/>
  <c r="E33" i="11"/>
  <c r="G33" i="11" s="1"/>
  <c r="E34" i="11"/>
  <c r="G34" i="11" s="1"/>
  <c r="E35" i="11"/>
  <c r="G35" i="11" s="1"/>
  <c r="E36" i="11"/>
  <c r="G36" i="11" s="1"/>
  <c r="E37" i="11"/>
  <c r="G37" i="11" s="1"/>
  <c r="E38" i="11"/>
  <c r="G38" i="11" s="1"/>
  <c r="E39" i="11"/>
  <c r="G39" i="11" s="1"/>
  <c r="E40" i="11"/>
  <c r="G40" i="11" s="1"/>
  <c r="E41" i="11"/>
  <c r="G41" i="11" s="1"/>
  <c r="E42" i="11"/>
  <c r="G42" i="11" s="1"/>
  <c r="E43" i="11"/>
  <c r="G43" i="11" s="1"/>
  <c r="E44" i="11"/>
  <c r="G44" i="11" s="1"/>
  <c r="E45" i="11"/>
  <c r="G45" i="11" s="1"/>
  <c r="E46" i="11"/>
  <c r="G46" i="11" s="1"/>
  <c r="E47" i="11"/>
  <c r="G47" i="11" s="1"/>
  <c r="E48" i="11"/>
  <c r="G48" i="11" s="1"/>
  <c r="E49" i="11"/>
  <c r="G49" i="11" s="1"/>
  <c r="E50" i="11"/>
  <c r="G50" i="11" s="1"/>
  <c r="E53" i="11"/>
  <c r="G53" i="11" s="1"/>
  <c r="E54" i="11"/>
  <c r="G54" i="11" s="1"/>
  <c r="E55" i="11"/>
  <c r="G55" i="11" s="1"/>
  <c r="E56" i="11"/>
  <c r="G56" i="11" s="1"/>
  <c r="E57" i="11"/>
  <c r="G57" i="11" s="1"/>
  <c r="E58" i="11"/>
  <c r="G58" i="11" s="1"/>
  <c r="E59" i="11"/>
  <c r="G59" i="11" s="1"/>
  <c r="E60" i="11"/>
  <c r="G60" i="11" s="1"/>
  <c r="E63" i="11"/>
  <c r="G63" i="11" s="1"/>
  <c r="E64" i="11"/>
  <c r="G64" i="11" s="1"/>
  <c r="E65" i="11"/>
  <c r="G65" i="11" s="1"/>
  <c r="E66" i="11"/>
  <c r="G66" i="11" s="1"/>
  <c r="E67" i="11"/>
  <c r="G67" i="11" s="1"/>
  <c r="E68" i="11"/>
  <c r="G68" i="11" s="1"/>
  <c r="E69" i="11"/>
  <c r="G69" i="11" s="1"/>
  <c r="E70" i="11"/>
  <c r="G70" i="11" s="1"/>
  <c r="E73" i="11"/>
  <c r="G73" i="11" s="1"/>
  <c r="E74" i="11"/>
  <c r="G74" i="11" s="1"/>
  <c r="E75" i="11"/>
  <c r="G75" i="11" s="1"/>
  <c r="E76" i="11"/>
  <c r="G76" i="11" s="1"/>
  <c r="E77" i="11"/>
  <c r="G77" i="11" s="1"/>
  <c r="E78" i="11"/>
  <c r="G78" i="11" s="1"/>
  <c r="E79" i="11"/>
  <c r="G79" i="11" s="1"/>
  <c r="E80" i="11"/>
  <c r="G80" i="11" s="1"/>
  <c r="E81" i="11"/>
  <c r="G81" i="11" s="1"/>
  <c r="E82" i="11"/>
  <c r="G82" i="11" s="1"/>
  <c r="E83" i="11"/>
  <c r="G83" i="11" s="1"/>
  <c r="E84" i="11"/>
  <c r="G84" i="11" s="1"/>
  <c r="E85" i="11"/>
  <c r="G85" i="11" s="1"/>
  <c r="E86" i="11"/>
  <c r="G86" i="11" s="1"/>
  <c r="E87" i="11"/>
  <c r="G87" i="11" s="1"/>
  <c r="E88" i="11"/>
  <c r="G88" i="11" s="1"/>
  <c r="E89" i="11"/>
  <c r="G89" i="11" s="1"/>
  <c r="E90" i="11"/>
  <c r="G90" i="11" s="1"/>
  <c r="E91" i="11"/>
  <c r="G91" i="11" s="1"/>
  <c r="E92" i="11"/>
  <c r="G92" i="11" s="1"/>
  <c r="E93" i="11"/>
  <c r="G93" i="11" s="1"/>
  <c r="E94" i="11"/>
  <c r="G94" i="11" s="1"/>
  <c r="E95" i="11"/>
  <c r="G95" i="11" s="1"/>
  <c r="E96" i="11"/>
  <c r="G96" i="11" s="1"/>
  <c r="E98" i="11"/>
  <c r="G98" i="11" s="1"/>
  <c r="E100" i="11"/>
  <c r="G100" i="11" s="1"/>
  <c r="E101" i="11"/>
  <c r="G101" i="11" s="1"/>
  <c r="E102" i="11"/>
  <c r="G102" i="11" s="1"/>
  <c r="E103" i="11"/>
  <c r="G103" i="11" s="1"/>
  <c r="E104" i="11"/>
  <c r="G104" i="11" s="1"/>
  <c r="E105" i="11"/>
  <c r="G105" i="11" s="1"/>
  <c r="E106" i="11"/>
  <c r="G106" i="11" s="1"/>
  <c r="E107" i="11"/>
  <c r="G107" i="11" s="1"/>
  <c r="E108" i="11"/>
  <c r="G108" i="11" s="1"/>
  <c r="E109" i="11"/>
  <c r="G109" i="11" s="1"/>
  <c r="E110" i="11"/>
  <c r="G110" i="11" s="1"/>
  <c r="E111" i="11"/>
  <c r="G111" i="11" s="1"/>
  <c r="E112" i="11"/>
  <c r="G112" i="11" s="1"/>
  <c r="E113" i="11"/>
  <c r="G113" i="11" s="1"/>
  <c r="E114" i="11"/>
  <c r="G114" i="11" s="1"/>
  <c r="E115" i="11"/>
  <c r="G115" i="11" s="1"/>
  <c r="E116" i="11"/>
  <c r="G116" i="11" s="1"/>
  <c r="E117" i="11"/>
  <c r="G117" i="11" s="1"/>
  <c r="E118" i="11"/>
  <c r="G118" i="11" s="1"/>
  <c r="E119" i="11"/>
  <c r="G119" i="11" s="1"/>
  <c r="E120" i="11"/>
  <c r="G120" i="11" s="1"/>
  <c r="E121" i="11"/>
  <c r="G121" i="11" s="1"/>
  <c r="E122" i="11"/>
  <c r="G122" i="11" s="1"/>
  <c r="E123" i="11"/>
  <c r="G123" i="11" s="1"/>
  <c r="E124" i="11"/>
  <c r="G124" i="11" s="1"/>
  <c r="E125" i="11"/>
  <c r="G125" i="11" s="1"/>
  <c r="E126" i="11"/>
  <c r="G126" i="11" s="1"/>
  <c r="E127" i="11"/>
  <c r="G127" i="11" s="1"/>
  <c r="E131" i="11"/>
  <c r="G131" i="11" s="1"/>
  <c r="E132" i="11"/>
  <c r="G132" i="11" s="1"/>
  <c r="E133" i="11"/>
  <c r="G133" i="11" s="1"/>
  <c r="E134" i="11"/>
  <c r="G134" i="11" s="1"/>
  <c r="E135" i="11"/>
  <c r="G135" i="11" s="1"/>
  <c r="E136" i="11"/>
  <c r="G136" i="11" s="1"/>
  <c r="E137" i="11"/>
  <c r="G137" i="11" s="1"/>
  <c r="E138" i="11"/>
  <c r="G138" i="11" s="1"/>
  <c r="E139" i="11"/>
  <c r="G139" i="11" s="1"/>
  <c r="E140" i="11"/>
  <c r="G140" i="11" s="1"/>
  <c r="E141" i="11"/>
  <c r="G141" i="11" s="1"/>
  <c r="E142" i="11"/>
  <c r="G142" i="11" s="1"/>
  <c r="E143" i="11"/>
  <c r="G143" i="11" s="1"/>
  <c r="E144" i="11"/>
  <c r="G144" i="11" s="1"/>
  <c r="E145" i="11"/>
  <c r="G145" i="11" s="1"/>
  <c r="E148" i="11"/>
  <c r="G148" i="11" s="1"/>
  <c r="E149" i="11"/>
  <c r="G149" i="11" s="1"/>
  <c r="E150" i="11"/>
  <c r="G150" i="11" s="1"/>
  <c r="E152" i="11"/>
  <c r="G152" i="11" s="1"/>
  <c r="E153" i="11"/>
  <c r="G153" i="11" s="1"/>
  <c r="E155" i="11"/>
  <c r="G155" i="11" s="1"/>
  <c r="E157" i="11"/>
  <c r="G157" i="11" s="1"/>
  <c r="E158" i="11"/>
  <c r="G158" i="11" s="1"/>
  <c r="E159" i="11"/>
  <c r="G159" i="11" s="1"/>
  <c r="E161" i="11"/>
  <c r="G161" i="11" s="1"/>
  <c r="E162" i="11"/>
  <c r="G162" i="11" s="1"/>
  <c r="E164" i="11"/>
  <c r="G164" i="11" s="1"/>
  <c r="E166" i="11"/>
  <c r="G166" i="11" s="1"/>
  <c r="E167" i="11"/>
  <c r="G167" i="11" s="1"/>
  <c r="E168" i="11"/>
  <c r="G168" i="11" s="1"/>
  <c r="E170" i="11"/>
  <c r="G170" i="11" s="1"/>
  <c r="E171" i="11"/>
  <c r="G171" i="11" s="1"/>
  <c r="E173" i="11"/>
  <c r="G173" i="11" s="1"/>
  <c r="E174" i="11"/>
  <c r="G174" i="11" s="1"/>
  <c r="E175" i="11"/>
  <c r="G175" i="11" s="1"/>
  <c r="E176" i="11"/>
  <c r="G176" i="11" s="1"/>
  <c r="E177" i="11"/>
  <c r="G177" i="11" s="1"/>
  <c r="E178" i="11"/>
  <c r="G178" i="11" s="1"/>
  <c r="E179" i="11"/>
  <c r="G179" i="11" s="1"/>
  <c r="E180" i="11"/>
  <c r="G180" i="11" s="1"/>
  <c r="E182" i="11"/>
  <c r="G182" i="11" s="1"/>
  <c r="E183" i="11"/>
  <c r="G183" i="11" s="1"/>
  <c r="E184" i="11"/>
  <c r="G184" i="11" s="1"/>
  <c r="E192" i="11"/>
  <c r="G192" i="11" s="1"/>
  <c r="E193" i="11"/>
  <c r="G193" i="11" s="1"/>
  <c r="E195" i="11"/>
  <c r="G195" i="11" s="1"/>
  <c r="E196" i="11"/>
  <c r="G196" i="11" s="1"/>
  <c r="E197" i="11"/>
  <c r="G197" i="11" s="1"/>
  <c r="E205" i="11"/>
  <c r="G205" i="11" s="1"/>
  <c r="E206" i="11"/>
  <c r="G206" i="11" s="1"/>
  <c r="E208" i="11"/>
  <c r="G208" i="11" s="1"/>
  <c r="E209" i="11"/>
  <c r="G209" i="11" s="1"/>
  <c r="E210" i="11"/>
  <c r="G210" i="11" s="1"/>
  <c r="E218" i="11"/>
  <c r="G218" i="11" s="1"/>
  <c r="E219" i="11"/>
  <c r="G219" i="11" s="1"/>
  <c r="E220" i="11"/>
  <c r="G220" i="11" s="1"/>
  <c r="E221" i="11"/>
  <c r="G221" i="11" s="1"/>
  <c r="E222" i="11"/>
  <c r="G222" i="11" s="1"/>
  <c r="E223" i="11"/>
  <c r="G223" i="11" s="1"/>
  <c r="E224" i="11"/>
  <c r="G224" i="11" s="1"/>
  <c r="E226" i="11"/>
  <c r="G226" i="11" s="1"/>
  <c r="E227" i="11"/>
  <c r="G227" i="11" s="1"/>
  <c r="E228" i="11"/>
  <c r="G228" i="11" s="1"/>
  <c r="E230" i="11"/>
  <c r="G230" i="11" s="1"/>
  <c r="E231" i="11"/>
  <c r="G231" i="11" s="1"/>
  <c r="E232" i="11"/>
  <c r="G232" i="11" s="1"/>
  <c r="E233" i="11"/>
  <c r="G233" i="11" s="1"/>
  <c r="E234" i="11"/>
  <c r="G234" i="11" s="1"/>
  <c r="E3" i="11"/>
  <c r="G3" i="11" s="1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E151" i="11" l="1"/>
  <c r="G151" i="11" s="1"/>
  <c r="H151" i="11"/>
  <c r="E664" i="11"/>
  <c r="G664" i="11" s="1"/>
  <c r="H664" i="11"/>
  <c r="E154" i="11"/>
  <c r="G154" i="11" s="1"/>
  <c r="H154" i="11"/>
  <c r="E146" i="11"/>
  <c r="G146" i="11" s="1"/>
  <c r="H146" i="11"/>
  <c r="E147" i="11"/>
  <c r="G147" i="11" s="1"/>
  <c r="H147" i="11"/>
  <c r="E265" i="11"/>
  <c r="G265" i="11" s="1"/>
  <c r="H265" i="11"/>
  <c r="E190" i="11"/>
  <c r="G190" i="11" s="1"/>
  <c r="H190" i="11"/>
  <c r="E156" i="11"/>
  <c r="G156" i="11" s="1"/>
  <c r="H156" i="11"/>
  <c r="E194" i="11"/>
  <c r="G194" i="11" s="1"/>
  <c r="H194" i="11"/>
  <c r="E279" i="11"/>
  <c r="G279" i="11" s="1"/>
  <c r="H279" i="11"/>
  <c r="E200" i="11"/>
  <c r="G200" i="11" s="1"/>
  <c r="H200" i="11"/>
  <c r="E348" i="11"/>
  <c r="G348" i="11" s="1"/>
  <c r="H348" i="11"/>
  <c r="E256" i="11"/>
  <c r="G256" i="11" s="1"/>
  <c r="H256" i="11"/>
  <c r="E51" i="11"/>
  <c r="G51" i="11" s="1"/>
  <c r="H51" i="11"/>
  <c r="E215" i="11"/>
  <c r="G215" i="11" s="1"/>
  <c r="H215" i="11"/>
  <c r="E207" i="11"/>
  <c r="G207" i="11" s="1"/>
  <c r="H207" i="11"/>
  <c r="E211" i="11"/>
  <c r="G211" i="11" s="1"/>
  <c r="H211" i="11"/>
  <c r="E335" i="11"/>
  <c r="G335" i="11" s="1"/>
  <c r="H335" i="11"/>
  <c r="E71" i="11"/>
  <c r="G71" i="11" s="1"/>
  <c r="H71" i="11"/>
  <c r="E225" i="11"/>
  <c r="G225" i="11" s="1"/>
  <c r="H225" i="11"/>
  <c r="E203" i="11"/>
  <c r="G203" i="11" s="1"/>
  <c r="H203" i="11"/>
  <c r="E188" i="11"/>
  <c r="E515" i="11"/>
  <c r="G515" i="11" s="1"/>
  <c r="H515" i="11"/>
  <c r="E615" i="11"/>
  <c r="G615" i="11" s="1"/>
  <c r="H615" i="11"/>
  <c r="E216" i="11"/>
  <c r="G216" i="11" s="1"/>
  <c r="H216" i="11"/>
  <c r="E783" i="11"/>
  <c r="G783" i="11" s="1"/>
  <c r="H783" i="11"/>
  <c r="E163" i="11"/>
  <c r="G163" i="11" s="1"/>
  <c r="H163" i="11"/>
  <c r="E325" i="11"/>
  <c r="G325" i="11" s="1"/>
  <c r="H325" i="11"/>
  <c r="E52" i="11"/>
  <c r="G52" i="11" s="1"/>
  <c r="H52" i="11"/>
  <c r="E165" i="11"/>
  <c r="G165" i="11" s="1"/>
  <c r="H165" i="11"/>
  <c r="E538" i="11"/>
  <c r="G538" i="11" s="1"/>
  <c r="H538" i="11"/>
  <c r="E62" i="11"/>
  <c r="G62" i="11" s="1"/>
  <c r="H62" i="11"/>
  <c r="E172" i="11"/>
  <c r="G172" i="11" s="1"/>
  <c r="H172" i="11"/>
  <c r="E185" i="11"/>
  <c r="G185" i="11" s="1"/>
  <c r="H185" i="11"/>
  <c r="E511" i="11"/>
  <c r="G511" i="11" s="1"/>
  <c r="E570" i="11"/>
  <c r="G570" i="11" s="1"/>
  <c r="E275" i="11"/>
  <c r="G275" i="11" s="1"/>
  <c r="E72" i="11"/>
  <c r="G72" i="11" s="1"/>
  <c r="E169" i="11"/>
  <c r="G169" i="11" s="1"/>
  <c r="E181" i="11"/>
  <c r="G181" i="11" s="1"/>
  <c r="E533" i="11"/>
  <c r="G533" i="11" s="1"/>
  <c r="E739" i="11"/>
  <c r="G739" i="11" s="1"/>
  <c r="E339" i="11"/>
  <c r="G339" i="11" s="1"/>
  <c r="E160" i="11"/>
  <c r="G160" i="11" s="1"/>
  <c r="E213" i="11"/>
  <c r="G213" i="11" s="1"/>
  <c r="E329" i="11"/>
  <c r="G329" i="11" s="1"/>
  <c r="E273" i="11"/>
  <c r="G273" i="11" s="1"/>
  <c r="E189" i="11"/>
  <c r="G189" i="11" s="1"/>
  <c r="E520" i="11"/>
  <c r="G520" i="11" s="1"/>
  <c r="E61" i="11"/>
  <c r="G61" i="11" s="1"/>
  <c r="E606" i="11"/>
  <c r="G606" i="11" s="1"/>
  <c r="E229" i="11"/>
  <c r="G229" i="11" s="1"/>
  <c r="E601" i="11"/>
  <c r="G601" i="1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8C9940-784D-4BBB-AC79-DBC6FC244B41}" keepAlive="1" name="Query - PI24139434QC" description="Connection to the 'PI24139434QC' query in the workbook." type="5" refreshedVersion="8" background="1" saveData="1">
    <dbPr connection="Provider=Microsoft.Mashup.OleDb.1;Data Source=$Workbook$;Location=PI24139434QC;Extended Properties=&quot;&quot;" command="SELECT * FROM [PI24139434QC]"/>
  </connection>
  <connection id="2" xr16:uid="{1FAC5701-0230-4258-A186-7BE202C1369A}" keepAlive="1" name="Query - PI24176035QC" description="Connection to the 'PI24176035QC' query in the workbook." type="5" refreshedVersion="8" background="1" saveData="1">
    <dbPr connection="Provider=Microsoft.Mashup.OleDb.1;Data Source=$Workbook$;Location=PI24176035QC;Extended Properties=&quot;&quot;" command="SELECT * FROM [PI24176035QC]"/>
  </connection>
</connections>
</file>

<file path=xl/sharedStrings.xml><?xml version="1.0" encoding="utf-8"?>
<sst xmlns="http://schemas.openxmlformats.org/spreadsheetml/2006/main" count="2588" uniqueCount="199">
  <si>
    <t/>
  </si>
  <si>
    <t>SiO2</t>
  </si>
  <si>
    <t>Al2O3</t>
  </si>
  <si>
    <t>Fe2O3</t>
  </si>
  <si>
    <t>CaO</t>
  </si>
  <si>
    <t>MgO</t>
  </si>
  <si>
    <t>Na2O</t>
  </si>
  <si>
    <t>K2O</t>
  </si>
  <si>
    <t>Cr2O3</t>
  </si>
  <si>
    <t>TiO2</t>
  </si>
  <si>
    <t>MnO</t>
  </si>
  <si>
    <t>P2O5</t>
  </si>
  <si>
    <t>SrO</t>
  </si>
  <si>
    <t>BaO</t>
  </si>
  <si>
    <t>C</t>
  </si>
  <si>
    <t>S</t>
  </si>
  <si>
    <t>Ba</t>
  </si>
  <si>
    <t>Ce</t>
  </si>
  <si>
    <t>Cr</t>
  </si>
  <si>
    <t>Cs</t>
  </si>
  <si>
    <t>Dy</t>
  </si>
  <si>
    <t>Er</t>
  </si>
  <si>
    <t>Eu</t>
  </si>
  <si>
    <t>Ga</t>
  </si>
  <si>
    <t>Gd</t>
  </si>
  <si>
    <t>Hf</t>
  </si>
  <si>
    <t>Ho</t>
  </si>
  <si>
    <t>La</t>
  </si>
  <si>
    <t>Lu</t>
  </si>
  <si>
    <t>Nb</t>
  </si>
  <si>
    <t>Nd</t>
  </si>
  <si>
    <t>Pr</t>
  </si>
  <si>
    <t>Rb</t>
  </si>
  <si>
    <t>Sm</t>
  </si>
  <si>
    <t>Sn</t>
  </si>
  <si>
    <t>Sr</t>
  </si>
  <si>
    <t>Ta</t>
  </si>
  <si>
    <t>Tb</t>
  </si>
  <si>
    <t>Th</t>
  </si>
  <si>
    <t>Tm</t>
  </si>
  <si>
    <t>U</t>
  </si>
  <si>
    <t>V</t>
  </si>
  <si>
    <t>W</t>
  </si>
  <si>
    <t>Y</t>
  </si>
  <si>
    <t>Yb</t>
  </si>
  <si>
    <t>Zr</t>
  </si>
  <si>
    <t>As</t>
  </si>
  <si>
    <t>Bi</t>
  </si>
  <si>
    <t>Hg</t>
  </si>
  <si>
    <t>Sb</t>
  </si>
  <si>
    <t>Se</t>
  </si>
  <si>
    <t>Te</t>
  </si>
  <si>
    <t>LOI</t>
  </si>
  <si>
    <t>Total</t>
  </si>
  <si>
    <t>Ag</t>
  </si>
  <si>
    <t>Cd</t>
  </si>
  <si>
    <t>Co</t>
  </si>
  <si>
    <t>Cu</t>
  </si>
  <si>
    <t>Li</t>
  </si>
  <si>
    <t>Mo</t>
  </si>
  <si>
    <t>Ni</t>
  </si>
  <si>
    <t>Pb</t>
  </si>
  <si>
    <t>Sc</t>
  </si>
  <si>
    <t>Zn</t>
  </si>
  <si>
    <t>Tl</t>
  </si>
  <si>
    <t>Ge</t>
  </si>
  <si>
    <t>In</t>
  </si>
  <si>
    <t>Re</t>
  </si>
  <si>
    <t>F</t>
  </si>
  <si>
    <t>%</t>
  </si>
  <si>
    <t>ppm</t>
  </si>
  <si>
    <t>&lt;5</t>
  </si>
  <si>
    <t>BLANK</t>
  </si>
  <si>
    <t>&lt;1</t>
  </si>
  <si>
    <t>&lt;10</t>
  </si>
  <si>
    <t>&lt;2</t>
  </si>
  <si>
    <t>AMIS0355</t>
  </si>
  <si>
    <t>SRM-120c</t>
  </si>
  <si>
    <t>OREAS-101b</t>
  </si>
  <si>
    <t>BCS-512</t>
  </si>
  <si>
    <t>GS313-8</t>
  </si>
  <si>
    <t>GBM321-8</t>
  </si>
  <si>
    <t>SY-5</t>
  </si>
  <si>
    <t>AMIS0167</t>
  </si>
  <si>
    <t>OREAS 146</t>
  </si>
  <si>
    <t>&gt;10000</t>
  </si>
  <si>
    <t>AMIS0520</t>
  </si>
  <si>
    <t>CDN-W-4</t>
  </si>
  <si>
    <t>GS310-10</t>
  </si>
  <si>
    <t>OREAS-45h</t>
  </si>
  <si>
    <t>OREAS 243</t>
  </si>
  <si>
    <t>AMIS0085</t>
  </si>
  <si>
    <t>AMIS0304</t>
  </si>
  <si>
    <t>&gt;2500</t>
  </si>
  <si>
    <t>&gt;1000</t>
  </si>
  <si>
    <t>DS-1</t>
  </si>
  <si>
    <t>MA-1b</t>
  </si>
  <si>
    <t>AMIS0461</t>
  </si>
  <si>
    <t>AMIS0547</t>
  </si>
  <si>
    <t>MP-2</t>
  </si>
  <si>
    <t>EMOG-17</t>
  </si>
  <si>
    <t>&gt;250</t>
  </si>
  <si>
    <t>MRCA-21</t>
  </si>
  <si>
    <t>OGAT-21</t>
  </si>
  <si>
    <t>OREAS 906</t>
  </si>
  <si>
    <t>Be</t>
  </si>
  <si>
    <t>KI_02_7 SA4</t>
  </si>
  <si>
    <t>KI_02_4 SA1</t>
  </si>
  <si>
    <t>KI_02_3 SA3</t>
  </si>
  <si>
    <t>KI_02_3 SA2</t>
  </si>
  <si>
    <t>KI_01_3 SA2</t>
  </si>
  <si>
    <t>KI_01_1 SA1</t>
  </si>
  <si>
    <t>RPD (%)</t>
  </si>
  <si>
    <t>Status</t>
  </si>
  <si>
    <t>KI_03_1 SA1</t>
  </si>
  <si>
    <t>KI_03_2 SA2</t>
  </si>
  <si>
    <t>KI_03_3 SA1</t>
  </si>
  <si>
    <t>KI_03_4 SA1</t>
  </si>
  <si>
    <t>KI_03_5 SA1</t>
  </si>
  <si>
    <t>KI_03_8 SA2</t>
  </si>
  <si>
    <t>KI_03_9 SA2</t>
  </si>
  <si>
    <t>KI_03_11 SA3</t>
  </si>
  <si>
    <t>KI_03_12 SA2</t>
  </si>
  <si>
    <t>KI_03_13 SA4</t>
  </si>
  <si>
    <t>Sample</t>
  </si>
  <si>
    <t>Element</t>
  </si>
  <si>
    <t>Original</t>
  </si>
  <si>
    <t>Duplicate</t>
  </si>
  <si>
    <t>Note</t>
  </si>
  <si>
    <t>CRM</t>
  </si>
  <si>
    <t>Measured</t>
  </si>
  <si>
    <t>% Recovery</t>
  </si>
  <si>
    <t>Notes</t>
  </si>
  <si>
    <t>NA</t>
  </si>
  <si>
    <t>Pass</t>
  </si>
  <si>
    <t>Fail/Flag</t>
  </si>
  <si>
    <t>Pass Rate (%)</t>
  </si>
  <si>
    <t>Threshold</t>
  </si>
  <si>
    <t>See Sheet</t>
  </si>
  <si>
    <t>Method Blanks</t>
  </si>
  <si>
    <t>Duplicates (RPD)</t>
  </si>
  <si>
    <t>CRM Accuracy</t>
  </si>
  <si>
    <t>-</t>
  </si>
  <si>
    <t>Lower Bound</t>
  </si>
  <si>
    <t>Upper bound</t>
  </si>
  <si>
    <t>Major elements (wt. %)</t>
  </si>
  <si>
    <t>Trace elements (ppm)</t>
  </si>
  <si>
    <t>Detection Limit</t>
  </si>
  <si>
    <t>3_Duplicates</t>
  </si>
  <si>
    <t>4_CRM Accuracy</t>
  </si>
  <si>
    <t>INTERPRETATION GUIDE</t>
  </si>
  <si>
    <t>Within lab target range</t>
  </si>
  <si>
    <t>2_Blanks</t>
  </si>
  <si>
    <t>SiO2 0.09–0.11% in 5 blanks = reagent background from LiBo2 flux, not contamination. Cu,Pb,Zn,Ni,Co,Cd,As,Hg,Sb,Se &lt; DL in all blanks.</t>
  </si>
  <si>
    <t>&lt;DL; within lab target range</t>
  </si>
  <si>
    <t>QC Method</t>
  </si>
  <si>
    <t>≤20% Pass, &gt;30% Fail</t>
  </si>
  <si>
    <t>below DL</t>
  </si>
  <si>
    <t>&lt;0.01</t>
  </si>
  <si>
    <t>&lt;0.002</t>
  </si>
  <si>
    <t>&lt;0.5</t>
  </si>
  <si>
    <t>&lt;0.1</t>
  </si>
  <si>
    <t>&lt;0.005</t>
  </si>
  <si>
    <t>&lt;0.05</t>
  </si>
  <si>
    <t>&lt;0.2</t>
  </si>
  <si>
    <t>&lt;0.03</t>
  </si>
  <si>
    <t>&lt;0.02</t>
  </si>
  <si>
    <t>&lt;0.10</t>
  </si>
  <si>
    <t>Cert. Midpoint</t>
  </si>
  <si>
    <t>N/A</t>
  </si>
  <si>
    <r>
      <rPr>
        <sz val="12"/>
        <color theme="1"/>
        <rFont val="Aptos Narrow"/>
        <family val="2"/>
      </rPr>
      <t>&lt;</t>
    </r>
    <r>
      <rPr>
        <sz val="12"/>
        <color theme="1"/>
        <rFont val="Times New Roman"/>
        <family val="1"/>
      </rPr>
      <t>0.002</t>
    </r>
  </si>
  <si>
    <t xml:space="preserve">Values below the method detection limit (&lt;DL) were substituted with half the detection limit (DL/2) for quantitative calculations.  </t>
  </si>
  <si>
    <t xml:space="preserve">Values below the method detection limit (&lt;DL) were substituted with half the detection limit (DL/2) for quantitative calculations where the certified reference value was quantified above the detection limit. </t>
  </si>
  <si>
    <t>Where both the measured and certified values were below the detection limit, percentage recovery was not calculated and the result is reported as N/A, as neither value is sufficiently constrained to permit a meaningful accuracy assessment.</t>
  </si>
  <si>
    <t>&lt;0.001</t>
  </si>
  <si>
    <t>N Analyses</t>
  </si>
  <si>
    <t>243 (RPD≤20%)</t>
  </si>
  <si>
    <t>17 (RPD&gt;20%)</t>
  </si>
  <si>
    <t>15 genuine, 29 &lt;DL</t>
  </si>
  <si>
    <t xml:space="preserve">Ga systematic low bias across CRM; Sb fail in OREAS 243 (132%), </t>
  </si>
  <si>
    <t>22 of 28 blanks: no element exceeds upper bound</t>
  </si>
  <si>
    <t>749 (97.4% of assessable)</t>
  </si>
  <si>
    <t xml:space="preserve">SiO2 exceeds upper bound in 5 blanks </t>
  </si>
  <si>
    <t xml:space="preserve">87% of RPD values ≤10%. High RPD values (Se,Te,Cs) all near detection limit </t>
  </si>
  <si>
    <t xml:space="preserve">97.4% (assessable)
</t>
  </si>
  <si>
    <t>6 of 28 blanks had ≥1 exceedance</t>
  </si>
  <si>
    <t>Green cells</t>
  </si>
  <si>
    <t>Amber cells</t>
  </si>
  <si>
    <t>Red cells</t>
  </si>
  <si>
    <t>Pass ; value within acceptable QC limits</t>
  </si>
  <si>
    <t>Warning; borderline; investigate further</t>
  </si>
  <si>
    <t>Fail; value exceeds QC threshold; data should be flagged or rejected</t>
  </si>
  <si>
    <t>Table S4: QC SUMMARY</t>
  </si>
  <si>
    <t>Table S5: Method blank results for all analytical batches</t>
  </si>
  <si>
    <t>Table S6: Duplicate analysis results and relative percent difference (RPD) for mine tailings samples.</t>
  </si>
  <si>
    <t>798 total,  769 assessable, (29 N/A excluded)</t>
  </si>
  <si>
    <t>ALS Lower Limit</t>
  </si>
  <si>
    <t>ALS Upper Limit</t>
  </si>
  <si>
    <t>Table S7: Certified reference material (CRM) percentage recoveries for all analytical methods.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</si>
</sst>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theme="1"/>
      <name val="Times New Roman"/>
      <family val="1"/>
    </font>
    <font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Aptos Narrow"/>
      <family val="2"/>
    </font>
    <font>
      <sz val="12"/>
      <color theme="1"/>
      <name val="Times New Roman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1" tint="0.34998626667073579"/>
        <bgColor indexed="64"/>
      </patternFill>
    </fill>
  </fills>
  <borders count="1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2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2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5" fillId="3" borderId="9" xfId="0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horizontal="left" vertical="center" wrapText="1"/>
    </xf>
    <xf numFmtId="0" fontId="14" fillId="0" borderId="0" xfId="0" applyFont="1"/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5" fillId="3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2" fontId="10" fillId="0" borderId="0" xfId="0" applyNumberFormat="1" applyFont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2" fontId="5" fillId="3" borderId="9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3" fillId="0" borderId="0" xfId="0" applyFont="1" applyAlignment="1"/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/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>
      <alignment horizontal="center" vertical="center"/>
    </xf>
    <xf numFmtId="2" fontId="10" fillId="0" borderId="0" xfId="0" applyNumberFormat="1" applyFont="1" applyAlignment="1"/>
    <xf numFmtId="0" fontId="0" fillId="0" borderId="0" xfId="0" applyAlignment="1"/>
    <xf numFmtId="0" fontId="16" fillId="0" borderId="0" xfId="0" applyFont="1" applyAlignment="1"/>
    <xf numFmtId="0" fontId="16" fillId="0" borderId="0" xfId="0" applyFont="1"/>
    <xf numFmtId="0" fontId="15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327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/>
        </patternFill>
      </fill>
      <border>
        <vertical/>
        <horizontal/>
      </border>
    </dxf>
    <dxf>
      <fill>
        <patternFill>
          <bgColor theme="9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CCCCCC"/>
        </left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CCCCCC"/>
        </right>
        <top style="thin">
          <color rgb="FFCCCCCC"/>
        </top>
        <bottom style="thin">
          <color rgb="FFCCCCCC"/>
        </bottom>
      </border>
    </dxf>
    <dxf>
      <border outline="0">
        <left style="thin">
          <color rgb="FFCCCCCC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72F204E-30BC-4778-A36B-41B61945D099}" name="Table9" displayName="Table9" ref="A3:XFD33" headerRowCount="0" totalsRowShown="0" headerRowDxfId="1" dataDxfId="0" tableBorderDxfId="32781">
  <tableColumns count="16384">
    <tableColumn id="1" xr3:uid="{6C270441-6441-4EA7-B652-6F61E5B28572}" name="Column1" headerRowDxfId="32780" dataDxfId="16385"/>
    <tableColumn id="2" xr3:uid="{F2B76721-9E26-4E00-9490-B4EEE67FC1C2}" name="Column2" headerRowDxfId="32779" dataDxfId="16384"/>
    <tableColumn id="3" xr3:uid="{D321F349-DA0F-4CA8-BFF1-2CE17819FF74}" name="Column3" headerRowDxfId="32778" dataDxfId="16383"/>
    <tableColumn id="4" xr3:uid="{D7391D3C-84A5-4284-898C-4952F002CB4A}" name="Column4" headerRowDxfId="32777" dataDxfId="16382"/>
    <tableColumn id="5" xr3:uid="{8A3D346F-CCC8-4674-BFC5-AE5234CCF731}" name="Column5" headerRowDxfId="32776" dataDxfId="16381"/>
    <tableColumn id="6" xr3:uid="{5100EE17-2527-4F2F-AF3F-8B87861E36D7}" name="Column6" headerRowDxfId="32775" dataDxfId="16380"/>
    <tableColumn id="7" xr3:uid="{F6F3FB4D-DAFA-4416-9C11-5A87E6DCB2F0}" name="Column7" headerRowDxfId="32774" dataDxfId="16379"/>
    <tableColumn id="8" xr3:uid="{E3787396-7C29-4193-B81F-917BBD3CCA9D}" name="Column8" headerRowDxfId="32773" dataDxfId="16378"/>
    <tableColumn id="9" xr3:uid="{6D17E14A-415A-4F30-9976-4F1B0739161E}" name="Column9" headerRowDxfId="32772" dataDxfId="16377"/>
    <tableColumn id="10" xr3:uid="{57886486-B620-4C3F-AB1F-1FB7D5AB544C}" name="Column10" headerRowDxfId="32771" dataDxfId="16376"/>
    <tableColumn id="11" xr3:uid="{8D2278D6-B22F-40E6-ACC7-26644C59E991}" name="Column11" headerRowDxfId="32770" dataDxfId="16375"/>
    <tableColumn id="12" xr3:uid="{E2F63429-EF6F-4A48-A084-43FF6AAADA05}" name="Column12" headerRowDxfId="32769" dataDxfId="16374"/>
    <tableColumn id="13" xr3:uid="{91D5E144-7AB3-415C-8E75-9D6E22AF26D9}" name="Column13" headerRowDxfId="32768" dataDxfId="16373"/>
    <tableColumn id="14" xr3:uid="{80EAA82F-E64E-47FC-8EAF-9793C7F2E53B}" name="Column14" headerRowDxfId="32767" dataDxfId="16372"/>
    <tableColumn id="15" xr3:uid="{AB4B4B35-5F0D-48B2-A60C-86F852327BA4}" name="Column15" headerRowDxfId="32766" dataDxfId="16371"/>
    <tableColumn id="16" xr3:uid="{2833650C-F3EF-45A6-834F-15D9B0B0C2B8}" name="Column16" headerRowDxfId="32765" dataDxfId="16370"/>
    <tableColumn id="17" xr3:uid="{421B9F9D-55E9-48F9-ADE0-866972FA9CC4}" name="Column17" headerRowDxfId="32764" dataDxfId="16369"/>
    <tableColumn id="18" xr3:uid="{B22C6D4F-BA69-44DC-88B5-33E7CD417888}" name="Column18" headerRowDxfId="32763" dataDxfId="16368"/>
    <tableColumn id="19" xr3:uid="{46EC00AA-E18C-4E61-80E0-A6A88018E6EE}" name="Column19" headerRowDxfId="32762" dataDxfId="16367"/>
    <tableColumn id="20" xr3:uid="{C42C49BD-4427-499A-8782-4B35C6857F2B}" name="Column20" headerRowDxfId="32761" dataDxfId="16366"/>
    <tableColumn id="21" xr3:uid="{954E3870-8817-428E-BF2D-0FFE42B45437}" name="Column21" headerRowDxfId="32760" dataDxfId="16365"/>
    <tableColumn id="22" xr3:uid="{20DDD625-2965-44E9-AFAF-5066BB9A7999}" name="Column22" headerRowDxfId="32759" dataDxfId="16364"/>
    <tableColumn id="23" xr3:uid="{B386B47D-A812-455D-A805-0538E44EDE9D}" name="Column23" headerRowDxfId="32758" dataDxfId="16363"/>
    <tableColumn id="24" xr3:uid="{D2166005-FCD9-4C3B-8174-A9DEB5FBA15C}" name="Column24" headerRowDxfId="32757" dataDxfId="16362"/>
    <tableColumn id="25" xr3:uid="{7651EBBB-16C6-49F4-B8BE-F441C028F99A}" name="Column25" headerRowDxfId="32756" dataDxfId="16361"/>
    <tableColumn id="26" xr3:uid="{8D887A6A-FD96-4C18-BDCA-BB248933CD00}" name="Column26" headerRowDxfId="32755" dataDxfId="16360"/>
    <tableColumn id="27" xr3:uid="{A4E2285B-0CAA-43D2-9EF7-B579711A60C9}" name="Column27" headerRowDxfId="32754" dataDxfId="16359"/>
    <tableColumn id="28" xr3:uid="{C55F4D2B-0B3C-4787-BEE7-4275B4A7F2D4}" name="Column28" headerRowDxfId="32753" dataDxfId="16358"/>
    <tableColumn id="29" xr3:uid="{6F9627B4-1D10-40B3-9FFB-8EC7FF0B5B87}" name="Column29" headerRowDxfId="32752" dataDxfId="16357"/>
    <tableColumn id="30" xr3:uid="{29BDD462-543F-4861-BD67-9751E3FE42C1}" name="Column30" headerRowDxfId="32751" dataDxfId="16356"/>
    <tableColumn id="31" xr3:uid="{D684D9AB-8E9B-490D-A8EA-458B05A541F4}" name="Column31" headerRowDxfId="32750" dataDxfId="16355"/>
    <tableColumn id="32" xr3:uid="{A185EDB3-E464-49D9-84BF-17579AE386E2}" name="Column32" headerRowDxfId="32749" dataDxfId="16354"/>
    <tableColumn id="33" xr3:uid="{C7580C75-3870-40D2-867F-8FD23846C0A1}" name="Column33" headerRowDxfId="32748" dataDxfId="16353"/>
    <tableColumn id="34" xr3:uid="{FC13192C-AD59-48BF-8585-CC8FECB7E90C}" name="Column34" headerRowDxfId="32747" dataDxfId="16352"/>
    <tableColumn id="35" xr3:uid="{417030DA-6C4A-4E41-AD1F-459D1421AE1C}" name="Column35" headerRowDxfId="32746" dataDxfId="16351"/>
    <tableColumn id="36" xr3:uid="{43DAE547-1187-479E-886B-BFC3CEFADF96}" name="Column36" headerRowDxfId="32745" dataDxfId="16350"/>
    <tableColumn id="37" xr3:uid="{2EF00372-6705-4E75-91DB-11A3601AE3CB}" name="Column37" headerRowDxfId="32744" dataDxfId="16349"/>
    <tableColumn id="38" xr3:uid="{9C68DAC3-CA84-4E1F-8774-5EA03A5C6585}" name="Column38" headerRowDxfId="32743" dataDxfId="16348"/>
    <tableColumn id="39" xr3:uid="{8EF278B2-0F4A-40AC-8912-E2B6C2B7B07E}" name="Column39" headerRowDxfId="32742" dataDxfId="16347"/>
    <tableColumn id="40" xr3:uid="{5A5AA7EB-77CD-4F4D-BC1F-1632328C45C9}" name="Column40" headerRowDxfId="32741" dataDxfId="16346"/>
    <tableColumn id="41" xr3:uid="{A0DF4374-3249-492B-A892-AF651297BC7E}" name="Column41" headerRowDxfId="32740" dataDxfId="16345"/>
    <tableColumn id="42" xr3:uid="{28ED80D5-DBC6-4A9A-8AE3-C65C9FAA3D75}" name="Column42" headerRowDxfId="32739" dataDxfId="16344"/>
    <tableColumn id="43" xr3:uid="{44DFF203-CCFA-4B98-9DEB-1E4B207ACED5}" name="Column43" headerRowDxfId="32738" dataDxfId="16343"/>
    <tableColumn id="44" xr3:uid="{F31F6F7E-F6AF-444A-9203-50FA14B6504F}" name="Column44" headerRowDxfId="32737" dataDxfId="16342"/>
    <tableColumn id="45" xr3:uid="{A883DFDC-E991-422D-BEDC-CC21189FA4B4}" name="Column45" headerRowDxfId="32736" dataDxfId="16341"/>
    <tableColumn id="46" xr3:uid="{2DDB9CD3-9DF5-4F0F-83B3-7BC80228F5BD}" name="Column46" headerRowDxfId="32735" dataDxfId="16340"/>
    <tableColumn id="47" xr3:uid="{E4C5981D-1BCD-416D-B83F-3364C3AA0A11}" name="Column47" headerRowDxfId="32734" dataDxfId="16339"/>
    <tableColumn id="48" xr3:uid="{4E6504A5-80AE-4C5B-AA73-7570A3B82137}" name="Column48" headerRowDxfId="32733" dataDxfId="16338"/>
    <tableColumn id="49" xr3:uid="{5030A3AB-3B79-49A2-9343-2CF0F9FB2D0D}" name="Column49" headerRowDxfId="32732" dataDxfId="16337"/>
    <tableColumn id="50" xr3:uid="{4E8BDC87-7C94-437B-AF12-D03D17D2D894}" name="Column50" headerRowDxfId="32731" dataDxfId="16336"/>
    <tableColumn id="51" xr3:uid="{D7009FCE-89E1-4309-B325-D29FB7C05E51}" name="Column51" headerRowDxfId="32730" dataDxfId="16335"/>
    <tableColumn id="52" xr3:uid="{FBD6DB0C-2C14-48CE-AA0A-43EF18BA2362}" name="Column52" headerRowDxfId="32729" dataDxfId="16334"/>
    <tableColumn id="53" xr3:uid="{2B848553-73E7-49B0-950C-74EE366B10AC}" name="Column53" headerRowDxfId="32728" dataDxfId="16333"/>
    <tableColumn id="54" xr3:uid="{648F4549-757B-4169-B1E1-B85D537402DB}" name="Column54" headerRowDxfId="32727" dataDxfId="16332"/>
    <tableColumn id="55" xr3:uid="{DFD7C4AC-2657-447E-A409-4B7A1954FA5D}" name="Column55" headerRowDxfId="32726" dataDxfId="16331"/>
    <tableColumn id="56" xr3:uid="{63161F37-6530-4BFA-9DEA-AF529AD41894}" name="Column56" headerRowDxfId="32725" dataDxfId="16330"/>
    <tableColumn id="57" xr3:uid="{04ECBA21-DCCE-42E2-81F4-6110B6E4E60E}" name="Column57" headerRowDxfId="32724" dataDxfId="16329"/>
    <tableColumn id="58" xr3:uid="{2A0726A9-A60B-478E-A1FF-F24DC2602621}" name="Column58" headerRowDxfId="32723" dataDxfId="16328"/>
    <tableColumn id="59" xr3:uid="{1C9352F5-E51E-4EE5-887E-5596378F46D3}" name="Column59" headerRowDxfId="32722" dataDxfId="16327"/>
    <tableColumn id="60" xr3:uid="{D2306A1E-7F25-499C-BF8E-38A5557E16E6}" name="Column60" headerRowDxfId="32721" dataDxfId="16326"/>
    <tableColumn id="61" xr3:uid="{A2AA83B4-7559-44D9-A2CF-A8AC20C42668}" name="Column61" headerRowDxfId="32720" dataDxfId="16325"/>
    <tableColumn id="62" xr3:uid="{11325B8F-80A1-49E6-BBA0-9E636E1E417D}" name="Column62" headerRowDxfId="32719" dataDxfId="16324"/>
    <tableColumn id="63" xr3:uid="{E3593B44-A14D-4551-939B-DC45E1EB6AB3}" name="Column63" headerRowDxfId="32718" dataDxfId="16323"/>
    <tableColumn id="64" xr3:uid="{F322CEF5-1024-4F2C-B14D-511944AD94DC}" name="Column64" headerRowDxfId="32717" dataDxfId="16322"/>
    <tableColumn id="65" xr3:uid="{F8B0A979-53D8-4F86-86AF-3FC67337C6D9}" name="Column65" headerRowDxfId="32716" dataDxfId="16321"/>
    <tableColumn id="66" xr3:uid="{8A1FDB9A-69C1-47DD-A2D6-210577149C62}" name="Column66" headerRowDxfId="32715" dataDxfId="16320"/>
    <tableColumn id="67" xr3:uid="{9A43A45B-866C-408E-A7F2-52663C7CCE76}" name="Column67" headerRowDxfId="32714" dataDxfId="16319"/>
    <tableColumn id="68" xr3:uid="{F784CF67-0383-4681-A2A8-CAA7D9872814}" name="Column68" headerRowDxfId="32713" dataDxfId="16318"/>
    <tableColumn id="69" xr3:uid="{69863D00-1657-4A88-B1C9-3C7DB4E9AFF9}" name="Column69" headerRowDxfId="32712" dataDxfId="16317"/>
    <tableColumn id="70" xr3:uid="{F1780A1E-847F-4D49-9E95-2B0F3F6FB4B3}" name="Column70" headerRowDxfId="32711" dataDxfId="16316"/>
    <tableColumn id="71" xr3:uid="{7838468D-2882-4CDB-B58F-00DBD5820952}" name="Column71" headerRowDxfId="32710" dataDxfId="16315"/>
    <tableColumn id="72" xr3:uid="{39C1E3CA-9D24-475D-A079-631558FB6C92}" name="Column72" headerRowDxfId="32709" dataDxfId="16314"/>
    <tableColumn id="73" xr3:uid="{8B70DCD6-CA78-444B-9B40-88120F5B275A}" name="Column73" headerRowDxfId="32708" dataDxfId="16313"/>
    <tableColumn id="74" xr3:uid="{088A8257-B289-4DC4-AE3B-CB5E61FF2B09}" name="Column74" headerRowDxfId="32707" dataDxfId="16312"/>
    <tableColumn id="75" xr3:uid="{B366CFF9-87EA-47AC-838A-715F9F9CE301}" name="Column75" headerRowDxfId="32706" dataDxfId="16311"/>
    <tableColumn id="76" xr3:uid="{F746A852-43A3-4BEC-A046-CF400182C376}" name="Column76" headerRowDxfId="32705" dataDxfId="16310"/>
    <tableColumn id="77" xr3:uid="{BD6459A8-A8F8-4B80-B8C6-E32DAC0ABFCA}" name="Column77" headerRowDxfId="32704" dataDxfId="16309"/>
    <tableColumn id="78" xr3:uid="{43C56E2E-7C3B-48E2-9B34-9EAA60D3FBE8}" name="Column78" headerRowDxfId="32703" dataDxfId="16308"/>
    <tableColumn id="79" xr3:uid="{5D64295B-5BC9-4879-9EEC-C3CEAACA8945}" name="Column79" headerRowDxfId="32702" dataDxfId="16307"/>
    <tableColumn id="80" xr3:uid="{D98B1EE9-EDC1-4F4F-9F0B-252B510A7EA2}" name="Column80" headerRowDxfId="32701" dataDxfId="16306"/>
    <tableColumn id="81" xr3:uid="{97CF0487-B424-4D53-8457-E871760B8F30}" name="Column81" headerRowDxfId="32700" dataDxfId="16305"/>
    <tableColumn id="82" xr3:uid="{5C919997-7D08-45EF-96F3-6D549E583C19}" name="Column82" headerRowDxfId="32699" dataDxfId="16304"/>
    <tableColumn id="83" xr3:uid="{A5DA894C-0F70-4D9B-9261-803488685570}" name="Column83" headerRowDxfId="32698" dataDxfId="16303"/>
    <tableColumn id="84" xr3:uid="{13CB0E19-4659-4D79-B58F-2F2174839CA8}" name="Column84" headerRowDxfId="32697" dataDxfId="16302"/>
    <tableColumn id="85" xr3:uid="{E6EB8CC6-6925-438D-82C6-19A6D53BAD83}" name="Column85" headerRowDxfId="32696" dataDxfId="16301"/>
    <tableColumn id="86" xr3:uid="{BA0EF075-B5D0-41B3-9821-749BC1067888}" name="Column86" headerRowDxfId="32695" dataDxfId="16300"/>
    <tableColumn id="87" xr3:uid="{E2700440-1A17-4FBE-BB1E-935ADD70C87D}" name="Column87" headerRowDxfId="32694" dataDxfId="16299"/>
    <tableColumn id="88" xr3:uid="{0C9DB7FA-329D-4D37-A0D3-4554F75828C9}" name="Column88" headerRowDxfId="32693" dataDxfId="16298"/>
    <tableColumn id="89" xr3:uid="{E6B7C3C1-0BDD-4A43-AB84-914C89338129}" name="Column89" headerRowDxfId="32692" dataDxfId="16297"/>
    <tableColumn id="90" xr3:uid="{63738856-6278-4DAB-8084-6925471B7377}" name="Column90" headerRowDxfId="32691" dataDxfId="16296"/>
    <tableColumn id="91" xr3:uid="{5CE32D87-0879-47C8-9D4B-2594C7C646DC}" name="Column91" headerRowDxfId="32690" dataDxfId="16295"/>
    <tableColumn id="92" xr3:uid="{7E961468-C882-4796-A422-CA8C5D751B89}" name="Column92" headerRowDxfId="32689" dataDxfId="16294"/>
    <tableColumn id="93" xr3:uid="{1BDED947-BBE6-42BA-9CB3-A12F9779C9C3}" name="Column93" headerRowDxfId="32688" dataDxfId="16293"/>
    <tableColumn id="94" xr3:uid="{9877F870-61DA-44C9-8C04-A2E618BACBA1}" name="Column94" headerRowDxfId="32687" dataDxfId="16292"/>
    <tableColumn id="95" xr3:uid="{81E1551E-A249-4086-A1AE-176F43A7A817}" name="Column95" headerRowDxfId="32686" dataDxfId="16291"/>
    <tableColumn id="96" xr3:uid="{97C01D66-5E6F-4E3B-BD81-EDF5788430F0}" name="Column96" headerRowDxfId="32685" dataDxfId="16290"/>
    <tableColumn id="97" xr3:uid="{60032268-2953-409F-82B1-134F684B73A7}" name="Column97" headerRowDxfId="32684" dataDxfId="16289"/>
    <tableColumn id="98" xr3:uid="{F9B64593-1BF9-4E8F-A450-90F0A441B049}" name="Column98" headerRowDxfId="32683" dataDxfId="16288"/>
    <tableColumn id="99" xr3:uid="{E8A46A66-5F87-445E-AB1F-44988E97ED31}" name="Column99" headerRowDxfId="32682" dataDxfId="16287"/>
    <tableColumn id="100" xr3:uid="{678B1A44-2CE4-49D0-8E79-A83372AC2360}" name="Column100" headerRowDxfId="32681" dataDxfId="16286"/>
    <tableColumn id="101" xr3:uid="{8C364791-0764-47AF-A3E0-13D9C942E36B}" name="Column101" headerRowDxfId="32680" dataDxfId="16285"/>
    <tableColumn id="102" xr3:uid="{A6071E6C-8CA0-4474-A06D-4FC12D414355}" name="Column102" headerRowDxfId="32679" dataDxfId="16284"/>
    <tableColumn id="103" xr3:uid="{D406E495-2B85-4D26-A92F-C14D598E9014}" name="Column103" headerRowDxfId="32678" dataDxfId="16283"/>
    <tableColumn id="104" xr3:uid="{A213B173-63AA-4414-B92C-2D9376D71343}" name="Column104" headerRowDxfId="32677" dataDxfId="16282"/>
    <tableColumn id="105" xr3:uid="{6D57B5F2-44D7-4207-B8DD-8B4247580F0E}" name="Column105" headerRowDxfId="32676" dataDxfId="16281"/>
    <tableColumn id="106" xr3:uid="{24B37A2C-15A8-479A-B21C-CEB4B0476BEB}" name="Column106" headerRowDxfId="32675" dataDxfId="16280"/>
    <tableColumn id="107" xr3:uid="{016CAAD3-0B76-4AFC-9427-410E90EFBEA0}" name="Column107" headerRowDxfId="32674" dataDxfId="16279"/>
    <tableColumn id="108" xr3:uid="{9CA515D4-3ED8-4D49-8E62-B64D2E348827}" name="Column108" headerRowDxfId="32673" dataDxfId="16278"/>
    <tableColumn id="109" xr3:uid="{DB2B28CA-3FC0-4715-9783-07812B649679}" name="Column109" headerRowDxfId="32672" dataDxfId="16277"/>
    <tableColumn id="110" xr3:uid="{1BEC4C4F-9C9B-411D-A267-A7272BFDFF5E}" name="Column110" headerRowDxfId="32671" dataDxfId="16276"/>
    <tableColumn id="111" xr3:uid="{0E519102-7614-444B-8659-2A5000E7332F}" name="Column111" headerRowDxfId="32670" dataDxfId="16275"/>
    <tableColumn id="112" xr3:uid="{4E595DAD-C069-48B5-9BB7-0D04EB5748D1}" name="Column112" headerRowDxfId="32669" dataDxfId="16274"/>
    <tableColumn id="113" xr3:uid="{6F6E3E0B-55B7-4EB4-9BFD-0FFD28C46B91}" name="Column113" headerRowDxfId="32668" dataDxfId="16273"/>
    <tableColumn id="114" xr3:uid="{16E57F84-067D-4F85-A9D1-96AF5180A6F2}" name="Column114" headerRowDxfId="32667" dataDxfId="16272"/>
    <tableColumn id="115" xr3:uid="{39423C6C-3CA1-4110-86A5-954D33522689}" name="Column115" headerRowDxfId="32666" dataDxfId="16271"/>
    <tableColumn id="116" xr3:uid="{13472C4A-FDE6-418A-82E5-08A0D12DA488}" name="Column116" headerRowDxfId="32665" dataDxfId="16270"/>
    <tableColumn id="117" xr3:uid="{B8994A9A-80D1-4CC4-82F4-B1B5AF3B1F47}" name="Column117" headerRowDxfId="32664" dataDxfId="16269"/>
    <tableColumn id="118" xr3:uid="{26788242-5F6E-4C18-8F35-314614AA4BBD}" name="Column118" headerRowDxfId="32663" dataDxfId="16268"/>
    <tableColumn id="119" xr3:uid="{B9CB028B-4551-4059-A7A4-A090C97612DA}" name="Column119" headerRowDxfId="32662" dataDxfId="16267"/>
    <tableColumn id="120" xr3:uid="{08CC9A2C-7C8A-4964-9D00-854FF9223F23}" name="Column120" headerRowDxfId="32661" dataDxfId="16266"/>
    <tableColumn id="121" xr3:uid="{F31E173A-D3D3-4588-A04B-5BAC60FA9DA6}" name="Column121" headerRowDxfId="32660" dataDxfId="16265"/>
    <tableColumn id="122" xr3:uid="{23F35F46-5137-499C-BDC2-814DB179EF83}" name="Column122" headerRowDxfId="32659" dataDxfId="16264"/>
    <tableColumn id="123" xr3:uid="{FD744B1F-5ACC-45BE-AD92-2A680D06A937}" name="Column123" headerRowDxfId="32658" dataDxfId="16263"/>
    <tableColumn id="124" xr3:uid="{FECE7A08-4BFB-40DB-A99A-7612BA4281DF}" name="Column124" headerRowDxfId="32657" dataDxfId="16262"/>
    <tableColumn id="125" xr3:uid="{53FB9AD6-E67B-424E-80CC-48B927F484F5}" name="Column125" headerRowDxfId="32656" dataDxfId="16261"/>
    <tableColumn id="126" xr3:uid="{E991FE21-4107-484A-B5ED-82B7724D27E7}" name="Column126" headerRowDxfId="32655" dataDxfId="16260"/>
    <tableColumn id="127" xr3:uid="{526C8A0A-A187-4B2C-A155-D2580D1DE167}" name="Column127" headerRowDxfId="32654" dataDxfId="16259"/>
    <tableColumn id="128" xr3:uid="{631408B8-D9F2-4F2C-B6E9-835FEADC9421}" name="Column128" headerRowDxfId="32653" dataDxfId="16258"/>
    <tableColumn id="129" xr3:uid="{69F1AC65-C40C-459B-AA0D-DFE99045806A}" name="Column129" headerRowDxfId="32652" dataDxfId="16257"/>
    <tableColumn id="130" xr3:uid="{04F039AB-530E-48F6-964B-CEAB3B6D9609}" name="Column130" headerRowDxfId="32651" dataDxfId="16256"/>
    <tableColumn id="131" xr3:uid="{2EE812C0-1426-4B13-A745-1CCE593C1F0E}" name="Column131" headerRowDxfId="32650" dataDxfId="16255"/>
    <tableColumn id="132" xr3:uid="{34842847-D975-4724-A6FB-96826C65ABE4}" name="Column132" headerRowDxfId="32649" dataDxfId="16254"/>
    <tableColumn id="133" xr3:uid="{2DC9619D-1436-4EF9-A0B2-04C425630108}" name="Column133" headerRowDxfId="32648" dataDxfId="16253"/>
    <tableColumn id="134" xr3:uid="{7FA58D73-C383-4343-BA8B-99D33CF21007}" name="Column134" headerRowDxfId="32647" dataDxfId="16252"/>
    <tableColumn id="135" xr3:uid="{84985EAA-B1FE-467F-98F9-7DD3D292EAE2}" name="Column135" headerRowDxfId="32646" dataDxfId="16251"/>
    <tableColumn id="136" xr3:uid="{BCD3FFB6-30C8-4132-843C-EE216BB0CBC6}" name="Column136" headerRowDxfId="32645" dataDxfId="16250"/>
    <tableColumn id="137" xr3:uid="{6A7C448E-8828-4B12-AC60-2A8A163DC50B}" name="Column137" headerRowDxfId="32644" dataDxfId="16249"/>
    <tableColumn id="138" xr3:uid="{C13CF8C1-3928-4A45-9793-72A68F4F5ACE}" name="Column138" headerRowDxfId="32643" dataDxfId="16248"/>
    <tableColumn id="139" xr3:uid="{5B914717-32D1-46C8-BC4D-50B44184507E}" name="Column139" headerRowDxfId="32642" dataDxfId="16247"/>
    <tableColumn id="140" xr3:uid="{93BDE6FC-F01E-4A56-95A4-8BBC1C22D00C}" name="Column140" headerRowDxfId="32641" dataDxfId="16246"/>
    <tableColumn id="141" xr3:uid="{1162A80D-3E41-4C29-98BB-E8CA09FB1DBD}" name="Column141" headerRowDxfId="32640" dataDxfId="16245"/>
    <tableColumn id="142" xr3:uid="{1E6D2BA6-819B-4ED8-BD78-6960173748C2}" name="Column142" headerRowDxfId="32639" dataDxfId="16244"/>
    <tableColumn id="143" xr3:uid="{A02C35A2-3C6F-47B9-A57C-357D8495EBFB}" name="Column143" headerRowDxfId="32638" dataDxfId="16243"/>
    <tableColumn id="144" xr3:uid="{B7F77882-944E-4659-83FD-6E4212E590CF}" name="Column144" headerRowDxfId="32637" dataDxfId="16242"/>
    <tableColumn id="145" xr3:uid="{086BA992-89F4-45BF-89C2-CF23AAA4AFEF}" name="Column145" headerRowDxfId="32636" dataDxfId="16241"/>
    <tableColumn id="146" xr3:uid="{9878151E-79A6-400A-81DA-4A86D874C233}" name="Column146" headerRowDxfId="32635" dataDxfId="16240"/>
    <tableColumn id="147" xr3:uid="{132762A1-97AA-4A3F-91A0-FA12A637BCF3}" name="Column147" headerRowDxfId="32634" dataDxfId="16239"/>
    <tableColumn id="148" xr3:uid="{3C0840F8-E5F4-44D6-85F8-E70BD240E566}" name="Column148" headerRowDxfId="32633" dataDxfId="16238"/>
    <tableColumn id="149" xr3:uid="{ACC828FE-08C5-42E2-B43D-748B51E20939}" name="Column149" headerRowDxfId="32632" dataDxfId="16237"/>
    <tableColumn id="150" xr3:uid="{1E5F3668-87F9-44C8-B027-16C6932A4BA9}" name="Column150" headerRowDxfId="32631" dataDxfId="16236"/>
    <tableColumn id="151" xr3:uid="{3DCDB953-6B23-476D-AC8E-7A77FE388D61}" name="Column151" headerRowDxfId="32630" dataDxfId="16235"/>
    <tableColumn id="152" xr3:uid="{4077FC59-BF06-442E-91CA-D6CD50E55A17}" name="Column152" headerRowDxfId="32629" dataDxfId="16234"/>
    <tableColumn id="153" xr3:uid="{D6D96CE7-9417-47ED-9DF1-88E160AA9ED4}" name="Column153" headerRowDxfId="32628" dataDxfId="16233"/>
    <tableColumn id="154" xr3:uid="{F517E4FB-C430-478C-B4B9-3982F7249A0E}" name="Column154" headerRowDxfId="32627" dataDxfId="16232"/>
    <tableColumn id="155" xr3:uid="{6645B27E-28E2-4F45-BD1B-AE619085BF82}" name="Column155" headerRowDxfId="32626" dataDxfId="16231"/>
    <tableColumn id="156" xr3:uid="{D9655DB2-15D2-418A-9554-254989444987}" name="Column156" headerRowDxfId="32625" dataDxfId="16230"/>
    <tableColumn id="157" xr3:uid="{20776587-44B0-4880-9930-0207F44FBD60}" name="Column157" headerRowDxfId="32624" dataDxfId="16229"/>
    <tableColumn id="158" xr3:uid="{93BE3416-DE33-4447-B79A-10729508A855}" name="Column158" headerRowDxfId="32623" dataDxfId="16228"/>
    <tableColumn id="159" xr3:uid="{475E86D3-05E8-49E1-BC02-4B7AE7141DC3}" name="Column159" headerRowDxfId="32622" dataDxfId="16227"/>
    <tableColumn id="160" xr3:uid="{29C35A96-5416-4D61-A79D-53D34F896F1B}" name="Column160" headerRowDxfId="32621" dataDxfId="16226"/>
    <tableColumn id="161" xr3:uid="{846FE0DC-A67B-4929-8CAD-53C4436085DB}" name="Column161" headerRowDxfId="32620" dataDxfId="16225"/>
    <tableColumn id="162" xr3:uid="{B206E365-C532-4F64-97F6-AA38F48BE413}" name="Column162" headerRowDxfId="32619" dataDxfId="16224"/>
    <tableColumn id="163" xr3:uid="{BFE46056-C99B-43C0-A540-DB9EADFDFC6E}" name="Column163" headerRowDxfId="32618" dataDxfId="16223"/>
    <tableColumn id="164" xr3:uid="{CDCC4F59-C325-40B6-A668-8AFBCF003BB8}" name="Column164" headerRowDxfId="32617" dataDxfId="16222"/>
    <tableColumn id="165" xr3:uid="{AAD6B732-69BE-47EC-9525-363757FDD4B0}" name="Column165" headerRowDxfId="32616" dataDxfId="16221"/>
    <tableColumn id="166" xr3:uid="{560B3795-D211-487C-A9AC-21CB61D3B8F9}" name="Column166" headerRowDxfId="32615" dataDxfId="16220"/>
    <tableColumn id="167" xr3:uid="{78B3F136-7072-4763-B135-96FDBCF30A00}" name="Column167" headerRowDxfId="32614" dataDxfId="16219"/>
    <tableColumn id="168" xr3:uid="{1D6E42F2-6750-454E-93B0-3B657E8E8177}" name="Column168" headerRowDxfId="32613" dataDxfId="16218"/>
    <tableColumn id="169" xr3:uid="{C46A54AA-EBBB-428A-B7C7-9F1B68868194}" name="Column169" headerRowDxfId="32612" dataDxfId="16217"/>
    <tableColumn id="170" xr3:uid="{C9D50B5D-6DA6-49E8-A807-2437667355D3}" name="Column170" headerRowDxfId="32611" dataDxfId="16216"/>
    <tableColumn id="171" xr3:uid="{711E56C4-3E10-4522-9DD2-1092CCFB8D99}" name="Column171" headerRowDxfId="32610" dataDxfId="16215"/>
    <tableColumn id="172" xr3:uid="{026E3FF3-F719-498A-A706-7702D8A6FB09}" name="Column172" headerRowDxfId="32609" dataDxfId="16214"/>
    <tableColumn id="173" xr3:uid="{C0487607-2EC1-4FE6-81A2-434F2752F7A1}" name="Column173" headerRowDxfId="32608" dataDxfId="16213"/>
    <tableColumn id="174" xr3:uid="{11CFB1AC-ECBD-4262-86CE-1FCBE23FF1FF}" name="Column174" headerRowDxfId="32607" dataDxfId="16212"/>
    <tableColumn id="175" xr3:uid="{38D5B08A-C87A-4FFE-B59C-4E26AE54B3AE}" name="Column175" headerRowDxfId="32606" dataDxfId="16211"/>
    <tableColumn id="176" xr3:uid="{5DF1988A-8357-4186-95CD-9C4FE875206F}" name="Column176" headerRowDxfId="32605" dataDxfId="16210"/>
    <tableColumn id="177" xr3:uid="{72D2989D-D6F1-479A-8ACF-5E60D943C2E6}" name="Column177" headerRowDxfId="32604" dataDxfId="16209"/>
    <tableColumn id="178" xr3:uid="{B0D77DB2-90C8-4613-9340-B71397941DE4}" name="Column178" headerRowDxfId="32603" dataDxfId="16208"/>
    <tableColumn id="179" xr3:uid="{75802D38-BCB1-40E5-A271-7839EDF8E838}" name="Column179" headerRowDxfId="32602" dataDxfId="16207"/>
    <tableColumn id="180" xr3:uid="{E8F82782-D7AD-43EC-8F42-476BCEE7ACA6}" name="Column180" headerRowDxfId="32601" dataDxfId="16206"/>
    <tableColumn id="181" xr3:uid="{0DE0AE5C-DB69-4D32-82ED-8FA7DCB23544}" name="Column181" headerRowDxfId="32600" dataDxfId="16205"/>
    <tableColumn id="182" xr3:uid="{A2AD9EB8-1DAC-4C4B-AEF4-8AF1A64D9CC6}" name="Column182" headerRowDxfId="32599" dataDxfId="16204"/>
    <tableColumn id="183" xr3:uid="{650B1FFF-CF01-49AC-8AC9-15F952FE0BCD}" name="Column183" headerRowDxfId="32598" dataDxfId="16203"/>
    <tableColumn id="184" xr3:uid="{563D0D3A-C983-4F10-BC5F-C969959A1A63}" name="Column184" headerRowDxfId="32597" dataDxfId="16202"/>
    <tableColumn id="185" xr3:uid="{67DE0E7E-5971-42F2-9FDF-5D32D7427C2C}" name="Column185" headerRowDxfId="32596" dataDxfId="16201"/>
    <tableColumn id="186" xr3:uid="{5EE3750E-2A27-4697-9DF5-5D0DE61D979F}" name="Column186" headerRowDxfId="32595" dataDxfId="16200"/>
    <tableColumn id="187" xr3:uid="{19F0831C-5425-4A0B-AB30-87583A43F5F0}" name="Column187" headerRowDxfId="32594" dataDxfId="16199"/>
    <tableColumn id="188" xr3:uid="{5242DE8B-3703-4DDE-A21B-C3359F40123F}" name="Column188" headerRowDxfId="32593" dataDxfId="16198"/>
    <tableColumn id="189" xr3:uid="{CAB2512C-FCEB-4BA5-B570-74C4F6D2852F}" name="Column189" headerRowDxfId="32592" dataDxfId="16197"/>
    <tableColumn id="190" xr3:uid="{7670F23C-7E2B-4AAB-AFA7-4359CA235C25}" name="Column190" headerRowDxfId="32591" dataDxfId="16196"/>
    <tableColumn id="191" xr3:uid="{C917F7F8-ABB1-4269-BB9F-F8C2A9D5C649}" name="Column191" headerRowDxfId="32590" dataDxfId="16195"/>
    <tableColumn id="192" xr3:uid="{71AB0DC7-B872-42F6-8A0F-43CB21C51671}" name="Column192" headerRowDxfId="32589" dataDxfId="16194"/>
    <tableColumn id="193" xr3:uid="{B9F2ACCD-B81A-40A2-83ED-D6CAD3E2C149}" name="Column193" headerRowDxfId="32588" dataDxfId="16193"/>
    <tableColumn id="194" xr3:uid="{3B049169-F6F3-4317-866A-4FA1CB8C6A68}" name="Column194" headerRowDxfId="32587" dataDxfId="16192"/>
    <tableColumn id="195" xr3:uid="{57A46DA6-4E0F-47A3-A34F-94C3FF88CFE5}" name="Column195" headerRowDxfId="32586" dataDxfId="16191"/>
    <tableColumn id="196" xr3:uid="{6EFCF47C-E271-4DB4-80EA-8713DFB8C83F}" name="Column196" headerRowDxfId="32585" dataDxfId="16190"/>
    <tableColumn id="197" xr3:uid="{598BF20E-D103-4D31-A014-5C30700BBEB8}" name="Column197" headerRowDxfId="32584" dataDxfId="16189"/>
    <tableColumn id="198" xr3:uid="{26FD94A6-637E-4BDD-B375-86B90D9F287A}" name="Column198" headerRowDxfId="32583" dataDxfId="16188"/>
    <tableColumn id="199" xr3:uid="{125AD3CF-F0D6-4078-9824-C74046C0EEF1}" name="Column199" headerRowDxfId="32582" dataDxfId="16187"/>
    <tableColumn id="200" xr3:uid="{461B6B84-13C1-4E10-8F62-236EF74FBA7F}" name="Column200" headerRowDxfId="32581" dataDxfId="16186"/>
    <tableColumn id="201" xr3:uid="{AF510BCB-B1BD-4C10-AD76-BAB5942508C5}" name="Column201" headerRowDxfId="32580" dataDxfId="16185"/>
    <tableColumn id="202" xr3:uid="{EF17270F-44EC-4991-BB46-7422032A9A4E}" name="Column202" headerRowDxfId="32579" dataDxfId="16184"/>
    <tableColumn id="203" xr3:uid="{9387A697-AA6B-4711-AF48-1FF427398662}" name="Column203" headerRowDxfId="32578" dataDxfId="16183"/>
    <tableColumn id="204" xr3:uid="{54EF57EF-3271-4D20-94B6-D31F6F5B3519}" name="Column204" headerRowDxfId="32577" dataDxfId="16182"/>
    <tableColumn id="205" xr3:uid="{B87674A7-392E-476A-89BB-AA9B330D736B}" name="Column205" headerRowDxfId="32576" dataDxfId="16181"/>
    <tableColumn id="206" xr3:uid="{4A30EA3B-FB8C-48C3-B77D-4EBD94C177C2}" name="Column206" headerRowDxfId="32575" dataDxfId="16180"/>
    <tableColumn id="207" xr3:uid="{1CB91389-DA42-4809-AA6C-548F6438BB1E}" name="Column207" headerRowDxfId="32574" dataDxfId="16179"/>
    <tableColumn id="208" xr3:uid="{9C963FBC-3794-43D2-9FB8-C7601EA35FED}" name="Column208" headerRowDxfId="32573" dataDxfId="16178"/>
    <tableColumn id="209" xr3:uid="{06A8BEE6-0278-42F4-A3CF-C6A207E0914D}" name="Column209" headerRowDxfId="32572" dataDxfId="16177"/>
    <tableColumn id="210" xr3:uid="{78CDB40A-B00F-480F-B5EE-E896E11B018C}" name="Column210" headerRowDxfId="32571" dataDxfId="16176"/>
    <tableColumn id="211" xr3:uid="{46697027-8C1C-4CFA-9716-A85105038651}" name="Column211" headerRowDxfId="32570" dataDxfId="16175"/>
    <tableColumn id="212" xr3:uid="{E123FB4C-547B-4EBC-BBE7-1B823CF6C83C}" name="Column212" headerRowDxfId="32569" dataDxfId="16174"/>
    <tableColumn id="213" xr3:uid="{63291D1E-9737-4B00-B2C3-93973E5AB5A4}" name="Column213" headerRowDxfId="32568" dataDxfId="16173"/>
    <tableColumn id="214" xr3:uid="{75583659-2EBC-4BAF-BB05-A15D4663C50F}" name="Column214" headerRowDxfId="32567" dataDxfId="16172"/>
    <tableColumn id="215" xr3:uid="{8D31ED91-090A-44FB-9F85-F3E5C33F5C30}" name="Column215" headerRowDxfId="32566" dataDxfId="16171"/>
    <tableColumn id="216" xr3:uid="{7EB00423-ED00-4651-ACE9-5AD38CF5AC7F}" name="Column216" headerRowDxfId="32565" dataDxfId="16170"/>
    <tableColumn id="217" xr3:uid="{FEEFC090-D546-42FF-82A0-D7D3F4BD144C}" name="Column217" headerRowDxfId="32564" dataDxfId="16169"/>
    <tableColumn id="218" xr3:uid="{328C83CE-1B67-4EF1-B08D-3FD80A489AAB}" name="Column218" headerRowDxfId="32563" dataDxfId="16168"/>
    <tableColumn id="219" xr3:uid="{AFFD7079-0F15-46A4-8808-8F71578427A5}" name="Column219" headerRowDxfId="32562" dataDxfId="16167"/>
    <tableColumn id="220" xr3:uid="{2CB1D7B8-4026-46DE-BBD7-87BF0AF306CA}" name="Column220" headerRowDxfId="32561" dataDxfId="16166"/>
    <tableColumn id="221" xr3:uid="{7A6DA295-DFC4-4B10-B1B9-1203EE8B2F67}" name="Column221" headerRowDxfId="32560" dataDxfId="16165"/>
    <tableColumn id="222" xr3:uid="{F52B89B4-850A-4BFD-9C00-F145AE0A81D8}" name="Column222" headerRowDxfId="32559" dataDxfId="16164"/>
    <tableColumn id="223" xr3:uid="{3915121F-8EE0-4F3B-8891-F295BAF0D084}" name="Column223" headerRowDxfId="32558" dataDxfId="16163"/>
    <tableColumn id="224" xr3:uid="{1F45A9E7-D2E8-4655-9195-97B2BAC525BD}" name="Column224" headerRowDxfId="32557" dataDxfId="16162"/>
    <tableColumn id="225" xr3:uid="{0338C857-2751-42ED-94B4-6E0B8F93CA6F}" name="Column225" headerRowDxfId="32556" dataDxfId="16161"/>
    <tableColumn id="226" xr3:uid="{4CCA0647-5993-4203-95CC-032ECE4787F2}" name="Column226" headerRowDxfId="32555" dataDxfId="16160"/>
    <tableColumn id="227" xr3:uid="{E6ADD37B-5577-47C8-9F03-592FB24C6071}" name="Column227" headerRowDxfId="32554" dataDxfId="16159"/>
    <tableColumn id="228" xr3:uid="{273C6542-47B3-47AD-B6DE-D17CBCE5B6E3}" name="Column228" headerRowDxfId="32553" dataDxfId="16158"/>
    <tableColumn id="229" xr3:uid="{CFA985C9-CCB6-4E5C-A539-4E5AD39D8A5F}" name="Column229" headerRowDxfId="32552" dataDxfId="16157"/>
    <tableColumn id="230" xr3:uid="{FE9FC217-345F-43C1-9FDF-1C44E052FCD9}" name="Column230" headerRowDxfId="32551" dataDxfId="16156"/>
    <tableColumn id="231" xr3:uid="{850715A0-EA23-480B-9C67-7D1CC07A605B}" name="Column231" headerRowDxfId="32550" dataDxfId="16155"/>
    <tableColumn id="232" xr3:uid="{458B3749-9FA9-4EC8-AC3E-9C9563944061}" name="Column232" headerRowDxfId="32549" dataDxfId="16154"/>
    <tableColumn id="233" xr3:uid="{20A2A116-E596-45DB-AE48-46A3D3B51F6F}" name="Column233" headerRowDxfId="32548" dataDxfId="16153"/>
    <tableColumn id="234" xr3:uid="{31098537-EA88-4C63-A70F-7F1E8911B24D}" name="Column234" headerRowDxfId="32547" dataDxfId="16152"/>
    <tableColumn id="235" xr3:uid="{6FA18FFF-9B89-48A7-AF3F-9BEDC1422245}" name="Column235" headerRowDxfId="32546" dataDxfId="16151"/>
    <tableColumn id="236" xr3:uid="{465CD90D-F3CD-4CDE-9FB6-268D84301C45}" name="Column236" headerRowDxfId="32545" dataDxfId="16150"/>
    <tableColumn id="237" xr3:uid="{0ABBB16E-6CD0-421F-BE33-DF1F84E76E44}" name="Column237" headerRowDxfId="32544" dataDxfId="16149"/>
    <tableColumn id="238" xr3:uid="{1F075C1D-DEEC-4EF9-9AD4-94D533A6401B}" name="Column238" headerRowDxfId="32543" dataDxfId="16148"/>
    <tableColumn id="239" xr3:uid="{69C53920-B66B-4BA7-BA63-D59B41E3D9BC}" name="Column239" headerRowDxfId="32542" dataDxfId="16147"/>
    <tableColumn id="240" xr3:uid="{747FDA0D-F8A6-41A9-9384-8D456C34CA34}" name="Column240" headerRowDxfId="32541" dataDxfId="16146"/>
    <tableColumn id="241" xr3:uid="{6E67EC62-311C-424A-BBFD-678C22B946B5}" name="Column241" headerRowDxfId="32540" dataDxfId="16145"/>
    <tableColumn id="242" xr3:uid="{40FCF1DA-D06B-4714-9E3C-4BCCAEF99F0F}" name="Column242" headerRowDxfId="32539" dataDxfId="16144"/>
    <tableColumn id="243" xr3:uid="{23BBC42F-222C-441B-8BBE-BB17D6A5B473}" name="Column243" headerRowDxfId="32538" dataDxfId="16143"/>
    <tableColumn id="244" xr3:uid="{B210A811-3552-478C-AFE5-10FD0CF9727F}" name="Column244" headerRowDxfId="32537" dataDxfId="16142"/>
    <tableColumn id="245" xr3:uid="{4EBAC29E-DB35-4EDC-AB31-937F1AF93E56}" name="Column245" headerRowDxfId="32536" dataDxfId="16141"/>
    <tableColumn id="246" xr3:uid="{D3C88D9A-6F6A-4645-A92E-1D7A10682D05}" name="Column246" headerRowDxfId="32535" dataDxfId="16140"/>
    <tableColumn id="247" xr3:uid="{22238963-2B70-485D-A76F-F5DD5B40A6BE}" name="Column247" headerRowDxfId="32534" dataDxfId="16139"/>
    <tableColumn id="248" xr3:uid="{FFA40536-9C9D-4A6D-87CF-A6417B8F1A8D}" name="Column248" headerRowDxfId="32533" dataDxfId="16138"/>
    <tableColumn id="249" xr3:uid="{BD0B10DF-A7CD-4E6B-8B27-F0688C0CA425}" name="Column249" headerRowDxfId="32532" dataDxfId="16137"/>
    <tableColumn id="250" xr3:uid="{C8DB02A0-9F0C-4683-9CA7-37A8B80C9E6E}" name="Column250" headerRowDxfId="32531" dataDxfId="16136"/>
    <tableColumn id="251" xr3:uid="{A95E013D-7A51-4BF8-87C9-F16DF8627894}" name="Column251" headerRowDxfId="32530" dataDxfId="16135"/>
    <tableColumn id="252" xr3:uid="{29C95DE5-CB01-4D92-8A41-C7D821A3DE80}" name="Column252" headerRowDxfId="32529" dataDxfId="16134"/>
    <tableColumn id="253" xr3:uid="{C3A93A3B-433E-470A-B0A2-1FC95E34A682}" name="Column253" headerRowDxfId="32528" dataDxfId="16133"/>
    <tableColumn id="254" xr3:uid="{7C4E034B-803D-4AB8-8E8E-1E46EE0F8F18}" name="Column254" headerRowDxfId="32527" dataDxfId="16132"/>
    <tableColumn id="255" xr3:uid="{869E18B2-14B8-47B3-B221-EEFE88CA0F14}" name="Column255" headerRowDxfId="32526" dataDxfId="16131"/>
    <tableColumn id="256" xr3:uid="{6E82F859-D006-43B6-AE99-17959C2A863F}" name="Column256" headerRowDxfId="32525" dataDxfId="16130"/>
    <tableColumn id="257" xr3:uid="{A74C68A6-01B1-4E0E-91CD-65AAB14E156E}" name="Column257" headerRowDxfId="32524" dataDxfId="16129"/>
    <tableColumn id="258" xr3:uid="{A0ED472B-B9CC-43C1-9C72-0960A0EEED9D}" name="Column258" headerRowDxfId="32523" dataDxfId="16128"/>
    <tableColumn id="259" xr3:uid="{C7F1E834-3E28-4CED-BD53-17088FA51530}" name="Column259" headerRowDxfId="32522" dataDxfId="16127"/>
    <tableColumn id="260" xr3:uid="{38335BFD-C85C-4774-BAB8-8E06FBC1529B}" name="Column260" headerRowDxfId="32521" dataDxfId="16126"/>
    <tableColumn id="261" xr3:uid="{765DE9E6-E9EC-4732-BBB3-E44AD81B3BB0}" name="Column261" headerRowDxfId="32520" dataDxfId="16125"/>
    <tableColumn id="262" xr3:uid="{4E23B797-D4F7-4814-BD19-4C87060CA080}" name="Column262" headerRowDxfId="32519" dataDxfId="16124"/>
    <tableColumn id="263" xr3:uid="{16A34DA3-EB21-4E0A-B6F2-4B6F549A42DE}" name="Column263" headerRowDxfId="32518" dataDxfId="16123"/>
    <tableColumn id="264" xr3:uid="{3ECE0489-7E7B-4486-A8BB-0E187D980EBC}" name="Column264" headerRowDxfId="32517" dataDxfId="16122"/>
    <tableColumn id="265" xr3:uid="{9C426926-0306-4D82-A328-DD37CA6238D3}" name="Column265" headerRowDxfId="32516" dataDxfId="16121"/>
    <tableColumn id="266" xr3:uid="{24E3CDB7-1852-4AC0-8FAC-B2BDF4A11AE3}" name="Column266" headerRowDxfId="32515" dataDxfId="16120"/>
    <tableColumn id="267" xr3:uid="{5970DAE5-15D2-4CFC-B783-FA965477E4FA}" name="Column267" headerRowDxfId="32514" dataDxfId="16119"/>
    <tableColumn id="268" xr3:uid="{55E76FA9-C212-4F59-9FA1-6C7FA4BAC694}" name="Column268" headerRowDxfId="32513" dataDxfId="16118"/>
    <tableColumn id="269" xr3:uid="{3DF9E90F-B76A-4E23-AC49-9F429AF1FE35}" name="Column269" headerRowDxfId="32512" dataDxfId="16117"/>
    <tableColumn id="270" xr3:uid="{A7B96E00-6351-44D8-AAEA-33BC1B5904DD}" name="Column270" headerRowDxfId="32511" dataDxfId="16116"/>
    <tableColumn id="271" xr3:uid="{9E8A1CF7-6FA2-4074-9586-68AF0A3E7E16}" name="Column271" headerRowDxfId="32510" dataDxfId="16115"/>
    <tableColumn id="272" xr3:uid="{814938C8-0CAA-4281-B0D8-5C0E513E61FF}" name="Column272" headerRowDxfId="32509" dataDxfId="16114"/>
    <tableColumn id="273" xr3:uid="{084AC6AB-08F0-4064-8207-F86A69BF3CE2}" name="Column273" headerRowDxfId="32508" dataDxfId="16113"/>
    <tableColumn id="274" xr3:uid="{7DCBFA41-110C-4E16-A515-2E8CFE680BD5}" name="Column274" headerRowDxfId="32507" dataDxfId="16112"/>
    <tableColumn id="275" xr3:uid="{E0FC059A-E0DF-444A-8BC5-DD743318601E}" name="Column275" headerRowDxfId="32506" dataDxfId="16111"/>
    <tableColumn id="276" xr3:uid="{DC72FA40-D8BF-4DBF-8267-33116D28CEFA}" name="Column276" headerRowDxfId="32505" dataDxfId="16110"/>
    <tableColumn id="277" xr3:uid="{34BA77F6-FF36-4E32-84B7-154DDC7E4FC4}" name="Column277" headerRowDxfId="32504" dataDxfId="16109"/>
    <tableColumn id="278" xr3:uid="{BC6916AD-4573-405D-AF37-CB7ADC126F80}" name="Column278" headerRowDxfId="32503" dataDxfId="16108"/>
    <tableColumn id="279" xr3:uid="{85DABDB8-F3E4-4CF5-99FD-71F502EE08B7}" name="Column279" headerRowDxfId="32502" dataDxfId="16107"/>
    <tableColumn id="280" xr3:uid="{7ECC6658-C1A1-4F14-A838-552662027983}" name="Column280" headerRowDxfId="32501" dataDxfId="16106"/>
    <tableColumn id="281" xr3:uid="{ABB8ED65-6661-40F6-8CD0-2DD577A5372D}" name="Column281" headerRowDxfId="32500" dataDxfId="16105"/>
    <tableColumn id="282" xr3:uid="{973DD3B5-C7BF-4A79-8496-B2F470C25074}" name="Column282" headerRowDxfId="32499" dataDxfId="16104"/>
    <tableColumn id="283" xr3:uid="{4DA0FCB0-FFF5-4D0F-80EA-E69245545375}" name="Column283" headerRowDxfId="32498" dataDxfId="16103"/>
    <tableColumn id="284" xr3:uid="{A3FA08C5-C1FC-4E82-9991-13F17B79E1F6}" name="Column284" headerRowDxfId="32497" dataDxfId="16102"/>
    <tableColumn id="285" xr3:uid="{8A0DB131-F04C-42F8-857E-C0876CCFDA04}" name="Column285" headerRowDxfId="32496" dataDxfId="16101"/>
    <tableColumn id="286" xr3:uid="{8402E5D6-0D6A-4185-885B-F5E6E9644A14}" name="Column286" headerRowDxfId="32495" dataDxfId="16100"/>
    <tableColumn id="287" xr3:uid="{3156B2DF-6450-43BF-AE66-2A9265903AD7}" name="Column287" headerRowDxfId="32494" dataDxfId="16099"/>
    <tableColumn id="288" xr3:uid="{CE03C7FD-7AFD-4F1E-84D2-07FE59A8218E}" name="Column288" headerRowDxfId="32493" dataDxfId="16098"/>
    <tableColumn id="289" xr3:uid="{8FEF8055-E610-46F6-9C8A-B5163361575E}" name="Column289" headerRowDxfId="32492" dataDxfId="16097"/>
    <tableColumn id="290" xr3:uid="{C447B0B0-0B6B-4F58-9B3D-417FD619965C}" name="Column290" headerRowDxfId="32491" dataDxfId="16096"/>
    <tableColumn id="291" xr3:uid="{4BB76F24-BEA8-4978-AC89-01FEE8E45F71}" name="Column291" headerRowDxfId="32490" dataDxfId="16095"/>
    <tableColumn id="292" xr3:uid="{BC25BF96-07E0-46E6-9326-195AC3AB7DA1}" name="Column292" headerRowDxfId="32489" dataDxfId="16094"/>
    <tableColumn id="293" xr3:uid="{EC4D8FD0-B73E-4B09-94C2-82788F0F7B8F}" name="Column293" headerRowDxfId="32488" dataDxfId="16093"/>
    <tableColumn id="294" xr3:uid="{D7F25F61-FC99-4549-BEC3-FA7A4EF6AE95}" name="Column294" headerRowDxfId="32487" dataDxfId="16092"/>
    <tableColumn id="295" xr3:uid="{7CA47169-6254-4CED-A4C8-93812B10059A}" name="Column295" headerRowDxfId="32486" dataDxfId="16091"/>
    <tableColumn id="296" xr3:uid="{60F284C5-C116-4621-ADD1-A78067998503}" name="Column296" headerRowDxfId="32485" dataDxfId="16090"/>
    <tableColumn id="297" xr3:uid="{F4171090-FF47-4A07-8404-74588BFABC30}" name="Column297" headerRowDxfId="32484" dataDxfId="16089"/>
    <tableColumn id="298" xr3:uid="{DA21F9E8-764B-48CD-B881-D7F0858C521C}" name="Column298" headerRowDxfId="32483" dataDxfId="16088"/>
    <tableColumn id="299" xr3:uid="{E2E6CB35-41F5-46BE-B34C-0772643120D0}" name="Column299" headerRowDxfId="32482" dataDxfId="16087"/>
    <tableColumn id="300" xr3:uid="{EEE7AAB9-A9C6-4FEC-8B48-BEAEF37D15C1}" name="Column300" headerRowDxfId="32481" dataDxfId="16086"/>
    <tableColumn id="301" xr3:uid="{6A48E8A5-0772-4411-B0E8-69B1F5075A89}" name="Column301" headerRowDxfId="32480" dataDxfId="16085"/>
    <tableColumn id="302" xr3:uid="{5E94010D-BF7A-43E9-BA53-229B14787CD5}" name="Column302" headerRowDxfId="32479" dataDxfId="16084"/>
    <tableColumn id="303" xr3:uid="{3247D247-A810-4543-B96F-E4F500431C7D}" name="Column303" headerRowDxfId="32478" dataDxfId="16083"/>
    <tableColumn id="304" xr3:uid="{EBA6BC85-A71C-404A-9900-6C7D741FE094}" name="Column304" headerRowDxfId="32477" dataDxfId="16082"/>
    <tableColumn id="305" xr3:uid="{17570EE6-B3F3-408D-9FCF-F8A4F546A3BF}" name="Column305" headerRowDxfId="32476" dataDxfId="16081"/>
    <tableColumn id="306" xr3:uid="{5A4A1138-CB21-44B0-982C-7DB91D919D77}" name="Column306" headerRowDxfId="32475" dataDxfId="16080"/>
    <tableColumn id="307" xr3:uid="{93B8F3AF-966B-406F-A913-DFAC909662AB}" name="Column307" headerRowDxfId="32474" dataDxfId="16079"/>
    <tableColumn id="308" xr3:uid="{DCC13DE5-011D-432A-B42D-BBF9CDC7D976}" name="Column308" headerRowDxfId="32473" dataDxfId="16078"/>
    <tableColumn id="309" xr3:uid="{1B4C3DE2-8DC4-48C6-B715-076BEC0E34D0}" name="Column309" headerRowDxfId="32472" dataDxfId="16077"/>
    <tableColumn id="310" xr3:uid="{CDC11E53-38DA-49E5-8E79-74963454C782}" name="Column310" headerRowDxfId="32471" dataDxfId="16076"/>
    <tableColumn id="311" xr3:uid="{34998AF3-672D-4180-BDEA-BF28A57ACF2E}" name="Column311" headerRowDxfId="32470" dataDxfId="16075"/>
    <tableColumn id="312" xr3:uid="{199156C9-0580-4995-B740-13A6E144368B}" name="Column312" headerRowDxfId="32469" dataDxfId="16074"/>
    <tableColumn id="313" xr3:uid="{F2009FAE-6BF8-4BC4-868F-70BBB79051F5}" name="Column313" headerRowDxfId="32468" dataDxfId="16073"/>
    <tableColumn id="314" xr3:uid="{FAEBF9F0-22BE-4A34-AE8E-1E08DB3CB178}" name="Column314" headerRowDxfId="32467" dataDxfId="16072"/>
    <tableColumn id="315" xr3:uid="{A4295EC3-F726-4140-A577-32A568D09EB9}" name="Column315" headerRowDxfId="32466" dataDxfId="16071"/>
    <tableColumn id="316" xr3:uid="{867D4AAD-818F-4002-8E7F-120D9CB5CD10}" name="Column316" headerRowDxfId="32465" dataDxfId="16070"/>
    <tableColumn id="317" xr3:uid="{69BE3F3B-7ADA-486E-B0AB-0D6E3B72320A}" name="Column317" headerRowDxfId="32464" dataDxfId="16069"/>
    <tableColumn id="318" xr3:uid="{10D9A325-A9B0-40A9-8322-569E06326A1E}" name="Column318" headerRowDxfId="32463" dataDxfId="16068"/>
    <tableColumn id="319" xr3:uid="{D9EFEF34-4235-45D6-813B-CDA383037708}" name="Column319" headerRowDxfId="32462" dataDxfId="16067"/>
    <tableColumn id="320" xr3:uid="{24D96260-31B9-4290-B18D-80D40A604BEC}" name="Column320" headerRowDxfId="32461" dataDxfId="16066"/>
    <tableColumn id="321" xr3:uid="{EEBAF305-98B4-4E21-80D0-644D961D53F4}" name="Column321" headerRowDxfId="32460" dataDxfId="16065"/>
    <tableColumn id="322" xr3:uid="{7C8748E5-5338-404B-8905-2B29AC9A8AD0}" name="Column322" headerRowDxfId="32459" dataDxfId="16064"/>
    <tableColumn id="323" xr3:uid="{87ABD29D-395F-4FFA-AE8E-920AD61D36F9}" name="Column323" headerRowDxfId="32458" dataDxfId="16063"/>
    <tableColumn id="324" xr3:uid="{71BDC0F9-A879-48FB-A43B-475BAA446391}" name="Column324" headerRowDxfId="32457" dataDxfId="16062"/>
    <tableColumn id="325" xr3:uid="{34E53BCB-915B-4158-AF53-A1DAFB389C46}" name="Column325" headerRowDxfId="32456" dataDxfId="16061"/>
    <tableColumn id="326" xr3:uid="{D50B3EF4-C313-46F3-A5CB-68409D4FD965}" name="Column326" headerRowDxfId="32455" dataDxfId="16060"/>
    <tableColumn id="327" xr3:uid="{BA99A5F2-8FAE-42EB-835B-47255975A77A}" name="Column327" headerRowDxfId="32454" dataDxfId="16059"/>
    <tableColumn id="328" xr3:uid="{88AF2D49-344D-469E-A776-D63486B08821}" name="Column328" headerRowDxfId="32453" dataDxfId="16058"/>
    <tableColumn id="329" xr3:uid="{2AD1B365-2188-4093-9655-1D19730467EA}" name="Column329" headerRowDxfId="32452" dataDxfId="16057"/>
    <tableColumn id="330" xr3:uid="{EDD21626-6626-4149-877C-8ED019407E7E}" name="Column330" headerRowDxfId="32451" dataDxfId="16056"/>
    <tableColumn id="331" xr3:uid="{E974DF80-A867-4E07-BDB5-6564197F86CA}" name="Column331" headerRowDxfId="32450" dataDxfId="16055"/>
    <tableColumn id="332" xr3:uid="{BA7BB174-C35B-4C4E-BAA8-EEC9D702F2A8}" name="Column332" headerRowDxfId="32449" dataDxfId="16054"/>
    <tableColumn id="333" xr3:uid="{67165F69-5FA6-4698-919E-59AECD11EC70}" name="Column333" headerRowDxfId="32448" dataDxfId="16053"/>
    <tableColumn id="334" xr3:uid="{E7ED53B8-601F-49A2-8AFA-CDDC26F656C9}" name="Column334" headerRowDxfId="32447" dataDxfId="16052"/>
    <tableColumn id="335" xr3:uid="{2460AD4A-D9CA-4973-BA72-211643C8B5C0}" name="Column335" headerRowDxfId="32446" dataDxfId="16051"/>
    <tableColumn id="336" xr3:uid="{5C7F19BD-BD75-4C98-ADDB-00BBA698BDDC}" name="Column336" headerRowDxfId="32445" dataDxfId="16050"/>
    <tableColumn id="337" xr3:uid="{D0037734-0204-462A-9652-4BC9517B97F0}" name="Column337" headerRowDxfId="32444" dataDxfId="16049"/>
    <tableColumn id="338" xr3:uid="{F618EFED-4B66-4FFD-9DD0-C76A5353FC31}" name="Column338" headerRowDxfId="32443" dataDxfId="16048"/>
    <tableColumn id="339" xr3:uid="{D20A1FD2-0FE1-4754-96A4-A45709E3DA9D}" name="Column339" headerRowDxfId="32442" dataDxfId="16047"/>
    <tableColumn id="340" xr3:uid="{83E78FCE-9678-4607-931D-81F1E639FEDC}" name="Column340" headerRowDxfId="32441" dataDxfId="16046"/>
    <tableColumn id="341" xr3:uid="{191E1797-F032-4ECD-A019-86C991E40938}" name="Column341" headerRowDxfId="32440" dataDxfId="16045"/>
    <tableColumn id="342" xr3:uid="{BCF0510B-434A-4BF9-91B9-F787999AEAF7}" name="Column342" headerRowDxfId="32439" dataDxfId="16044"/>
    <tableColumn id="343" xr3:uid="{2572ED74-C32D-4419-84D1-0967580AB6EB}" name="Column343" headerRowDxfId="32438" dataDxfId="16043"/>
    <tableColumn id="344" xr3:uid="{46177FBB-8212-4F0E-A5E8-541BA6CD2984}" name="Column344" headerRowDxfId="32437" dataDxfId="16042"/>
    <tableColumn id="345" xr3:uid="{81AF79C1-7E13-4647-9189-C1C8CFD6DD06}" name="Column345" headerRowDxfId="32436" dataDxfId="16041"/>
    <tableColumn id="346" xr3:uid="{94F8F9C8-773B-48DC-8E43-810843875627}" name="Column346" headerRowDxfId="32435" dataDxfId="16040"/>
    <tableColumn id="347" xr3:uid="{EB407D3B-EAE7-468D-BE26-EA7D08590BFF}" name="Column347" headerRowDxfId="32434" dataDxfId="16039"/>
    <tableColumn id="348" xr3:uid="{997931EA-4FAD-4D48-B1D7-4EAFE0E93F0F}" name="Column348" headerRowDxfId="32433" dataDxfId="16038"/>
    <tableColumn id="349" xr3:uid="{549874A0-428E-4770-8BBC-3EF0339BC2B5}" name="Column349" headerRowDxfId="32432" dataDxfId="16037"/>
    <tableColumn id="350" xr3:uid="{8F2BB14C-3F30-43A1-943D-26A9D789EEC7}" name="Column350" headerRowDxfId="32431" dataDxfId="16036"/>
    <tableColumn id="351" xr3:uid="{477ED7B3-225A-47FB-BA6C-FEB5758B393B}" name="Column351" headerRowDxfId="32430" dataDxfId="16035"/>
    <tableColumn id="352" xr3:uid="{BC70DE52-E7ED-4A38-8044-2DA13710C4D5}" name="Column352" headerRowDxfId="32429" dataDxfId="16034"/>
    <tableColumn id="353" xr3:uid="{D77837A4-42A0-4E93-B424-DF227A6651F3}" name="Column353" headerRowDxfId="32428" dataDxfId="16033"/>
    <tableColumn id="354" xr3:uid="{F13E5BDA-E808-44CF-9455-D8C3DC677359}" name="Column354" headerRowDxfId="32427" dataDxfId="16032"/>
    <tableColumn id="355" xr3:uid="{BF6DA156-1F81-4FA1-B1C6-47031FE1E253}" name="Column355" headerRowDxfId="32426" dataDxfId="16031"/>
    <tableColumn id="356" xr3:uid="{871DC76F-85FE-4262-9F99-9BA14D2801EF}" name="Column356" headerRowDxfId="32425" dataDxfId="16030"/>
    <tableColumn id="357" xr3:uid="{F9A2B2F8-E2C2-446D-BCA6-27EBC803314C}" name="Column357" headerRowDxfId="32424" dataDxfId="16029"/>
    <tableColumn id="358" xr3:uid="{435F2E36-8409-4769-862E-35ED6A3903CD}" name="Column358" headerRowDxfId="32423" dataDxfId="16028"/>
    <tableColumn id="359" xr3:uid="{1D419C80-F7E1-4616-BE6E-B1B57AA30FED}" name="Column359" headerRowDxfId="32422" dataDxfId="16027"/>
    <tableColumn id="360" xr3:uid="{DBB5C548-7C81-4B8A-B26F-1F78E3E232B3}" name="Column360" headerRowDxfId="32421" dataDxfId="16026"/>
    <tableColumn id="361" xr3:uid="{4676FD9F-4880-4F19-9B09-B1691751D0E6}" name="Column361" headerRowDxfId="32420" dataDxfId="16025"/>
    <tableColumn id="362" xr3:uid="{7A4CD22D-CEB4-49DB-A86B-25A6F90A3C5C}" name="Column362" headerRowDxfId="32419" dataDxfId="16024"/>
    <tableColumn id="363" xr3:uid="{9BE83E63-9426-4606-AA62-70D8C8D8C954}" name="Column363" headerRowDxfId="32418" dataDxfId="16023"/>
    <tableColumn id="364" xr3:uid="{673DE968-0FF7-4C6D-AD80-9E5C866AD3BE}" name="Column364" headerRowDxfId="32417" dataDxfId="16022"/>
    <tableColumn id="365" xr3:uid="{4F926810-4E58-4FEA-B7A4-6B730FB5EC95}" name="Column365" headerRowDxfId="32416" dataDxfId="16021"/>
    <tableColumn id="366" xr3:uid="{535A85EA-6F1A-406B-9CB3-D8AC65C6611D}" name="Column366" headerRowDxfId="32415" dataDxfId="16020"/>
    <tableColumn id="367" xr3:uid="{05C5CE12-317A-4BEE-A854-F93803266F94}" name="Column367" headerRowDxfId="32414" dataDxfId="16019"/>
    <tableColumn id="368" xr3:uid="{625798CA-0516-45A3-98D9-714802C33958}" name="Column368" headerRowDxfId="32413" dataDxfId="16018"/>
    <tableColumn id="369" xr3:uid="{F176CC1C-9CDC-4488-AF03-2A5DC04E5DF3}" name="Column369" headerRowDxfId="32412" dataDxfId="16017"/>
    <tableColumn id="370" xr3:uid="{5418854C-BBD9-4422-B114-83FBF8E0E854}" name="Column370" headerRowDxfId="32411" dataDxfId="16016"/>
    <tableColumn id="371" xr3:uid="{27800551-7A27-4766-A623-72FCD752A125}" name="Column371" headerRowDxfId="32410" dataDxfId="16015"/>
    <tableColumn id="372" xr3:uid="{BF650D51-1280-4E1F-889D-8CD987D42BD2}" name="Column372" headerRowDxfId="32409" dataDxfId="16014"/>
    <tableColumn id="373" xr3:uid="{69CE6070-94AB-4B8B-9F07-7CC14D699285}" name="Column373" headerRowDxfId="32408" dataDxfId="16013"/>
    <tableColumn id="374" xr3:uid="{46F87E35-628D-4AFC-A0C4-D026F23A0AE0}" name="Column374" headerRowDxfId="32407" dataDxfId="16012"/>
    <tableColumn id="375" xr3:uid="{95EEC518-9D01-4FC5-B374-479529F147D9}" name="Column375" headerRowDxfId="32406" dataDxfId="16011"/>
    <tableColumn id="376" xr3:uid="{4295A5BC-64FB-4BE1-B394-F5D2F2AFF59A}" name="Column376" headerRowDxfId="32405" dataDxfId="16010"/>
    <tableColumn id="377" xr3:uid="{90D3C68E-F3AD-4C72-96DF-51372320F7C4}" name="Column377" headerRowDxfId="32404" dataDxfId="16009"/>
    <tableColumn id="378" xr3:uid="{5E6039B3-C746-490E-8C9A-AD398D1C63C3}" name="Column378" headerRowDxfId="32403" dataDxfId="16008"/>
    <tableColumn id="379" xr3:uid="{9CBF902F-D0DE-41F5-A880-FD0B732BA031}" name="Column379" headerRowDxfId="32402" dataDxfId="16007"/>
    <tableColumn id="380" xr3:uid="{6B458A6C-FFFF-4645-A7FA-306758A9A84E}" name="Column380" headerRowDxfId="32401" dataDxfId="16006"/>
    <tableColumn id="381" xr3:uid="{DF0D043D-C741-4229-AEF1-4AD8B0043C04}" name="Column381" headerRowDxfId="32400" dataDxfId="16005"/>
    <tableColumn id="382" xr3:uid="{E580B56A-AFA2-4804-BBBB-373C045E292F}" name="Column382" headerRowDxfId="32399" dataDxfId="16004"/>
    <tableColumn id="383" xr3:uid="{535492A8-B071-4377-BAF9-C350E6626003}" name="Column383" headerRowDxfId="32398" dataDxfId="16003"/>
    <tableColumn id="384" xr3:uid="{EB699F3E-D715-43A5-A4BD-42F52F9E5FB4}" name="Column384" headerRowDxfId="32397" dataDxfId="16002"/>
    <tableColumn id="385" xr3:uid="{847A1D24-7C77-4E73-B162-75037CAB0D85}" name="Column385" headerRowDxfId="32396" dataDxfId="16001"/>
    <tableColumn id="386" xr3:uid="{0F94C87A-FDED-4DA7-ACA7-7332AA679C16}" name="Column386" headerRowDxfId="32395" dataDxfId="16000"/>
    <tableColumn id="387" xr3:uid="{836D824F-4EC0-4F0C-85E3-3A60664D3254}" name="Column387" headerRowDxfId="32394" dataDxfId="15999"/>
    <tableColumn id="388" xr3:uid="{6DAE213D-DE6A-4C41-B562-69DF4B88AA60}" name="Column388" headerRowDxfId="32393" dataDxfId="15998"/>
    <tableColumn id="389" xr3:uid="{EC60B07E-39BA-41A5-96BD-62CCAF5838DE}" name="Column389" headerRowDxfId="32392" dataDxfId="15997"/>
    <tableColumn id="390" xr3:uid="{43A0275D-A496-47F6-AAE5-B39FF5389BE1}" name="Column390" headerRowDxfId="32391" dataDxfId="15996"/>
    <tableColumn id="391" xr3:uid="{67BBB4B0-6567-4875-929E-A9E52EDD63CB}" name="Column391" headerRowDxfId="32390" dataDxfId="15995"/>
    <tableColumn id="392" xr3:uid="{B69AB693-2D24-4234-9243-2E0546A9E2E1}" name="Column392" headerRowDxfId="32389" dataDxfId="15994"/>
    <tableColumn id="393" xr3:uid="{66862304-F4B6-4E4C-B2DA-C8573F423A4C}" name="Column393" headerRowDxfId="32388" dataDxfId="15993"/>
    <tableColumn id="394" xr3:uid="{FC87BF31-70F6-4C17-AE3D-FA1FE3C0AC9E}" name="Column394" headerRowDxfId="32387" dataDxfId="15992"/>
    <tableColumn id="395" xr3:uid="{1FD2CD52-32C4-406A-9E76-048740833C33}" name="Column395" headerRowDxfId="32386" dataDxfId="15991"/>
    <tableColumn id="396" xr3:uid="{76931420-4F21-4F8D-90F3-DB48CC865CE6}" name="Column396" headerRowDxfId="32385" dataDxfId="15990"/>
    <tableColumn id="397" xr3:uid="{12B6D0A6-075D-478A-9B71-C451F87C864F}" name="Column397" headerRowDxfId="32384" dataDxfId="15989"/>
    <tableColumn id="398" xr3:uid="{DF6D6B68-5865-4863-9371-3E110590D69B}" name="Column398" headerRowDxfId="32383" dataDxfId="15988"/>
    <tableColumn id="399" xr3:uid="{1F80E75E-69B1-4274-BAAB-798566F39838}" name="Column399" headerRowDxfId="32382" dataDxfId="15987"/>
    <tableColumn id="400" xr3:uid="{53FDDACF-7760-4727-A856-C9F3F2C993AE}" name="Column400" headerRowDxfId="32381" dataDxfId="15986"/>
    <tableColumn id="401" xr3:uid="{238CF307-9130-45F3-918B-7C0C4A60CAF5}" name="Column401" headerRowDxfId="32380" dataDxfId="15985"/>
    <tableColumn id="402" xr3:uid="{979A5FD1-0B2F-45F5-89B1-21EDB465E9D3}" name="Column402" headerRowDxfId="32379" dataDxfId="15984"/>
    <tableColumn id="403" xr3:uid="{FA8174A5-55B4-49BB-AA9B-94BCF582712E}" name="Column403" headerRowDxfId="32378" dataDxfId="15983"/>
    <tableColumn id="404" xr3:uid="{CF172860-3FB3-4B55-8F9E-C9E691E82752}" name="Column404" headerRowDxfId="32377" dataDxfId="15982"/>
    <tableColumn id="405" xr3:uid="{43ACF171-826F-4D55-8CA1-E89FF7F0258F}" name="Column405" headerRowDxfId="32376" dataDxfId="15981"/>
    <tableColumn id="406" xr3:uid="{DAD68731-0129-4F47-B889-931D71B81F54}" name="Column406" headerRowDxfId="32375" dataDxfId="15980"/>
    <tableColumn id="407" xr3:uid="{DCCB8D87-C229-4DAB-BEB4-6A8235369998}" name="Column407" headerRowDxfId="32374" dataDxfId="15979"/>
    <tableColumn id="408" xr3:uid="{B4C97D6A-49A1-40EC-A22C-349280F6A21E}" name="Column408" headerRowDxfId="32373" dataDxfId="15978"/>
    <tableColumn id="409" xr3:uid="{5339E35B-A3A5-41B1-8279-61F42ECE6FD6}" name="Column409" headerRowDxfId="32372" dataDxfId="15977"/>
    <tableColumn id="410" xr3:uid="{5DDD721E-5070-4D92-8D3D-A80BE21C8239}" name="Column410" headerRowDxfId="32371" dataDxfId="15976"/>
    <tableColumn id="411" xr3:uid="{5D67ECCD-6F8F-49DA-ABE1-3DB3EC20E98B}" name="Column411" headerRowDxfId="32370" dataDxfId="15975"/>
    <tableColumn id="412" xr3:uid="{5B9981BC-4C83-459D-B2E0-638FBD9D912E}" name="Column412" headerRowDxfId="32369" dataDxfId="15974"/>
    <tableColumn id="413" xr3:uid="{5410CB8D-1764-4E42-A515-6084087DAC84}" name="Column413" headerRowDxfId="32368" dataDxfId="15973"/>
    <tableColumn id="414" xr3:uid="{6F5ED110-826A-4EFA-BD8C-919333FFC8DD}" name="Column414" headerRowDxfId="32367" dataDxfId="15972"/>
    <tableColumn id="415" xr3:uid="{237726E9-F914-403A-B1EC-294D4C291DE7}" name="Column415" headerRowDxfId="32366" dataDxfId="15971"/>
    <tableColumn id="416" xr3:uid="{537028CA-E778-4142-9D4C-D9CC4C1D291A}" name="Column416" headerRowDxfId="32365" dataDxfId="15970"/>
    <tableColumn id="417" xr3:uid="{8F344F72-3EBD-4F43-B7B1-F69A0730ADAE}" name="Column417" headerRowDxfId="32364" dataDxfId="15969"/>
    <tableColumn id="418" xr3:uid="{DB50485D-057E-47AB-A6AE-5111B4283250}" name="Column418" headerRowDxfId="32363" dataDxfId="15968"/>
    <tableColumn id="419" xr3:uid="{3AD45D2A-3FFF-4D6D-BE76-DB95F39E64F2}" name="Column419" headerRowDxfId="32362" dataDxfId="15967"/>
    <tableColumn id="420" xr3:uid="{544203D2-B3F6-43D0-B81F-F2816C53F639}" name="Column420" headerRowDxfId="32361" dataDxfId="15966"/>
    <tableColumn id="421" xr3:uid="{85135B11-D1EF-4C9E-848E-57DBDF726ACC}" name="Column421" headerRowDxfId="32360" dataDxfId="15965"/>
    <tableColumn id="422" xr3:uid="{9C442483-CFF6-4671-A006-0A90F98A36BF}" name="Column422" headerRowDxfId="32359" dataDxfId="15964"/>
    <tableColumn id="423" xr3:uid="{0F7C3692-B264-4BAE-84AB-304BE1C13E0E}" name="Column423" headerRowDxfId="32358" dataDxfId="15963"/>
    <tableColumn id="424" xr3:uid="{CF556EFB-B1E6-4AAD-A45C-99925D53FA47}" name="Column424" headerRowDxfId="32357" dataDxfId="15962"/>
    <tableColumn id="425" xr3:uid="{282F60F3-49F7-4A2B-9A30-5DDED41611CD}" name="Column425" headerRowDxfId="32356" dataDxfId="15961"/>
    <tableColumn id="426" xr3:uid="{4EC3D84C-7B95-4535-A884-63262C391098}" name="Column426" headerRowDxfId="32355" dataDxfId="15960"/>
    <tableColumn id="427" xr3:uid="{1CAA0BD1-CE4E-4E7D-9A36-5BB30CDD8633}" name="Column427" headerRowDxfId="32354" dataDxfId="15959"/>
    <tableColumn id="428" xr3:uid="{9858E351-AD54-4712-B7A6-EE53A6023C4E}" name="Column428" headerRowDxfId="32353" dataDxfId="15958"/>
    <tableColumn id="429" xr3:uid="{A53DEA4B-3A30-481F-9F8A-E0EA80BA596E}" name="Column429" headerRowDxfId="32352" dataDxfId="15957"/>
    <tableColumn id="430" xr3:uid="{01537866-4AC6-4721-A24C-9E5A0AA574C6}" name="Column430" headerRowDxfId="32351" dataDxfId="15956"/>
    <tableColumn id="431" xr3:uid="{0AC7F332-8748-4E3C-86BD-A456FA9AADF3}" name="Column431" headerRowDxfId="32350" dataDxfId="15955"/>
    <tableColumn id="432" xr3:uid="{72C7A574-79AB-4E6A-AEB4-34A357060D77}" name="Column432" headerRowDxfId="32349" dataDxfId="15954"/>
    <tableColumn id="433" xr3:uid="{B281D3B7-8A86-428E-A2B0-924F086C4F6F}" name="Column433" headerRowDxfId="32348" dataDxfId="15953"/>
    <tableColumn id="434" xr3:uid="{A1EEA961-1040-46F8-9567-7FAD77099C59}" name="Column434" headerRowDxfId="32347" dataDxfId="15952"/>
    <tableColumn id="435" xr3:uid="{2086EFAA-4129-4C33-BB4F-9A7E2B55C6C9}" name="Column435" headerRowDxfId="32346" dataDxfId="15951"/>
    <tableColumn id="436" xr3:uid="{19B0B731-6995-4D52-8942-CE6BF1CBE7AC}" name="Column436" headerRowDxfId="32345" dataDxfId="15950"/>
    <tableColumn id="437" xr3:uid="{3ABBEE85-1654-4606-AA77-B3EEAD9CF0A3}" name="Column437" headerRowDxfId="32344" dataDxfId="15949"/>
    <tableColumn id="438" xr3:uid="{F5824662-CB63-473E-9DBB-8513162786C0}" name="Column438" headerRowDxfId="32343" dataDxfId="15948"/>
    <tableColumn id="439" xr3:uid="{3F9DC4D6-EE51-457E-B4A0-08D83908DAF7}" name="Column439" headerRowDxfId="32342" dataDxfId="15947"/>
    <tableColumn id="440" xr3:uid="{3AB5F8C4-6B55-49F2-B21D-A39842A1A8DE}" name="Column440" headerRowDxfId="32341" dataDxfId="15946"/>
    <tableColumn id="441" xr3:uid="{4381B6DD-DB87-4F96-9E27-F439C25BDCF0}" name="Column441" headerRowDxfId="32340" dataDxfId="15945"/>
    <tableColumn id="442" xr3:uid="{71F779C3-CA66-4EC7-BD88-47C3DD8CC11E}" name="Column442" headerRowDxfId="32339" dataDxfId="15944"/>
    <tableColumn id="443" xr3:uid="{C1D44EF2-8E36-41EE-AE8F-48EE2C961534}" name="Column443" headerRowDxfId="32338" dataDxfId="15943"/>
    <tableColumn id="444" xr3:uid="{AF23FD9A-132C-4CA9-8803-EB201D81553B}" name="Column444" headerRowDxfId="32337" dataDxfId="15942"/>
    <tableColumn id="445" xr3:uid="{BFFBB515-61B4-4A63-973D-573A3F1FA984}" name="Column445" headerRowDxfId="32336" dataDxfId="15941"/>
    <tableColumn id="446" xr3:uid="{61C5F1BD-57F2-4C0E-BBF7-55EEE53D486B}" name="Column446" headerRowDxfId="32335" dataDxfId="15940"/>
    <tableColumn id="447" xr3:uid="{C3355EA4-B357-428E-8DDF-B79A65C461DA}" name="Column447" headerRowDxfId="32334" dataDxfId="15939"/>
    <tableColumn id="448" xr3:uid="{A786C8C4-1674-4903-91C2-E51466BDCD79}" name="Column448" headerRowDxfId="32333" dataDxfId="15938"/>
    <tableColumn id="449" xr3:uid="{BFB42E42-EE4E-4BE6-BAF3-08CF682A04E0}" name="Column449" headerRowDxfId="32332" dataDxfId="15937"/>
    <tableColumn id="450" xr3:uid="{C840200C-2367-4A4D-9A7B-72FFE48FBCC3}" name="Column450" headerRowDxfId="32331" dataDxfId="15936"/>
    <tableColumn id="451" xr3:uid="{A8FEECFF-BD7F-47EE-B2F2-C2EC850134C8}" name="Column451" headerRowDxfId="32330" dataDxfId="15935"/>
    <tableColumn id="452" xr3:uid="{7115987C-74F6-4D98-A0C0-57361DAE8E13}" name="Column452" headerRowDxfId="32329" dataDxfId="15934"/>
    <tableColumn id="453" xr3:uid="{74B476F2-F4E6-4542-B244-F18096DA7CFC}" name="Column453" headerRowDxfId="32328" dataDxfId="15933"/>
    <tableColumn id="454" xr3:uid="{E49B6BB7-1BF5-4C6D-BC71-5B8F0224F0CF}" name="Column454" headerRowDxfId="32327" dataDxfId="15932"/>
    <tableColumn id="455" xr3:uid="{19E69126-CAE4-495A-9217-D16546A72CE0}" name="Column455" headerRowDxfId="32326" dataDxfId="15931"/>
    <tableColumn id="456" xr3:uid="{D20BDB35-5FF2-49B5-B583-5806F5EB6F09}" name="Column456" headerRowDxfId="32325" dataDxfId="15930"/>
    <tableColumn id="457" xr3:uid="{52D7FE89-F0C0-4880-8EE0-3676C5A6B07A}" name="Column457" headerRowDxfId="32324" dataDxfId="15929"/>
    <tableColumn id="458" xr3:uid="{E8922BB2-CE39-4610-947A-EDAAA3120020}" name="Column458" headerRowDxfId="32323" dataDxfId="15928"/>
    <tableColumn id="459" xr3:uid="{68E48C07-9D6C-4269-880E-35A4ED545EBF}" name="Column459" headerRowDxfId="32322" dataDxfId="15927"/>
    <tableColumn id="460" xr3:uid="{68B4EE3E-5277-4906-BC38-3BDDAC514B32}" name="Column460" headerRowDxfId="32321" dataDxfId="15926"/>
    <tableColumn id="461" xr3:uid="{15FDF8BA-9205-4D4F-A67D-CC9558319239}" name="Column461" headerRowDxfId="32320" dataDxfId="15925"/>
    <tableColumn id="462" xr3:uid="{363323C9-EA0E-4477-9E56-2FACFA9C6AB6}" name="Column462" headerRowDxfId="32319" dataDxfId="15924"/>
    <tableColumn id="463" xr3:uid="{4046693D-8837-420A-8AAB-29D919C1FCD9}" name="Column463" headerRowDxfId="32318" dataDxfId="15923"/>
    <tableColumn id="464" xr3:uid="{6F58EEEC-E388-4920-B13C-3903C9448FF0}" name="Column464" headerRowDxfId="32317" dataDxfId="15922"/>
    <tableColumn id="465" xr3:uid="{BD6B805F-3E5F-4D35-B325-87372F2B21CC}" name="Column465" headerRowDxfId="32316" dataDxfId="15921"/>
    <tableColumn id="466" xr3:uid="{AF33DA67-4127-443C-9EE4-B71DFA16E7FE}" name="Column466" headerRowDxfId="32315" dataDxfId="15920"/>
    <tableColumn id="467" xr3:uid="{9159FB7D-C771-4AC3-AE16-ABE5AA998CAB}" name="Column467" headerRowDxfId="32314" dataDxfId="15919"/>
    <tableColumn id="468" xr3:uid="{680A2F32-7B86-49F4-B1C6-3489E216A4E0}" name="Column468" headerRowDxfId="32313" dataDxfId="15918"/>
    <tableColumn id="469" xr3:uid="{450AFCAE-F8C7-4FF9-93E1-6001FD84B5D9}" name="Column469" headerRowDxfId="32312" dataDxfId="15917"/>
    <tableColumn id="470" xr3:uid="{05357221-696B-4681-881F-D59DC7902433}" name="Column470" headerRowDxfId="32311" dataDxfId="15916"/>
    <tableColumn id="471" xr3:uid="{794D49C7-263B-4785-B5E2-D84948D0E29F}" name="Column471" headerRowDxfId="32310" dataDxfId="15915"/>
    <tableColumn id="472" xr3:uid="{4BF7D048-0B6A-4318-AE48-433E305589A8}" name="Column472" headerRowDxfId="32309" dataDxfId="15914"/>
    <tableColumn id="473" xr3:uid="{787E603C-B068-4E80-8C54-D86B5AA5B174}" name="Column473" headerRowDxfId="32308" dataDxfId="15913"/>
    <tableColumn id="474" xr3:uid="{7F11976C-DB00-41D7-8051-A64D62C77DA9}" name="Column474" headerRowDxfId="32307" dataDxfId="15912"/>
    <tableColumn id="475" xr3:uid="{AEAC298F-494F-450F-9A7D-54C2D2B20231}" name="Column475" headerRowDxfId="32306" dataDxfId="15911"/>
    <tableColumn id="476" xr3:uid="{7794DB89-ECD5-47D7-A78F-1C528BA9D235}" name="Column476" headerRowDxfId="32305" dataDxfId="15910"/>
    <tableColumn id="477" xr3:uid="{10058A87-B7B2-4975-8A82-8194A1B50DB3}" name="Column477" headerRowDxfId="32304" dataDxfId="15909"/>
    <tableColumn id="478" xr3:uid="{50367ABB-D6A2-4665-A1AA-B81EF4AA8260}" name="Column478" headerRowDxfId="32303" dataDxfId="15908"/>
    <tableColumn id="479" xr3:uid="{30E774B6-1C51-42FF-B5C8-24889BD33EE8}" name="Column479" headerRowDxfId="32302" dataDxfId="15907"/>
    <tableColumn id="480" xr3:uid="{56533C2A-F426-4401-84C2-8C1EFC314C18}" name="Column480" headerRowDxfId="32301" dataDxfId="15906"/>
    <tableColumn id="481" xr3:uid="{78887A18-97D3-4FE0-9613-170B3942EE45}" name="Column481" headerRowDxfId="32300" dataDxfId="15905"/>
    <tableColumn id="482" xr3:uid="{228E0C10-9802-4C2F-8E0B-F3858F5BDEF6}" name="Column482" headerRowDxfId="32299" dataDxfId="15904"/>
    <tableColumn id="483" xr3:uid="{9220283A-7662-477D-8513-B515A8300AAD}" name="Column483" headerRowDxfId="32298" dataDxfId="15903"/>
    <tableColumn id="484" xr3:uid="{1A52ED9D-A5EA-416D-AAA6-D3C9975F03CE}" name="Column484" headerRowDxfId="32297" dataDxfId="15902"/>
    <tableColumn id="485" xr3:uid="{B31128C6-4C2F-413E-A277-B560DF668EEA}" name="Column485" headerRowDxfId="32296" dataDxfId="15901"/>
    <tableColumn id="486" xr3:uid="{88F9B954-BD19-4265-B4A0-CBC18491D7E9}" name="Column486" headerRowDxfId="32295" dataDxfId="15900"/>
    <tableColumn id="487" xr3:uid="{48B6A474-126E-4F37-9E3C-C2A48B9C02A3}" name="Column487" headerRowDxfId="32294" dataDxfId="15899"/>
    <tableColumn id="488" xr3:uid="{ECE42D31-669C-4870-A179-8851D73A0390}" name="Column488" headerRowDxfId="32293" dataDxfId="15898"/>
    <tableColumn id="489" xr3:uid="{73D77CA4-A9FE-4EAD-B197-48247C3D5554}" name="Column489" headerRowDxfId="32292" dataDxfId="15897"/>
    <tableColumn id="490" xr3:uid="{DC747EE9-859F-4334-94F0-4063EA893B21}" name="Column490" headerRowDxfId="32291" dataDxfId="15896"/>
    <tableColumn id="491" xr3:uid="{99FB4AE6-26EA-409C-9D13-B93FD415EF43}" name="Column491" headerRowDxfId="32290" dataDxfId="15895"/>
    <tableColumn id="492" xr3:uid="{F6735D98-6EF3-44E4-8804-2AC76397DAC9}" name="Column492" headerRowDxfId="32289" dataDxfId="15894"/>
    <tableColumn id="493" xr3:uid="{6496634E-EB00-4CF5-AF14-A0D87736520E}" name="Column493" headerRowDxfId="32288" dataDxfId="15893"/>
    <tableColumn id="494" xr3:uid="{B3C084FD-4E52-4D80-AF97-F31311858C70}" name="Column494" headerRowDxfId="32287" dataDxfId="15892"/>
    <tableColumn id="495" xr3:uid="{FC297F52-976A-4ED0-8ED9-19A15B0E71C7}" name="Column495" headerRowDxfId="32286" dataDxfId="15891"/>
    <tableColumn id="496" xr3:uid="{C0B4DBA3-8EA0-426E-ABBE-731599CBB756}" name="Column496" headerRowDxfId="32285" dataDxfId="15890"/>
    <tableColumn id="497" xr3:uid="{A19AB59D-3B8E-4C8E-8027-27EB11C4C0D8}" name="Column497" headerRowDxfId="32284" dataDxfId="15889"/>
    <tableColumn id="498" xr3:uid="{77DFB4B7-85D7-4B28-B4C1-94F72ED5B3D6}" name="Column498" headerRowDxfId="32283" dataDxfId="15888"/>
    <tableColumn id="499" xr3:uid="{A018D6B9-24D3-4204-8B84-F7BAD2D0DC9C}" name="Column499" headerRowDxfId="32282" dataDxfId="15887"/>
    <tableColumn id="500" xr3:uid="{D3F32059-1076-449D-A7E9-5A643246A43D}" name="Column500" headerRowDxfId="32281" dataDxfId="15886"/>
    <tableColumn id="501" xr3:uid="{D3416E77-631B-4D08-88D3-50E85CC5712F}" name="Column501" headerRowDxfId="32280" dataDxfId="15885"/>
    <tableColumn id="502" xr3:uid="{FAFABE5A-1100-4CF3-A0F7-9CA361CDBFAF}" name="Column502" headerRowDxfId="32279" dataDxfId="15884"/>
    <tableColumn id="503" xr3:uid="{68845E8C-E5F3-4992-A43A-D374A1802D22}" name="Column503" headerRowDxfId="32278" dataDxfId="15883"/>
    <tableColumn id="504" xr3:uid="{04C4A092-8B4D-47DC-A635-83CB18F1C195}" name="Column504" headerRowDxfId="32277" dataDxfId="15882"/>
    <tableColumn id="505" xr3:uid="{D2600E84-4EC0-4D0A-B1A1-52187C1105CC}" name="Column505" headerRowDxfId="32276" dataDxfId="15881"/>
    <tableColumn id="506" xr3:uid="{27E6EBBF-F484-4FE6-970D-9DF8DC4D9612}" name="Column506" headerRowDxfId="32275" dataDxfId="15880"/>
    <tableColumn id="507" xr3:uid="{B359225A-739A-4218-8EB8-6D28A6CCFF6B}" name="Column507" headerRowDxfId="32274" dataDxfId="15879"/>
    <tableColumn id="508" xr3:uid="{DE8801F4-18ED-409E-87E1-FE8FE81AE84E}" name="Column508" headerRowDxfId="32273" dataDxfId="15878"/>
    <tableColumn id="509" xr3:uid="{AF3F9992-34DC-4DB5-8C2C-92390C90E63E}" name="Column509" headerRowDxfId="32272" dataDxfId="15877"/>
    <tableColumn id="510" xr3:uid="{B537E407-C35D-41E5-958B-D490A842943F}" name="Column510" headerRowDxfId="32271" dataDxfId="15876"/>
    <tableColumn id="511" xr3:uid="{CA613E79-89F0-41EC-991B-41962025184F}" name="Column511" headerRowDxfId="32270" dataDxfId="15875"/>
    <tableColumn id="512" xr3:uid="{CD8CF0AB-91FF-4E6E-9569-82C024B50316}" name="Column512" headerRowDxfId="32269" dataDxfId="15874"/>
    <tableColumn id="513" xr3:uid="{1A5BBEBF-C72F-4270-81C2-2C807F197A90}" name="Column513" headerRowDxfId="32268" dataDxfId="15873"/>
    <tableColumn id="514" xr3:uid="{8F8FABF7-220A-4C5C-B860-022AA0239625}" name="Column514" headerRowDxfId="32267" dataDxfId="15872"/>
    <tableColumn id="515" xr3:uid="{DF8CCE25-23D7-41BE-8CA8-769BABC15D37}" name="Column515" headerRowDxfId="32266" dataDxfId="15871"/>
    <tableColumn id="516" xr3:uid="{FDAF062A-BAC4-4BA6-A3B3-72620AE25DC2}" name="Column516" headerRowDxfId="32265" dataDxfId="15870"/>
    <tableColumn id="517" xr3:uid="{F96E6E74-5E68-49DA-A72C-F74A5EFEA400}" name="Column517" headerRowDxfId="32264" dataDxfId="15869"/>
    <tableColumn id="518" xr3:uid="{DD5E5BB4-9A9E-47F4-A040-E35F6F5D6B7B}" name="Column518" headerRowDxfId="32263" dataDxfId="15868"/>
    <tableColumn id="519" xr3:uid="{10C14270-7435-4F61-9A20-AA9B4F8E5E1B}" name="Column519" headerRowDxfId="32262" dataDxfId="15867"/>
    <tableColumn id="520" xr3:uid="{D35AD0E6-824B-4F25-AA97-27C67D69ED9F}" name="Column520" headerRowDxfId="32261" dataDxfId="15866"/>
    <tableColumn id="521" xr3:uid="{48373F97-F522-4013-A287-1046A04AFD82}" name="Column521" headerRowDxfId="32260" dataDxfId="15865"/>
    <tableColumn id="522" xr3:uid="{F95C8A7A-B791-4B32-BEDB-AF42DCF26A29}" name="Column522" headerRowDxfId="32259" dataDxfId="15864"/>
    <tableColumn id="523" xr3:uid="{DEC38E53-C5D6-4431-9FC2-D3EEA1D04275}" name="Column523" headerRowDxfId="32258" dataDxfId="15863"/>
    <tableColumn id="524" xr3:uid="{69430495-FE86-4437-8E6E-774658392708}" name="Column524" headerRowDxfId="32257" dataDxfId="15862"/>
    <tableColumn id="525" xr3:uid="{7EF2A071-453C-42DE-B974-1F7FEA141FB6}" name="Column525" headerRowDxfId="32256" dataDxfId="15861"/>
    <tableColumn id="526" xr3:uid="{A5108045-C3E2-4B7D-96A2-5B81625A993B}" name="Column526" headerRowDxfId="32255" dataDxfId="15860"/>
    <tableColumn id="527" xr3:uid="{D23B6E89-A377-4CFF-A8FC-EC8C84EB08B6}" name="Column527" headerRowDxfId="32254" dataDxfId="15859"/>
    <tableColumn id="528" xr3:uid="{A4BD248C-E4D9-492C-9D38-932640C28593}" name="Column528" headerRowDxfId="32253" dataDxfId="15858"/>
    <tableColumn id="529" xr3:uid="{6854372C-E890-4E0E-B9D3-53964A546686}" name="Column529" headerRowDxfId="32252" dataDxfId="15857"/>
    <tableColumn id="530" xr3:uid="{833EAD9B-1C96-42BD-9401-BE059DFF52F6}" name="Column530" headerRowDxfId="32251" dataDxfId="15856"/>
    <tableColumn id="531" xr3:uid="{EE203BB4-155F-4FD2-959B-8BADB1B877E3}" name="Column531" headerRowDxfId="32250" dataDxfId="15855"/>
    <tableColumn id="532" xr3:uid="{298A20D9-D3ED-4F51-B766-5C17D0AFC8BB}" name="Column532" headerRowDxfId="32249" dataDxfId="15854"/>
    <tableColumn id="533" xr3:uid="{55FB87F2-326D-400F-A1B1-798EF911D0F5}" name="Column533" headerRowDxfId="32248" dataDxfId="15853"/>
    <tableColumn id="534" xr3:uid="{B852D992-8761-4101-B6B9-0857A8D19854}" name="Column534" headerRowDxfId="32247" dataDxfId="15852"/>
    <tableColumn id="535" xr3:uid="{9129B43F-3ED0-466C-8D15-BB73B26882F4}" name="Column535" headerRowDxfId="32246" dataDxfId="15851"/>
    <tableColumn id="536" xr3:uid="{18E605ED-DF36-4929-8B92-A55BE85395D5}" name="Column536" headerRowDxfId="32245" dataDxfId="15850"/>
    <tableColumn id="537" xr3:uid="{80503969-8348-401B-BDBC-FA30F3EA44A4}" name="Column537" headerRowDxfId="32244" dataDxfId="15849"/>
    <tableColumn id="538" xr3:uid="{3CEFF892-C7A2-4229-9228-78DA15906581}" name="Column538" headerRowDxfId="32243" dataDxfId="15848"/>
    <tableColumn id="539" xr3:uid="{3507CD9A-06CA-4776-AAA8-18F8D4A31F3A}" name="Column539" headerRowDxfId="32242" dataDxfId="15847"/>
    <tableColumn id="540" xr3:uid="{514B16B8-8A7D-44A1-90AF-3C0A16B387E1}" name="Column540" headerRowDxfId="32241" dataDxfId="15846"/>
    <tableColumn id="541" xr3:uid="{7E9ACD3A-5A62-447B-8F20-CFA43D300B03}" name="Column541" headerRowDxfId="32240" dataDxfId="15845"/>
    <tableColumn id="542" xr3:uid="{5C4D0745-3F89-40DA-B4AA-79D70FFFD788}" name="Column542" headerRowDxfId="32239" dataDxfId="15844"/>
    <tableColumn id="543" xr3:uid="{ECC9CAEC-83F5-479F-95A1-B191313AD5E0}" name="Column543" headerRowDxfId="32238" dataDxfId="15843"/>
    <tableColumn id="544" xr3:uid="{2922BA0C-1782-45F8-A84E-0004D90C0605}" name="Column544" headerRowDxfId="32237" dataDxfId="15842"/>
    <tableColumn id="545" xr3:uid="{E9CC1DD5-AB07-49A5-9BD8-51CC5F1DE1B8}" name="Column545" headerRowDxfId="32236" dataDxfId="15841"/>
    <tableColumn id="546" xr3:uid="{BEBC0954-7FC8-4C20-8F44-D823DDCB869F}" name="Column546" headerRowDxfId="32235" dataDxfId="15840"/>
    <tableColumn id="547" xr3:uid="{90979416-95F5-4878-90EB-0B299B87E582}" name="Column547" headerRowDxfId="32234" dataDxfId="15839"/>
    <tableColumn id="548" xr3:uid="{AF9244E4-323E-4270-8A35-46D23B98E2B5}" name="Column548" headerRowDxfId="32233" dataDxfId="15838"/>
    <tableColumn id="549" xr3:uid="{6EFF37C3-DBCC-4CFB-BD3C-81FB5CCC35CE}" name="Column549" headerRowDxfId="32232" dataDxfId="15837"/>
    <tableColumn id="550" xr3:uid="{D641E0FC-5B93-46DF-A69D-71BB10691331}" name="Column550" headerRowDxfId="32231" dataDxfId="15836"/>
    <tableColumn id="551" xr3:uid="{3E3F1609-F565-4F2D-8E91-EEA5B4991974}" name="Column551" headerRowDxfId="32230" dataDxfId="15835"/>
    <tableColumn id="552" xr3:uid="{4C38DE43-C693-48A6-8E57-4152BADD1782}" name="Column552" headerRowDxfId="32229" dataDxfId="15834"/>
    <tableColumn id="553" xr3:uid="{B99E4C44-A41B-4E21-9096-E375AE2717AE}" name="Column553" headerRowDxfId="32228" dataDxfId="15833"/>
    <tableColumn id="554" xr3:uid="{EB04B53D-FE9A-48EE-98B8-2DA157B7A315}" name="Column554" headerRowDxfId="32227" dataDxfId="15832"/>
    <tableColumn id="555" xr3:uid="{5EDCAB9C-52DC-442B-AD2E-6004ABE6DFF2}" name="Column555" headerRowDxfId="32226" dataDxfId="15831"/>
    <tableColumn id="556" xr3:uid="{F0087901-6D1E-4388-8B3C-90C9C85AA881}" name="Column556" headerRowDxfId="32225" dataDxfId="15830"/>
    <tableColumn id="557" xr3:uid="{E79DE93C-A359-4303-A5AA-82A3F821AD22}" name="Column557" headerRowDxfId="32224" dataDxfId="15829"/>
    <tableColumn id="558" xr3:uid="{6B9A4FBA-FACF-44C4-9698-752718C36E6B}" name="Column558" headerRowDxfId="32223" dataDxfId="15828"/>
    <tableColumn id="559" xr3:uid="{559961E1-2F8C-454F-BCB9-EE5C4F1C0889}" name="Column559" headerRowDxfId="32222" dataDxfId="15827"/>
    <tableColumn id="560" xr3:uid="{F4225FC0-7FB3-43D5-8EA0-33E0EA5F7AA2}" name="Column560" headerRowDxfId="32221" dataDxfId="15826"/>
    <tableColumn id="561" xr3:uid="{E0AFC4EE-1C23-4FC1-BB68-129C24B05E45}" name="Column561" headerRowDxfId="32220" dataDxfId="15825"/>
    <tableColumn id="562" xr3:uid="{CFF4D958-7C9E-4FF0-92EF-9BBA2ACEA08F}" name="Column562" headerRowDxfId="32219" dataDxfId="15824"/>
    <tableColumn id="563" xr3:uid="{EE8849C2-A5B6-44DC-B87C-44E66EE350F9}" name="Column563" headerRowDxfId="32218" dataDxfId="15823"/>
    <tableColumn id="564" xr3:uid="{D3F262A9-034D-43AD-9438-34E3657B19EF}" name="Column564" headerRowDxfId="32217" dataDxfId="15822"/>
    <tableColumn id="565" xr3:uid="{F7F31CF3-2D6C-4F35-B040-C1866065CD04}" name="Column565" headerRowDxfId="32216" dataDxfId="15821"/>
    <tableColumn id="566" xr3:uid="{55599BD1-AADD-48E7-8AC7-06E03F7955B7}" name="Column566" headerRowDxfId="32215" dataDxfId="15820"/>
    <tableColumn id="567" xr3:uid="{82DD95F7-B5E5-4C59-9BD1-0961B5BA1D5F}" name="Column567" headerRowDxfId="32214" dataDxfId="15819"/>
    <tableColumn id="568" xr3:uid="{57E02988-7470-4FB7-B31E-8FBBB066ABA9}" name="Column568" headerRowDxfId="32213" dataDxfId="15818"/>
    <tableColumn id="569" xr3:uid="{5A5D70BF-B6CE-4F1B-A42A-21B705721C4D}" name="Column569" headerRowDxfId="32212" dataDxfId="15817"/>
    <tableColumn id="570" xr3:uid="{4AB87640-109D-4E9C-A53A-9B14EB6EE4C5}" name="Column570" headerRowDxfId="32211" dataDxfId="15816"/>
    <tableColumn id="571" xr3:uid="{3DE4C0D5-766E-47AF-9016-7D816A136ABA}" name="Column571" headerRowDxfId="32210" dataDxfId="15815"/>
    <tableColumn id="572" xr3:uid="{D16BA8FE-9AA8-4281-9C04-8B00C267BC02}" name="Column572" headerRowDxfId="32209" dataDxfId="15814"/>
    <tableColumn id="573" xr3:uid="{6EB7A151-614B-4079-8851-5B19897F8924}" name="Column573" headerRowDxfId="32208" dataDxfId="15813"/>
    <tableColumn id="574" xr3:uid="{B41E5DFA-F25B-4C41-938B-145AEB24D69D}" name="Column574" headerRowDxfId="32207" dataDxfId="15812"/>
    <tableColumn id="575" xr3:uid="{9F6BC237-FA3F-46E3-A03C-8CF3A18D54DF}" name="Column575" headerRowDxfId="32206" dataDxfId="15811"/>
    <tableColumn id="576" xr3:uid="{21BFBF16-6FF8-4C26-ABEC-CC0D42D5A77C}" name="Column576" headerRowDxfId="32205" dataDxfId="15810"/>
    <tableColumn id="577" xr3:uid="{35357C50-E1A0-48CA-845C-423507CF22A6}" name="Column577" headerRowDxfId="32204" dataDxfId="15809"/>
    <tableColumn id="578" xr3:uid="{D0BEF8A2-FA45-400B-AF75-49AB9316A8BB}" name="Column578" headerRowDxfId="32203" dataDxfId="15808"/>
    <tableColumn id="579" xr3:uid="{51DB0997-3088-44A8-86AB-F6087730F5D3}" name="Column579" headerRowDxfId="32202" dataDxfId="15807"/>
    <tableColumn id="580" xr3:uid="{B3767E5A-3517-418A-9BD4-9B8C8D3510BC}" name="Column580" headerRowDxfId="32201" dataDxfId="15806"/>
    <tableColumn id="581" xr3:uid="{03D6B679-9C74-4411-8E8A-97C7CDA542CE}" name="Column581" headerRowDxfId="32200" dataDxfId="15805"/>
    <tableColumn id="582" xr3:uid="{7FCE1C80-1C0C-4B07-8F89-03D60872AF9C}" name="Column582" headerRowDxfId="32199" dataDxfId="15804"/>
    <tableColumn id="583" xr3:uid="{C44E947E-B630-46AC-B3E6-7CE5BF8D7059}" name="Column583" headerRowDxfId="32198" dataDxfId="15803"/>
    <tableColumn id="584" xr3:uid="{F2CE1C0D-7190-4D17-9867-E7C0632E6EB8}" name="Column584" headerRowDxfId="32197" dataDxfId="15802"/>
    <tableColumn id="585" xr3:uid="{816D0E1A-7000-4A92-B71C-82E3ADF4D1E4}" name="Column585" headerRowDxfId="32196" dataDxfId="15801"/>
    <tableColumn id="586" xr3:uid="{3C8652BA-C1D5-4930-AB83-9481ED6F5A98}" name="Column586" headerRowDxfId="32195" dataDxfId="15800"/>
    <tableColumn id="587" xr3:uid="{2771DB6F-EAB3-42BC-B9C7-432519038908}" name="Column587" headerRowDxfId="32194" dataDxfId="15799"/>
    <tableColumn id="588" xr3:uid="{22629790-3CDF-4883-AB2F-276CD3F714D0}" name="Column588" headerRowDxfId="32193" dataDxfId="15798"/>
    <tableColumn id="589" xr3:uid="{5847E510-D51D-48C3-8C54-FF0D1B5CC65C}" name="Column589" headerRowDxfId="32192" dataDxfId="15797"/>
    <tableColumn id="590" xr3:uid="{A65EE721-0D41-4273-971E-AF7C3EE1DA67}" name="Column590" headerRowDxfId="32191" dataDxfId="15796"/>
    <tableColumn id="591" xr3:uid="{28D678B6-8C97-4A43-A61F-5EDF485E8D4C}" name="Column591" headerRowDxfId="32190" dataDxfId="15795"/>
    <tableColumn id="592" xr3:uid="{3CCA584E-D72F-4A0D-ABB1-0B4772D2CBEE}" name="Column592" headerRowDxfId="32189" dataDxfId="15794"/>
    <tableColumn id="593" xr3:uid="{0C9071F6-4DEC-467D-BA29-473DFB93DB78}" name="Column593" headerRowDxfId="32188" dataDxfId="15793"/>
    <tableColumn id="594" xr3:uid="{8FFB3568-1F12-4597-9BAC-A0332D700AA7}" name="Column594" headerRowDxfId="32187" dataDxfId="15792"/>
    <tableColumn id="595" xr3:uid="{35304644-2310-48ED-998D-886B0B956277}" name="Column595" headerRowDxfId="32186" dataDxfId="15791"/>
    <tableColumn id="596" xr3:uid="{B1D6E514-C622-44A7-8DD4-649C4757B50A}" name="Column596" headerRowDxfId="32185" dataDxfId="15790"/>
    <tableColumn id="597" xr3:uid="{FE3CB422-68BF-4740-ACA6-9ADAB279EC83}" name="Column597" headerRowDxfId="32184" dataDxfId="15789"/>
    <tableColumn id="598" xr3:uid="{E8E38BF0-1A73-4C2A-BE40-81EB42D0D906}" name="Column598" headerRowDxfId="32183" dataDxfId="15788"/>
    <tableColumn id="599" xr3:uid="{25BBADD7-BFB7-45FC-8DB4-F9BAC5553EF6}" name="Column599" headerRowDxfId="32182" dataDxfId="15787"/>
    <tableColumn id="600" xr3:uid="{67EA0BAB-CCD3-43D9-800C-6693308FFF13}" name="Column600" headerRowDxfId="32181" dataDxfId="15786"/>
    <tableColumn id="601" xr3:uid="{1DE2969A-1F5F-4C3A-8DCE-B3B6B6CA6416}" name="Column601" headerRowDxfId="32180" dataDxfId="15785"/>
    <tableColumn id="602" xr3:uid="{35DBA334-3E00-4559-82B7-1855C754766C}" name="Column602" headerRowDxfId="32179" dataDxfId="15784"/>
    <tableColumn id="603" xr3:uid="{00EA94F0-0615-4299-A9CA-3238590C2CD9}" name="Column603" headerRowDxfId="32178" dataDxfId="15783"/>
    <tableColumn id="604" xr3:uid="{2DDEA1F9-E721-4454-8E2C-629F40C5E8F1}" name="Column604" headerRowDxfId="32177" dataDxfId="15782"/>
    <tableColumn id="605" xr3:uid="{70DE20C8-FEF3-4FEC-9B8A-041E5B32BDCC}" name="Column605" headerRowDxfId="32176" dataDxfId="15781"/>
    <tableColumn id="606" xr3:uid="{0D646C14-C8ED-4A67-98EC-C5FEA28C6687}" name="Column606" headerRowDxfId="32175" dataDxfId="15780"/>
    <tableColumn id="607" xr3:uid="{78529D91-0359-4547-B49B-D277F7A7A2D1}" name="Column607" headerRowDxfId="32174" dataDxfId="15779"/>
    <tableColumn id="608" xr3:uid="{95350D02-DBD1-46F1-A30A-CFE1C9A965E8}" name="Column608" headerRowDxfId="32173" dataDxfId="15778"/>
    <tableColumn id="609" xr3:uid="{17CE33DE-3C01-41ED-B582-6B703EB452EF}" name="Column609" headerRowDxfId="32172" dataDxfId="15777"/>
    <tableColumn id="610" xr3:uid="{273D4301-30D1-490A-9BD2-26AF62DEBE7F}" name="Column610" headerRowDxfId="32171" dataDxfId="15776"/>
    <tableColumn id="611" xr3:uid="{B92A4FFD-DC8F-4810-8D56-005A52B8A461}" name="Column611" headerRowDxfId="32170" dataDxfId="15775"/>
    <tableColumn id="612" xr3:uid="{20E32134-D61C-460F-9EC7-918B5E31A98F}" name="Column612" headerRowDxfId="32169" dataDxfId="15774"/>
    <tableColumn id="613" xr3:uid="{D1A33EE4-006C-4F4C-8CA9-C0EF15D003E5}" name="Column613" headerRowDxfId="32168" dataDxfId="15773"/>
    <tableColumn id="614" xr3:uid="{59C4993A-2D26-444A-A11F-2C950B53F5B7}" name="Column614" headerRowDxfId="32167" dataDxfId="15772"/>
    <tableColumn id="615" xr3:uid="{4ABE2FA5-CE71-4E5C-99BC-9A010DBDCC65}" name="Column615" headerRowDxfId="32166" dataDxfId="15771"/>
    <tableColumn id="616" xr3:uid="{013125C5-277D-4C9D-9557-922D807CBAD6}" name="Column616" headerRowDxfId="32165" dataDxfId="15770"/>
    <tableColumn id="617" xr3:uid="{044A8C40-F29A-4C71-8DBA-544AAB3FF526}" name="Column617" headerRowDxfId="32164" dataDxfId="15769"/>
    <tableColumn id="618" xr3:uid="{A3471087-A53C-4BEE-9B7B-DC944919D460}" name="Column618" headerRowDxfId="32163" dataDxfId="15768"/>
    <tableColumn id="619" xr3:uid="{F60E0547-8859-453A-BC6B-30DAA462B53D}" name="Column619" headerRowDxfId="32162" dataDxfId="15767"/>
    <tableColumn id="620" xr3:uid="{C0E1AC2A-860E-4B31-B016-CCEF8C88EE0F}" name="Column620" headerRowDxfId="32161" dataDxfId="15766"/>
    <tableColumn id="621" xr3:uid="{83743271-3F3B-46C6-95E7-177597244A7C}" name="Column621" headerRowDxfId="32160" dataDxfId="15765"/>
    <tableColumn id="622" xr3:uid="{D1549129-9BD8-4226-83B6-A799807F23F1}" name="Column622" headerRowDxfId="32159" dataDxfId="15764"/>
    <tableColumn id="623" xr3:uid="{F84439F3-D806-402A-83D4-A25636E9D36F}" name="Column623" headerRowDxfId="32158" dataDxfId="15763"/>
    <tableColumn id="624" xr3:uid="{745C8886-45CB-4BD5-8A2E-39A653916701}" name="Column624" headerRowDxfId="32157" dataDxfId="15762"/>
    <tableColumn id="625" xr3:uid="{479B197B-0ACF-4257-A481-38D3BA2AD89D}" name="Column625" headerRowDxfId="32156" dataDxfId="15761"/>
    <tableColumn id="626" xr3:uid="{A2BAE72B-7A4E-4D74-A415-9C0A00D92A94}" name="Column626" headerRowDxfId="32155" dataDxfId="15760"/>
    <tableColumn id="627" xr3:uid="{9EA087AF-61AB-49D4-9AD8-DE2B54A90099}" name="Column627" headerRowDxfId="32154" dataDxfId="15759"/>
    <tableColumn id="628" xr3:uid="{7CC46CE2-E0C6-4BB1-B670-D80240AEE11D}" name="Column628" headerRowDxfId="32153" dataDxfId="15758"/>
    <tableColumn id="629" xr3:uid="{76BD924D-8340-4B97-B30A-D8A2C8EFD3CF}" name="Column629" headerRowDxfId="32152" dataDxfId="15757"/>
    <tableColumn id="630" xr3:uid="{59A855E6-D6A6-40FC-8113-6880EF4D9D29}" name="Column630" headerRowDxfId="32151" dataDxfId="15756"/>
    <tableColumn id="631" xr3:uid="{25E58A6B-267E-414F-BEE3-C784E2138489}" name="Column631" headerRowDxfId="32150" dataDxfId="15755"/>
    <tableColumn id="632" xr3:uid="{D82E6195-0138-4CB7-A535-E3768F1ADB61}" name="Column632" headerRowDxfId="32149" dataDxfId="15754"/>
    <tableColumn id="633" xr3:uid="{76DA76D0-7CA3-4C60-A684-9CF55820CAA2}" name="Column633" headerRowDxfId="32148" dataDxfId="15753"/>
    <tableColumn id="634" xr3:uid="{835AF97E-18C3-4C20-9A56-0E086496C3E0}" name="Column634" headerRowDxfId="32147" dataDxfId="15752"/>
    <tableColumn id="635" xr3:uid="{9BFFDC35-3A60-4CDB-8285-1D130405F901}" name="Column635" headerRowDxfId="32146" dataDxfId="15751"/>
    <tableColumn id="636" xr3:uid="{8AF32F7B-1C91-4B8E-BA09-18919037CF8C}" name="Column636" headerRowDxfId="32145" dataDxfId="15750"/>
    <tableColumn id="637" xr3:uid="{4E6A570C-41C6-42C3-9A40-920E1390696B}" name="Column637" headerRowDxfId="32144" dataDxfId="15749"/>
    <tableColumn id="638" xr3:uid="{3D29EED1-C8A5-4E59-A1D3-3BAE24DB85A5}" name="Column638" headerRowDxfId="32143" dataDxfId="15748"/>
    <tableColumn id="639" xr3:uid="{69A0650D-FC28-4B9F-884D-179E1A353E36}" name="Column639" headerRowDxfId="32142" dataDxfId="15747"/>
    <tableColumn id="640" xr3:uid="{411545ED-95D4-4DBC-9E04-8DF02A78DF36}" name="Column640" headerRowDxfId="32141" dataDxfId="15746"/>
    <tableColumn id="641" xr3:uid="{B30E4255-EE59-4B3E-B37C-AF8680BE95B1}" name="Column641" headerRowDxfId="32140" dataDxfId="15745"/>
    <tableColumn id="642" xr3:uid="{C9FB225C-9335-4F7D-B4BC-A324C351FD0F}" name="Column642" headerRowDxfId="32139" dataDxfId="15744"/>
    <tableColumn id="643" xr3:uid="{9F87DFB8-34D3-43CA-B592-65A6695942D4}" name="Column643" headerRowDxfId="32138" dataDxfId="15743"/>
    <tableColumn id="644" xr3:uid="{1193B214-EC75-41DD-87A9-8122ADC9C926}" name="Column644" headerRowDxfId="32137" dataDxfId="15742"/>
    <tableColumn id="645" xr3:uid="{91F93D36-1E56-458C-9528-AEE55CEE3014}" name="Column645" headerRowDxfId="32136" dataDxfId="15741"/>
    <tableColumn id="646" xr3:uid="{7329F598-04DB-4D3A-AAA5-4015E768619E}" name="Column646" headerRowDxfId="32135" dataDxfId="15740"/>
    <tableColumn id="647" xr3:uid="{73E04E03-70A0-477B-9482-5658BDB0FD70}" name="Column647" headerRowDxfId="32134" dataDxfId="15739"/>
    <tableColumn id="648" xr3:uid="{FD5CB68B-1285-483A-BA3F-BD8F35F9E826}" name="Column648" headerRowDxfId="32133" dataDxfId="15738"/>
    <tableColumn id="649" xr3:uid="{50013D53-78A7-4676-AC43-EA8F0CB76AA0}" name="Column649" headerRowDxfId="32132" dataDxfId="15737"/>
    <tableColumn id="650" xr3:uid="{8BBF687F-9BE7-4E69-84B1-697CFECFB0BD}" name="Column650" headerRowDxfId="32131" dataDxfId="15736"/>
    <tableColumn id="651" xr3:uid="{3111B1C2-A85E-46D1-9CB0-F072F75E2E2A}" name="Column651" headerRowDxfId="32130" dataDxfId="15735"/>
    <tableColumn id="652" xr3:uid="{48AC3179-AD80-4D4F-8CBF-4CF8BE1EBB97}" name="Column652" headerRowDxfId="32129" dataDxfId="15734"/>
    <tableColumn id="653" xr3:uid="{F19D3D29-D7B9-4569-8DEF-7FEE63351C32}" name="Column653" headerRowDxfId="32128" dataDxfId="15733"/>
    <tableColumn id="654" xr3:uid="{A4B3BA47-68A4-4CA0-B249-AE09A1D12E16}" name="Column654" headerRowDxfId="32127" dataDxfId="15732"/>
    <tableColumn id="655" xr3:uid="{E4E88D12-7314-4B11-AE9C-38703C1F95F1}" name="Column655" headerRowDxfId="32126" dataDxfId="15731"/>
    <tableColumn id="656" xr3:uid="{0734A682-0E6A-4532-BE05-0D2B4A1FCA69}" name="Column656" headerRowDxfId="32125" dataDxfId="15730"/>
    <tableColumn id="657" xr3:uid="{2426EC93-4A7D-45E4-B158-4C3FB570E36D}" name="Column657" headerRowDxfId="32124" dataDxfId="15729"/>
    <tableColumn id="658" xr3:uid="{E65CA003-B410-46DE-9E9F-843136F9C9FB}" name="Column658" headerRowDxfId="32123" dataDxfId="15728"/>
    <tableColumn id="659" xr3:uid="{2969B23B-AD08-47C9-B92E-67BDB39E8356}" name="Column659" headerRowDxfId="32122" dataDxfId="15727"/>
    <tableColumn id="660" xr3:uid="{1C70ED70-C3A0-4637-8E81-7D1A290948EA}" name="Column660" headerRowDxfId="32121" dataDxfId="15726"/>
    <tableColumn id="661" xr3:uid="{F81FE7AF-B338-4B61-9F65-51280AB19156}" name="Column661" headerRowDxfId="32120" dataDxfId="15725"/>
    <tableColumn id="662" xr3:uid="{14BD4042-34B3-41CA-9AD6-F26ACCA29569}" name="Column662" headerRowDxfId="32119" dataDxfId="15724"/>
    <tableColumn id="663" xr3:uid="{32B1CC29-AF09-4528-B201-69A928B1D6BC}" name="Column663" headerRowDxfId="32118" dataDxfId="15723"/>
    <tableColumn id="664" xr3:uid="{E1B43FB5-82DC-4A71-8EEE-D6642A8154B2}" name="Column664" headerRowDxfId="32117" dataDxfId="15722"/>
    <tableColumn id="665" xr3:uid="{406968C1-55D2-4423-AEAB-65354219D3EB}" name="Column665" headerRowDxfId="32116" dataDxfId="15721"/>
    <tableColumn id="666" xr3:uid="{0B40D968-D42E-4DED-8828-9A3C31B6B036}" name="Column666" headerRowDxfId="32115" dataDxfId="15720"/>
    <tableColumn id="667" xr3:uid="{3DF787D4-F73D-4C24-8327-BA80AF0BF537}" name="Column667" headerRowDxfId="32114" dataDxfId="15719"/>
    <tableColumn id="668" xr3:uid="{FFC99E16-2707-4466-A511-084D42A124FD}" name="Column668" headerRowDxfId="32113" dataDxfId="15718"/>
    <tableColumn id="669" xr3:uid="{5576328B-F389-46C5-B6A6-08859C657B41}" name="Column669" headerRowDxfId="32112" dataDxfId="15717"/>
    <tableColumn id="670" xr3:uid="{32C8C312-A828-4273-A129-023EAFE73099}" name="Column670" headerRowDxfId="32111" dataDxfId="15716"/>
    <tableColumn id="671" xr3:uid="{CB2873DE-0FBE-453C-8770-88C01D5837F1}" name="Column671" headerRowDxfId="32110" dataDxfId="15715"/>
    <tableColumn id="672" xr3:uid="{15175D93-6D1B-42EB-B322-16CBA21D0873}" name="Column672" headerRowDxfId="32109" dataDxfId="15714"/>
    <tableColumn id="673" xr3:uid="{8C24C58C-B1B3-4F04-8632-482D1F2A9927}" name="Column673" headerRowDxfId="32108" dataDxfId="15713"/>
    <tableColumn id="674" xr3:uid="{C83E1AB3-3A2F-41DD-9E54-A6E09635306D}" name="Column674" headerRowDxfId="32107" dataDxfId="15712"/>
    <tableColumn id="675" xr3:uid="{858C5CBD-D383-43DC-9765-981337C219CB}" name="Column675" headerRowDxfId="32106" dataDxfId="15711"/>
    <tableColumn id="676" xr3:uid="{ED854471-DC19-480A-BA69-5019A2CE5D30}" name="Column676" headerRowDxfId="32105" dataDxfId="15710"/>
    <tableColumn id="677" xr3:uid="{F88899FC-C2B1-4717-8A8B-11AB651CF5E5}" name="Column677" headerRowDxfId="32104" dataDxfId="15709"/>
    <tableColumn id="678" xr3:uid="{55001108-E482-406B-B2D7-108E659D29A6}" name="Column678" headerRowDxfId="32103" dataDxfId="15708"/>
    <tableColumn id="679" xr3:uid="{2E7E3650-6B53-408B-80F0-FD5BAFA5EAA6}" name="Column679" headerRowDxfId="32102" dataDxfId="15707"/>
    <tableColumn id="680" xr3:uid="{7B6A76B8-CD6C-4DE4-9453-85EF9365923F}" name="Column680" headerRowDxfId="32101" dataDxfId="15706"/>
    <tableColumn id="681" xr3:uid="{3C674FBB-2840-4545-BAB7-8869FE9DDD2F}" name="Column681" headerRowDxfId="32100" dataDxfId="15705"/>
    <tableColumn id="682" xr3:uid="{6B61E717-B98B-46B0-B004-59F73200F5B1}" name="Column682" headerRowDxfId="32099" dataDxfId="15704"/>
    <tableColumn id="683" xr3:uid="{7FE6A63D-51F5-4BEC-86A3-39E5D5835B7F}" name="Column683" headerRowDxfId="32098" dataDxfId="15703"/>
    <tableColumn id="684" xr3:uid="{CC954F73-8368-4FF1-96A0-F5B9F231BFA8}" name="Column684" headerRowDxfId="32097" dataDxfId="15702"/>
    <tableColumn id="685" xr3:uid="{407BD4D8-B5FE-49FA-9B98-78EC4C72B3F3}" name="Column685" headerRowDxfId="32096" dataDxfId="15701"/>
    <tableColumn id="686" xr3:uid="{AF08ABDF-2CB4-4BBC-92D8-6B5B5F9DF6B2}" name="Column686" headerRowDxfId="32095" dataDxfId="15700"/>
    <tableColumn id="687" xr3:uid="{939AB0D5-75AF-4B85-B045-28BB7FF6480B}" name="Column687" headerRowDxfId="32094" dataDxfId="15699"/>
    <tableColumn id="688" xr3:uid="{FEE70256-BEBF-4C93-8853-1461B0E77AD9}" name="Column688" headerRowDxfId="32093" dataDxfId="15698"/>
    <tableColumn id="689" xr3:uid="{6AB03D7B-1DA1-4201-B983-09C6118B8D7B}" name="Column689" headerRowDxfId="32092" dataDxfId="15697"/>
    <tableColumn id="690" xr3:uid="{C9297B60-F5E6-4219-8F23-13D9A1945B5D}" name="Column690" headerRowDxfId="32091" dataDxfId="15696"/>
    <tableColumn id="691" xr3:uid="{B4BB3472-AF6D-44A7-9D68-EAB6548E07A0}" name="Column691" headerRowDxfId="32090" dataDxfId="15695"/>
    <tableColumn id="692" xr3:uid="{BA6F1EBB-5EEB-4D7B-8DF4-46D6B3E188F6}" name="Column692" headerRowDxfId="32089" dataDxfId="15694"/>
    <tableColumn id="693" xr3:uid="{E7477ED4-A0E5-4900-B29E-FAB1E1873B44}" name="Column693" headerRowDxfId="32088" dataDxfId="15693"/>
    <tableColumn id="694" xr3:uid="{9F5D4960-B510-41DF-84DC-E5D7C4D11C9A}" name="Column694" headerRowDxfId="32087" dataDxfId="15692"/>
    <tableColumn id="695" xr3:uid="{AB796A1F-A334-49F2-B4B7-6D54E5345057}" name="Column695" headerRowDxfId="32086" dataDxfId="15691"/>
    <tableColumn id="696" xr3:uid="{792C6CFA-51BA-4EC2-AE00-B8649B35D937}" name="Column696" headerRowDxfId="32085" dataDxfId="15690"/>
    <tableColumn id="697" xr3:uid="{0D0F05B5-FE38-4E74-9573-445EB6BC49C8}" name="Column697" headerRowDxfId="32084" dataDxfId="15689"/>
    <tableColumn id="698" xr3:uid="{347C3E63-9882-48BD-94D9-1EBD536C8896}" name="Column698" headerRowDxfId="32083" dataDxfId="15688"/>
    <tableColumn id="699" xr3:uid="{5F225968-7D10-45D4-BD9C-CCA1EBD42C05}" name="Column699" headerRowDxfId="32082" dataDxfId="15687"/>
    <tableColumn id="700" xr3:uid="{B8479436-3BBF-4339-B876-8F38D8B587C5}" name="Column700" headerRowDxfId="32081" dataDxfId="15686"/>
    <tableColumn id="701" xr3:uid="{A5E16AFB-B957-49B6-85B1-34153FD76B17}" name="Column701" headerRowDxfId="32080" dataDxfId="15685"/>
    <tableColumn id="702" xr3:uid="{9174AA34-FF64-4607-9560-C83CB3AF1EE4}" name="Column702" headerRowDxfId="32079" dataDxfId="15684"/>
    <tableColumn id="703" xr3:uid="{E8568C2B-2972-495E-A5B0-16E355FECD27}" name="Column703" headerRowDxfId="32078" dataDxfId="15683"/>
    <tableColumn id="704" xr3:uid="{EF7A57FD-EDE0-480A-92C6-823AFC329A01}" name="Column704" headerRowDxfId="32077" dataDxfId="15682"/>
    <tableColumn id="705" xr3:uid="{94A5FA70-6D50-4C92-BAD2-E77926A18315}" name="Column705" headerRowDxfId="32076" dataDxfId="15681"/>
    <tableColumn id="706" xr3:uid="{B3837962-8F1E-4203-AF4E-159BB1C8F8C1}" name="Column706" headerRowDxfId="32075" dataDxfId="15680"/>
    <tableColumn id="707" xr3:uid="{D607E1A3-27F4-4F24-B45C-B13525928F9D}" name="Column707" headerRowDxfId="32074" dataDxfId="15679"/>
    <tableColumn id="708" xr3:uid="{92328BB9-AB18-476A-8817-59F3B8636C8A}" name="Column708" headerRowDxfId="32073" dataDxfId="15678"/>
    <tableColumn id="709" xr3:uid="{F9BBE2CB-7566-46D3-9138-F094F2C9D248}" name="Column709" headerRowDxfId="32072" dataDxfId="15677"/>
    <tableColumn id="710" xr3:uid="{650ED44E-BAAE-4355-933D-E14D7C2433AB}" name="Column710" headerRowDxfId="32071" dataDxfId="15676"/>
    <tableColumn id="711" xr3:uid="{4814FE84-3B35-4F26-8984-071226358CE1}" name="Column711" headerRowDxfId="32070" dataDxfId="15675"/>
    <tableColumn id="712" xr3:uid="{D565DBBB-2C89-4719-986C-02ABAA54B925}" name="Column712" headerRowDxfId="32069" dataDxfId="15674"/>
    <tableColumn id="713" xr3:uid="{1599432F-1050-4BA6-A754-436C254D9F77}" name="Column713" headerRowDxfId="32068" dataDxfId="15673"/>
    <tableColumn id="714" xr3:uid="{270A3951-68FB-4495-A798-F8D3F755953B}" name="Column714" headerRowDxfId="32067" dataDxfId="15672"/>
    <tableColumn id="715" xr3:uid="{5C990048-9A97-472C-A7E8-A83FD87D9C10}" name="Column715" headerRowDxfId="32066" dataDxfId="15671"/>
    <tableColumn id="716" xr3:uid="{9C6406AA-A04A-4A63-9322-9765347CCE5A}" name="Column716" headerRowDxfId="32065" dataDxfId="15670"/>
    <tableColumn id="717" xr3:uid="{BD4CFF29-F92A-4BF2-AF32-F932E9E74576}" name="Column717" headerRowDxfId="32064" dataDxfId="15669"/>
    <tableColumn id="718" xr3:uid="{1D317CD1-62E8-4DF0-8AFC-4AF80A083C1C}" name="Column718" headerRowDxfId="32063" dataDxfId="15668"/>
    <tableColumn id="719" xr3:uid="{128CD57F-1C5F-479F-A8F2-AD3935B5F753}" name="Column719" headerRowDxfId="32062" dataDxfId="15667"/>
    <tableColumn id="720" xr3:uid="{47935904-B4B6-4E73-97B0-0E95005A4C70}" name="Column720" headerRowDxfId="32061" dataDxfId="15666"/>
    <tableColumn id="721" xr3:uid="{3841FB2B-A38F-4D21-9406-0177FFFA3E70}" name="Column721" headerRowDxfId="32060" dataDxfId="15665"/>
    <tableColumn id="722" xr3:uid="{5EDDA781-141F-4D85-9665-0F9E67559848}" name="Column722" headerRowDxfId="32059" dataDxfId="15664"/>
    <tableColumn id="723" xr3:uid="{590BA940-A854-4C52-9C0B-5C55C0B311C4}" name="Column723" headerRowDxfId="32058" dataDxfId="15663"/>
    <tableColumn id="724" xr3:uid="{6AACB7C0-7C68-4528-BA35-9DAFA237D2B6}" name="Column724" headerRowDxfId="32057" dataDxfId="15662"/>
    <tableColumn id="725" xr3:uid="{DFF9008A-23F9-4C07-ADC9-F9F2FAA9005D}" name="Column725" headerRowDxfId="32056" dataDxfId="15661"/>
    <tableColumn id="726" xr3:uid="{D5AAAD4E-4E75-4DB1-B817-F5CF0E323B32}" name="Column726" headerRowDxfId="32055" dataDxfId="15660"/>
    <tableColumn id="727" xr3:uid="{E4A710D4-DF75-416E-9F3B-59B2F53E3B9F}" name="Column727" headerRowDxfId="32054" dataDxfId="15659"/>
    <tableColumn id="728" xr3:uid="{2820877C-7A76-41A4-B786-88FF8D2E3BAC}" name="Column728" headerRowDxfId="32053" dataDxfId="15658"/>
    <tableColumn id="729" xr3:uid="{23867287-B107-42AF-AC7C-005BC2D784E5}" name="Column729" headerRowDxfId="32052" dataDxfId="15657"/>
    <tableColumn id="730" xr3:uid="{1DFC2F3F-22FF-4C8B-A065-948235018B82}" name="Column730" headerRowDxfId="32051" dataDxfId="15656"/>
    <tableColumn id="731" xr3:uid="{53E69675-F7BB-49B6-B64F-C82244B1A911}" name="Column731" headerRowDxfId="32050" dataDxfId="15655"/>
    <tableColumn id="732" xr3:uid="{8371E330-818E-4877-8788-EB6F1701C678}" name="Column732" headerRowDxfId="32049" dataDxfId="15654"/>
    <tableColumn id="733" xr3:uid="{FD0BBAB2-01B6-4A6E-9529-E68E7A668F3B}" name="Column733" headerRowDxfId="32048" dataDxfId="15653"/>
    <tableColumn id="734" xr3:uid="{4B245293-378B-4CE0-8290-A9FDF7CF332A}" name="Column734" headerRowDxfId="32047" dataDxfId="15652"/>
    <tableColumn id="735" xr3:uid="{5B3EB794-66F2-4AFB-9F95-FB7422F4A9FB}" name="Column735" headerRowDxfId="32046" dataDxfId="15651"/>
    <tableColumn id="736" xr3:uid="{2348BC13-45DD-4574-B507-1EA9C1BCD311}" name="Column736" headerRowDxfId="32045" dataDxfId="15650"/>
    <tableColumn id="737" xr3:uid="{856F8810-FFEC-4F18-A5A6-C3EB7501A3EE}" name="Column737" headerRowDxfId="32044" dataDxfId="15649"/>
    <tableColumn id="738" xr3:uid="{B2438048-3424-4595-AC09-B84F87DFB479}" name="Column738" headerRowDxfId="32043" dataDxfId="15648"/>
    <tableColumn id="739" xr3:uid="{08F2EA68-7286-4DB4-B71D-4FC4084E72C7}" name="Column739" headerRowDxfId="32042" dataDxfId="15647"/>
    <tableColumn id="740" xr3:uid="{B7FFE2FC-5D56-45E5-9212-DE25CEEEB56F}" name="Column740" headerRowDxfId="32041" dataDxfId="15646"/>
    <tableColumn id="741" xr3:uid="{98D63898-4CFA-488D-92CA-7004C62ACC3D}" name="Column741" headerRowDxfId="32040" dataDxfId="15645"/>
    <tableColumn id="742" xr3:uid="{AE8045F4-8065-44A1-A192-921DBB7E3AB7}" name="Column742" headerRowDxfId="32039" dataDxfId="15644"/>
    <tableColumn id="743" xr3:uid="{EE0A2145-05EA-42E9-A051-5CCB7439E308}" name="Column743" headerRowDxfId="32038" dataDxfId="15643"/>
    <tableColumn id="744" xr3:uid="{97D4A182-406C-4D17-9979-43652A1F5E15}" name="Column744" headerRowDxfId="32037" dataDxfId="15642"/>
    <tableColumn id="745" xr3:uid="{C3ADAE13-DEC8-46A3-BE5D-B9201E42FC3B}" name="Column745" headerRowDxfId="32036" dataDxfId="15641"/>
    <tableColumn id="746" xr3:uid="{61824A85-F6E3-4D50-B8CB-19E7C336FFFA}" name="Column746" headerRowDxfId="32035" dataDxfId="15640"/>
    <tableColumn id="747" xr3:uid="{263EB102-28E7-4435-B5CA-A21A61D152F4}" name="Column747" headerRowDxfId="32034" dataDxfId="15639"/>
    <tableColumn id="748" xr3:uid="{48E338FE-DE3B-4D88-808E-B890F50423D6}" name="Column748" headerRowDxfId="32033" dataDxfId="15638"/>
    <tableColumn id="749" xr3:uid="{1991BAD1-086A-444D-9451-BDE68BD3F73F}" name="Column749" headerRowDxfId="32032" dataDxfId="15637"/>
    <tableColumn id="750" xr3:uid="{A03B7ED1-F7DD-43A0-A702-DFE6EC0E8EFA}" name="Column750" headerRowDxfId="32031" dataDxfId="15636"/>
    <tableColumn id="751" xr3:uid="{C413C5F6-22FF-4575-AD35-ABB86CC1C758}" name="Column751" headerRowDxfId="32030" dataDxfId="15635"/>
    <tableColumn id="752" xr3:uid="{BC1AFF5B-4E5D-4047-B669-FC0EE0075D18}" name="Column752" headerRowDxfId="32029" dataDxfId="15634"/>
    <tableColumn id="753" xr3:uid="{A3FD970C-5527-47F4-8A54-DC5414F163D7}" name="Column753" headerRowDxfId="32028" dataDxfId="15633"/>
    <tableColumn id="754" xr3:uid="{26C50F5D-9D4B-4EC8-9C8E-D7FE8743BF77}" name="Column754" headerRowDxfId="32027" dataDxfId="15632"/>
    <tableColumn id="755" xr3:uid="{93C019EB-B376-408B-BCC6-07E95A21993B}" name="Column755" headerRowDxfId="32026" dataDxfId="15631"/>
    <tableColumn id="756" xr3:uid="{E75EFECD-FF77-453A-9760-8B08E1F2A577}" name="Column756" headerRowDxfId="32025" dataDxfId="15630"/>
    <tableColumn id="757" xr3:uid="{740147F4-ACFA-4884-8DF6-EC6EE5A3B7EF}" name="Column757" headerRowDxfId="32024" dataDxfId="15629"/>
    <tableColumn id="758" xr3:uid="{20574E72-AD5E-492C-89CE-84B0BFB83C50}" name="Column758" headerRowDxfId="32023" dataDxfId="15628"/>
    <tableColumn id="759" xr3:uid="{FC0ABD06-8B88-44AF-B4C3-AF1452805AAB}" name="Column759" headerRowDxfId="32022" dataDxfId="15627"/>
    <tableColumn id="760" xr3:uid="{93894823-BC0D-4F38-9EB0-0CEA0D63779F}" name="Column760" headerRowDxfId="32021" dataDxfId="15626"/>
    <tableColumn id="761" xr3:uid="{8D696000-32C5-46C0-8AF7-330CC1694447}" name="Column761" headerRowDxfId="32020" dataDxfId="15625"/>
    <tableColumn id="762" xr3:uid="{994D73E2-8399-4FE8-BA82-6473244E617F}" name="Column762" headerRowDxfId="32019" dataDxfId="15624"/>
    <tableColumn id="763" xr3:uid="{0546B56B-FA04-4DDE-87A3-00223E320BB8}" name="Column763" headerRowDxfId="32018" dataDxfId="15623"/>
    <tableColumn id="764" xr3:uid="{62576D2E-4D28-4CCC-A701-8A748656AEE0}" name="Column764" headerRowDxfId="32017" dataDxfId="15622"/>
    <tableColumn id="765" xr3:uid="{50C9A536-E227-443C-8AA1-AB6C3A21A20B}" name="Column765" headerRowDxfId="32016" dataDxfId="15621"/>
    <tableColumn id="766" xr3:uid="{B9FEB1C3-F730-4743-BF02-C85C8995F81B}" name="Column766" headerRowDxfId="32015" dataDxfId="15620"/>
    <tableColumn id="767" xr3:uid="{CD13CB47-ACE8-43BB-B329-D2F4F81AAB01}" name="Column767" headerRowDxfId="32014" dataDxfId="15619"/>
    <tableColumn id="768" xr3:uid="{BB720CDC-E113-47DA-8DCE-E6D4AD011572}" name="Column768" headerRowDxfId="32013" dataDxfId="15618"/>
    <tableColumn id="769" xr3:uid="{BB592219-5DCC-4C99-A9C0-3A2EAE536495}" name="Column769" headerRowDxfId="32012" dataDxfId="15617"/>
    <tableColumn id="770" xr3:uid="{66A2335D-5E22-4281-93F1-64C18E17BAA2}" name="Column770" headerRowDxfId="32011" dataDxfId="15616"/>
    <tableColumn id="771" xr3:uid="{9DF3C8F8-9D9C-465C-AD30-ABE67DD8BD0E}" name="Column771" headerRowDxfId="32010" dataDxfId="15615"/>
    <tableColumn id="772" xr3:uid="{66127442-19D4-4D39-BBF1-69702DC9A24F}" name="Column772" headerRowDxfId="32009" dataDxfId="15614"/>
    <tableColumn id="773" xr3:uid="{77F64069-2BDC-4322-ABD7-DD2E1B271921}" name="Column773" headerRowDxfId="32008" dataDxfId="15613"/>
    <tableColumn id="774" xr3:uid="{34A0F19F-FCF1-4CC8-9449-2E192285E0B5}" name="Column774" headerRowDxfId="32007" dataDxfId="15612"/>
    <tableColumn id="775" xr3:uid="{E145B167-F0FD-402C-A838-EF8950FBFB16}" name="Column775" headerRowDxfId="32006" dataDxfId="15611"/>
    <tableColumn id="776" xr3:uid="{6166DEF4-9256-4253-BA7A-11161EDC5883}" name="Column776" headerRowDxfId="32005" dataDxfId="15610"/>
    <tableColumn id="777" xr3:uid="{74D03F66-872B-40E7-964A-8108442649AD}" name="Column777" headerRowDxfId="32004" dataDxfId="15609"/>
    <tableColumn id="778" xr3:uid="{82C5AB9A-B177-4708-AE5E-E13060B94E39}" name="Column778" headerRowDxfId="32003" dataDxfId="15608"/>
    <tableColumn id="779" xr3:uid="{EE8F5738-6353-424A-A1C7-8BF084D9E79D}" name="Column779" headerRowDxfId="32002" dataDxfId="15607"/>
    <tableColumn id="780" xr3:uid="{5A93CA3F-CC98-42A2-BA58-A868D1A05EC7}" name="Column780" headerRowDxfId="32001" dataDxfId="15606"/>
    <tableColumn id="781" xr3:uid="{33B5CB17-8CB0-435C-AF97-7DFC5F7B930F}" name="Column781" headerRowDxfId="32000" dataDxfId="15605"/>
    <tableColumn id="782" xr3:uid="{75C6AD46-462C-4D4F-B743-6A7FF4D7D7AE}" name="Column782" headerRowDxfId="31999" dataDxfId="15604"/>
    <tableColumn id="783" xr3:uid="{04A237C7-EEEF-4D61-8638-858ED7FD47EE}" name="Column783" headerRowDxfId="31998" dataDxfId="15603"/>
    <tableColumn id="784" xr3:uid="{D26462F9-A6B5-40E0-A229-6866E43F139E}" name="Column784" headerRowDxfId="31997" dataDxfId="15602"/>
    <tableColumn id="785" xr3:uid="{42ACBB24-CFA1-4FC1-9437-09DF2642F5E9}" name="Column785" headerRowDxfId="31996" dataDxfId="15601"/>
    <tableColumn id="786" xr3:uid="{EB0BAA42-204A-45F4-992B-13EA7BF20A64}" name="Column786" headerRowDxfId="31995" dataDxfId="15600"/>
    <tableColumn id="787" xr3:uid="{781A1DF8-AAD4-4424-9578-D6BE929476F0}" name="Column787" headerRowDxfId="31994" dataDxfId="15599"/>
    <tableColumn id="788" xr3:uid="{876E8B17-0377-4345-8770-98E01E5636BE}" name="Column788" headerRowDxfId="31993" dataDxfId="15598"/>
    <tableColumn id="789" xr3:uid="{ABA5BF50-7950-4C47-AB21-7F872DDB939A}" name="Column789" headerRowDxfId="31992" dataDxfId="15597"/>
    <tableColumn id="790" xr3:uid="{D54FEF57-39BD-4130-9D4C-8DE93DE0D3EE}" name="Column790" headerRowDxfId="31991" dataDxfId="15596"/>
    <tableColumn id="791" xr3:uid="{048C3463-284E-4083-A049-184252C43E12}" name="Column791" headerRowDxfId="31990" dataDxfId="15595"/>
    <tableColumn id="792" xr3:uid="{6DF7F616-44D6-4714-AACD-7A79C1DCE6F2}" name="Column792" headerRowDxfId="31989" dataDxfId="15594"/>
    <tableColumn id="793" xr3:uid="{8B66B8B6-0BD7-4E3D-95B6-3AEE2C41B9EC}" name="Column793" headerRowDxfId="31988" dataDxfId="15593"/>
    <tableColumn id="794" xr3:uid="{25D45FE3-C084-4AA7-84C1-8FCEC89C7CD1}" name="Column794" headerRowDxfId="31987" dataDxfId="15592"/>
    <tableColumn id="795" xr3:uid="{0A54950D-2098-411C-B826-616975B864FB}" name="Column795" headerRowDxfId="31986" dataDxfId="15591"/>
    <tableColumn id="796" xr3:uid="{8DB08D0E-F502-4D44-B6D6-7D105D72A163}" name="Column796" headerRowDxfId="31985" dataDxfId="15590"/>
    <tableColumn id="797" xr3:uid="{43B87F8B-28DC-451C-9EBC-46C64ABC4538}" name="Column797" headerRowDxfId="31984" dataDxfId="15589"/>
    <tableColumn id="798" xr3:uid="{38E8A4A1-128D-4EFD-9286-8625B4039C20}" name="Column798" headerRowDxfId="31983" dataDxfId="15588"/>
    <tableColumn id="799" xr3:uid="{BB4560F8-734E-42C6-AFEE-02CF22ADE3CA}" name="Column799" headerRowDxfId="31982" dataDxfId="15587"/>
    <tableColumn id="800" xr3:uid="{03E41CA8-B4C6-4E61-8D0C-6B2B702668F0}" name="Column800" headerRowDxfId="31981" dataDxfId="15586"/>
    <tableColumn id="801" xr3:uid="{A048B441-64CA-4162-B2A1-6EB1C56FE30B}" name="Column801" headerRowDxfId="31980" dataDxfId="15585"/>
    <tableColumn id="802" xr3:uid="{F9D13535-595F-4D42-84F5-14FA2E59689F}" name="Column802" headerRowDxfId="31979" dataDxfId="15584"/>
    <tableColumn id="803" xr3:uid="{1976B89E-7BF4-49AE-8580-E7637DF7886F}" name="Column803" headerRowDxfId="31978" dataDxfId="15583"/>
    <tableColumn id="804" xr3:uid="{C56A25AB-CA68-4361-99D4-5C98ED1DA14E}" name="Column804" headerRowDxfId="31977" dataDxfId="15582"/>
    <tableColumn id="805" xr3:uid="{3407D876-DFEE-4DF4-A020-47BD34947582}" name="Column805" headerRowDxfId="31976" dataDxfId="15581"/>
    <tableColumn id="806" xr3:uid="{CEE24778-35C3-4194-B0F1-C8916BCCE94F}" name="Column806" headerRowDxfId="31975" dataDxfId="15580"/>
    <tableColumn id="807" xr3:uid="{49D45F31-BF0E-451F-9724-58D122B76566}" name="Column807" headerRowDxfId="31974" dataDxfId="15579"/>
    <tableColumn id="808" xr3:uid="{02C37944-858B-438D-A499-5F800AA55BBF}" name="Column808" headerRowDxfId="31973" dataDxfId="15578"/>
    <tableColumn id="809" xr3:uid="{B0FF049B-FEC6-422B-8816-94F04BC7737E}" name="Column809" headerRowDxfId="31972" dataDxfId="15577"/>
    <tableColumn id="810" xr3:uid="{377CCC20-8D1B-4CA1-AF41-01E0E03C35E4}" name="Column810" headerRowDxfId="31971" dataDxfId="15576"/>
    <tableColumn id="811" xr3:uid="{4F0B4B40-4A83-455E-8991-7FF91B878992}" name="Column811" headerRowDxfId="31970" dataDxfId="15575"/>
    <tableColumn id="812" xr3:uid="{B7D65538-2960-4363-A594-EA467D1EC8EA}" name="Column812" headerRowDxfId="31969" dataDxfId="15574"/>
    <tableColumn id="813" xr3:uid="{0E7F94D4-AEAF-4480-B0D1-097CB202BB80}" name="Column813" headerRowDxfId="31968" dataDxfId="15573"/>
    <tableColumn id="814" xr3:uid="{04FB3AF0-2C5D-46B2-B114-1CECE8C67B07}" name="Column814" headerRowDxfId="31967" dataDxfId="15572"/>
    <tableColumn id="815" xr3:uid="{A12CAEF4-3306-42B4-B4E7-F20390254AF3}" name="Column815" headerRowDxfId="31966" dataDxfId="15571"/>
    <tableColumn id="816" xr3:uid="{7502C1EE-C00B-4C02-8DE0-C82A6ABAE5AC}" name="Column816" headerRowDxfId="31965" dataDxfId="15570"/>
    <tableColumn id="817" xr3:uid="{533A5346-074E-4928-A8ED-8361B9D31392}" name="Column817" headerRowDxfId="31964" dataDxfId="15569"/>
    <tableColumn id="818" xr3:uid="{D9743995-F0CB-44D8-9B7A-0D3B635E0C12}" name="Column818" headerRowDxfId="31963" dataDxfId="15568"/>
    <tableColumn id="819" xr3:uid="{73325426-452E-433C-A161-2C143EE02D05}" name="Column819" headerRowDxfId="31962" dataDxfId="15567"/>
    <tableColumn id="820" xr3:uid="{409C5288-40AC-44E8-907B-7CCC3AD8AB6E}" name="Column820" headerRowDxfId="31961" dataDxfId="15566"/>
    <tableColumn id="821" xr3:uid="{B679A418-22F5-430B-9D45-24825D559B90}" name="Column821" headerRowDxfId="31960" dataDxfId="15565"/>
    <tableColumn id="822" xr3:uid="{963AB215-F291-4777-867D-6D31B2D61EC1}" name="Column822" headerRowDxfId="31959" dataDxfId="15564"/>
    <tableColumn id="823" xr3:uid="{E32D920B-611F-458B-9FCF-B2F903D48127}" name="Column823" headerRowDxfId="31958" dataDxfId="15563"/>
    <tableColumn id="824" xr3:uid="{FEBFD2EF-9F3F-41B9-8295-DD1A773876AB}" name="Column824" headerRowDxfId="31957" dataDxfId="15562"/>
    <tableColumn id="825" xr3:uid="{DFF31453-E35F-46DC-98FB-8A1E8ED08157}" name="Column825" headerRowDxfId="31956" dataDxfId="15561"/>
    <tableColumn id="826" xr3:uid="{208358D1-1157-4A92-9DDA-A2DA156E15B2}" name="Column826" headerRowDxfId="31955" dataDxfId="15560"/>
    <tableColumn id="827" xr3:uid="{631122CE-A519-4DE0-8488-087AC72CFD50}" name="Column827" headerRowDxfId="31954" dataDxfId="15559"/>
    <tableColumn id="828" xr3:uid="{7D707E7A-501B-436F-80B5-5F82C08435D5}" name="Column828" headerRowDxfId="31953" dataDxfId="15558"/>
    <tableColumn id="829" xr3:uid="{252F6828-A829-4BA2-961D-880FDC723D8F}" name="Column829" headerRowDxfId="31952" dataDxfId="15557"/>
    <tableColumn id="830" xr3:uid="{1831CA6C-70D8-4598-8CCC-1E8C1504547E}" name="Column830" headerRowDxfId="31951" dataDxfId="15556"/>
    <tableColumn id="831" xr3:uid="{5D35F7A1-F018-4363-A160-95C9C70E6276}" name="Column831" headerRowDxfId="31950" dataDxfId="15555"/>
    <tableColumn id="832" xr3:uid="{ACF3E690-980E-40A4-8453-D0A862C4D976}" name="Column832" headerRowDxfId="31949" dataDxfId="15554"/>
    <tableColumn id="833" xr3:uid="{65E545AB-06C0-4BD0-AE77-4D9A71852E95}" name="Column833" headerRowDxfId="31948" dataDxfId="15553"/>
    <tableColumn id="834" xr3:uid="{66CA9463-C23C-4907-858C-639938D88978}" name="Column834" headerRowDxfId="31947" dataDxfId="15552"/>
    <tableColumn id="835" xr3:uid="{0ED59EC5-E554-4D53-A04B-55971D71B89A}" name="Column835" headerRowDxfId="31946" dataDxfId="15551"/>
    <tableColumn id="836" xr3:uid="{B8B27E76-ECEC-414B-AAF6-603E262FA024}" name="Column836" headerRowDxfId="31945" dataDxfId="15550"/>
    <tableColumn id="837" xr3:uid="{739FCBD7-466D-4C09-8BC6-F63E2F51C906}" name="Column837" headerRowDxfId="31944" dataDxfId="15549"/>
    <tableColumn id="838" xr3:uid="{D663E971-B14D-4533-810E-A653585856D0}" name="Column838" headerRowDxfId="31943" dataDxfId="15548"/>
    <tableColumn id="839" xr3:uid="{DBAC3CDF-53A8-4F29-BB47-BB179128C53E}" name="Column839" headerRowDxfId="31942" dataDxfId="15547"/>
    <tableColumn id="840" xr3:uid="{EAA92565-4993-4182-B3DA-BA14329D8B07}" name="Column840" headerRowDxfId="31941" dataDxfId="15546"/>
    <tableColumn id="841" xr3:uid="{A6D35067-204B-4E3D-8C37-6B729C5FF1F0}" name="Column841" headerRowDxfId="31940" dataDxfId="15545"/>
    <tableColumn id="842" xr3:uid="{3ED94B74-9551-4E90-9300-D7C2B1264C58}" name="Column842" headerRowDxfId="31939" dataDxfId="15544"/>
    <tableColumn id="843" xr3:uid="{F15E59BF-B69A-446B-8AD0-5C3361AF2AB3}" name="Column843" headerRowDxfId="31938" dataDxfId="15543"/>
    <tableColumn id="844" xr3:uid="{1E573858-B028-4FDA-8AE8-7A4F29DC9B4E}" name="Column844" headerRowDxfId="31937" dataDxfId="15542"/>
    <tableColumn id="845" xr3:uid="{8AADA0FC-20BD-4202-A278-273003B6CA8B}" name="Column845" headerRowDxfId="31936" dataDxfId="15541"/>
    <tableColumn id="846" xr3:uid="{376F044D-AEA2-4D34-94ED-B1EFA5689C14}" name="Column846" headerRowDxfId="31935" dataDxfId="15540"/>
    <tableColumn id="847" xr3:uid="{4E0B06F2-7B75-453F-98F5-B27D42C8B5A7}" name="Column847" headerRowDxfId="31934" dataDxfId="15539"/>
    <tableColumn id="848" xr3:uid="{C4D2C8D5-4F50-4CDE-8DE5-4AC3760ECAEB}" name="Column848" headerRowDxfId="31933" dataDxfId="15538"/>
    <tableColumn id="849" xr3:uid="{2CC93B68-F040-415C-B7C7-DA728D1873F3}" name="Column849" headerRowDxfId="31932" dataDxfId="15537"/>
    <tableColumn id="850" xr3:uid="{97164DC8-542D-4EBE-9F19-BACB6F0F8936}" name="Column850" headerRowDxfId="31931" dataDxfId="15536"/>
    <tableColumn id="851" xr3:uid="{CE712AF4-2CF0-49E7-9803-62A43E981D67}" name="Column851" headerRowDxfId="31930" dataDxfId="15535"/>
    <tableColumn id="852" xr3:uid="{48514594-82BF-4972-9159-9143C6A6BDE0}" name="Column852" headerRowDxfId="31929" dataDxfId="15534"/>
    <tableColumn id="853" xr3:uid="{05468055-140A-4B8F-8E4F-88FD1FC44BF4}" name="Column853" headerRowDxfId="31928" dataDxfId="15533"/>
    <tableColumn id="854" xr3:uid="{FD925F0C-1887-47C5-8811-E723F658EFC3}" name="Column854" headerRowDxfId="31927" dataDxfId="15532"/>
    <tableColumn id="855" xr3:uid="{C216DE44-5012-434D-ADCA-66B5CF8E5F2E}" name="Column855" headerRowDxfId="31926" dataDxfId="15531"/>
    <tableColumn id="856" xr3:uid="{42969198-3A46-4EA4-8D31-EC29BCFF854F}" name="Column856" headerRowDxfId="31925" dataDxfId="15530"/>
    <tableColumn id="857" xr3:uid="{F34F0332-8826-42CD-9511-396036A4E47E}" name="Column857" headerRowDxfId="31924" dataDxfId="15529"/>
    <tableColumn id="858" xr3:uid="{122890D5-9DCF-4B5A-8E5F-A2B3249CB7F4}" name="Column858" headerRowDxfId="31923" dataDxfId="15528"/>
    <tableColumn id="859" xr3:uid="{73F459FD-1C7B-4E0B-8256-F04380BBC969}" name="Column859" headerRowDxfId="31922" dataDxfId="15527"/>
    <tableColumn id="860" xr3:uid="{4AE402B7-4CEE-4248-B7F8-63883F78ADBE}" name="Column860" headerRowDxfId="31921" dataDxfId="15526"/>
    <tableColumn id="861" xr3:uid="{6AB47353-8255-4A43-BF3F-576B55EC88FB}" name="Column861" headerRowDxfId="31920" dataDxfId="15525"/>
    <tableColumn id="862" xr3:uid="{DB2B7954-78E0-45C7-B44D-A16A35C4F96D}" name="Column862" headerRowDxfId="31919" dataDxfId="15524"/>
    <tableColumn id="863" xr3:uid="{76B44E30-FBA1-4697-B131-FC1E421FDCB3}" name="Column863" headerRowDxfId="31918" dataDxfId="15523"/>
    <tableColumn id="864" xr3:uid="{3FCBC71E-F1CC-4347-A50A-A29EC69ADDEE}" name="Column864" headerRowDxfId="31917" dataDxfId="15522"/>
    <tableColumn id="865" xr3:uid="{873A83F6-57BD-462D-804E-9B9651F9BE05}" name="Column865" headerRowDxfId="31916" dataDxfId="15521"/>
    <tableColumn id="866" xr3:uid="{26718D77-97CC-45E8-84B9-B32B8B912456}" name="Column866" headerRowDxfId="31915" dataDxfId="15520"/>
    <tableColumn id="867" xr3:uid="{95F19D29-C544-49CB-85B6-705F83F10157}" name="Column867" headerRowDxfId="31914" dataDxfId="15519"/>
    <tableColumn id="868" xr3:uid="{3522B4A5-74BE-4DB0-B200-FFA4FE913896}" name="Column868" headerRowDxfId="31913" dataDxfId="15518"/>
    <tableColumn id="869" xr3:uid="{0E57C38C-6CBE-4C7F-A7FE-F4C98E58039F}" name="Column869" headerRowDxfId="31912" dataDxfId="15517"/>
    <tableColumn id="870" xr3:uid="{F6012EB3-7FCA-4812-8D1C-B7C5FB165C36}" name="Column870" headerRowDxfId="31911" dataDxfId="15516"/>
    <tableColumn id="871" xr3:uid="{F585F57E-8153-406A-BF64-714254DD9A25}" name="Column871" headerRowDxfId="31910" dataDxfId="15515"/>
    <tableColumn id="872" xr3:uid="{C0F95613-1283-4421-8152-DFBBCA864A59}" name="Column872" headerRowDxfId="31909" dataDxfId="15514"/>
    <tableColumn id="873" xr3:uid="{D41559D7-3A30-4FCB-8465-A33437F15934}" name="Column873" headerRowDxfId="31908" dataDxfId="15513"/>
    <tableColumn id="874" xr3:uid="{A6CE5608-CE89-46B2-9629-35E579ACFA7D}" name="Column874" headerRowDxfId="31907" dataDxfId="15512"/>
    <tableColumn id="875" xr3:uid="{FC953408-FEAF-493A-B756-A5D4CB4B6FF6}" name="Column875" headerRowDxfId="31906" dataDxfId="15511"/>
    <tableColumn id="876" xr3:uid="{28CC3208-7E28-4D33-A83C-EB76280A877F}" name="Column876" headerRowDxfId="31905" dataDxfId="15510"/>
    <tableColumn id="877" xr3:uid="{8C9F7279-7123-4355-86FA-6EAAB55FC4A6}" name="Column877" headerRowDxfId="31904" dataDxfId="15509"/>
    <tableColumn id="878" xr3:uid="{B539F0D2-8815-4A96-9B07-FE24617D70C7}" name="Column878" headerRowDxfId="31903" dataDxfId="15508"/>
    <tableColumn id="879" xr3:uid="{C73CEF22-2E16-4201-BCA6-1125C131EAD2}" name="Column879" headerRowDxfId="31902" dataDxfId="15507"/>
    <tableColumn id="880" xr3:uid="{2AA821F6-4D9B-4034-8997-787CE5EC68A0}" name="Column880" headerRowDxfId="31901" dataDxfId="15506"/>
    <tableColumn id="881" xr3:uid="{5AFD4BA4-4905-4467-999E-8C3029E55D3D}" name="Column881" headerRowDxfId="31900" dataDxfId="15505"/>
    <tableColumn id="882" xr3:uid="{9E56E748-3CA6-44F5-85A6-F8894810506D}" name="Column882" headerRowDxfId="31899" dataDxfId="15504"/>
    <tableColumn id="883" xr3:uid="{0FFD19A3-7F39-4314-8A51-7D6D3E299563}" name="Column883" headerRowDxfId="31898" dataDxfId="15503"/>
    <tableColumn id="884" xr3:uid="{C4E51C62-0EFD-4A46-B9A4-AAC7B7EB16B6}" name="Column884" headerRowDxfId="31897" dataDxfId="15502"/>
    <tableColumn id="885" xr3:uid="{D34AB8D9-B25E-44F7-8B84-EC09129DA5D2}" name="Column885" headerRowDxfId="31896" dataDxfId="15501"/>
    <tableColumn id="886" xr3:uid="{2D25E769-5893-4B51-9222-E8CCB135B708}" name="Column886" headerRowDxfId="31895" dataDxfId="15500"/>
    <tableColumn id="887" xr3:uid="{FDA31A2E-24AD-48F7-87DF-8F41E20941FD}" name="Column887" headerRowDxfId="31894" dataDxfId="15499"/>
    <tableColumn id="888" xr3:uid="{20D4207D-FE21-45C3-9C01-95B0ACFC4A7A}" name="Column888" headerRowDxfId="31893" dataDxfId="15498"/>
    <tableColumn id="889" xr3:uid="{E762CD61-97DA-4F93-80CA-386689448285}" name="Column889" headerRowDxfId="31892" dataDxfId="15497"/>
    <tableColumn id="890" xr3:uid="{AFDFFFA3-A4AE-46F2-9815-5756D9B22717}" name="Column890" headerRowDxfId="31891" dataDxfId="15496"/>
    <tableColumn id="891" xr3:uid="{4C77C215-EFAD-405D-B1D5-9F155783FC96}" name="Column891" headerRowDxfId="31890" dataDxfId="15495"/>
    <tableColumn id="892" xr3:uid="{FF105BB0-EEF5-488A-82CB-8CA10D5E4E6F}" name="Column892" headerRowDxfId="31889" dataDxfId="15494"/>
    <tableColumn id="893" xr3:uid="{81ABE260-ECBC-468A-BB38-F5CAC1ABF323}" name="Column893" headerRowDxfId="31888" dataDxfId="15493"/>
    <tableColumn id="894" xr3:uid="{7D3EBFEB-1A53-4098-8C9C-8E8C3CC447AC}" name="Column894" headerRowDxfId="31887" dataDxfId="15492"/>
    <tableColumn id="895" xr3:uid="{27A1EC7C-DD7F-4D6E-9810-DB4D589145E1}" name="Column895" headerRowDxfId="31886" dataDxfId="15491"/>
    <tableColumn id="896" xr3:uid="{9C31A9BD-7D55-4A6D-804B-2D5D9B02648C}" name="Column896" headerRowDxfId="31885" dataDxfId="15490"/>
    <tableColumn id="897" xr3:uid="{EBB65BB7-3633-4713-90AD-6505817C2829}" name="Column897" headerRowDxfId="31884" dataDxfId="15489"/>
    <tableColumn id="898" xr3:uid="{209324B9-592C-41D6-9A46-4FCA6AC61462}" name="Column898" headerRowDxfId="31883" dataDxfId="15488"/>
    <tableColumn id="899" xr3:uid="{12AB320F-9EAF-4F84-B747-80930E5298A5}" name="Column899" headerRowDxfId="31882" dataDxfId="15487"/>
    <tableColumn id="900" xr3:uid="{0AD92E0D-0497-4C0E-BFC9-603D027FB77B}" name="Column900" headerRowDxfId="31881" dataDxfId="15486"/>
    <tableColumn id="901" xr3:uid="{1D8D469A-F45B-44E9-B5A7-28FE0AD8678F}" name="Column901" headerRowDxfId="31880" dataDxfId="15485"/>
    <tableColumn id="902" xr3:uid="{544994EE-FBFF-4B0F-8FD3-D77730973B49}" name="Column902" headerRowDxfId="31879" dataDxfId="15484"/>
    <tableColumn id="903" xr3:uid="{F75336C1-0CAE-4A56-9A70-95853423AACB}" name="Column903" headerRowDxfId="31878" dataDxfId="15483"/>
    <tableColumn id="904" xr3:uid="{5F6435EE-A959-4786-BE6E-B50E23EA5477}" name="Column904" headerRowDxfId="31877" dataDxfId="15482"/>
    <tableColumn id="905" xr3:uid="{80EA4FED-79FB-4A0A-AAED-2B1404E8BE87}" name="Column905" headerRowDxfId="31876" dataDxfId="15481"/>
    <tableColumn id="906" xr3:uid="{80606BB2-8557-481F-A3DA-D3ACE7F4C103}" name="Column906" headerRowDxfId="31875" dataDxfId="15480"/>
    <tableColumn id="907" xr3:uid="{BBFE5EA6-3FDC-4FFD-BCE4-6795B482DD33}" name="Column907" headerRowDxfId="31874" dataDxfId="15479"/>
    <tableColumn id="908" xr3:uid="{1EDF7881-AFA3-4E96-A8A4-D2E5C63E236A}" name="Column908" headerRowDxfId="31873" dataDxfId="15478"/>
    <tableColumn id="909" xr3:uid="{4FE52105-DBF6-4F79-808E-99890D28B7FB}" name="Column909" headerRowDxfId="31872" dataDxfId="15477"/>
    <tableColumn id="910" xr3:uid="{1A67DD15-BE85-45E4-AE0C-56CE98524A36}" name="Column910" headerRowDxfId="31871" dataDxfId="15476"/>
    <tableColumn id="911" xr3:uid="{28B6F0FD-F946-46FC-9E8A-8B2063DAFCE5}" name="Column911" headerRowDxfId="31870" dataDxfId="15475"/>
    <tableColumn id="912" xr3:uid="{5D767C46-5CB1-4E26-ACBF-D71D47CC323F}" name="Column912" headerRowDxfId="31869" dataDxfId="15474"/>
    <tableColumn id="913" xr3:uid="{D464A360-4761-40CA-84E8-672C3C8610DD}" name="Column913" headerRowDxfId="31868" dataDxfId="15473"/>
    <tableColumn id="914" xr3:uid="{D30689B2-DC17-487C-A74C-3925A8757B73}" name="Column914" headerRowDxfId="31867" dataDxfId="15472"/>
    <tableColumn id="915" xr3:uid="{41600B0C-E078-43BA-84A6-6484318FD25B}" name="Column915" headerRowDxfId="31866" dataDxfId="15471"/>
    <tableColumn id="916" xr3:uid="{EFBCCBEF-861C-40FA-B49F-2DBEBCCF0E3E}" name="Column916" headerRowDxfId="31865" dataDxfId="15470"/>
    <tableColumn id="917" xr3:uid="{C717100F-6F05-4881-919D-3DB846D8A7A0}" name="Column917" headerRowDxfId="31864" dataDxfId="15469"/>
    <tableColumn id="918" xr3:uid="{703CDC98-7E56-4876-A302-A89A9F933DCD}" name="Column918" headerRowDxfId="31863" dataDxfId="15468"/>
    <tableColumn id="919" xr3:uid="{792F358B-65DC-4E95-B7EB-9373DDAC6398}" name="Column919" headerRowDxfId="31862" dataDxfId="15467"/>
    <tableColumn id="920" xr3:uid="{77EBA9BB-0913-4029-95BB-4CEE2711802B}" name="Column920" headerRowDxfId="31861" dataDxfId="15466"/>
    <tableColumn id="921" xr3:uid="{D17BDE7F-5DE1-4B92-997B-5EAB3F9C8534}" name="Column921" headerRowDxfId="31860" dataDxfId="15465"/>
    <tableColumn id="922" xr3:uid="{53002642-CF7F-479C-8380-8B152710DB30}" name="Column922" headerRowDxfId="31859" dataDxfId="15464"/>
    <tableColumn id="923" xr3:uid="{1C9C7DDF-7C90-4D98-94B8-FD49CC013D77}" name="Column923" headerRowDxfId="31858" dataDxfId="15463"/>
    <tableColumn id="924" xr3:uid="{34ADC617-AAE8-4A5C-BD1D-757955E92A83}" name="Column924" headerRowDxfId="31857" dataDxfId="15462"/>
    <tableColumn id="925" xr3:uid="{9D7CDAC7-4574-47E1-BAEE-9ACC3DF82224}" name="Column925" headerRowDxfId="31856" dataDxfId="15461"/>
    <tableColumn id="926" xr3:uid="{CE089142-5917-4FF0-9020-1125020DA077}" name="Column926" headerRowDxfId="31855" dataDxfId="15460"/>
    <tableColumn id="927" xr3:uid="{CC6E723B-96AE-4128-88B9-EE0654A808CD}" name="Column927" headerRowDxfId="31854" dataDxfId="15459"/>
    <tableColumn id="928" xr3:uid="{64D6C974-739D-4A3B-A886-597C1432CD20}" name="Column928" headerRowDxfId="31853" dataDxfId="15458"/>
    <tableColumn id="929" xr3:uid="{D1BB1525-242F-4B62-86A0-64B3F9B690F1}" name="Column929" headerRowDxfId="31852" dataDxfId="15457"/>
    <tableColumn id="930" xr3:uid="{C30B95EE-1786-42BC-B92E-DBB9173B368B}" name="Column930" headerRowDxfId="31851" dataDxfId="15456"/>
    <tableColumn id="931" xr3:uid="{CBE4D988-C8E5-4FE4-840F-92903D0D4698}" name="Column931" headerRowDxfId="31850" dataDxfId="15455"/>
    <tableColumn id="932" xr3:uid="{0446C328-FCB9-4D16-8FF3-4D52E3A358C3}" name="Column932" headerRowDxfId="31849" dataDxfId="15454"/>
    <tableColumn id="933" xr3:uid="{24CC96AF-49A5-4C9D-AC8F-BD6182744502}" name="Column933" headerRowDxfId="31848" dataDxfId="15453"/>
    <tableColumn id="934" xr3:uid="{97A81C4E-B8B3-4733-8361-BF5413DF8467}" name="Column934" headerRowDxfId="31847" dataDxfId="15452"/>
    <tableColumn id="935" xr3:uid="{7B5FD70C-4674-43D2-AD90-30CD8FE69288}" name="Column935" headerRowDxfId="31846" dataDxfId="15451"/>
    <tableColumn id="936" xr3:uid="{C4477787-2F98-408C-A208-7792EF614C54}" name="Column936" headerRowDxfId="31845" dataDxfId="15450"/>
    <tableColumn id="937" xr3:uid="{F05CA55A-8256-42D0-A772-2AD3A3CF9B89}" name="Column937" headerRowDxfId="31844" dataDxfId="15449"/>
    <tableColumn id="938" xr3:uid="{15993C8E-D164-485B-9ABA-89F45D88A327}" name="Column938" headerRowDxfId="31843" dataDxfId="15448"/>
    <tableColumn id="939" xr3:uid="{2A07AF37-5627-4423-A263-FE910DCD9F3E}" name="Column939" headerRowDxfId="31842" dataDxfId="15447"/>
    <tableColumn id="940" xr3:uid="{9141DD97-C6CE-4F51-92EC-0A29E7BB5E6E}" name="Column940" headerRowDxfId="31841" dataDxfId="15446"/>
    <tableColumn id="941" xr3:uid="{FC5DE338-206B-4BC0-9C7E-36373E3BEDA7}" name="Column941" headerRowDxfId="31840" dataDxfId="15445"/>
    <tableColumn id="942" xr3:uid="{0E701C66-8D03-42DC-8FAE-5747B8CC3D53}" name="Column942" headerRowDxfId="31839" dataDxfId="15444"/>
    <tableColumn id="943" xr3:uid="{D283608A-6561-4569-928C-82D3F205A194}" name="Column943" headerRowDxfId="31838" dataDxfId="15443"/>
    <tableColumn id="944" xr3:uid="{DDEC3568-0757-4C4D-92E2-1A4725D3B186}" name="Column944" headerRowDxfId="31837" dataDxfId="15442"/>
    <tableColumn id="945" xr3:uid="{F2D1098E-13FB-4030-9483-873F9CCA4B92}" name="Column945" headerRowDxfId="31836" dataDxfId="15441"/>
    <tableColumn id="946" xr3:uid="{70BFC91C-B413-4E9F-B3C4-63A9FC167D6E}" name="Column946" headerRowDxfId="31835" dataDxfId="15440"/>
    <tableColumn id="947" xr3:uid="{590EADCB-552A-4FD3-8AC2-E5627BC45B86}" name="Column947" headerRowDxfId="31834" dataDxfId="15439"/>
    <tableColumn id="948" xr3:uid="{51C51DF9-B1FA-48C3-9240-BBDD638DB88C}" name="Column948" headerRowDxfId="31833" dataDxfId="15438"/>
    <tableColumn id="949" xr3:uid="{70C16A86-002E-4FAD-AAD9-9DDAC9E4AC2E}" name="Column949" headerRowDxfId="31832" dataDxfId="15437"/>
    <tableColumn id="950" xr3:uid="{F5A0049B-D582-4EE0-8B7C-E6B8793AD3CD}" name="Column950" headerRowDxfId="31831" dataDxfId="15436"/>
    <tableColumn id="951" xr3:uid="{D4C638BA-CBC7-42EE-9606-69D41C1E65B6}" name="Column951" headerRowDxfId="31830" dataDxfId="15435"/>
    <tableColumn id="952" xr3:uid="{ECC04D9E-5A99-4AFA-9079-FD52A232B5CA}" name="Column952" headerRowDxfId="31829" dataDxfId="15434"/>
    <tableColumn id="953" xr3:uid="{32F69E6D-CB3C-49AB-B999-B034B891AFC0}" name="Column953" headerRowDxfId="31828" dataDxfId="15433"/>
    <tableColumn id="954" xr3:uid="{C96ED50B-6D41-424E-A334-57427BA5FA22}" name="Column954" headerRowDxfId="31827" dataDxfId="15432"/>
    <tableColumn id="955" xr3:uid="{41B6B150-9F47-4051-80AC-17706963A973}" name="Column955" headerRowDxfId="31826" dataDxfId="15431"/>
    <tableColumn id="956" xr3:uid="{E86642C2-1E15-42EF-9459-E151ABDCA438}" name="Column956" headerRowDxfId="31825" dataDxfId="15430"/>
    <tableColumn id="957" xr3:uid="{61FEB3E5-7A11-4B2F-866F-58D83474AF57}" name="Column957" headerRowDxfId="31824" dataDxfId="15429"/>
    <tableColumn id="958" xr3:uid="{87A9CBDF-F516-40CB-BDF1-01D9D6661537}" name="Column958" headerRowDxfId="31823" dataDxfId="15428"/>
    <tableColumn id="959" xr3:uid="{8F0B2788-95F7-4BB5-8095-CBCBD8B1CD44}" name="Column959" headerRowDxfId="31822" dataDxfId="15427"/>
    <tableColumn id="960" xr3:uid="{35921655-1D79-429F-B692-1084FEF139FE}" name="Column960" headerRowDxfId="31821" dataDxfId="15426"/>
    <tableColumn id="961" xr3:uid="{4B1E6DEC-1234-4DAD-AE0A-24FDA596FBFB}" name="Column961" headerRowDxfId="31820" dataDxfId="15425"/>
    <tableColumn id="962" xr3:uid="{C18B7AFA-DA47-46D6-A57C-AF329D7F08E3}" name="Column962" headerRowDxfId="31819" dataDxfId="15424"/>
    <tableColumn id="963" xr3:uid="{A820D788-1AB8-491F-BE21-03AA3FFB9721}" name="Column963" headerRowDxfId="31818" dataDxfId="15423"/>
    <tableColumn id="964" xr3:uid="{17D8B011-4D2F-44CE-A07D-6CAA4A31DCC5}" name="Column964" headerRowDxfId="31817" dataDxfId="15422"/>
    <tableColumn id="965" xr3:uid="{A9EE29C7-7D23-43EB-B66F-7687E2613B0D}" name="Column965" headerRowDxfId="31816" dataDxfId="15421"/>
    <tableColumn id="966" xr3:uid="{1E3FF7EC-5086-4E47-993D-D67F1F971A68}" name="Column966" headerRowDxfId="31815" dataDxfId="15420"/>
    <tableColumn id="967" xr3:uid="{574DAB57-787E-4A27-8AD2-156712302A31}" name="Column967" headerRowDxfId="31814" dataDxfId="15419"/>
    <tableColumn id="968" xr3:uid="{8240E6BB-7E12-4B2C-9D61-E4F1DEF84C01}" name="Column968" headerRowDxfId="31813" dataDxfId="15418"/>
    <tableColumn id="969" xr3:uid="{6E43C018-1E54-4C30-B755-131C351FBDE8}" name="Column969" headerRowDxfId="31812" dataDxfId="15417"/>
    <tableColumn id="970" xr3:uid="{CA8C2179-BC08-41C8-A74D-EAF3643A9D18}" name="Column970" headerRowDxfId="31811" dataDxfId="15416"/>
    <tableColumn id="971" xr3:uid="{B4B5C60D-7B20-49C7-BFD6-559A6E309BF8}" name="Column971" headerRowDxfId="31810" dataDxfId="15415"/>
    <tableColumn id="972" xr3:uid="{A30C15D5-A086-400A-AE7B-FD8645C29CF2}" name="Column972" headerRowDxfId="31809" dataDxfId="15414"/>
    <tableColumn id="973" xr3:uid="{D3A0FBE9-DDB9-4E93-8439-04C71EEDE59F}" name="Column973" headerRowDxfId="31808" dataDxfId="15413"/>
    <tableColumn id="974" xr3:uid="{7A07FB52-3326-4C54-A348-23C608FCA105}" name="Column974" headerRowDxfId="31807" dataDxfId="15412"/>
    <tableColumn id="975" xr3:uid="{8A4B21BB-32CE-45C7-A03A-073AAB3AB5D4}" name="Column975" headerRowDxfId="31806" dataDxfId="15411"/>
    <tableColumn id="976" xr3:uid="{CEA821FF-ACDB-4495-962D-5DC217D06731}" name="Column976" headerRowDxfId="31805" dataDxfId="15410"/>
    <tableColumn id="977" xr3:uid="{3C968676-F82D-49E3-995C-B225D5C923BC}" name="Column977" headerRowDxfId="31804" dataDxfId="15409"/>
    <tableColumn id="978" xr3:uid="{6A740B94-EB54-4903-B50A-AF659C21C604}" name="Column978" headerRowDxfId="31803" dataDxfId="15408"/>
    <tableColumn id="979" xr3:uid="{2EB0DD48-0953-4C84-8598-30BAD56EBDF3}" name="Column979" headerRowDxfId="31802" dataDxfId="15407"/>
    <tableColumn id="980" xr3:uid="{9E16C222-7FAE-4115-8CE8-FE28CB51A838}" name="Column980" headerRowDxfId="31801" dataDxfId="15406"/>
    <tableColumn id="981" xr3:uid="{2D8A6EFE-8F85-46E8-808F-5E3DC93785CE}" name="Column981" headerRowDxfId="31800" dataDxfId="15405"/>
    <tableColumn id="982" xr3:uid="{7DE5B0AB-D02D-4758-BAEB-2CF8A32AF772}" name="Column982" headerRowDxfId="31799" dataDxfId="15404"/>
    <tableColumn id="983" xr3:uid="{17ABF59D-05F7-482F-A003-5AC905D958AA}" name="Column983" headerRowDxfId="31798" dataDxfId="15403"/>
    <tableColumn id="984" xr3:uid="{85512177-BB24-4FE5-8DC4-C4574B15B91E}" name="Column984" headerRowDxfId="31797" dataDxfId="15402"/>
    <tableColumn id="985" xr3:uid="{4B753AA2-E2F1-471C-B4A9-93B91D99A02C}" name="Column985" headerRowDxfId="31796" dataDxfId="15401"/>
    <tableColumn id="986" xr3:uid="{A0DEE827-0960-4F85-AAC4-B1ABD31B9386}" name="Column986" headerRowDxfId="31795" dataDxfId="15400"/>
    <tableColumn id="987" xr3:uid="{DAA7F665-F48A-496B-AC90-D90AC50765BC}" name="Column987" headerRowDxfId="31794" dataDxfId="15399"/>
    <tableColumn id="988" xr3:uid="{AD6DF96E-167C-4808-A6E9-2EE6DF5B31E9}" name="Column988" headerRowDxfId="31793" dataDxfId="15398"/>
    <tableColumn id="989" xr3:uid="{A0CB82A1-BAFE-42EC-8D9B-2F254F3E0537}" name="Column989" headerRowDxfId="31792" dataDxfId="15397"/>
    <tableColumn id="990" xr3:uid="{0A0AEE57-5188-4ED3-9416-46AB25C84F42}" name="Column990" headerRowDxfId="31791" dataDxfId="15396"/>
    <tableColumn id="991" xr3:uid="{28348E8F-1702-4944-B3C3-6E0EE016B226}" name="Column991" headerRowDxfId="31790" dataDxfId="15395"/>
    <tableColumn id="992" xr3:uid="{AC3D19CA-959A-4CD2-B842-D4CC052E8E10}" name="Column992" headerRowDxfId="31789" dataDxfId="15394"/>
    <tableColumn id="993" xr3:uid="{A957361A-9C56-4E45-8BE7-F82F58553AB2}" name="Column993" headerRowDxfId="31788" dataDxfId="15393"/>
    <tableColumn id="994" xr3:uid="{C7DAAC16-1006-4C33-867F-DFAB2464EB03}" name="Column994" headerRowDxfId="31787" dataDxfId="15392"/>
    <tableColumn id="995" xr3:uid="{E9BB2AF4-22A8-46AA-B983-C988E7E7A89A}" name="Column995" headerRowDxfId="31786" dataDxfId="15391"/>
    <tableColumn id="996" xr3:uid="{ACDB5DEC-8DDF-40F2-9DCA-CC13FB6D9AB4}" name="Column996" headerRowDxfId="31785" dataDxfId="15390"/>
    <tableColumn id="997" xr3:uid="{1E91E258-B0D6-4DDD-9514-31315DFEDFF5}" name="Column997" headerRowDxfId="31784" dataDxfId="15389"/>
    <tableColumn id="998" xr3:uid="{45BCC1BD-0495-4C5F-AB22-174B8FBD3C8C}" name="Column998" headerRowDxfId="31783" dataDxfId="15388"/>
    <tableColumn id="999" xr3:uid="{4B290995-410F-4CA2-9BC3-42BE8AD12251}" name="Column999" headerRowDxfId="31782" dataDxfId="15387"/>
    <tableColumn id="1000" xr3:uid="{BAE09C7A-B005-40C4-9782-0A5F381FC8CC}" name="Column1000" headerRowDxfId="31781" dataDxfId="15386"/>
    <tableColumn id="1001" xr3:uid="{3F17D402-D572-4974-BF4F-8D07B116D486}" name="Column1001" headerRowDxfId="31780" dataDxfId="15385"/>
    <tableColumn id="1002" xr3:uid="{EA7DB03F-7095-4188-9BD9-D63314BCC34E}" name="Column1002" headerRowDxfId="31779" dataDxfId="15384"/>
    <tableColumn id="1003" xr3:uid="{356FD476-E14D-4F42-A377-EE08D37AC0E3}" name="Column1003" headerRowDxfId="31778" dataDxfId="15383"/>
    <tableColumn id="1004" xr3:uid="{C3E1EC3B-7A65-49DA-B55C-E7FF8006DB2F}" name="Column1004" headerRowDxfId="31777" dataDxfId="15382"/>
    <tableColumn id="1005" xr3:uid="{3D477108-A226-4F75-8130-944E83D13D00}" name="Column1005" headerRowDxfId="31776" dataDxfId="15381"/>
    <tableColumn id="1006" xr3:uid="{012FAC05-F522-4661-8B09-F4C3090B9089}" name="Column1006" headerRowDxfId="31775" dataDxfId="15380"/>
    <tableColumn id="1007" xr3:uid="{A2DEAF1A-AC10-4F29-AD35-539BDB5BD2D0}" name="Column1007" headerRowDxfId="31774" dataDxfId="15379"/>
    <tableColumn id="1008" xr3:uid="{2EE32E14-B44B-4FCD-BCCC-37D2464CCCD7}" name="Column1008" headerRowDxfId="31773" dataDxfId="15378"/>
    <tableColumn id="1009" xr3:uid="{A7496C5D-8448-4EAE-B05B-7F706D6CEAD6}" name="Column1009" headerRowDxfId="31772" dataDxfId="15377"/>
    <tableColumn id="1010" xr3:uid="{7B49509D-9FDE-4C93-BE5A-9EAF0B5E2E58}" name="Column1010" headerRowDxfId="31771" dataDxfId="15376"/>
    <tableColumn id="1011" xr3:uid="{8F476C20-492A-46F3-94DE-37B3F13937A5}" name="Column1011" headerRowDxfId="31770" dataDxfId="15375"/>
    <tableColumn id="1012" xr3:uid="{8E7473A2-ABA1-40E4-AB6B-461D5D68D4C5}" name="Column1012" headerRowDxfId="31769" dataDxfId="15374"/>
    <tableColumn id="1013" xr3:uid="{2F0CBF51-49B3-4B3B-AC1A-E88ED36A665E}" name="Column1013" headerRowDxfId="31768" dataDxfId="15373"/>
    <tableColumn id="1014" xr3:uid="{6E205443-EC5D-4BE4-9FA6-95228DFC2D14}" name="Column1014" headerRowDxfId="31767" dataDxfId="15372"/>
    <tableColumn id="1015" xr3:uid="{0D26D342-FCBA-4A0A-864F-03035E352941}" name="Column1015" headerRowDxfId="31766" dataDxfId="15371"/>
    <tableColumn id="1016" xr3:uid="{62F6D672-8617-4691-952C-C67D18F98E4C}" name="Column1016" headerRowDxfId="31765" dataDxfId="15370"/>
    <tableColumn id="1017" xr3:uid="{68E7B9CD-BEAB-4739-A4D7-5DDFE863EDA7}" name="Column1017" headerRowDxfId="31764" dataDxfId="15369"/>
    <tableColumn id="1018" xr3:uid="{468A6B59-0377-4DD4-A8FB-398593C1C0A8}" name="Column1018" headerRowDxfId="31763" dataDxfId="15368"/>
    <tableColumn id="1019" xr3:uid="{E78ED3F3-A254-4315-BBB2-8A024FA1C9E8}" name="Column1019" headerRowDxfId="31762" dataDxfId="15367"/>
    <tableColumn id="1020" xr3:uid="{E45AF652-AD2C-43A6-8E55-74DD59AAB59C}" name="Column1020" headerRowDxfId="31761" dataDxfId="15366"/>
    <tableColumn id="1021" xr3:uid="{C6F2CEA3-7971-4108-B65B-7EF98789B3EC}" name="Column1021" headerRowDxfId="31760" dataDxfId="15365"/>
    <tableColumn id="1022" xr3:uid="{E80FAB69-BC80-498C-91A9-41E49D625A7D}" name="Column1022" headerRowDxfId="31759" dataDxfId="15364"/>
    <tableColumn id="1023" xr3:uid="{841ECBEE-D2F2-4B0D-89EA-9CDFD5D7B41D}" name="Column1023" headerRowDxfId="31758" dataDxfId="15363"/>
    <tableColumn id="1024" xr3:uid="{2D81A84F-F5B2-4E9E-B71B-C5A8E8EE2EE8}" name="Column1024" headerRowDxfId="31757" dataDxfId="15362"/>
    <tableColumn id="1025" xr3:uid="{6ECA65D2-D956-42F7-9F10-687EDD617E9B}" name="Column1025" headerRowDxfId="31756" dataDxfId="15361"/>
    <tableColumn id="1026" xr3:uid="{3B294417-F68F-44BE-9F6E-9DF530C75DF1}" name="Column1026" headerRowDxfId="31755" dataDxfId="15360"/>
    <tableColumn id="1027" xr3:uid="{E609D503-7B49-4208-A204-0B5F95A7D1F8}" name="Column1027" headerRowDxfId="31754" dataDxfId="15359"/>
    <tableColumn id="1028" xr3:uid="{F0701C06-CAE2-41FE-A9F4-077A2CB2559E}" name="Column1028" headerRowDxfId="31753" dataDxfId="15358"/>
    <tableColumn id="1029" xr3:uid="{81DC4FC2-3023-454A-8471-500696E25399}" name="Column1029" headerRowDxfId="31752" dataDxfId="15357"/>
    <tableColumn id="1030" xr3:uid="{E2316E9A-23A7-431B-858E-28BB9308BA6C}" name="Column1030" headerRowDxfId="31751" dataDxfId="15356"/>
    <tableColumn id="1031" xr3:uid="{E2FF1444-D3D4-44E1-9DDA-191ECD4749BD}" name="Column1031" headerRowDxfId="31750" dataDxfId="15355"/>
    <tableColumn id="1032" xr3:uid="{4F14FEAA-DDCD-4873-948B-A0A0428BBB1B}" name="Column1032" headerRowDxfId="31749" dataDxfId="15354"/>
    <tableColumn id="1033" xr3:uid="{F1D76B21-2C6D-46FA-A3CD-8234C7E249B3}" name="Column1033" headerRowDxfId="31748" dataDxfId="15353"/>
    <tableColumn id="1034" xr3:uid="{B89C14AB-C4D1-4EA1-B629-F32866957F54}" name="Column1034" headerRowDxfId="31747" dataDxfId="15352"/>
    <tableColumn id="1035" xr3:uid="{8820311D-5013-485D-A3FA-D70EDCDF6776}" name="Column1035" headerRowDxfId="31746" dataDxfId="15351"/>
    <tableColumn id="1036" xr3:uid="{D3612E1D-91C6-4551-BD7F-3650F1E4C8CD}" name="Column1036" headerRowDxfId="31745" dataDxfId="15350"/>
    <tableColumn id="1037" xr3:uid="{16FE5A9E-7D0A-40DD-94B4-028AC70A0B4B}" name="Column1037" headerRowDxfId="31744" dataDxfId="15349"/>
    <tableColumn id="1038" xr3:uid="{E1083553-1364-4F63-A46E-52C244C4A088}" name="Column1038" headerRowDxfId="31743" dataDxfId="15348"/>
    <tableColumn id="1039" xr3:uid="{26D5C40F-DFAF-47AA-84A4-9BFB940AA5C6}" name="Column1039" headerRowDxfId="31742" dataDxfId="15347"/>
    <tableColumn id="1040" xr3:uid="{9B504D99-38D6-42C2-B572-DFE600D52D55}" name="Column1040" headerRowDxfId="31741" dataDxfId="15346"/>
    <tableColumn id="1041" xr3:uid="{FBFAABCB-C8AB-4D5B-AB6C-702F26F18D1C}" name="Column1041" headerRowDxfId="31740" dataDxfId="15345"/>
    <tableColumn id="1042" xr3:uid="{6BAE683E-CF85-4237-BB44-1A7961E99B10}" name="Column1042" headerRowDxfId="31739" dataDxfId="15344"/>
    <tableColumn id="1043" xr3:uid="{EE1FBDCF-03C5-4CBB-B13D-F6491F0A7307}" name="Column1043" headerRowDxfId="31738" dataDxfId="15343"/>
    <tableColumn id="1044" xr3:uid="{BA361C1B-E0F4-48B2-A647-DE27E26C7D6E}" name="Column1044" headerRowDxfId="31737" dataDxfId="15342"/>
    <tableColumn id="1045" xr3:uid="{348033D6-B6F4-4034-B53B-70A70D4C8EA8}" name="Column1045" headerRowDxfId="31736" dataDxfId="15341"/>
    <tableColumn id="1046" xr3:uid="{FE0E288A-3C71-4693-9741-569554259D54}" name="Column1046" headerRowDxfId="31735" dataDxfId="15340"/>
    <tableColumn id="1047" xr3:uid="{A73DE125-3F45-4D2B-BF54-9309D2D7FE26}" name="Column1047" headerRowDxfId="31734" dataDxfId="15339"/>
    <tableColumn id="1048" xr3:uid="{19BB7FB3-4ADB-4914-9CF4-50911C0AC90C}" name="Column1048" headerRowDxfId="31733" dataDxfId="15338"/>
    <tableColumn id="1049" xr3:uid="{994DFBCD-C79E-4B45-A2FC-C80E877FC74B}" name="Column1049" headerRowDxfId="31732" dataDxfId="15337"/>
    <tableColumn id="1050" xr3:uid="{AE02714C-206D-4207-BC28-7E081DF0BD28}" name="Column1050" headerRowDxfId="31731" dataDxfId="15336"/>
    <tableColumn id="1051" xr3:uid="{15EE427F-93C4-4A43-A1CD-5D13B7CF7226}" name="Column1051" headerRowDxfId="31730" dataDxfId="15335"/>
    <tableColumn id="1052" xr3:uid="{B5DCA444-EFD6-4AD7-A26F-8E96C703590C}" name="Column1052" headerRowDxfId="31729" dataDxfId="15334"/>
    <tableColumn id="1053" xr3:uid="{384BF6CE-39BB-475D-9516-58BA4C027E20}" name="Column1053" headerRowDxfId="31728" dataDxfId="15333"/>
    <tableColumn id="1054" xr3:uid="{EB76E9CE-42ED-4830-95CC-BFF833889422}" name="Column1054" headerRowDxfId="31727" dataDxfId="15332"/>
    <tableColumn id="1055" xr3:uid="{7B8FF50F-C82F-4AE0-AB55-367CCCE0E349}" name="Column1055" headerRowDxfId="31726" dataDxfId="15331"/>
    <tableColumn id="1056" xr3:uid="{28DDA518-C604-4743-8648-1B32AEEBC72D}" name="Column1056" headerRowDxfId="31725" dataDxfId="15330"/>
    <tableColumn id="1057" xr3:uid="{F41BBBC8-A5EE-4FAC-8BD5-A0D5403A2A80}" name="Column1057" headerRowDxfId="31724" dataDxfId="15329"/>
    <tableColumn id="1058" xr3:uid="{64078527-0544-4482-9AE7-C2D1ADB4D963}" name="Column1058" headerRowDxfId="31723" dataDxfId="15328"/>
    <tableColumn id="1059" xr3:uid="{BA07CFF2-6051-433B-A39D-119B4268EBF7}" name="Column1059" headerRowDxfId="31722" dataDxfId="15327"/>
    <tableColumn id="1060" xr3:uid="{DA592959-6B5D-468F-A721-615325DFB99A}" name="Column1060" headerRowDxfId="31721" dataDxfId="15326"/>
    <tableColumn id="1061" xr3:uid="{49B6768D-6C61-4A7C-9552-F4A10B48D145}" name="Column1061" headerRowDxfId="31720" dataDxfId="15325"/>
    <tableColumn id="1062" xr3:uid="{0A12B0F4-C6CC-48FE-9D33-7D0CDF31CBF3}" name="Column1062" headerRowDxfId="31719" dataDxfId="15324"/>
    <tableColumn id="1063" xr3:uid="{761DB53C-548F-49C5-97C2-D21945E23792}" name="Column1063" headerRowDxfId="31718" dataDxfId="15323"/>
    <tableColumn id="1064" xr3:uid="{5F03190C-AEDB-4C8F-A5EF-1F89340671D9}" name="Column1064" headerRowDxfId="31717" dataDxfId="15322"/>
    <tableColumn id="1065" xr3:uid="{2840A93B-00CF-4A45-9F15-C72DE2467EDB}" name="Column1065" headerRowDxfId="31716" dataDxfId="15321"/>
    <tableColumn id="1066" xr3:uid="{F8290904-493F-4346-84D3-AE3024DEC362}" name="Column1066" headerRowDxfId="31715" dataDxfId="15320"/>
    <tableColumn id="1067" xr3:uid="{3A1F0D57-A378-417D-822C-BA3B4B992D69}" name="Column1067" headerRowDxfId="31714" dataDxfId="15319"/>
    <tableColumn id="1068" xr3:uid="{D0E62AAC-622F-41ED-9FC6-55BA5AE7A00A}" name="Column1068" headerRowDxfId="31713" dataDxfId="15318"/>
    <tableColumn id="1069" xr3:uid="{311D5ADC-4FF1-4D2F-8314-EABD454377DB}" name="Column1069" headerRowDxfId="31712" dataDxfId="15317"/>
    <tableColumn id="1070" xr3:uid="{7493EA4F-98B1-4B8B-9E8D-3BD61B6E64C6}" name="Column1070" headerRowDxfId="31711" dataDxfId="15316"/>
    <tableColumn id="1071" xr3:uid="{7F5EB5C4-FAE9-4A40-A30C-B2379C40AC7F}" name="Column1071" headerRowDxfId="31710" dataDxfId="15315"/>
    <tableColumn id="1072" xr3:uid="{BE995C3D-B138-4F70-9E2E-7AE4A4D4344A}" name="Column1072" headerRowDxfId="31709" dataDxfId="15314"/>
    <tableColumn id="1073" xr3:uid="{E8F51667-84E6-4123-B09A-11B61CE2664B}" name="Column1073" headerRowDxfId="31708" dataDxfId="15313"/>
    <tableColumn id="1074" xr3:uid="{B1B983A7-155C-4F4D-BC4F-659D0B75B790}" name="Column1074" headerRowDxfId="31707" dataDxfId="15312"/>
    <tableColumn id="1075" xr3:uid="{9C2A01C3-4F33-4D11-A9B7-27B6A28FD68C}" name="Column1075" headerRowDxfId="31706" dataDxfId="15311"/>
    <tableColumn id="1076" xr3:uid="{E9E7B04A-F778-4227-B6DF-6D9E7181F8C4}" name="Column1076" headerRowDxfId="31705" dataDxfId="15310"/>
    <tableColumn id="1077" xr3:uid="{78106AFB-3960-4315-B4DB-4DF6195FA29A}" name="Column1077" headerRowDxfId="31704" dataDxfId="15309"/>
    <tableColumn id="1078" xr3:uid="{A371B15F-1A77-4143-82F5-F1114491E93B}" name="Column1078" headerRowDxfId="31703" dataDxfId="15308"/>
    <tableColumn id="1079" xr3:uid="{7D1AA3AA-0C23-4FBE-9E28-0F7501E34FA9}" name="Column1079" headerRowDxfId="31702" dataDxfId="15307"/>
    <tableColumn id="1080" xr3:uid="{81E733B1-0F72-432D-9A00-B17AF25BE135}" name="Column1080" headerRowDxfId="31701" dataDxfId="15306"/>
    <tableColumn id="1081" xr3:uid="{E54152F6-E24F-4DC8-B678-3237E230524C}" name="Column1081" headerRowDxfId="31700" dataDxfId="15305"/>
    <tableColumn id="1082" xr3:uid="{57FF36D0-F92C-4370-8B2D-D3E01C1E2715}" name="Column1082" headerRowDxfId="31699" dataDxfId="15304"/>
    <tableColumn id="1083" xr3:uid="{10BEA0DC-2D97-46AD-B474-7F31B1404E3A}" name="Column1083" headerRowDxfId="31698" dataDxfId="15303"/>
    <tableColumn id="1084" xr3:uid="{16F9AE2F-5B1F-481C-8772-383BE86F0439}" name="Column1084" headerRowDxfId="31697" dataDxfId="15302"/>
    <tableColumn id="1085" xr3:uid="{FCC60C7D-CCC3-4100-956D-E889D5F9BDB9}" name="Column1085" headerRowDxfId="31696" dataDxfId="15301"/>
    <tableColumn id="1086" xr3:uid="{29838E63-B833-4DFC-843C-4407B0FEDDBC}" name="Column1086" headerRowDxfId="31695" dataDxfId="15300"/>
    <tableColumn id="1087" xr3:uid="{6F97D48F-AFDE-45FC-BBE4-6CD2FC3D96F3}" name="Column1087" headerRowDxfId="31694" dataDxfId="15299"/>
    <tableColumn id="1088" xr3:uid="{3322FBA4-2163-462E-9EB0-1DF795A6BC6C}" name="Column1088" headerRowDxfId="31693" dataDxfId="15298"/>
    <tableColumn id="1089" xr3:uid="{20898B66-751C-4FE3-B62F-B1420B8FF8A4}" name="Column1089" headerRowDxfId="31692" dataDxfId="15297"/>
    <tableColumn id="1090" xr3:uid="{AEFC4336-A734-408A-A558-318A71259F00}" name="Column1090" headerRowDxfId="31691" dataDxfId="15296"/>
    <tableColumn id="1091" xr3:uid="{124EC1EA-9DF5-4D5D-935E-3CC5F0565243}" name="Column1091" headerRowDxfId="31690" dataDxfId="15295"/>
    <tableColumn id="1092" xr3:uid="{2F44B8CC-4D5B-4C48-9388-365F7039C2AE}" name="Column1092" headerRowDxfId="31689" dataDxfId="15294"/>
    <tableColumn id="1093" xr3:uid="{E6129867-432F-40EE-89EB-B876797FE690}" name="Column1093" headerRowDxfId="31688" dataDxfId="15293"/>
    <tableColumn id="1094" xr3:uid="{C6041A69-86B4-4B5F-B8FB-04A2FE7A2AC7}" name="Column1094" headerRowDxfId="31687" dataDxfId="15292"/>
    <tableColumn id="1095" xr3:uid="{58DB6B27-FA0B-475A-9551-8E836002C80A}" name="Column1095" headerRowDxfId="31686" dataDxfId="15291"/>
    <tableColumn id="1096" xr3:uid="{E93E46BB-DA90-46C7-A4EF-D0486DBCBFBD}" name="Column1096" headerRowDxfId="31685" dataDxfId="15290"/>
    <tableColumn id="1097" xr3:uid="{0CE283DD-910A-47CB-AAD5-408BBAB462A9}" name="Column1097" headerRowDxfId="31684" dataDxfId="15289"/>
    <tableColumn id="1098" xr3:uid="{E5070BC9-EC37-4E28-9A9B-714A12342964}" name="Column1098" headerRowDxfId="31683" dataDxfId="15288"/>
    <tableColumn id="1099" xr3:uid="{AB5FE9C8-8B35-42EA-8C81-9FC677707439}" name="Column1099" headerRowDxfId="31682" dataDxfId="15287"/>
    <tableColumn id="1100" xr3:uid="{04601EFE-AA23-4E9A-BDDF-9DE9B2F3EE89}" name="Column1100" headerRowDxfId="31681" dataDxfId="15286"/>
    <tableColumn id="1101" xr3:uid="{AE56B2CE-A6CB-4A3B-B34C-2B833807357E}" name="Column1101" headerRowDxfId="31680" dataDxfId="15285"/>
    <tableColumn id="1102" xr3:uid="{9136E8A9-95F6-47B6-92BB-6CED7A919567}" name="Column1102" headerRowDxfId="31679" dataDxfId="15284"/>
    <tableColumn id="1103" xr3:uid="{36D3CD1E-B67A-4AB0-894D-8F9FA6913D33}" name="Column1103" headerRowDxfId="31678" dataDxfId="15283"/>
    <tableColumn id="1104" xr3:uid="{0D732774-163A-48A7-97A7-12FDE7461FD5}" name="Column1104" headerRowDxfId="31677" dataDxfId="15282"/>
    <tableColumn id="1105" xr3:uid="{CB7C9201-7461-44A8-8CA4-EB36938D80C9}" name="Column1105" headerRowDxfId="31676" dataDxfId="15281"/>
    <tableColumn id="1106" xr3:uid="{9152892A-B6C5-471F-933F-311271EA0510}" name="Column1106" headerRowDxfId="31675" dataDxfId="15280"/>
    <tableColumn id="1107" xr3:uid="{355B5E93-79F1-488B-9B6F-C662975D3A50}" name="Column1107" headerRowDxfId="31674" dataDxfId="15279"/>
    <tableColumn id="1108" xr3:uid="{282B7AC7-8A90-47D7-AD10-FC50607091B0}" name="Column1108" headerRowDxfId="31673" dataDxfId="15278"/>
    <tableColumn id="1109" xr3:uid="{1C01A21D-D272-487B-985E-1634F9F240C4}" name="Column1109" headerRowDxfId="31672" dataDxfId="15277"/>
    <tableColumn id="1110" xr3:uid="{82E0A6D1-6107-4811-9E0B-4088B4B9BEFA}" name="Column1110" headerRowDxfId="31671" dataDxfId="15276"/>
    <tableColumn id="1111" xr3:uid="{3BC274FD-30BB-4D65-958C-F1D06367F4F3}" name="Column1111" headerRowDxfId="31670" dataDxfId="15275"/>
    <tableColumn id="1112" xr3:uid="{39928DE7-5084-43A3-ABCA-9C5C8051485F}" name="Column1112" headerRowDxfId="31669" dataDxfId="15274"/>
    <tableColumn id="1113" xr3:uid="{74AD750E-C82C-4D91-9A4C-9D8F40653F26}" name="Column1113" headerRowDxfId="31668" dataDxfId="15273"/>
    <tableColumn id="1114" xr3:uid="{EF0056E2-2C8E-4D8C-BEFF-6528332C5C09}" name="Column1114" headerRowDxfId="31667" dataDxfId="15272"/>
    <tableColumn id="1115" xr3:uid="{2CE5161D-910E-42AE-BC71-F137556DEC58}" name="Column1115" headerRowDxfId="31666" dataDxfId="15271"/>
    <tableColumn id="1116" xr3:uid="{7D879644-0925-4463-806A-CD3EE039BEBB}" name="Column1116" headerRowDxfId="31665" dataDxfId="15270"/>
    <tableColumn id="1117" xr3:uid="{12FC27ED-E372-4294-A77D-47C9935DF5E3}" name="Column1117" headerRowDxfId="31664" dataDxfId="15269"/>
    <tableColumn id="1118" xr3:uid="{C7ECDE5F-8832-425F-89F1-C63F8BA38A82}" name="Column1118" headerRowDxfId="31663" dataDxfId="15268"/>
    <tableColumn id="1119" xr3:uid="{03EBE833-F14C-496E-8808-E58BE57F22A6}" name="Column1119" headerRowDxfId="31662" dataDxfId="15267"/>
    <tableColumn id="1120" xr3:uid="{4D81AFAE-ED68-4180-B162-B03BA6A88860}" name="Column1120" headerRowDxfId="31661" dataDxfId="15266"/>
    <tableColumn id="1121" xr3:uid="{EA4D77FD-8A6B-4F61-B8F3-DB7DABD39C33}" name="Column1121" headerRowDxfId="31660" dataDxfId="15265"/>
    <tableColumn id="1122" xr3:uid="{614B6C04-B9C8-4333-9A0C-5B91AEB0C4D5}" name="Column1122" headerRowDxfId="31659" dataDxfId="15264"/>
    <tableColumn id="1123" xr3:uid="{5AFFDCEB-B8B8-4949-8538-6CA875C3688E}" name="Column1123" headerRowDxfId="31658" dataDxfId="15263"/>
    <tableColumn id="1124" xr3:uid="{9891E2B7-E206-48D2-B737-DE362DD2E45A}" name="Column1124" headerRowDxfId="31657" dataDxfId="15262"/>
    <tableColumn id="1125" xr3:uid="{4A742CBB-2380-45BA-81E1-6EC75B7B86BD}" name="Column1125" headerRowDxfId="31656" dataDxfId="15261"/>
    <tableColumn id="1126" xr3:uid="{B95DE672-C48B-4A96-BCF9-B75DEB24EE15}" name="Column1126" headerRowDxfId="31655" dataDxfId="15260"/>
    <tableColumn id="1127" xr3:uid="{21B98DBB-F3C4-41FE-8CBC-C8254E999DED}" name="Column1127" headerRowDxfId="31654" dataDxfId="15259"/>
    <tableColumn id="1128" xr3:uid="{F8F48C3F-BE11-4831-B3FB-3CD971F4D082}" name="Column1128" headerRowDxfId="31653" dataDxfId="15258"/>
    <tableColumn id="1129" xr3:uid="{CB269F92-38E6-4A69-AE82-77BB9C4392AD}" name="Column1129" headerRowDxfId="31652" dataDxfId="15257"/>
    <tableColumn id="1130" xr3:uid="{601D61B6-D5C5-4E61-A464-3F93210C4D2D}" name="Column1130" headerRowDxfId="31651" dataDxfId="15256"/>
    <tableColumn id="1131" xr3:uid="{328E4CB3-0B53-452A-BA10-E9FB00F3242D}" name="Column1131" headerRowDxfId="31650" dataDxfId="15255"/>
    <tableColumn id="1132" xr3:uid="{416FC6F9-C161-40C7-9572-CD604B4502DA}" name="Column1132" headerRowDxfId="31649" dataDxfId="15254"/>
    <tableColumn id="1133" xr3:uid="{3597CB5E-4391-4800-B24E-8C63B6DB9489}" name="Column1133" headerRowDxfId="31648" dataDxfId="15253"/>
    <tableColumn id="1134" xr3:uid="{415FEFB7-A0D9-4EAF-AC88-41965A185C6A}" name="Column1134" headerRowDxfId="31647" dataDxfId="15252"/>
    <tableColumn id="1135" xr3:uid="{2556D08F-889D-4B5A-9B67-4591C339D456}" name="Column1135" headerRowDxfId="31646" dataDxfId="15251"/>
    <tableColumn id="1136" xr3:uid="{47F9ACC5-2EEA-40D5-87EE-A932DE870141}" name="Column1136" headerRowDxfId="31645" dataDxfId="15250"/>
    <tableColumn id="1137" xr3:uid="{3A62BF2A-FFA6-4938-9AB4-BA1BD9EBBEC1}" name="Column1137" headerRowDxfId="31644" dataDxfId="15249"/>
    <tableColumn id="1138" xr3:uid="{F78E0437-E073-4C29-A9D2-1C48CBD75569}" name="Column1138" headerRowDxfId="31643" dataDxfId="15248"/>
    <tableColumn id="1139" xr3:uid="{A21E448F-FE8E-4AC6-A3C9-D3CA2ECEFC85}" name="Column1139" headerRowDxfId="31642" dataDxfId="15247"/>
    <tableColumn id="1140" xr3:uid="{5E47B8F0-13DE-4372-9D8E-99DD1C4DFA9E}" name="Column1140" headerRowDxfId="31641" dataDxfId="15246"/>
    <tableColumn id="1141" xr3:uid="{27DA32BD-797A-47B1-B12A-BA06BC5AED7D}" name="Column1141" headerRowDxfId="31640" dataDxfId="15245"/>
    <tableColumn id="1142" xr3:uid="{5BCCBCD1-9803-4458-AC39-61D2230294EF}" name="Column1142" headerRowDxfId="31639" dataDxfId="15244"/>
    <tableColumn id="1143" xr3:uid="{1CB41473-4B67-4B66-A79C-15B95B08DA9E}" name="Column1143" headerRowDxfId="31638" dataDxfId="15243"/>
    <tableColumn id="1144" xr3:uid="{40EA267A-69D4-4310-87D3-F5F7E5F69168}" name="Column1144" headerRowDxfId="31637" dataDxfId="15242"/>
    <tableColumn id="1145" xr3:uid="{B9E14905-DE73-4BF6-ADDE-FF1AA8B2AA75}" name="Column1145" headerRowDxfId="31636" dataDxfId="15241"/>
    <tableColumn id="1146" xr3:uid="{9DD379CC-8D9B-4998-B065-37468DA55B3A}" name="Column1146" headerRowDxfId="31635" dataDxfId="15240"/>
    <tableColumn id="1147" xr3:uid="{93C87C64-7E91-4778-9F30-36D3BE8D325B}" name="Column1147" headerRowDxfId="31634" dataDxfId="15239"/>
    <tableColumn id="1148" xr3:uid="{B6A47F3C-1147-4DD3-A6B0-79BA33463175}" name="Column1148" headerRowDxfId="31633" dataDxfId="15238"/>
    <tableColumn id="1149" xr3:uid="{A079729E-A7AF-4291-9DCF-D5F610BA5E9D}" name="Column1149" headerRowDxfId="31632" dataDxfId="15237"/>
    <tableColumn id="1150" xr3:uid="{E3F44AD9-38AB-4C80-855D-F9F1AA8B3594}" name="Column1150" headerRowDxfId="31631" dataDxfId="15236"/>
    <tableColumn id="1151" xr3:uid="{954B90D8-7A97-412C-8EB6-168F97BE3326}" name="Column1151" headerRowDxfId="31630" dataDxfId="15235"/>
    <tableColumn id="1152" xr3:uid="{8D503B74-A412-48D2-97C4-277EDD4F111D}" name="Column1152" headerRowDxfId="31629" dataDxfId="15234"/>
    <tableColumn id="1153" xr3:uid="{A3618615-83BC-433C-9D76-2AE9DDA8C4A1}" name="Column1153" headerRowDxfId="31628" dataDxfId="15233"/>
    <tableColumn id="1154" xr3:uid="{79CAEA34-59C3-4132-8FC3-9E8DEFE4F54D}" name="Column1154" headerRowDxfId="31627" dataDxfId="15232"/>
    <tableColumn id="1155" xr3:uid="{22C4E3FD-7CF6-4234-BC71-E79374AE5638}" name="Column1155" headerRowDxfId="31626" dataDxfId="15231"/>
    <tableColumn id="1156" xr3:uid="{7F8AB0E2-C7C2-4E54-A47C-2E90647A83BF}" name="Column1156" headerRowDxfId="31625" dataDxfId="15230"/>
    <tableColumn id="1157" xr3:uid="{4558CF40-18EB-40E8-8783-9CB393678A81}" name="Column1157" headerRowDxfId="31624" dataDxfId="15229"/>
    <tableColumn id="1158" xr3:uid="{056FCB79-A768-487E-AD5C-2559A937190F}" name="Column1158" headerRowDxfId="31623" dataDxfId="15228"/>
    <tableColumn id="1159" xr3:uid="{1B200052-2641-4445-BEC7-C2A68A43E440}" name="Column1159" headerRowDxfId="31622" dataDxfId="15227"/>
    <tableColumn id="1160" xr3:uid="{7F6BC33B-3FDB-481B-BDE8-EEE6595F09EE}" name="Column1160" headerRowDxfId="31621" dataDxfId="15226"/>
    <tableColumn id="1161" xr3:uid="{258A271C-1295-44F8-99D4-7952403059B8}" name="Column1161" headerRowDxfId="31620" dataDxfId="15225"/>
    <tableColumn id="1162" xr3:uid="{6720C5C1-63B6-4A0A-8D97-4DA24100491E}" name="Column1162" headerRowDxfId="31619" dataDxfId="15224"/>
    <tableColumn id="1163" xr3:uid="{679B5330-678D-45DC-966A-1CE878C1CFC1}" name="Column1163" headerRowDxfId="31618" dataDxfId="15223"/>
    <tableColumn id="1164" xr3:uid="{36CE98EB-3FD0-48D1-8329-829F2767322B}" name="Column1164" headerRowDxfId="31617" dataDxfId="15222"/>
    <tableColumn id="1165" xr3:uid="{C11F0B3C-3302-4A3E-BA29-71B855384122}" name="Column1165" headerRowDxfId="31616" dataDxfId="15221"/>
    <tableColumn id="1166" xr3:uid="{11B8CCFF-7828-429E-B0AF-A7E5825B43E7}" name="Column1166" headerRowDxfId="31615" dataDxfId="15220"/>
    <tableColumn id="1167" xr3:uid="{30564E03-F7A2-4412-9279-C07DC74BAB9E}" name="Column1167" headerRowDxfId="31614" dataDxfId="15219"/>
    <tableColumn id="1168" xr3:uid="{F2009D88-1111-44C4-BA65-0C59117F791F}" name="Column1168" headerRowDxfId="31613" dataDxfId="15218"/>
    <tableColumn id="1169" xr3:uid="{C6E0131E-B12E-4284-8015-C565EFBCB78D}" name="Column1169" headerRowDxfId="31612" dataDxfId="15217"/>
    <tableColumn id="1170" xr3:uid="{8DCC5986-C3A1-4048-B122-F27DF2600B5C}" name="Column1170" headerRowDxfId="31611" dataDxfId="15216"/>
    <tableColumn id="1171" xr3:uid="{829A018B-19F0-49A8-9501-71DC4868C25E}" name="Column1171" headerRowDxfId="31610" dataDxfId="15215"/>
    <tableColumn id="1172" xr3:uid="{72BB647B-9995-452A-8CB4-6E6F2F6E9E46}" name="Column1172" headerRowDxfId="31609" dataDxfId="15214"/>
    <tableColumn id="1173" xr3:uid="{F4D497F0-7494-4CE1-8E15-F8D1595DF8AC}" name="Column1173" headerRowDxfId="31608" dataDxfId="15213"/>
    <tableColumn id="1174" xr3:uid="{E7935358-1A43-4AF5-9B8D-7A3D7D8553D0}" name="Column1174" headerRowDxfId="31607" dataDxfId="15212"/>
    <tableColumn id="1175" xr3:uid="{30089848-B6C9-4224-A733-2B274116932C}" name="Column1175" headerRowDxfId="31606" dataDxfId="15211"/>
    <tableColumn id="1176" xr3:uid="{34A688FD-1514-49DC-B907-E605686E97E8}" name="Column1176" headerRowDxfId="31605" dataDxfId="15210"/>
    <tableColumn id="1177" xr3:uid="{5A77C1CF-65BC-46D4-94DF-292393C5DB76}" name="Column1177" headerRowDxfId="31604" dataDxfId="15209"/>
    <tableColumn id="1178" xr3:uid="{321BD861-5975-4A2E-B539-A7DA95A4BD82}" name="Column1178" headerRowDxfId="31603" dataDxfId="15208"/>
    <tableColumn id="1179" xr3:uid="{A9F44676-50BC-446E-A9BA-1452B6DF1D86}" name="Column1179" headerRowDxfId="31602" dataDxfId="15207"/>
    <tableColumn id="1180" xr3:uid="{78E05DE2-5904-439B-A530-3FD4F57A370B}" name="Column1180" headerRowDxfId="31601" dataDxfId="15206"/>
    <tableColumn id="1181" xr3:uid="{C15AA6C6-516F-4F85-9D0A-9E16A16BCF28}" name="Column1181" headerRowDxfId="31600" dataDxfId="15205"/>
    <tableColumn id="1182" xr3:uid="{FC7BC462-88FB-4EB2-99AA-443DD12B1440}" name="Column1182" headerRowDxfId="31599" dataDxfId="15204"/>
    <tableColumn id="1183" xr3:uid="{0C34553D-9FF2-4E72-8E2F-248F1535E0F7}" name="Column1183" headerRowDxfId="31598" dataDxfId="15203"/>
    <tableColumn id="1184" xr3:uid="{8D62BB74-F812-44EB-9582-4FAB668E26BB}" name="Column1184" headerRowDxfId="31597" dataDxfId="15202"/>
    <tableColumn id="1185" xr3:uid="{FB98E1D1-97C8-4B7F-B1DC-CA728A4D0552}" name="Column1185" headerRowDxfId="31596" dataDxfId="15201"/>
    <tableColumn id="1186" xr3:uid="{F2455215-7AC3-436B-B63A-BB81256A6C8B}" name="Column1186" headerRowDxfId="31595" dataDxfId="15200"/>
    <tableColumn id="1187" xr3:uid="{54A734F2-947E-4254-8CED-98F2F0DCC5AB}" name="Column1187" headerRowDxfId="31594" dataDxfId="15199"/>
    <tableColumn id="1188" xr3:uid="{D88D91CA-D455-4B27-981D-A09B83F9F7F1}" name="Column1188" headerRowDxfId="31593" dataDxfId="15198"/>
    <tableColumn id="1189" xr3:uid="{2005B4B3-E584-4175-AF4D-32FC0F39170D}" name="Column1189" headerRowDxfId="31592" dataDxfId="15197"/>
    <tableColumn id="1190" xr3:uid="{250E4C0B-83BB-4EB2-8BC2-5B55F96CB938}" name="Column1190" headerRowDxfId="31591" dataDxfId="15196"/>
    <tableColumn id="1191" xr3:uid="{E06148BB-7816-4C0E-8340-E58F3CB81156}" name="Column1191" headerRowDxfId="31590" dataDxfId="15195"/>
    <tableColumn id="1192" xr3:uid="{0FA25980-55CB-4732-B3EB-8AEAB9897008}" name="Column1192" headerRowDxfId="31589" dataDxfId="15194"/>
    <tableColumn id="1193" xr3:uid="{27E12A97-96D7-4137-823A-0A167D1520E8}" name="Column1193" headerRowDxfId="31588" dataDxfId="15193"/>
    <tableColumn id="1194" xr3:uid="{AA921438-8AE8-4C32-B515-E7038CC2953F}" name="Column1194" headerRowDxfId="31587" dataDxfId="15192"/>
    <tableColumn id="1195" xr3:uid="{54D2B8FD-01A2-4B19-86BF-F19E23E2774B}" name="Column1195" headerRowDxfId="31586" dataDxfId="15191"/>
    <tableColumn id="1196" xr3:uid="{BAA1EE9E-2AD1-483C-AEA9-6699005DD02F}" name="Column1196" headerRowDxfId="31585" dataDxfId="15190"/>
    <tableColumn id="1197" xr3:uid="{E3BEB393-833D-4CA2-BB22-6494C036D55E}" name="Column1197" headerRowDxfId="31584" dataDxfId="15189"/>
    <tableColumn id="1198" xr3:uid="{37DDF443-610D-49DA-8A1E-F41C783D7EF0}" name="Column1198" headerRowDxfId="31583" dataDxfId="15188"/>
    <tableColumn id="1199" xr3:uid="{060BE2C0-A6B2-4A8E-A963-5595747D9C68}" name="Column1199" headerRowDxfId="31582" dataDxfId="15187"/>
    <tableColumn id="1200" xr3:uid="{8E933C31-5E70-4D84-9F49-2751B1D451F6}" name="Column1200" headerRowDxfId="31581" dataDxfId="15186"/>
    <tableColumn id="1201" xr3:uid="{CEF7CDB0-27D9-48A2-8C56-5435AC2DE42B}" name="Column1201" headerRowDxfId="31580" dataDxfId="15185"/>
    <tableColumn id="1202" xr3:uid="{6A48D8CF-AC8E-4DC7-B3AD-43B8E1D64448}" name="Column1202" headerRowDxfId="31579" dataDxfId="15184"/>
    <tableColumn id="1203" xr3:uid="{34F36545-7379-43AB-B605-BCEDA69F8152}" name="Column1203" headerRowDxfId="31578" dataDxfId="15183"/>
    <tableColumn id="1204" xr3:uid="{61DE0A41-B66C-4CDB-A70C-10ECA5A8D231}" name="Column1204" headerRowDxfId="31577" dataDxfId="15182"/>
    <tableColumn id="1205" xr3:uid="{F2D07E6C-895E-47BD-9753-B52AD4FE3152}" name="Column1205" headerRowDxfId="31576" dataDxfId="15181"/>
    <tableColumn id="1206" xr3:uid="{706B5AED-7EAE-4263-8587-6D953171F89E}" name="Column1206" headerRowDxfId="31575" dataDxfId="15180"/>
    <tableColumn id="1207" xr3:uid="{3C182597-F7EE-4AB0-9BA0-9F8B65B010B5}" name="Column1207" headerRowDxfId="31574" dataDxfId="15179"/>
    <tableColumn id="1208" xr3:uid="{4CBA695C-1C30-4F71-B1B0-A018CC794CCD}" name="Column1208" headerRowDxfId="31573" dataDxfId="15178"/>
    <tableColumn id="1209" xr3:uid="{5C60853A-C71A-496B-8CF3-1A5249237724}" name="Column1209" headerRowDxfId="31572" dataDxfId="15177"/>
    <tableColumn id="1210" xr3:uid="{2C9533F0-045B-42BC-A053-12CD6DCDBF7C}" name="Column1210" headerRowDxfId="31571" dataDxfId="15176"/>
    <tableColumn id="1211" xr3:uid="{86C99FF6-DD70-4162-B7FA-23E44EDA7BBB}" name="Column1211" headerRowDxfId="31570" dataDxfId="15175"/>
    <tableColumn id="1212" xr3:uid="{5E999A6D-4A60-4044-BF2E-1A76178250CE}" name="Column1212" headerRowDxfId="31569" dataDxfId="15174"/>
    <tableColumn id="1213" xr3:uid="{EE2630AD-3277-4620-9F9A-B28C9DF78455}" name="Column1213" headerRowDxfId="31568" dataDxfId="15173"/>
    <tableColumn id="1214" xr3:uid="{8E2458AA-921F-4698-A4C7-30E45B8CA567}" name="Column1214" headerRowDxfId="31567" dataDxfId="15172"/>
    <tableColumn id="1215" xr3:uid="{7F3C058E-B812-479D-AE33-E52721914D1F}" name="Column1215" headerRowDxfId="31566" dataDxfId="15171"/>
    <tableColumn id="1216" xr3:uid="{62BDC4D1-F7EC-4245-9369-5139915084F5}" name="Column1216" headerRowDxfId="31565" dataDxfId="15170"/>
    <tableColumn id="1217" xr3:uid="{DF115B89-FDC7-4ABC-B707-D4C43622B2EF}" name="Column1217" headerRowDxfId="31564" dataDxfId="15169"/>
    <tableColumn id="1218" xr3:uid="{CEAEE317-2099-4102-8ED7-C8E7A9543619}" name="Column1218" headerRowDxfId="31563" dataDxfId="15168"/>
    <tableColumn id="1219" xr3:uid="{53BED542-7030-4F73-B894-0A8A77BDA608}" name="Column1219" headerRowDxfId="31562" dataDxfId="15167"/>
    <tableColumn id="1220" xr3:uid="{E5E882DE-F7E6-4232-B8A6-DC273D49BF52}" name="Column1220" headerRowDxfId="31561" dataDxfId="15166"/>
    <tableColumn id="1221" xr3:uid="{E6927A8C-E314-492C-997B-A526BD2935AE}" name="Column1221" headerRowDxfId="31560" dataDxfId="15165"/>
    <tableColumn id="1222" xr3:uid="{20235B17-0A33-4CC7-A721-60E7D801F662}" name="Column1222" headerRowDxfId="31559" dataDxfId="15164"/>
    <tableColumn id="1223" xr3:uid="{73E8DAD3-78B8-472A-B991-75CA75EE3D2C}" name="Column1223" headerRowDxfId="31558" dataDxfId="15163"/>
    <tableColumn id="1224" xr3:uid="{C83C03D5-EE04-47D7-B56E-12B4ED743CB6}" name="Column1224" headerRowDxfId="31557" dataDxfId="15162"/>
    <tableColumn id="1225" xr3:uid="{1EAE23E7-7A1E-4133-8765-E24259B2FF15}" name="Column1225" headerRowDxfId="31556" dataDxfId="15161"/>
    <tableColumn id="1226" xr3:uid="{7E8879D5-A7C1-4721-8B6C-05701A2408B7}" name="Column1226" headerRowDxfId="31555" dataDxfId="15160"/>
    <tableColumn id="1227" xr3:uid="{12C88276-2850-438D-929B-81BD92849031}" name="Column1227" headerRowDxfId="31554" dataDxfId="15159"/>
    <tableColumn id="1228" xr3:uid="{9B0449FC-F68E-4DEC-AF30-15195E0098A4}" name="Column1228" headerRowDxfId="31553" dataDxfId="15158"/>
    <tableColumn id="1229" xr3:uid="{9C7DD0A0-F3EC-4DA8-B22A-7A8424B682AE}" name="Column1229" headerRowDxfId="31552" dataDxfId="15157"/>
    <tableColumn id="1230" xr3:uid="{9A65A337-AF54-4937-B3D1-2EC0FAFDC75B}" name="Column1230" headerRowDxfId="31551" dataDxfId="15156"/>
    <tableColumn id="1231" xr3:uid="{AF0AF0AB-4231-451E-9490-91526FBEEF9C}" name="Column1231" headerRowDxfId="31550" dataDxfId="15155"/>
    <tableColumn id="1232" xr3:uid="{B71FCE9C-9D5E-4147-A645-93F230ABA917}" name="Column1232" headerRowDxfId="31549" dataDxfId="15154"/>
    <tableColumn id="1233" xr3:uid="{0F9F6C55-48B0-4E7B-BB9A-F7CE9603B25F}" name="Column1233" headerRowDxfId="31548" dataDxfId="15153"/>
    <tableColumn id="1234" xr3:uid="{9DBB860A-96BE-4302-A722-DA1E87888B4C}" name="Column1234" headerRowDxfId="31547" dataDxfId="15152"/>
    <tableColumn id="1235" xr3:uid="{288BEF14-1D1A-438E-B1A3-52667F52C77A}" name="Column1235" headerRowDxfId="31546" dataDxfId="15151"/>
    <tableColumn id="1236" xr3:uid="{C5EFAE66-6456-44C1-AE09-228882002E2B}" name="Column1236" headerRowDxfId="31545" dataDxfId="15150"/>
    <tableColumn id="1237" xr3:uid="{0D903607-7698-41CE-BAF0-D20D7681F669}" name="Column1237" headerRowDxfId="31544" dataDxfId="15149"/>
    <tableColumn id="1238" xr3:uid="{CAD16C92-0320-4A9F-B7C8-470A9F28591A}" name="Column1238" headerRowDxfId="31543" dataDxfId="15148"/>
    <tableColumn id="1239" xr3:uid="{CF083DB3-E12F-4929-8552-152423BAEEBA}" name="Column1239" headerRowDxfId="31542" dataDxfId="15147"/>
    <tableColumn id="1240" xr3:uid="{EC1E1858-AE2A-47D2-8585-F90F937520A8}" name="Column1240" headerRowDxfId="31541" dataDxfId="15146"/>
    <tableColumn id="1241" xr3:uid="{9497FB29-C2A7-4FE9-8927-92DA8441D510}" name="Column1241" headerRowDxfId="31540" dataDxfId="15145"/>
    <tableColumn id="1242" xr3:uid="{36DB662C-809D-4AAC-9D75-79B87A3E8D49}" name="Column1242" headerRowDxfId="31539" dataDxfId="15144"/>
    <tableColumn id="1243" xr3:uid="{7811C323-A542-4555-919D-1B75FCE14C76}" name="Column1243" headerRowDxfId="31538" dataDxfId="15143"/>
    <tableColumn id="1244" xr3:uid="{875579FD-FA5E-4ECC-A506-8F7B51FD3A8A}" name="Column1244" headerRowDxfId="31537" dataDxfId="15142"/>
    <tableColumn id="1245" xr3:uid="{8BE4DB63-1873-49DF-AD2C-F8D3AFBE4F23}" name="Column1245" headerRowDxfId="31536" dataDxfId="15141"/>
    <tableColumn id="1246" xr3:uid="{6D1F913D-3BC9-4CBE-8EDC-CD3642AFFBC4}" name="Column1246" headerRowDxfId="31535" dataDxfId="15140"/>
    <tableColumn id="1247" xr3:uid="{55EE9723-F8FE-4DD0-8DC6-AC2AF47081B9}" name="Column1247" headerRowDxfId="31534" dataDxfId="15139"/>
    <tableColumn id="1248" xr3:uid="{AD5ADF5C-A3B8-42A2-93C2-62F2C69654AF}" name="Column1248" headerRowDxfId="31533" dataDxfId="15138"/>
    <tableColumn id="1249" xr3:uid="{8D8E4902-1FF8-457B-A7B7-81E06BDCCC6A}" name="Column1249" headerRowDxfId="31532" dataDxfId="15137"/>
    <tableColumn id="1250" xr3:uid="{8DE11DE8-13A6-466D-B05C-4D65A8E414F9}" name="Column1250" headerRowDxfId="31531" dataDxfId="15136"/>
    <tableColumn id="1251" xr3:uid="{7168F37E-F374-4EB7-9B7B-F16B06043055}" name="Column1251" headerRowDxfId="31530" dataDxfId="15135"/>
    <tableColumn id="1252" xr3:uid="{43B567D5-9DCB-4E2C-9A37-EEF1DCBC5BA5}" name="Column1252" headerRowDxfId="31529" dataDxfId="15134"/>
    <tableColumn id="1253" xr3:uid="{AF9F09CF-3928-4219-B211-D6F9CCBECE97}" name="Column1253" headerRowDxfId="31528" dataDxfId="15133"/>
    <tableColumn id="1254" xr3:uid="{D94055A3-2B81-46C4-A097-5E109A87BA20}" name="Column1254" headerRowDxfId="31527" dataDxfId="15132"/>
    <tableColumn id="1255" xr3:uid="{B1482792-D5BC-4206-A337-A3EA4C094152}" name="Column1255" headerRowDxfId="31526" dataDxfId="15131"/>
    <tableColumn id="1256" xr3:uid="{C598A132-2639-440A-9874-065D3D780AA6}" name="Column1256" headerRowDxfId="31525" dataDxfId="15130"/>
    <tableColumn id="1257" xr3:uid="{7FE1C87E-927A-4C2D-9A75-1053FFDFBC11}" name="Column1257" headerRowDxfId="31524" dataDxfId="15129"/>
    <tableColumn id="1258" xr3:uid="{FE46A129-37C3-4747-B5F4-167D12CF5ACE}" name="Column1258" headerRowDxfId="31523" dataDxfId="15128"/>
    <tableColumn id="1259" xr3:uid="{6F4B36B1-67C5-44F2-97E6-1CE829C636D4}" name="Column1259" headerRowDxfId="31522" dataDxfId="15127"/>
    <tableColumn id="1260" xr3:uid="{69F06BC6-6D6B-4051-A5E3-0345769B705A}" name="Column1260" headerRowDxfId="31521" dataDxfId="15126"/>
    <tableColumn id="1261" xr3:uid="{534CCF72-9AA5-4D95-B370-6E75DB4B5C47}" name="Column1261" headerRowDxfId="31520" dataDxfId="15125"/>
    <tableColumn id="1262" xr3:uid="{9ADA5407-06E1-4AC2-9FAA-F537ECBC1E1D}" name="Column1262" headerRowDxfId="31519" dataDxfId="15124"/>
    <tableColumn id="1263" xr3:uid="{DCA3A460-6924-468C-8DCE-FAE3EDFAD8D3}" name="Column1263" headerRowDxfId="31518" dataDxfId="15123"/>
    <tableColumn id="1264" xr3:uid="{DE7544CD-B910-46E5-AF3B-A48C91FA3285}" name="Column1264" headerRowDxfId="31517" dataDxfId="15122"/>
    <tableColumn id="1265" xr3:uid="{D632D471-6ABC-45DB-A444-1755F75E7FA3}" name="Column1265" headerRowDxfId="31516" dataDxfId="15121"/>
    <tableColumn id="1266" xr3:uid="{6C4BC999-0E0C-4CDE-B16E-3419FC7B95DA}" name="Column1266" headerRowDxfId="31515" dataDxfId="15120"/>
    <tableColumn id="1267" xr3:uid="{906560B0-15ED-4B40-9EF9-0FF30834C671}" name="Column1267" headerRowDxfId="31514" dataDxfId="15119"/>
    <tableColumn id="1268" xr3:uid="{50E0DBC3-AB63-4404-91F7-53A16C2C37F7}" name="Column1268" headerRowDxfId="31513" dataDxfId="15118"/>
    <tableColumn id="1269" xr3:uid="{71600ABC-4C50-48FC-85A6-7E14A6172759}" name="Column1269" headerRowDxfId="31512" dataDxfId="15117"/>
    <tableColumn id="1270" xr3:uid="{F6C66AD5-DD90-45F6-9BB5-3E1E6521C18A}" name="Column1270" headerRowDxfId="31511" dataDxfId="15116"/>
    <tableColumn id="1271" xr3:uid="{5DCC63DD-3A5A-4F7A-A27B-814B080B31E4}" name="Column1271" headerRowDxfId="31510" dataDxfId="15115"/>
    <tableColumn id="1272" xr3:uid="{BAD4311F-1283-407E-81AC-18B6E80FE874}" name="Column1272" headerRowDxfId="31509" dataDxfId="15114"/>
    <tableColumn id="1273" xr3:uid="{115082DC-2684-4328-9B32-1F8B17DF3FC9}" name="Column1273" headerRowDxfId="31508" dataDxfId="15113"/>
    <tableColumn id="1274" xr3:uid="{C1DA848B-C11B-4138-BB91-24D0DB6FF01F}" name="Column1274" headerRowDxfId="31507" dataDxfId="15112"/>
    <tableColumn id="1275" xr3:uid="{AA5813D0-63DA-44FF-99FB-D2C0046EBC23}" name="Column1275" headerRowDxfId="31506" dataDxfId="15111"/>
    <tableColumn id="1276" xr3:uid="{4A4BBBCC-008E-4199-A579-DEF593C45FFD}" name="Column1276" headerRowDxfId="31505" dataDxfId="15110"/>
    <tableColumn id="1277" xr3:uid="{B1EE8079-AB86-4EC3-BDD9-01C2A2DE15C1}" name="Column1277" headerRowDxfId="31504" dataDxfId="15109"/>
    <tableColumn id="1278" xr3:uid="{CB61D29D-9017-42C2-B7B9-00E1EF5089B4}" name="Column1278" headerRowDxfId="31503" dataDxfId="15108"/>
    <tableColumn id="1279" xr3:uid="{E2B86E31-A96D-48F1-A4B2-F0FE41AC3120}" name="Column1279" headerRowDxfId="31502" dataDxfId="15107"/>
    <tableColumn id="1280" xr3:uid="{FD0146D8-B2FE-448B-B8F9-3E55E32D74C6}" name="Column1280" headerRowDxfId="31501" dataDxfId="15106"/>
    <tableColumn id="1281" xr3:uid="{4D495545-4F4E-42BF-BE75-54E73695506E}" name="Column1281" headerRowDxfId="31500" dataDxfId="15105"/>
    <tableColumn id="1282" xr3:uid="{93159767-1349-4F61-8D49-2149BB179C91}" name="Column1282" headerRowDxfId="31499" dataDxfId="15104"/>
    <tableColumn id="1283" xr3:uid="{E5A583E1-A6F6-4881-A3CC-D8FD8BE840F0}" name="Column1283" headerRowDxfId="31498" dataDxfId="15103"/>
    <tableColumn id="1284" xr3:uid="{A10EB218-A410-488B-845F-B3DC9699D8D0}" name="Column1284" headerRowDxfId="31497" dataDxfId="15102"/>
    <tableColumn id="1285" xr3:uid="{1EAD985E-851C-44FA-A83D-ECEE44959A10}" name="Column1285" headerRowDxfId="31496" dataDxfId="15101"/>
    <tableColumn id="1286" xr3:uid="{D45B6AA2-0BE1-4FAC-80A0-AE794D831EB9}" name="Column1286" headerRowDxfId="31495" dataDxfId="15100"/>
    <tableColumn id="1287" xr3:uid="{5DE1682D-D9B8-4BD6-8138-5E7D57CE177A}" name="Column1287" headerRowDxfId="31494" dataDxfId="15099"/>
    <tableColumn id="1288" xr3:uid="{D164D0AD-6049-4069-8169-48607E064BCE}" name="Column1288" headerRowDxfId="31493" dataDxfId="15098"/>
    <tableColumn id="1289" xr3:uid="{1F2B533C-ABDA-4569-ACDA-2B95CFF4EB4C}" name="Column1289" headerRowDxfId="31492" dataDxfId="15097"/>
    <tableColumn id="1290" xr3:uid="{70A1E8EF-8E34-4A20-99AC-5F16C3CF36AE}" name="Column1290" headerRowDxfId="31491" dataDxfId="15096"/>
    <tableColumn id="1291" xr3:uid="{F17A4127-01F3-4D73-A23F-F979E15A8882}" name="Column1291" headerRowDxfId="31490" dataDxfId="15095"/>
    <tableColumn id="1292" xr3:uid="{145B3A20-4F41-4376-AB09-394C91A53AB5}" name="Column1292" headerRowDxfId="31489" dataDxfId="15094"/>
    <tableColumn id="1293" xr3:uid="{83477923-4FFD-4A23-9A30-9893BBD3D5F1}" name="Column1293" headerRowDxfId="31488" dataDxfId="15093"/>
    <tableColumn id="1294" xr3:uid="{00DE3AB4-40BD-4223-9218-347D3CDB820F}" name="Column1294" headerRowDxfId="31487" dataDxfId="15092"/>
    <tableColumn id="1295" xr3:uid="{16B9F018-AAD5-4165-8D21-4EF9E13AD53C}" name="Column1295" headerRowDxfId="31486" dataDxfId="15091"/>
    <tableColumn id="1296" xr3:uid="{1CD24A05-6974-4E63-878C-C40798901668}" name="Column1296" headerRowDxfId="31485" dataDxfId="15090"/>
    <tableColumn id="1297" xr3:uid="{A2ED2D7D-8815-4D80-952D-C089DD3643D2}" name="Column1297" headerRowDxfId="31484" dataDxfId="15089"/>
    <tableColumn id="1298" xr3:uid="{78774B57-7BBD-4EBF-8942-A3C782FC3CF6}" name="Column1298" headerRowDxfId="31483" dataDxfId="15088"/>
    <tableColumn id="1299" xr3:uid="{6E6CC72E-8759-4E45-A4E4-4D7DA18688DF}" name="Column1299" headerRowDxfId="31482" dataDxfId="15087"/>
    <tableColumn id="1300" xr3:uid="{BF1159CB-C3A8-4645-89E2-2BD4A94BDE13}" name="Column1300" headerRowDxfId="31481" dataDxfId="15086"/>
    <tableColumn id="1301" xr3:uid="{2EABA258-B637-4738-8017-6E25076A7815}" name="Column1301" headerRowDxfId="31480" dataDxfId="15085"/>
    <tableColumn id="1302" xr3:uid="{16BFE9D0-96E3-4B0B-96C4-5EE41978B763}" name="Column1302" headerRowDxfId="31479" dataDxfId="15084"/>
    <tableColumn id="1303" xr3:uid="{11FAD2E8-C736-4D53-9D75-432AE2549EAB}" name="Column1303" headerRowDxfId="31478" dataDxfId="15083"/>
    <tableColumn id="1304" xr3:uid="{FBE0CE30-ECEA-45C5-9588-755BBDF07EBD}" name="Column1304" headerRowDxfId="31477" dataDxfId="15082"/>
    <tableColumn id="1305" xr3:uid="{9D07453B-B775-43DD-A405-232253F4CCAC}" name="Column1305" headerRowDxfId="31476" dataDxfId="15081"/>
    <tableColumn id="1306" xr3:uid="{87EF6E2A-5B25-4457-A205-29A168C74160}" name="Column1306" headerRowDxfId="31475" dataDxfId="15080"/>
    <tableColumn id="1307" xr3:uid="{55BDA989-9821-4081-9F6F-31662F5FAEDB}" name="Column1307" headerRowDxfId="31474" dataDxfId="15079"/>
    <tableColumn id="1308" xr3:uid="{9B85DE93-678A-4F78-AC0A-1251EB0FC118}" name="Column1308" headerRowDxfId="31473" dataDxfId="15078"/>
    <tableColumn id="1309" xr3:uid="{B4B16B64-E303-43A5-8B82-142F28D2F3B1}" name="Column1309" headerRowDxfId="31472" dataDxfId="15077"/>
    <tableColumn id="1310" xr3:uid="{742C9B0D-3E81-482C-8C49-615309CB4A03}" name="Column1310" headerRowDxfId="31471" dataDxfId="15076"/>
    <tableColumn id="1311" xr3:uid="{7D8AB010-43C1-4994-A398-1EEDF8937742}" name="Column1311" headerRowDxfId="31470" dataDxfId="15075"/>
    <tableColumn id="1312" xr3:uid="{DB32BC33-28E8-4BD9-BA97-21E14C2693A0}" name="Column1312" headerRowDxfId="31469" dataDxfId="15074"/>
    <tableColumn id="1313" xr3:uid="{C8BC864C-9571-4A8B-B5D0-C64120BEBEBA}" name="Column1313" headerRowDxfId="31468" dataDxfId="15073"/>
    <tableColumn id="1314" xr3:uid="{99CFCB84-1DF9-4A4C-8B0C-F985D50196E8}" name="Column1314" headerRowDxfId="31467" dataDxfId="15072"/>
    <tableColumn id="1315" xr3:uid="{D2B5E4E2-57B0-44C6-B8E9-56EF5F6FBAB1}" name="Column1315" headerRowDxfId="31466" dataDxfId="15071"/>
    <tableColumn id="1316" xr3:uid="{3CF8DA20-EB06-413C-9837-FC54331C9158}" name="Column1316" headerRowDxfId="31465" dataDxfId="15070"/>
    <tableColumn id="1317" xr3:uid="{D5A15F45-E836-46B0-88AE-E5AA63B80309}" name="Column1317" headerRowDxfId="31464" dataDxfId="15069"/>
    <tableColumn id="1318" xr3:uid="{DEE1EF20-84C0-4BA0-9E97-714B0207DA86}" name="Column1318" headerRowDxfId="31463" dataDxfId="15068"/>
    <tableColumn id="1319" xr3:uid="{426584B2-5C96-4E32-8910-89AC64DBB223}" name="Column1319" headerRowDxfId="31462" dataDxfId="15067"/>
    <tableColumn id="1320" xr3:uid="{E207416A-C567-4F26-9CC7-A7B3D524B553}" name="Column1320" headerRowDxfId="31461" dataDxfId="15066"/>
    <tableColumn id="1321" xr3:uid="{92A22F61-F87D-4D1F-89E9-0A7A0A2D0D39}" name="Column1321" headerRowDxfId="31460" dataDxfId="15065"/>
    <tableColumn id="1322" xr3:uid="{9855D63F-14D1-4D4E-B39E-41535772F986}" name="Column1322" headerRowDxfId="31459" dataDxfId="15064"/>
    <tableColumn id="1323" xr3:uid="{2AF1A2B3-D2E6-4D9E-B297-B2E6D6C987AD}" name="Column1323" headerRowDxfId="31458" dataDxfId="15063"/>
    <tableColumn id="1324" xr3:uid="{C440A92B-2BA6-4091-82E1-9EED4CB88543}" name="Column1324" headerRowDxfId="31457" dataDxfId="15062"/>
    <tableColumn id="1325" xr3:uid="{BAE2D6AC-D2D3-46E9-A0C2-613FC39812A0}" name="Column1325" headerRowDxfId="31456" dataDxfId="15061"/>
    <tableColumn id="1326" xr3:uid="{1F0E0EF8-6D3E-4884-A924-9DD558352324}" name="Column1326" headerRowDxfId="31455" dataDxfId="15060"/>
    <tableColumn id="1327" xr3:uid="{45FEF7B0-3D33-4A85-8C65-55005450EFEA}" name="Column1327" headerRowDxfId="31454" dataDxfId="15059"/>
    <tableColumn id="1328" xr3:uid="{70EA4520-D1C7-435C-AF7F-E24D18FBB8E7}" name="Column1328" headerRowDxfId="31453" dataDxfId="15058"/>
    <tableColumn id="1329" xr3:uid="{165CD2C2-F16C-40E4-89B6-3FD44C244B0F}" name="Column1329" headerRowDxfId="31452" dataDxfId="15057"/>
    <tableColumn id="1330" xr3:uid="{1073B362-B7D2-466B-BFFE-142FB25E6481}" name="Column1330" headerRowDxfId="31451" dataDxfId="15056"/>
    <tableColumn id="1331" xr3:uid="{BF941BC4-703D-4C4E-A4C4-B075E3E22DDC}" name="Column1331" headerRowDxfId="31450" dataDxfId="15055"/>
    <tableColumn id="1332" xr3:uid="{4C022723-E7E0-4228-9C24-0257317EA819}" name="Column1332" headerRowDxfId="31449" dataDxfId="15054"/>
    <tableColumn id="1333" xr3:uid="{022136B0-8291-417E-AC1B-233D76E2AC54}" name="Column1333" headerRowDxfId="31448" dataDxfId="15053"/>
    <tableColumn id="1334" xr3:uid="{DD760A53-76CD-44A7-8CAF-B7375354E0B8}" name="Column1334" headerRowDxfId="31447" dataDxfId="15052"/>
    <tableColumn id="1335" xr3:uid="{7F77DBF9-D2A3-482C-99A0-ADEEE9DDDF8E}" name="Column1335" headerRowDxfId="31446" dataDxfId="15051"/>
    <tableColumn id="1336" xr3:uid="{A1478C83-ECFB-4E01-8205-8FEEFFF279B6}" name="Column1336" headerRowDxfId="31445" dataDxfId="15050"/>
    <tableColumn id="1337" xr3:uid="{FD34EC16-A09E-43F3-8755-7B1D02136C45}" name="Column1337" headerRowDxfId="31444" dataDxfId="15049"/>
    <tableColumn id="1338" xr3:uid="{8953D62B-6206-43E0-9476-30C9735C6A28}" name="Column1338" headerRowDxfId="31443" dataDxfId="15048"/>
    <tableColumn id="1339" xr3:uid="{249EA77F-A850-4461-B466-7E3DF3DF7987}" name="Column1339" headerRowDxfId="31442" dataDxfId="15047"/>
    <tableColumn id="1340" xr3:uid="{2DB1953A-FA88-413D-9339-93BC45A251DA}" name="Column1340" headerRowDxfId="31441" dataDxfId="15046"/>
    <tableColumn id="1341" xr3:uid="{0D945158-5A6F-4E1C-97F2-9D76C3A068E9}" name="Column1341" headerRowDxfId="31440" dataDxfId="15045"/>
    <tableColumn id="1342" xr3:uid="{EB834DD5-EE64-4A0D-AE9B-1A41AC0F33FC}" name="Column1342" headerRowDxfId="31439" dataDxfId="15044"/>
    <tableColumn id="1343" xr3:uid="{0D50BF68-AA15-44B5-BDE8-98D954EC8CE6}" name="Column1343" headerRowDxfId="31438" dataDxfId="15043"/>
    <tableColumn id="1344" xr3:uid="{1AE77D99-7D66-4A0E-9C78-4E2AE766DDCE}" name="Column1344" headerRowDxfId="31437" dataDxfId="15042"/>
    <tableColumn id="1345" xr3:uid="{FA4E92D7-306C-4EED-979A-E12ED06D5B3E}" name="Column1345" headerRowDxfId="31436" dataDxfId="15041"/>
    <tableColumn id="1346" xr3:uid="{332DF563-2803-441D-92C2-C8BFC7923B1B}" name="Column1346" headerRowDxfId="31435" dataDxfId="15040"/>
    <tableColumn id="1347" xr3:uid="{48CACC8C-5DD0-4EB6-A4DD-72CEA59B66EB}" name="Column1347" headerRowDxfId="31434" dataDxfId="15039"/>
    <tableColumn id="1348" xr3:uid="{49DB2FC9-FF8B-4719-AD2B-7EE84BC0B9D8}" name="Column1348" headerRowDxfId="31433" dataDxfId="15038"/>
    <tableColumn id="1349" xr3:uid="{0FB1A168-61C8-4187-81FF-33B7BC057E62}" name="Column1349" headerRowDxfId="31432" dataDxfId="15037"/>
    <tableColumn id="1350" xr3:uid="{E2EFAA67-59BC-4B53-8F58-C27DEAAA3697}" name="Column1350" headerRowDxfId="31431" dataDxfId="15036"/>
    <tableColumn id="1351" xr3:uid="{FE5CC066-35F1-4762-AD62-EA3263453D07}" name="Column1351" headerRowDxfId="31430" dataDxfId="15035"/>
    <tableColumn id="1352" xr3:uid="{BACF1B6F-2548-464C-8E0E-B6EAB5A0DC7D}" name="Column1352" headerRowDxfId="31429" dataDxfId="15034"/>
    <tableColumn id="1353" xr3:uid="{B9362E2D-96F8-421C-B859-62296339F124}" name="Column1353" headerRowDxfId="31428" dataDxfId="15033"/>
    <tableColumn id="1354" xr3:uid="{15824046-6FDC-4152-B9D8-EB3EE2CEEFA1}" name="Column1354" headerRowDxfId="31427" dataDxfId="15032"/>
    <tableColumn id="1355" xr3:uid="{4A0A662F-B936-4267-8DE5-FF812C3D99E9}" name="Column1355" headerRowDxfId="31426" dataDxfId="15031"/>
    <tableColumn id="1356" xr3:uid="{AE588684-B615-4A28-AC7F-64B20A76E6BB}" name="Column1356" headerRowDxfId="31425" dataDxfId="15030"/>
    <tableColumn id="1357" xr3:uid="{83B0EC11-51C7-4EBA-A739-7B6A27BB5DD5}" name="Column1357" headerRowDxfId="31424" dataDxfId="15029"/>
    <tableColumn id="1358" xr3:uid="{C5C1910D-4390-47AD-AB5D-4F831631FCE1}" name="Column1358" headerRowDxfId="31423" dataDxfId="15028"/>
    <tableColumn id="1359" xr3:uid="{96A9FACD-6C8C-4372-91DE-C12E7E412B9C}" name="Column1359" headerRowDxfId="31422" dataDxfId="15027"/>
    <tableColumn id="1360" xr3:uid="{257EEA07-BED8-4F68-8E56-783914E675FB}" name="Column1360" headerRowDxfId="31421" dataDxfId="15026"/>
    <tableColumn id="1361" xr3:uid="{8ADFBD75-B105-4C5E-8A38-2E3307CCF0D3}" name="Column1361" headerRowDxfId="31420" dataDxfId="15025"/>
    <tableColumn id="1362" xr3:uid="{7DB58669-E234-42CC-B2F9-B6D283208459}" name="Column1362" headerRowDxfId="31419" dataDxfId="15024"/>
    <tableColumn id="1363" xr3:uid="{F5AD1D2B-8740-4B4F-8F4A-45F57444F31A}" name="Column1363" headerRowDxfId="31418" dataDxfId="15023"/>
    <tableColumn id="1364" xr3:uid="{B3B42AA2-5705-43B7-AAF7-CA4C343B0A26}" name="Column1364" headerRowDxfId="31417" dataDxfId="15022"/>
    <tableColumn id="1365" xr3:uid="{23F09379-3C9E-49BE-BF0D-4795C351E0ED}" name="Column1365" headerRowDxfId="31416" dataDxfId="15021"/>
    <tableColumn id="1366" xr3:uid="{B0065C1D-5C83-4451-9393-B538B7F61991}" name="Column1366" headerRowDxfId="31415" dataDxfId="15020"/>
    <tableColumn id="1367" xr3:uid="{16CB03C1-B93F-4406-AAE7-3192A8F1E815}" name="Column1367" headerRowDxfId="31414" dataDxfId="15019"/>
    <tableColumn id="1368" xr3:uid="{1E2913A6-F2ED-4C12-8CA7-6DFE07557A00}" name="Column1368" headerRowDxfId="31413" dataDxfId="15018"/>
    <tableColumn id="1369" xr3:uid="{18AF808D-BF2C-438C-99F6-96015A30E7C6}" name="Column1369" headerRowDxfId="31412" dataDxfId="15017"/>
    <tableColumn id="1370" xr3:uid="{804D0387-58BD-40E6-B12D-58AA7CCFB8DC}" name="Column1370" headerRowDxfId="31411" dataDxfId="15016"/>
    <tableColumn id="1371" xr3:uid="{92665DEC-DA45-4E85-96C6-A509EA034F75}" name="Column1371" headerRowDxfId="31410" dataDxfId="15015"/>
    <tableColumn id="1372" xr3:uid="{3AC3EB7D-2079-4546-A9B6-60B2FB63C0F8}" name="Column1372" headerRowDxfId="31409" dataDxfId="15014"/>
    <tableColumn id="1373" xr3:uid="{800A9196-C22C-4EDD-A4B7-7839C49B53B7}" name="Column1373" headerRowDxfId="31408" dataDxfId="15013"/>
    <tableColumn id="1374" xr3:uid="{8CA5C2C1-B5F0-429C-85BF-5C5375DAFB0B}" name="Column1374" headerRowDxfId="31407" dataDxfId="15012"/>
    <tableColumn id="1375" xr3:uid="{A55CD1EF-BE46-439A-94EF-6247AC826524}" name="Column1375" headerRowDxfId="31406" dataDxfId="15011"/>
    <tableColumn id="1376" xr3:uid="{E992CBF6-B947-4A23-859D-6DC811D69504}" name="Column1376" headerRowDxfId="31405" dataDxfId="15010"/>
    <tableColumn id="1377" xr3:uid="{F6AEAC5A-C797-4D33-8659-F5D212E6D2A7}" name="Column1377" headerRowDxfId="31404" dataDxfId="15009"/>
    <tableColumn id="1378" xr3:uid="{763673E1-8405-490F-9FDB-DBEB95D384E8}" name="Column1378" headerRowDxfId="31403" dataDxfId="15008"/>
    <tableColumn id="1379" xr3:uid="{50DDDF46-3546-46B0-9657-DB2F2A47E321}" name="Column1379" headerRowDxfId="31402" dataDxfId="15007"/>
    <tableColumn id="1380" xr3:uid="{EC325D72-6113-4DFE-897D-24DAC42C42FA}" name="Column1380" headerRowDxfId="31401" dataDxfId="15006"/>
    <tableColumn id="1381" xr3:uid="{0A9B7CE1-6790-4B51-AE6F-081DA90D4D58}" name="Column1381" headerRowDxfId="31400" dataDxfId="15005"/>
    <tableColumn id="1382" xr3:uid="{2670E825-6A90-4DAC-89B4-F944826BCA69}" name="Column1382" headerRowDxfId="31399" dataDxfId="15004"/>
    <tableColumn id="1383" xr3:uid="{76EBA21A-697B-4867-83EF-3AE27B1D8532}" name="Column1383" headerRowDxfId="31398" dataDxfId="15003"/>
    <tableColumn id="1384" xr3:uid="{1199C5E1-1804-4360-B0D8-A5BC1F2761EE}" name="Column1384" headerRowDxfId="31397" dataDxfId="15002"/>
    <tableColumn id="1385" xr3:uid="{FCFD7DE9-6CBA-42B1-B4EE-6AAC62ABB44C}" name="Column1385" headerRowDxfId="31396" dataDxfId="15001"/>
    <tableColumn id="1386" xr3:uid="{30D55E84-91CE-4B23-81AB-CDFF5A15B744}" name="Column1386" headerRowDxfId="31395" dataDxfId="15000"/>
    <tableColumn id="1387" xr3:uid="{4D89A9B8-440A-4F28-94BD-6B15681D1304}" name="Column1387" headerRowDxfId="31394" dataDxfId="14999"/>
    <tableColumn id="1388" xr3:uid="{3251F383-8D92-420A-9F59-A0AE013A006A}" name="Column1388" headerRowDxfId="31393" dataDxfId="14998"/>
    <tableColumn id="1389" xr3:uid="{AEE4653D-6FFF-49FC-A3DD-FF36DF3AA198}" name="Column1389" headerRowDxfId="31392" dataDxfId="14997"/>
    <tableColumn id="1390" xr3:uid="{EF296ECC-AA05-4045-8ED3-34D3EC610437}" name="Column1390" headerRowDxfId="31391" dataDxfId="14996"/>
    <tableColumn id="1391" xr3:uid="{B9153C63-3C01-4D07-9535-B25AF3679F72}" name="Column1391" headerRowDxfId="31390" dataDxfId="14995"/>
    <tableColumn id="1392" xr3:uid="{A6CCE548-7C81-422B-8454-F043E186BBE6}" name="Column1392" headerRowDxfId="31389" dataDxfId="14994"/>
    <tableColumn id="1393" xr3:uid="{56CBC3EE-DCAA-4BCD-8E99-0ED95ECABA2A}" name="Column1393" headerRowDxfId="31388" dataDxfId="14993"/>
    <tableColumn id="1394" xr3:uid="{2F9BBCF4-FBD2-4B92-A027-D6E71D90556D}" name="Column1394" headerRowDxfId="31387" dataDxfId="14992"/>
    <tableColumn id="1395" xr3:uid="{7A505A51-66ED-428B-93FE-725AD2A79132}" name="Column1395" headerRowDxfId="31386" dataDxfId="14991"/>
    <tableColumn id="1396" xr3:uid="{F4EA0379-C70F-4E29-885E-8B91C1957963}" name="Column1396" headerRowDxfId="31385" dataDxfId="14990"/>
    <tableColumn id="1397" xr3:uid="{F18A6A6A-692D-4BBE-8B04-DA3102C0044A}" name="Column1397" headerRowDxfId="31384" dataDxfId="14989"/>
    <tableColumn id="1398" xr3:uid="{647F6CAC-3E82-4D4B-9152-A7EA0E111E36}" name="Column1398" headerRowDxfId="31383" dataDxfId="14988"/>
    <tableColumn id="1399" xr3:uid="{7C6FEAF2-C014-461C-BBFC-7F4FDC5A3428}" name="Column1399" headerRowDxfId="31382" dataDxfId="14987"/>
    <tableColumn id="1400" xr3:uid="{099E3DCB-94A3-4FA9-AF64-629A4EE0644B}" name="Column1400" headerRowDxfId="31381" dataDxfId="14986"/>
    <tableColumn id="1401" xr3:uid="{A78706C0-3D0D-4943-B2BB-CEB4CB6512EE}" name="Column1401" headerRowDxfId="31380" dataDxfId="14985"/>
    <tableColumn id="1402" xr3:uid="{A800DAA3-DBE6-4EA6-AFD5-6C435A29E34D}" name="Column1402" headerRowDxfId="31379" dataDxfId="14984"/>
    <tableColumn id="1403" xr3:uid="{38646C91-A556-4684-9C0E-4B200EA3EBE7}" name="Column1403" headerRowDxfId="31378" dataDxfId="14983"/>
    <tableColumn id="1404" xr3:uid="{A83CB533-A7CA-4521-BFCA-6F7A65F66B1F}" name="Column1404" headerRowDxfId="31377" dataDxfId="14982"/>
    <tableColumn id="1405" xr3:uid="{6FD94B86-A56E-492C-A6CD-F6A6C0B34413}" name="Column1405" headerRowDxfId="31376" dataDxfId="14981"/>
    <tableColumn id="1406" xr3:uid="{6922D1DF-BA28-438A-AC0C-356B19DED570}" name="Column1406" headerRowDxfId="31375" dataDxfId="14980"/>
    <tableColumn id="1407" xr3:uid="{CE7DE2EE-D121-434B-8693-F3AAB895FE7A}" name="Column1407" headerRowDxfId="31374" dataDxfId="14979"/>
    <tableColumn id="1408" xr3:uid="{10DDD104-FBB0-490F-8AD5-A4C7434E6287}" name="Column1408" headerRowDxfId="31373" dataDxfId="14978"/>
    <tableColumn id="1409" xr3:uid="{0586187E-3351-4FD1-94EA-6DB8DB1271B8}" name="Column1409" headerRowDxfId="31372" dataDxfId="14977"/>
    <tableColumn id="1410" xr3:uid="{11266B07-135B-4F59-9517-4D864119046B}" name="Column1410" headerRowDxfId="31371" dataDxfId="14976"/>
    <tableColumn id="1411" xr3:uid="{D905CD13-DFF6-4697-80D9-6E428160A004}" name="Column1411" headerRowDxfId="31370" dataDxfId="14975"/>
    <tableColumn id="1412" xr3:uid="{34AF82E7-3EDC-4E56-A485-EB8677ADB94F}" name="Column1412" headerRowDxfId="31369" dataDxfId="14974"/>
    <tableColumn id="1413" xr3:uid="{09896C95-EE1F-4463-99D6-F308633144CD}" name="Column1413" headerRowDxfId="31368" dataDxfId="14973"/>
    <tableColumn id="1414" xr3:uid="{D3F30826-D486-48E1-9DEE-B29332BDF192}" name="Column1414" headerRowDxfId="31367" dataDxfId="14972"/>
    <tableColumn id="1415" xr3:uid="{44A30273-3128-4B63-B93E-C848975C21DA}" name="Column1415" headerRowDxfId="31366" dataDxfId="14971"/>
    <tableColumn id="1416" xr3:uid="{A5DD5892-BA1D-48E7-8B5B-FED06A458210}" name="Column1416" headerRowDxfId="31365" dataDxfId="14970"/>
    <tableColumn id="1417" xr3:uid="{54A6776A-F5DB-4E99-A515-40EBFD900B6B}" name="Column1417" headerRowDxfId="31364" dataDxfId="14969"/>
    <tableColumn id="1418" xr3:uid="{F1156E79-A8FF-463D-AA74-769AAE9AD1C2}" name="Column1418" headerRowDxfId="31363" dataDxfId="14968"/>
    <tableColumn id="1419" xr3:uid="{B5E2151F-FE86-41C5-826D-25CB813CA661}" name="Column1419" headerRowDxfId="31362" dataDxfId="14967"/>
    <tableColumn id="1420" xr3:uid="{CFDFC671-B3B4-44C5-86A9-0EF170C24CCC}" name="Column1420" headerRowDxfId="31361" dataDxfId="14966"/>
    <tableColumn id="1421" xr3:uid="{6CEEF4A3-224A-40B0-B362-582C14314CEB}" name="Column1421" headerRowDxfId="31360" dataDxfId="14965"/>
    <tableColumn id="1422" xr3:uid="{B3408A51-6286-48A2-BD35-A3CFA157EAA3}" name="Column1422" headerRowDxfId="31359" dataDxfId="14964"/>
    <tableColumn id="1423" xr3:uid="{17967F8B-F346-4978-B547-2A0357B83762}" name="Column1423" headerRowDxfId="31358" dataDxfId="14963"/>
    <tableColumn id="1424" xr3:uid="{891DDAF0-8A0C-4319-B98E-A2B43A80A779}" name="Column1424" headerRowDxfId="31357" dataDxfId="14962"/>
    <tableColumn id="1425" xr3:uid="{1B4DD51F-3DF8-4969-9612-7A24E345FF86}" name="Column1425" headerRowDxfId="31356" dataDxfId="14961"/>
    <tableColumn id="1426" xr3:uid="{314775DA-A91B-4BE4-9C11-3AE66F9C28E0}" name="Column1426" headerRowDxfId="31355" dataDxfId="14960"/>
    <tableColumn id="1427" xr3:uid="{226E2D58-599D-4FAB-9C00-D1DEC3A3A08B}" name="Column1427" headerRowDxfId="31354" dataDxfId="14959"/>
    <tableColumn id="1428" xr3:uid="{402C4CD6-DFD5-4A91-A08F-BDFEC8CA1B59}" name="Column1428" headerRowDxfId="31353" dataDxfId="14958"/>
    <tableColumn id="1429" xr3:uid="{E48E1A81-B174-4172-B68E-3D26997C6DFE}" name="Column1429" headerRowDxfId="31352" dataDxfId="14957"/>
    <tableColumn id="1430" xr3:uid="{593330E2-A79F-4CBA-8FD4-F2722A723BB8}" name="Column1430" headerRowDxfId="31351" dataDxfId="14956"/>
    <tableColumn id="1431" xr3:uid="{24E7F15B-20D4-44E4-839B-5AD41944BB68}" name="Column1431" headerRowDxfId="31350" dataDxfId="14955"/>
    <tableColumn id="1432" xr3:uid="{9AD5A474-801D-4AC8-AC85-F3A5496AEE71}" name="Column1432" headerRowDxfId="31349" dataDxfId="14954"/>
    <tableColumn id="1433" xr3:uid="{3E95B4B9-131D-4967-9496-C62EB916A629}" name="Column1433" headerRowDxfId="31348" dataDxfId="14953"/>
    <tableColumn id="1434" xr3:uid="{00345272-6508-4B6C-8A64-6842B40B7643}" name="Column1434" headerRowDxfId="31347" dataDxfId="14952"/>
    <tableColumn id="1435" xr3:uid="{4101746B-FC03-42C3-8BFB-7E4C86D6B80A}" name="Column1435" headerRowDxfId="31346" dataDxfId="14951"/>
    <tableColumn id="1436" xr3:uid="{8FB4C277-AA06-46F6-B657-371D82F750B0}" name="Column1436" headerRowDxfId="31345" dataDxfId="14950"/>
    <tableColumn id="1437" xr3:uid="{193A9769-7974-49DF-B9F9-8875BFEB45FB}" name="Column1437" headerRowDxfId="31344" dataDxfId="14949"/>
    <tableColumn id="1438" xr3:uid="{7900F7A0-9442-40E1-866E-839967A100EC}" name="Column1438" headerRowDxfId="31343" dataDxfId="14948"/>
    <tableColumn id="1439" xr3:uid="{757EA43E-934E-4863-BC0B-1475C4C1A4EB}" name="Column1439" headerRowDxfId="31342" dataDxfId="14947"/>
    <tableColumn id="1440" xr3:uid="{6856B9C6-FC35-4D1C-A944-4A0A84BAF3BB}" name="Column1440" headerRowDxfId="31341" dataDxfId="14946"/>
    <tableColumn id="1441" xr3:uid="{6A2BDE8F-104D-4155-9D3D-D27D75597E59}" name="Column1441" headerRowDxfId="31340" dataDxfId="14945"/>
    <tableColumn id="1442" xr3:uid="{9FE4E09C-6567-47A8-B062-CD0781937C93}" name="Column1442" headerRowDxfId="31339" dataDxfId="14944"/>
    <tableColumn id="1443" xr3:uid="{7710B972-92FB-40E3-B598-35DE1BA0DE1B}" name="Column1443" headerRowDxfId="31338" dataDxfId="14943"/>
    <tableColumn id="1444" xr3:uid="{F60B93DF-78CF-4AB1-963E-2D6EFD0E64D5}" name="Column1444" headerRowDxfId="31337" dataDxfId="14942"/>
    <tableColumn id="1445" xr3:uid="{4F1DA770-D6EF-4A79-BAED-C1670C5756A8}" name="Column1445" headerRowDxfId="31336" dataDxfId="14941"/>
    <tableColumn id="1446" xr3:uid="{9DC58543-8C97-45FB-94E9-0CDC69D4B8E7}" name="Column1446" headerRowDxfId="31335" dataDxfId="14940"/>
    <tableColumn id="1447" xr3:uid="{159408FE-D76F-41D7-B8F0-AE0CB3809E19}" name="Column1447" headerRowDxfId="31334" dataDxfId="14939"/>
    <tableColumn id="1448" xr3:uid="{CDEBD5CE-24BC-4DA5-BD35-4A7BB99C79AF}" name="Column1448" headerRowDxfId="31333" dataDxfId="14938"/>
    <tableColumn id="1449" xr3:uid="{ECB8A8A1-CCF4-42C0-B67A-B001ED31974D}" name="Column1449" headerRowDxfId="31332" dataDxfId="14937"/>
    <tableColumn id="1450" xr3:uid="{67816CB4-689B-4D63-A552-07C69CDC5248}" name="Column1450" headerRowDxfId="31331" dataDxfId="14936"/>
    <tableColumn id="1451" xr3:uid="{72363BFE-EB99-4608-AA62-B31BB9E13386}" name="Column1451" headerRowDxfId="31330" dataDxfId="14935"/>
    <tableColumn id="1452" xr3:uid="{561E6247-D09D-4FBA-B4B8-02A2E110D00E}" name="Column1452" headerRowDxfId="31329" dataDxfId="14934"/>
    <tableColumn id="1453" xr3:uid="{D2C2883A-F783-4A92-8BAE-0C6D424B7B1F}" name="Column1453" headerRowDxfId="31328" dataDxfId="14933"/>
    <tableColumn id="1454" xr3:uid="{9771128E-C657-4242-A28E-87A7B369867B}" name="Column1454" headerRowDxfId="31327" dataDxfId="14932"/>
    <tableColumn id="1455" xr3:uid="{17FB3CFD-FF63-49DC-921C-0C619D95BCBF}" name="Column1455" headerRowDxfId="31326" dataDxfId="14931"/>
    <tableColumn id="1456" xr3:uid="{C4C686E2-277F-41A8-A0B2-EDF6EE5E43AD}" name="Column1456" headerRowDxfId="31325" dataDxfId="14930"/>
    <tableColumn id="1457" xr3:uid="{06C297BA-41C4-4709-9260-0B0214D37C93}" name="Column1457" headerRowDxfId="31324" dataDxfId="14929"/>
    <tableColumn id="1458" xr3:uid="{2F36AD2A-3B72-496B-BC85-D0165C09F5E1}" name="Column1458" headerRowDxfId="31323" dataDxfId="14928"/>
    <tableColumn id="1459" xr3:uid="{EDBFA079-BDC5-4C01-BF4F-14DF3CDA5AA0}" name="Column1459" headerRowDxfId="31322" dataDxfId="14927"/>
    <tableColumn id="1460" xr3:uid="{492ACFAF-58E7-4863-877C-F1B5D4CDB034}" name="Column1460" headerRowDxfId="31321" dataDxfId="14926"/>
    <tableColumn id="1461" xr3:uid="{FF3DA8EB-EE18-41A7-9559-C526FAF9D5F9}" name="Column1461" headerRowDxfId="31320" dataDxfId="14925"/>
    <tableColumn id="1462" xr3:uid="{0974C98F-5ECC-42A1-BC70-DBABA267A712}" name="Column1462" headerRowDxfId="31319" dataDxfId="14924"/>
    <tableColumn id="1463" xr3:uid="{BC507A6E-8E9D-481C-B116-C4BCDF8FE775}" name="Column1463" headerRowDxfId="31318" dataDxfId="14923"/>
    <tableColumn id="1464" xr3:uid="{3945CA24-B781-4530-9859-334A3B0C578D}" name="Column1464" headerRowDxfId="31317" dataDxfId="14922"/>
    <tableColumn id="1465" xr3:uid="{3AF99ED8-D9F4-4352-9AEC-523D688E3AED}" name="Column1465" headerRowDxfId="31316" dataDxfId="14921"/>
    <tableColumn id="1466" xr3:uid="{72A28AE9-1479-447F-82BF-FE2E38441C9F}" name="Column1466" headerRowDxfId="31315" dataDxfId="14920"/>
    <tableColumn id="1467" xr3:uid="{204E0726-8AA8-49E2-AB52-2B9713851344}" name="Column1467" headerRowDxfId="31314" dataDxfId="14919"/>
    <tableColumn id="1468" xr3:uid="{F019E3F0-514A-4A4C-850A-F67C2CEF1518}" name="Column1468" headerRowDxfId="31313" dataDxfId="14918"/>
    <tableColumn id="1469" xr3:uid="{1FDE52A3-57BB-4B0D-A063-1ECC70DB350B}" name="Column1469" headerRowDxfId="31312" dataDxfId="14917"/>
    <tableColumn id="1470" xr3:uid="{056E185E-202D-48B7-A7D4-6AC7D50E6C5B}" name="Column1470" headerRowDxfId="31311" dataDxfId="14916"/>
    <tableColumn id="1471" xr3:uid="{6CFA906E-7B03-4559-899E-4EE5B5A51A95}" name="Column1471" headerRowDxfId="31310" dataDxfId="14915"/>
    <tableColumn id="1472" xr3:uid="{1A4E9A55-712A-4020-90FB-E470CC41C640}" name="Column1472" headerRowDxfId="31309" dataDxfId="14914"/>
    <tableColumn id="1473" xr3:uid="{9522FA74-86F8-4BD7-9E7C-723961F99C83}" name="Column1473" headerRowDxfId="31308" dataDxfId="14913"/>
    <tableColumn id="1474" xr3:uid="{07D4491A-03D1-4549-A7AE-79FAB4F80CF8}" name="Column1474" headerRowDxfId="31307" dataDxfId="14912"/>
    <tableColumn id="1475" xr3:uid="{51755A6F-65D5-4FC8-ABF8-1487C0A0C31D}" name="Column1475" headerRowDxfId="31306" dataDxfId="14911"/>
    <tableColumn id="1476" xr3:uid="{9984D731-9994-4AB8-9979-0A8849106804}" name="Column1476" headerRowDxfId="31305" dataDxfId="14910"/>
    <tableColumn id="1477" xr3:uid="{DD0C483B-9744-4C6A-B287-D28F53536A7A}" name="Column1477" headerRowDxfId="31304" dataDxfId="14909"/>
    <tableColumn id="1478" xr3:uid="{E83C2101-6058-49C7-9458-1CBE44BD2C3E}" name="Column1478" headerRowDxfId="31303" dataDxfId="14908"/>
    <tableColumn id="1479" xr3:uid="{4107F0A4-866E-41B7-BE79-1AC854E0D726}" name="Column1479" headerRowDxfId="31302" dataDxfId="14907"/>
    <tableColumn id="1480" xr3:uid="{93DD6A7B-2D8E-486E-9571-327AD485D143}" name="Column1480" headerRowDxfId="31301" dataDxfId="14906"/>
    <tableColumn id="1481" xr3:uid="{BF9903A8-935D-4872-A17E-4F4F6242D400}" name="Column1481" headerRowDxfId="31300" dataDxfId="14905"/>
    <tableColumn id="1482" xr3:uid="{7360F250-93AD-4005-8FBF-81800BA7EED1}" name="Column1482" headerRowDxfId="31299" dataDxfId="14904"/>
    <tableColumn id="1483" xr3:uid="{8BE1873C-6223-4D74-8642-0E7BB368C165}" name="Column1483" headerRowDxfId="31298" dataDxfId="14903"/>
    <tableColumn id="1484" xr3:uid="{519C6805-2BA4-4956-ACE3-406EFAF949E3}" name="Column1484" headerRowDxfId="31297" dataDxfId="14902"/>
    <tableColumn id="1485" xr3:uid="{786CA2E0-88D9-426B-853E-753FBE15F085}" name="Column1485" headerRowDxfId="31296" dataDxfId="14901"/>
    <tableColumn id="1486" xr3:uid="{DCCAC45A-6471-44CB-9EF0-461ED45194EF}" name="Column1486" headerRowDxfId="31295" dataDxfId="14900"/>
    <tableColumn id="1487" xr3:uid="{BF7F7BCD-16C3-4BDD-8581-DC1CEA236A4B}" name="Column1487" headerRowDxfId="31294" dataDxfId="14899"/>
    <tableColumn id="1488" xr3:uid="{3A088C3A-2364-4C83-95B8-E47673E89103}" name="Column1488" headerRowDxfId="31293" dataDxfId="14898"/>
    <tableColumn id="1489" xr3:uid="{700C5120-C526-444C-B09C-3741813D81DA}" name="Column1489" headerRowDxfId="31292" dataDxfId="14897"/>
    <tableColumn id="1490" xr3:uid="{A152C987-DCCD-49E3-8A78-D6F3DBE124C9}" name="Column1490" headerRowDxfId="31291" dataDxfId="14896"/>
    <tableColumn id="1491" xr3:uid="{A5B0C3AF-64F6-4AAD-8C9D-CF58BBDDED4E}" name="Column1491" headerRowDxfId="31290" dataDxfId="14895"/>
    <tableColumn id="1492" xr3:uid="{B376BE87-7FB4-4A0A-AC0C-6D2A9B72CDA4}" name="Column1492" headerRowDxfId="31289" dataDxfId="14894"/>
    <tableColumn id="1493" xr3:uid="{BDBBC095-D2E6-43BA-9228-4DB64F15BC16}" name="Column1493" headerRowDxfId="31288" dataDxfId="14893"/>
    <tableColumn id="1494" xr3:uid="{067B5276-3529-404A-ABAA-34AE56906DA8}" name="Column1494" headerRowDxfId="31287" dataDxfId="14892"/>
    <tableColumn id="1495" xr3:uid="{852B1C7E-48FF-4351-9DF8-8E3B7158D6FC}" name="Column1495" headerRowDxfId="31286" dataDxfId="14891"/>
    <tableColumn id="1496" xr3:uid="{AAED50A9-35E1-4906-8A38-96205E15C1F6}" name="Column1496" headerRowDxfId="31285" dataDxfId="14890"/>
    <tableColumn id="1497" xr3:uid="{343F7CFD-845D-4F4A-B618-77939F066CB1}" name="Column1497" headerRowDxfId="31284" dataDxfId="14889"/>
    <tableColumn id="1498" xr3:uid="{9F49A4BE-8BA1-4805-93EC-A3D28C5C0D8A}" name="Column1498" headerRowDxfId="31283" dataDxfId="14888"/>
    <tableColumn id="1499" xr3:uid="{FA4583F5-5A09-44B6-B954-E8D484F51615}" name="Column1499" headerRowDxfId="31282" dataDxfId="14887"/>
    <tableColumn id="1500" xr3:uid="{DB12712A-5719-433A-909A-2D504CC04F2C}" name="Column1500" headerRowDxfId="31281" dataDxfId="14886"/>
    <tableColumn id="1501" xr3:uid="{B698DD39-3026-47F7-B3E7-C7FCE5E11F68}" name="Column1501" headerRowDxfId="31280" dataDxfId="14885"/>
    <tableColumn id="1502" xr3:uid="{DEFDDDC3-888E-417E-B21C-7E52B451044D}" name="Column1502" headerRowDxfId="31279" dataDxfId="14884"/>
    <tableColumn id="1503" xr3:uid="{B8CDA902-3BD8-46AB-A3E1-6C657A94CC15}" name="Column1503" headerRowDxfId="31278" dataDxfId="14883"/>
    <tableColumn id="1504" xr3:uid="{15E05A3C-4EFC-42F2-BF6D-5C3824C84B5F}" name="Column1504" headerRowDxfId="31277" dataDxfId="14882"/>
    <tableColumn id="1505" xr3:uid="{6B9BC7A1-6501-49CA-A15C-922A34E317D7}" name="Column1505" headerRowDxfId="31276" dataDxfId="14881"/>
    <tableColumn id="1506" xr3:uid="{92E5AC7E-706D-4A31-A13E-0A3D50DBD807}" name="Column1506" headerRowDxfId="31275" dataDxfId="14880"/>
    <tableColumn id="1507" xr3:uid="{6AE8CDD9-1EAE-476C-9260-866AA844C60C}" name="Column1507" headerRowDxfId="31274" dataDxfId="14879"/>
    <tableColumn id="1508" xr3:uid="{3FF12B54-204F-4F7A-B7D3-1BC04D0D74E5}" name="Column1508" headerRowDxfId="31273" dataDxfId="14878"/>
    <tableColumn id="1509" xr3:uid="{F496AF87-68F2-46C9-8BC0-249697B614F3}" name="Column1509" headerRowDxfId="31272" dataDxfId="14877"/>
    <tableColumn id="1510" xr3:uid="{3A8B5CBC-F06E-4DD3-B684-00D359DE7DC8}" name="Column1510" headerRowDxfId="31271" dataDxfId="14876"/>
    <tableColumn id="1511" xr3:uid="{A946BF96-151F-4EF4-AC7B-35E74952822E}" name="Column1511" headerRowDxfId="31270" dataDxfId="14875"/>
    <tableColumn id="1512" xr3:uid="{700E69AC-CBE3-495D-877F-BC58E4490DD7}" name="Column1512" headerRowDxfId="31269" dataDxfId="14874"/>
    <tableColumn id="1513" xr3:uid="{7BBC9847-473E-432D-BDC0-405510039E6D}" name="Column1513" headerRowDxfId="31268" dataDxfId="14873"/>
    <tableColumn id="1514" xr3:uid="{7BFBDABE-2FA0-4B1D-B200-5E17B074C3FA}" name="Column1514" headerRowDxfId="31267" dataDxfId="14872"/>
    <tableColumn id="1515" xr3:uid="{08DA3E7F-4213-43FF-9706-A691975D272B}" name="Column1515" headerRowDxfId="31266" dataDxfId="14871"/>
    <tableColumn id="1516" xr3:uid="{4E26CE0A-8FCA-443F-BDAC-292D03BC2286}" name="Column1516" headerRowDxfId="31265" dataDxfId="14870"/>
    <tableColumn id="1517" xr3:uid="{38C91AAC-3113-4E68-B648-026FC4C4DD9A}" name="Column1517" headerRowDxfId="31264" dataDxfId="14869"/>
    <tableColumn id="1518" xr3:uid="{AEA1F09E-F67D-4965-8ED1-EC6FCDF53BB5}" name="Column1518" headerRowDxfId="31263" dataDxfId="14868"/>
    <tableColumn id="1519" xr3:uid="{2B452B70-CCF7-45A3-84B3-B2EEAEA34B2A}" name="Column1519" headerRowDxfId="31262" dataDxfId="14867"/>
    <tableColumn id="1520" xr3:uid="{A0530BE7-D155-4C76-AAAF-D7B646D98933}" name="Column1520" headerRowDxfId="31261" dataDxfId="14866"/>
    <tableColumn id="1521" xr3:uid="{C85D5DAC-F7A9-40CE-AC4B-7E99A24196A3}" name="Column1521" headerRowDxfId="31260" dataDxfId="14865"/>
    <tableColumn id="1522" xr3:uid="{29418C02-6EE9-41D6-AB60-1452D1A26ADD}" name="Column1522" headerRowDxfId="31259" dataDxfId="14864"/>
    <tableColumn id="1523" xr3:uid="{CEE6D112-DB8C-475B-934E-E966FF0A12C5}" name="Column1523" headerRowDxfId="31258" dataDxfId="14863"/>
    <tableColumn id="1524" xr3:uid="{FD61B7A8-2B70-4109-8F8A-603830422D87}" name="Column1524" headerRowDxfId="31257" dataDxfId="14862"/>
    <tableColumn id="1525" xr3:uid="{97E8D728-F3D0-45E9-A658-673FB348A44C}" name="Column1525" headerRowDxfId="31256" dataDxfId="14861"/>
    <tableColumn id="1526" xr3:uid="{088B0206-289D-484A-9E88-6631E0A9BDE2}" name="Column1526" headerRowDxfId="31255" dataDxfId="14860"/>
    <tableColumn id="1527" xr3:uid="{87ED32AC-9660-46AA-ADBC-3E990A88B7B4}" name="Column1527" headerRowDxfId="31254" dataDxfId="14859"/>
    <tableColumn id="1528" xr3:uid="{A1B5AD8C-5556-488A-AE9E-59B9718DBD8A}" name="Column1528" headerRowDxfId="31253" dataDxfId="14858"/>
    <tableColumn id="1529" xr3:uid="{DC83197C-0309-4102-A02E-551E20B7CAE1}" name="Column1529" headerRowDxfId="31252" dataDxfId="14857"/>
    <tableColumn id="1530" xr3:uid="{D1AE2A83-DD9C-49A1-AFD0-9541D4736967}" name="Column1530" headerRowDxfId="31251" dataDxfId="14856"/>
    <tableColumn id="1531" xr3:uid="{A0FEF7C5-82BF-455D-A5A0-77A580B82320}" name="Column1531" headerRowDxfId="31250" dataDxfId="14855"/>
    <tableColumn id="1532" xr3:uid="{60E3091E-9ED6-4603-AA92-C12C9CABFBA7}" name="Column1532" headerRowDxfId="31249" dataDxfId="14854"/>
    <tableColumn id="1533" xr3:uid="{D53FE758-5359-4C28-9BEB-2F76119C435E}" name="Column1533" headerRowDxfId="31248" dataDxfId="14853"/>
    <tableColumn id="1534" xr3:uid="{7BA262BF-7FA9-4009-BCB4-12441A9435CA}" name="Column1534" headerRowDxfId="31247" dataDxfId="14852"/>
    <tableColumn id="1535" xr3:uid="{75F5B696-1F32-4BEC-A382-DC2CD0750A31}" name="Column1535" headerRowDxfId="31246" dataDxfId="14851"/>
    <tableColumn id="1536" xr3:uid="{D9DD3AFB-3B1A-48CC-9DD2-3CE1525F94E2}" name="Column1536" headerRowDxfId="31245" dataDxfId="14850"/>
    <tableColumn id="1537" xr3:uid="{07D2B59C-8166-4570-8F4C-E536EB9CDE1F}" name="Column1537" headerRowDxfId="31244" dataDxfId="14849"/>
    <tableColumn id="1538" xr3:uid="{5BB754EF-4797-4BB8-BB5A-25774036E42A}" name="Column1538" headerRowDxfId="31243" dataDxfId="14848"/>
    <tableColumn id="1539" xr3:uid="{60E42ACA-3D5D-4F21-A0AF-2FCA87DB9862}" name="Column1539" headerRowDxfId="31242" dataDxfId="14847"/>
    <tableColumn id="1540" xr3:uid="{FA120A08-3547-439D-8650-85958757FC99}" name="Column1540" headerRowDxfId="31241" dataDxfId="14846"/>
    <tableColumn id="1541" xr3:uid="{CFECEDDC-1887-422C-83A1-2CA9E137E517}" name="Column1541" headerRowDxfId="31240" dataDxfId="14845"/>
    <tableColumn id="1542" xr3:uid="{D48486B8-433D-410C-9E0B-4263FCCBE152}" name="Column1542" headerRowDxfId="31239" dataDxfId="14844"/>
    <tableColumn id="1543" xr3:uid="{494992FF-EDEB-466D-A1C5-93B811C4182F}" name="Column1543" headerRowDxfId="31238" dataDxfId="14843"/>
    <tableColumn id="1544" xr3:uid="{BA911129-56E6-4340-BE96-26DEA877DA2E}" name="Column1544" headerRowDxfId="31237" dataDxfId="14842"/>
    <tableColumn id="1545" xr3:uid="{5A0DF973-64A3-4577-9616-C6CCC85D740F}" name="Column1545" headerRowDxfId="31236" dataDxfId="14841"/>
    <tableColumn id="1546" xr3:uid="{7838463B-D87C-47B1-8703-8E5EECD6EFFB}" name="Column1546" headerRowDxfId="31235" dataDxfId="14840"/>
    <tableColumn id="1547" xr3:uid="{E1F2D70C-E5AA-470D-BB14-18DC08811383}" name="Column1547" headerRowDxfId="31234" dataDxfId="14839"/>
    <tableColumn id="1548" xr3:uid="{4CC75294-44BA-4577-92A9-51E1E64CB31E}" name="Column1548" headerRowDxfId="31233" dataDxfId="14838"/>
    <tableColumn id="1549" xr3:uid="{44127A2E-8642-4906-9555-B15A772BD003}" name="Column1549" headerRowDxfId="31232" dataDxfId="14837"/>
    <tableColumn id="1550" xr3:uid="{F396FF90-F67A-4A94-A2E3-28F05AC8C074}" name="Column1550" headerRowDxfId="31231" dataDxfId="14836"/>
    <tableColumn id="1551" xr3:uid="{C12B7943-812B-4A5C-80B9-C3859C959128}" name="Column1551" headerRowDxfId="31230" dataDxfId="14835"/>
    <tableColumn id="1552" xr3:uid="{E9B205B9-513C-4D71-B596-2A2FE6C3B603}" name="Column1552" headerRowDxfId="31229" dataDxfId="14834"/>
    <tableColumn id="1553" xr3:uid="{21571DAA-6EC4-438B-A1BC-FB85068DD1A5}" name="Column1553" headerRowDxfId="31228" dataDxfId="14833"/>
    <tableColumn id="1554" xr3:uid="{9A55A457-5D12-40AA-8FFE-B2991F80D94F}" name="Column1554" headerRowDxfId="31227" dataDxfId="14832"/>
    <tableColumn id="1555" xr3:uid="{E77F5251-DEF7-438B-B60D-0C5AFAE46AB4}" name="Column1555" headerRowDxfId="31226" dataDxfId="14831"/>
    <tableColumn id="1556" xr3:uid="{8360B82D-CAC5-4100-833E-4C76228FCEAF}" name="Column1556" headerRowDxfId="31225" dataDxfId="14830"/>
    <tableColumn id="1557" xr3:uid="{A2B51588-F8A3-4860-8949-476FEE9AAD78}" name="Column1557" headerRowDxfId="31224" dataDxfId="14829"/>
    <tableColumn id="1558" xr3:uid="{7BFBE261-FB03-4053-9CFE-EA921269F979}" name="Column1558" headerRowDxfId="31223" dataDxfId="14828"/>
    <tableColumn id="1559" xr3:uid="{AB308794-7C5B-4879-8510-8BF7E881962D}" name="Column1559" headerRowDxfId="31222" dataDxfId="14827"/>
    <tableColumn id="1560" xr3:uid="{E8F3DE44-D7D0-4DAD-81F5-C5CE55E22603}" name="Column1560" headerRowDxfId="31221" dataDxfId="14826"/>
    <tableColumn id="1561" xr3:uid="{498A41F7-7CC0-4C4A-9E29-0B1FA4C90A07}" name="Column1561" headerRowDxfId="31220" dataDxfId="14825"/>
    <tableColumn id="1562" xr3:uid="{0435B80D-2010-4558-8820-8A2AE980ECA1}" name="Column1562" headerRowDxfId="31219" dataDxfId="14824"/>
    <tableColumn id="1563" xr3:uid="{AF7D169F-FB95-470D-BF81-29D64109E95F}" name="Column1563" headerRowDxfId="31218" dataDxfId="14823"/>
    <tableColumn id="1564" xr3:uid="{F7EBBA74-5B34-4D3B-8153-DD1A0B27A5EE}" name="Column1564" headerRowDxfId="31217" dataDxfId="14822"/>
    <tableColumn id="1565" xr3:uid="{AA05A308-90A6-4D55-A8F7-47470F342CAE}" name="Column1565" headerRowDxfId="31216" dataDxfId="14821"/>
    <tableColumn id="1566" xr3:uid="{67B01BF0-C2B6-4BDF-BF27-AD140BCE28B2}" name="Column1566" headerRowDxfId="31215" dataDxfId="14820"/>
    <tableColumn id="1567" xr3:uid="{E5549469-25D4-4104-AE34-9BB6A6446BC2}" name="Column1567" headerRowDxfId="31214" dataDxfId="14819"/>
    <tableColumn id="1568" xr3:uid="{31F01258-D1F7-4B73-BF1E-EA73A7133A6E}" name="Column1568" headerRowDxfId="31213" dataDxfId="14818"/>
    <tableColumn id="1569" xr3:uid="{89DDB8D4-D6B3-4960-84C5-F57E6F88A0D7}" name="Column1569" headerRowDxfId="31212" dataDxfId="14817"/>
    <tableColumn id="1570" xr3:uid="{0851F22C-7D96-4257-BE06-7C8063BF7B1D}" name="Column1570" headerRowDxfId="31211" dataDxfId="14816"/>
    <tableColumn id="1571" xr3:uid="{2A8BDAEA-4B80-459C-A3A7-CFA110F9202A}" name="Column1571" headerRowDxfId="31210" dataDxfId="14815"/>
    <tableColumn id="1572" xr3:uid="{E516FA3E-9820-4FAE-90DB-99C248D30DBE}" name="Column1572" headerRowDxfId="31209" dataDxfId="14814"/>
    <tableColumn id="1573" xr3:uid="{A73DEA3B-A9BC-4338-B3D4-C5D89CA7AC63}" name="Column1573" headerRowDxfId="31208" dataDxfId="14813"/>
    <tableColumn id="1574" xr3:uid="{12D9BB27-CE60-4A3C-8FC7-D7C628B4BBB7}" name="Column1574" headerRowDxfId="31207" dataDxfId="14812"/>
    <tableColumn id="1575" xr3:uid="{F20929B2-58A5-4C7F-AC04-10696390EFD5}" name="Column1575" headerRowDxfId="31206" dataDxfId="14811"/>
    <tableColumn id="1576" xr3:uid="{AA2FB199-9506-4E07-B52D-48DB1108197B}" name="Column1576" headerRowDxfId="31205" dataDxfId="14810"/>
    <tableColumn id="1577" xr3:uid="{E940BBDC-FD8F-40DE-AF27-05B7E6DBFD23}" name="Column1577" headerRowDxfId="31204" dataDxfId="14809"/>
    <tableColumn id="1578" xr3:uid="{882EAB0A-79CE-496D-B0C2-303FB0C6EED5}" name="Column1578" headerRowDxfId="31203" dataDxfId="14808"/>
    <tableColumn id="1579" xr3:uid="{1AA8A4FB-2A5A-4502-A67F-C55A49D5FD11}" name="Column1579" headerRowDxfId="31202" dataDxfId="14807"/>
    <tableColumn id="1580" xr3:uid="{8327C301-F53E-4214-A1D4-70E6C6B1B3D6}" name="Column1580" headerRowDxfId="31201" dataDxfId="14806"/>
    <tableColumn id="1581" xr3:uid="{180A3FFB-3616-4458-BE28-B0FB4F953B8F}" name="Column1581" headerRowDxfId="31200" dataDxfId="14805"/>
    <tableColumn id="1582" xr3:uid="{9A01D419-544A-442A-A86C-86354EB0402E}" name="Column1582" headerRowDxfId="31199" dataDxfId="14804"/>
    <tableColumn id="1583" xr3:uid="{71426DAF-8C91-47C3-95A6-A05FCA7234D7}" name="Column1583" headerRowDxfId="31198" dataDxfId="14803"/>
    <tableColumn id="1584" xr3:uid="{4A909493-D677-4C18-8EAE-F29D2B41BB5A}" name="Column1584" headerRowDxfId="31197" dataDxfId="14802"/>
    <tableColumn id="1585" xr3:uid="{EE1E199C-0054-4369-9D58-A134657C722F}" name="Column1585" headerRowDxfId="31196" dataDxfId="14801"/>
    <tableColumn id="1586" xr3:uid="{7F58D168-5970-4EE2-A8C1-BDD6E61AD391}" name="Column1586" headerRowDxfId="31195" dataDxfId="14800"/>
    <tableColumn id="1587" xr3:uid="{89299171-2B74-463F-8F93-9371F80F7436}" name="Column1587" headerRowDxfId="31194" dataDxfId="14799"/>
    <tableColumn id="1588" xr3:uid="{0AD2293D-6E81-4D4C-B05F-59AB06E8C044}" name="Column1588" headerRowDxfId="31193" dataDxfId="14798"/>
    <tableColumn id="1589" xr3:uid="{4AFB3F09-82FD-4F69-928A-65FF162EF84B}" name="Column1589" headerRowDxfId="31192" dataDxfId="14797"/>
    <tableColumn id="1590" xr3:uid="{1401AE2C-B181-40DD-AFD4-BF0CD52E4BA3}" name="Column1590" headerRowDxfId="31191" dataDxfId="14796"/>
    <tableColumn id="1591" xr3:uid="{5DA0FFAB-8B8E-49BF-9576-09A14711A7FE}" name="Column1591" headerRowDxfId="31190" dataDxfId="14795"/>
    <tableColumn id="1592" xr3:uid="{8FEF6C14-A440-4F60-9325-F25147B04802}" name="Column1592" headerRowDxfId="31189" dataDxfId="14794"/>
    <tableColumn id="1593" xr3:uid="{392F72F4-931C-4EFD-B8A3-D951514C4420}" name="Column1593" headerRowDxfId="31188" dataDxfId="14793"/>
    <tableColumn id="1594" xr3:uid="{22F37C0F-7AFC-45B3-B22E-A51FC8ABAFC5}" name="Column1594" headerRowDxfId="31187" dataDxfId="14792"/>
    <tableColumn id="1595" xr3:uid="{97353CB2-E4CF-488D-A39E-81F85D7B17E3}" name="Column1595" headerRowDxfId="31186" dataDxfId="14791"/>
    <tableColumn id="1596" xr3:uid="{3DFFD91F-02A2-415B-9CA9-E92DD8CD806A}" name="Column1596" headerRowDxfId="31185" dataDxfId="14790"/>
    <tableColumn id="1597" xr3:uid="{07D5C224-7AE8-4552-8605-E3E6300851C7}" name="Column1597" headerRowDxfId="31184" dataDxfId="14789"/>
    <tableColumn id="1598" xr3:uid="{1075EF1D-390C-4548-89E3-B8B05AA1E0BF}" name="Column1598" headerRowDxfId="31183" dataDxfId="14788"/>
    <tableColumn id="1599" xr3:uid="{26D3C22F-ACB7-496C-8075-A7C86C4FB1A4}" name="Column1599" headerRowDxfId="31182" dataDxfId="14787"/>
    <tableColumn id="1600" xr3:uid="{A0D7F8C1-8D9D-4EEE-964A-23EB86C7919F}" name="Column1600" headerRowDxfId="31181" dataDxfId="14786"/>
    <tableColumn id="1601" xr3:uid="{9B46AF7E-7377-4D2E-849A-1146AC5B85DA}" name="Column1601" headerRowDxfId="31180" dataDxfId="14785"/>
    <tableColumn id="1602" xr3:uid="{1F36A775-9986-485F-962E-9CBB1F75A22D}" name="Column1602" headerRowDxfId="31179" dataDxfId="14784"/>
    <tableColumn id="1603" xr3:uid="{09CBA851-CA2D-47B6-A3C0-B84A8475232E}" name="Column1603" headerRowDxfId="31178" dataDxfId="14783"/>
    <tableColumn id="1604" xr3:uid="{16B004A3-11CC-4C26-8175-8AF1E090DF7F}" name="Column1604" headerRowDxfId="31177" dataDxfId="14782"/>
    <tableColumn id="1605" xr3:uid="{6BE3B5B6-823A-42A5-AA18-5C4B6B086F99}" name="Column1605" headerRowDxfId="31176" dataDxfId="14781"/>
    <tableColumn id="1606" xr3:uid="{181C982C-AF77-4726-B33E-409EF5492AE8}" name="Column1606" headerRowDxfId="31175" dataDxfId="14780"/>
    <tableColumn id="1607" xr3:uid="{BB5547C0-DBE3-4AB5-AF0F-9AA493BC66F1}" name="Column1607" headerRowDxfId="31174" dataDxfId="14779"/>
    <tableColumn id="1608" xr3:uid="{FD61CB3C-08C0-4219-BC71-7A3A8B141B11}" name="Column1608" headerRowDxfId="31173" dataDxfId="14778"/>
    <tableColumn id="1609" xr3:uid="{5288104F-CFA9-41EA-A3C4-385C589E859D}" name="Column1609" headerRowDxfId="31172" dataDxfId="14777"/>
    <tableColumn id="1610" xr3:uid="{1FD0454F-6EA8-478A-AA0B-45A45361C0A8}" name="Column1610" headerRowDxfId="31171" dataDxfId="14776"/>
    <tableColumn id="1611" xr3:uid="{FA36523D-D4D7-4BDB-AF0D-0AA39678430D}" name="Column1611" headerRowDxfId="31170" dataDxfId="14775"/>
    <tableColumn id="1612" xr3:uid="{612D5DD2-F6F5-456F-A5FE-04D801130363}" name="Column1612" headerRowDxfId="31169" dataDxfId="14774"/>
    <tableColumn id="1613" xr3:uid="{927709E6-3B83-4C20-8CB8-EE3BBBC2D5EA}" name="Column1613" headerRowDxfId="31168" dataDxfId="14773"/>
    <tableColumn id="1614" xr3:uid="{2AD837DF-106F-4393-99A4-AAF7B2D6504C}" name="Column1614" headerRowDxfId="31167" dataDxfId="14772"/>
    <tableColumn id="1615" xr3:uid="{8287BF46-FBA3-4A33-9C08-0A141FB0E288}" name="Column1615" headerRowDxfId="31166" dataDxfId="14771"/>
    <tableColumn id="1616" xr3:uid="{AB144FEB-3A8B-442A-954D-4EC04425031C}" name="Column1616" headerRowDxfId="31165" dataDxfId="14770"/>
    <tableColumn id="1617" xr3:uid="{4E9383B7-7B62-4E8A-B566-072D4C749A9C}" name="Column1617" headerRowDxfId="31164" dataDxfId="14769"/>
    <tableColumn id="1618" xr3:uid="{58BA4DAD-6B40-47B5-95F2-1C2CFD8FEEBE}" name="Column1618" headerRowDxfId="31163" dataDxfId="14768"/>
    <tableColumn id="1619" xr3:uid="{4B9A873E-DD41-4E81-88A3-E3404F38DC6C}" name="Column1619" headerRowDxfId="31162" dataDxfId="14767"/>
    <tableColumn id="1620" xr3:uid="{D77F495F-FFAB-4BA7-BCB4-3D218A09856F}" name="Column1620" headerRowDxfId="31161" dataDxfId="14766"/>
    <tableColumn id="1621" xr3:uid="{149BA516-7876-4A88-ADBA-68CF48C6B52B}" name="Column1621" headerRowDxfId="31160" dataDxfId="14765"/>
    <tableColumn id="1622" xr3:uid="{3360A5B2-986F-4B23-8CBB-C8F1A498749E}" name="Column1622" headerRowDxfId="31159" dataDxfId="14764"/>
    <tableColumn id="1623" xr3:uid="{2A6118D4-048B-4DB2-A188-C3BE88E68DBB}" name="Column1623" headerRowDxfId="31158" dataDxfId="14763"/>
    <tableColumn id="1624" xr3:uid="{B80874F0-271B-4F4D-BA1B-654A693E5999}" name="Column1624" headerRowDxfId="31157" dataDxfId="14762"/>
    <tableColumn id="1625" xr3:uid="{6C577D51-B302-4E3F-8CA0-D421946CF4F1}" name="Column1625" headerRowDxfId="31156" dataDxfId="14761"/>
    <tableColumn id="1626" xr3:uid="{B940354A-6627-42ED-9BB7-9528663F8A85}" name="Column1626" headerRowDxfId="31155" dataDxfId="14760"/>
    <tableColumn id="1627" xr3:uid="{0DB727C0-9766-42D0-AD03-E53B1FA4D213}" name="Column1627" headerRowDxfId="31154" dataDxfId="14759"/>
    <tableColumn id="1628" xr3:uid="{11080877-7A47-4115-996F-9D33A20CAF6C}" name="Column1628" headerRowDxfId="31153" dataDxfId="14758"/>
    <tableColumn id="1629" xr3:uid="{930F059A-534A-40F7-A3C3-92047B101943}" name="Column1629" headerRowDxfId="31152" dataDxfId="14757"/>
    <tableColumn id="1630" xr3:uid="{DB66B286-513E-42A0-9D6E-0D1DD50B9940}" name="Column1630" headerRowDxfId="31151" dataDxfId="14756"/>
    <tableColumn id="1631" xr3:uid="{F7EC9722-23EA-46EA-BAED-414F0FB489B2}" name="Column1631" headerRowDxfId="31150" dataDxfId="14755"/>
    <tableColumn id="1632" xr3:uid="{60A12A19-0DA6-4E83-AF70-36E21F1E97F5}" name="Column1632" headerRowDxfId="31149" dataDxfId="14754"/>
    <tableColumn id="1633" xr3:uid="{CC7ADC5E-9557-46E4-A9BF-7372791B99E2}" name="Column1633" headerRowDxfId="31148" dataDxfId="14753"/>
    <tableColumn id="1634" xr3:uid="{8455B89F-C743-4E20-8D2A-290FDFD2E96F}" name="Column1634" headerRowDxfId="31147" dataDxfId="14752"/>
    <tableColumn id="1635" xr3:uid="{AF86517C-7767-4462-8DE8-0E6CD28E1372}" name="Column1635" headerRowDxfId="31146" dataDxfId="14751"/>
    <tableColumn id="1636" xr3:uid="{7220759A-ACD8-491D-B858-87630508ED8C}" name="Column1636" headerRowDxfId="31145" dataDxfId="14750"/>
    <tableColumn id="1637" xr3:uid="{476A7C66-43DC-40B9-BE1B-5F2F10CDF7F5}" name="Column1637" headerRowDxfId="31144" dataDxfId="14749"/>
    <tableColumn id="1638" xr3:uid="{387A4C15-95CA-48C4-B814-C9D797BCCFB4}" name="Column1638" headerRowDxfId="31143" dataDxfId="14748"/>
    <tableColumn id="1639" xr3:uid="{C5573B3A-EAC6-4D5D-B243-A400A19F2BAE}" name="Column1639" headerRowDxfId="31142" dataDxfId="14747"/>
    <tableColumn id="1640" xr3:uid="{CF87A81F-B80A-4B0A-AF74-786114F2C8EF}" name="Column1640" headerRowDxfId="31141" dataDxfId="14746"/>
    <tableColumn id="1641" xr3:uid="{DE65E9BF-7F2B-4C6E-8F20-BF15B5E89F41}" name="Column1641" headerRowDxfId="31140" dataDxfId="14745"/>
    <tableColumn id="1642" xr3:uid="{5D3E5A5D-2952-4D33-BE17-6F586120D263}" name="Column1642" headerRowDxfId="31139" dataDxfId="14744"/>
    <tableColumn id="1643" xr3:uid="{CB3754D2-E818-4368-866F-695DAF35023B}" name="Column1643" headerRowDxfId="31138" dataDxfId="14743"/>
    <tableColumn id="1644" xr3:uid="{3F257814-7432-47F7-8646-87893BA124F9}" name="Column1644" headerRowDxfId="31137" dataDxfId="14742"/>
    <tableColumn id="1645" xr3:uid="{D9930CE2-CE68-45D7-9D6F-44D5E2CD62D4}" name="Column1645" headerRowDxfId="31136" dataDxfId="14741"/>
    <tableColumn id="1646" xr3:uid="{5D798765-C844-4729-9057-47CF7D840DFE}" name="Column1646" headerRowDxfId="31135" dataDxfId="14740"/>
    <tableColumn id="1647" xr3:uid="{07657476-A901-406C-9BA5-F5CA1B804092}" name="Column1647" headerRowDxfId="31134" dataDxfId="14739"/>
    <tableColumn id="1648" xr3:uid="{CFA4B556-717B-4471-8127-A5D49B81A88B}" name="Column1648" headerRowDxfId="31133" dataDxfId="14738"/>
    <tableColumn id="1649" xr3:uid="{F885499A-9B2F-4D52-8A2B-5D21406BAEBA}" name="Column1649" headerRowDxfId="31132" dataDxfId="14737"/>
    <tableColumn id="1650" xr3:uid="{A7A98BA9-DA64-4EE9-ABE9-F792EC474CCD}" name="Column1650" headerRowDxfId="31131" dataDxfId="14736"/>
    <tableColumn id="1651" xr3:uid="{2E7EA20A-3CDC-43F7-B381-CF3CF771BB7F}" name="Column1651" headerRowDxfId="31130" dataDxfId="14735"/>
    <tableColumn id="1652" xr3:uid="{900588C2-8A9A-4096-9B68-8A81238E3070}" name="Column1652" headerRowDxfId="31129" dataDxfId="14734"/>
    <tableColumn id="1653" xr3:uid="{BA0BB6DD-3869-4096-BC6F-76E33E1F7B43}" name="Column1653" headerRowDxfId="31128" dataDxfId="14733"/>
    <tableColumn id="1654" xr3:uid="{CCBF1422-D248-454F-B39F-5ADFAF0D5FBC}" name="Column1654" headerRowDxfId="31127" dataDxfId="14732"/>
    <tableColumn id="1655" xr3:uid="{60AF786C-71F6-4200-9E47-D71BF044B4AD}" name="Column1655" headerRowDxfId="31126" dataDxfId="14731"/>
    <tableColumn id="1656" xr3:uid="{8B7DCAE3-9FE8-4FDA-849E-19439132A849}" name="Column1656" headerRowDxfId="31125" dataDxfId="14730"/>
    <tableColumn id="1657" xr3:uid="{52BD8952-6F7C-430F-A469-CA6196CD4364}" name="Column1657" headerRowDxfId="31124" dataDxfId="14729"/>
    <tableColumn id="1658" xr3:uid="{C6AE0DE5-D993-43BE-8682-30E27A7801DE}" name="Column1658" headerRowDxfId="31123" dataDxfId="14728"/>
    <tableColumn id="1659" xr3:uid="{734B4A8E-B67D-44FE-BD98-A3AB08FE7F41}" name="Column1659" headerRowDxfId="31122" dataDxfId="14727"/>
    <tableColumn id="1660" xr3:uid="{876E981C-61CA-460E-B815-E42EF5EDAC20}" name="Column1660" headerRowDxfId="31121" dataDxfId="14726"/>
    <tableColumn id="1661" xr3:uid="{E3C6F48A-BDCB-4513-86AA-4BB842B22226}" name="Column1661" headerRowDxfId="31120" dataDxfId="14725"/>
    <tableColumn id="1662" xr3:uid="{0F0C5129-BE2B-42A7-813D-528F1B159241}" name="Column1662" headerRowDxfId="31119" dataDxfId="14724"/>
    <tableColumn id="1663" xr3:uid="{A50B861E-2BD2-4E17-84CF-83653D508BA0}" name="Column1663" headerRowDxfId="31118" dataDxfId="14723"/>
    <tableColumn id="1664" xr3:uid="{3E100EFA-1FE2-46AD-BCD2-E8661E91EE5D}" name="Column1664" headerRowDxfId="31117" dataDxfId="14722"/>
    <tableColumn id="1665" xr3:uid="{7213CB32-91B4-41BA-A96B-B0C0B0472775}" name="Column1665" headerRowDxfId="31116" dataDxfId="14721"/>
    <tableColumn id="1666" xr3:uid="{FBED7EF3-6E07-4B7C-80D0-F4C37FF1DED8}" name="Column1666" headerRowDxfId="31115" dataDxfId="14720"/>
    <tableColumn id="1667" xr3:uid="{1D8CB44D-FE18-4682-A91F-91F3C706E4F8}" name="Column1667" headerRowDxfId="31114" dataDxfId="14719"/>
    <tableColumn id="1668" xr3:uid="{A776DAE4-0BB0-499A-AFAA-CEF1CE586513}" name="Column1668" headerRowDxfId="31113" dataDxfId="14718"/>
    <tableColumn id="1669" xr3:uid="{A87E9600-5C37-4854-AF89-0190DF0826D1}" name="Column1669" headerRowDxfId="31112" dataDxfId="14717"/>
    <tableColumn id="1670" xr3:uid="{6F1211D1-E1C6-43CF-8E57-60D9CA2B53F8}" name="Column1670" headerRowDxfId="31111" dataDxfId="14716"/>
    <tableColumn id="1671" xr3:uid="{C96BFC83-82B8-4CA3-9CF9-433F5FCDDC45}" name="Column1671" headerRowDxfId="31110" dataDxfId="14715"/>
    <tableColumn id="1672" xr3:uid="{90743BC2-C687-4D25-992D-520AA064D760}" name="Column1672" headerRowDxfId="31109" dataDxfId="14714"/>
    <tableColumn id="1673" xr3:uid="{1FE5A716-956D-4763-B40C-99CC24663970}" name="Column1673" headerRowDxfId="31108" dataDxfId="14713"/>
    <tableColumn id="1674" xr3:uid="{3E6ACAE1-6499-449C-8A97-FF81C13134FF}" name="Column1674" headerRowDxfId="31107" dataDxfId="14712"/>
    <tableColumn id="1675" xr3:uid="{D2758B8E-5BBD-4947-A7FE-A99A49877703}" name="Column1675" headerRowDxfId="31106" dataDxfId="14711"/>
    <tableColumn id="1676" xr3:uid="{DBBD9634-5659-48F9-B94B-344E54461B62}" name="Column1676" headerRowDxfId="31105" dataDxfId="14710"/>
    <tableColumn id="1677" xr3:uid="{17B5450A-38CF-43FB-A452-810064783963}" name="Column1677" headerRowDxfId="31104" dataDxfId="14709"/>
    <tableColumn id="1678" xr3:uid="{27C55A3B-6BDF-46B3-A97F-A073103419B5}" name="Column1678" headerRowDxfId="31103" dataDxfId="14708"/>
    <tableColumn id="1679" xr3:uid="{3B8210CE-C3FC-4C05-9F75-E9E21EB67F16}" name="Column1679" headerRowDxfId="31102" dataDxfId="14707"/>
    <tableColumn id="1680" xr3:uid="{0D87EC47-AAC2-42F8-AA28-E612F7DBAE5B}" name="Column1680" headerRowDxfId="31101" dataDxfId="14706"/>
    <tableColumn id="1681" xr3:uid="{8EFBE8B4-27C9-4664-9E09-E35557F6B95A}" name="Column1681" headerRowDxfId="31100" dataDxfId="14705"/>
    <tableColumn id="1682" xr3:uid="{918D6E02-2095-441B-8556-E6A1E4EE6ACD}" name="Column1682" headerRowDxfId="31099" dataDxfId="14704"/>
    <tableColumn id="1683" xr3:uid="{4F95D909-D5EC-4CB4-B5BF-0A5991859D72}" name="Column1683" headerRowDxfId="31098" dataDxfId="14703"/>
    <tableColumn id="1684" xr3:uid="{444E5551-9BD9-4457-9489-A2C17548A749}" name="Column1684" headerRowDxfId="31097" dataDxfId="14702"/>
    <tableColumn id="1685" xr3:uid="{87637C84-06C9-4DAC-A13E-A53ED40409B8}" name="Column1685" headerRowDxfId="31096" dataDxfId="14701"/>
    <tableColumn id="1686" xr3:uid="{ED95BC93-DE15-47D0-A41E-CDC87A8D1A42}" name="Column1686" headerRowDxfId="31095" dataDxfId="14700"/>
    <tableColumn id="1687" xr3:uid="{F10B26F5-304A-4120-B203-1444D0294EEC}" name="Column1687" headerRowDxfId="31094" dataDxfId="14699"/>
    <tableColumn id="1688" xr3:uid="{66CEABF0-EA1A-408C-A86D-4B3AC7C3C9BC}" name="Column1688" headerRowDxfId="31093" dataDxfId="14698"/>
    <tableColumn id="1689" xr3:uid="{A6A1D3AD-9A1D-4765-B23B-2C2897EA13A5}" name="Column1689" headerRowDxfId="31092" dataDxfId="14697"/>
    <tableColumn id="1690" xr3:uid="{DB1E5D8A-ACD4-4F3F-B1BE-68E226098659}" name="Column1690" headerRowDxfId="31091" dataDxfId="14696"/>
    <tableColumn id="1691" xr3:uid="{316A6721-FC47-4F6F-AC67-CB93AE20000D}" name="Column1691" headerRowDxfId="31090" dataDxfId="14695"/>
    <tableColumn id="1692" xr3:uid="{39154596-512D-4C55-BCFF-04BE0DC56415}" name="Column1692" headerRowDxfId="31089" dataDxfId="14694"/>
    <tableColumn id="1693" xr3:uid="{1E1F9F59-613B-4D5F-8AC0-D5B7D61615C4}" name="Column1693" headerRowDxfId="31088" dataDxfId="14693"/>
    <tableColumn id="1694" xr3:uid="{F9F1C3A2-8A4C-44F8-AE1C-B3C9D036ECE6}" name="Column1694" headerRowDxfId="31087" dataDxfId="14692"/>
    <tableColumn id="1695" xr3:uid="{7F89CE0D-ABBE-4B51-96D6-37B5D2D4B2F2}" name="Column1695" headerRowDxfId="31086" dataDxfId="14691"/>
    <tableColumn id="1696" xr3:uid="{B4724D49-EC47-4D93-8DA2-C1321AE8B912}" name="Column1696" headerRowDxfId="31085" dataDxfId="14690"/>
    <tableColumn id="1697" xr3:uid="{CB584703-6D07-4FFF-8C84-48B2E294239C}" name="Column1697" headerRowDxfId="31084" dataDxfId="14689"/>
    <tableColumn id="1698" xr3:uid="{A6DF76F7-71E6-479F-82A7-673A63010125}" name="Column1698" headerRowDxfId="31083" dataDxfId="14688"/>
    <tableColumn id="1699" xr3:uid="{1C0A5A0C-3AE5-4468-AE40-FD49C25FC53D}" name="Column1699" headerRowDxfId="31082" dataDxfId="14687"/>
    <tableColumn id="1700" xr3:uid="{7815989F-97B5-4BF3-811E-CAADC8BBAE4A}" name="Column1700" headerRowDxfId="31081" dataDxfId="14686"/>
    <tableColumn id="1701" xr3:uid="{4F941F2A-FADA-42A7-97B5-170F0FA2AC21}" name="Column1701" headerRowDxfId="31080" dataDxfId="14685"/>
    <tableColumn id="1702" xr3:uid="{117CD41A-34C7-4772-9C21-3E721C4FB7F0}" name="Column1702" headerRowDxfId="31079" dataDxfId="14684"/>
    <tableColumn id="1703" xr3:uid="{7B0199ED-8E1C-4E89-A28C-F91B12032BD8}" name="Column1703" headerRowDxfId="31078" dataDxfId="14683"/>
    <tableColumn id="1704" xr3:uid="{ECCEB1D8-E1CF-4046-9551-7E57EAFF73D9}" name="Column1704" headerRowDxfId="31077" dataDxfId="14682"/>
    <tableColumn id="1705" xr3:uid="{80A4F16B-1B63-4BDE-8C4A-199B059849B8}" name="Column1705" headerRowDxfId="31076" dataDxfId="14681"/>
    <tableColumn id="1706" xr3:uid="{4E4D4D7C-E44E-4F6F-A6CE-39D349E1E6B6}" name="Column1706" headerRowDxfId="31075" dataDxfId="14680"/>
    <tableColumn id="1707" xr3:uid="{7BBC6C42-FB56-428D-98AB-2B4DB4A52456}" name="Column1707" headerRowDxfId="31074" dataDxfId="14679"/>
    <tableColumn id="1708" xr3:uid="{25B0EE9C-57D5-4E07-912F-8A0B47A4DF3B}" name="Column1708" headerRowDxfId="31073" dataDxfId="14678"/>
    <tableColumn id="1709" xr3:uid="{99B8886E-CEFA-4CA4-8493-8357935FD026}" name="Column1709" headerRowDxfId="31072" dataDxfId="14677"/>
    <tableColumn id="1710" xr3:uid="{609898BE-4C59-4629-BE6F-EF665C7923A8}" name="Column1710" headerRowDxfId="31071" dataDxfId="14676"/>
    <tableColumn id="1711" xr3:uid="{9C1E16F3-9E56-4D1E-A468-BE0268AD41AF}" name="Column1711" headerRowDxfId="31070" dataDxfId="14675"/>
    <tableColumn id="1712" xr3:uid="{4A395C90-C226-4755-BEAE-A8AD38013CAF}" name="Column1712" headerRowDxfId="31069" dataDxfId="14674"/>
    <tableColumn id="1713" xr3:uid="{759B7E36-75F1-47BB-BDEB-E4F33AC38CFB}" name="Column1713" headerRowDxfId="31068" dataDxfId="14673"/>
    <tableColumn id="1714" xr3:uid="{0397D62C-793C-4204-ACAB-3D0D739D12FD}" name="Column1714" headerRowDxfId="31067" dataDxfId="14672"/>
    <tableColumn id="1715" xr3:uid="{FFC9434D-56B1-4409-BD1B-04D0209CC51A}" name="Column1715" headerRowDxfId="31066" dataDxfId="14671"/>
    <tableColumn id="1716" xr3:uid="{5A39824E-57E9-47C3-A7B9-00F9DA1C11D6}" name="Column1716" headerRowDxfId="31065" dataDxfId="14670"/>
    <tableColumn id="1717" xr3:uid="{E2E4613F-538C-4B8A-A2C6-5192F2844243}" name="Column1717" headerRowDxfId="31064" dataDxfId="14669"/>
    <tableColumn id="1718" xr3:uid="{A552184B-279B-4A0C-86CB-5C667B008FF4}" name="Column1718" headerRowDxfId="31063" dataDxfId="14668"/>
    <tableColumn id="1719" xr3:uid="{42BA8DA3-4B01-400D-93B2-AE5FA129663C}" name="Column1719" headerRowDxfId="31062" dataDxfId="14667"/>
    <tableColumn id="1720" xr3:uid="{BD056833-46CA-4889-AE49-0FD52C39A63B}" name="Column1720" headerRowDxfId="31061" dataDxfId="14666"/>
    <tableColumn id="1721" xr3:uid="{0275C6C5-EBD0-454F-9625-AF393988E93D}" name="Column1721" headerRowDxfId="31060" dataDxfId="14665"/>
    <tableColumn id="1722" xr3:uid="{CF700E53-07F4-4D8A-B919-036DB0F584E4}" name="Column1722" headerRowDxfId="31059" dataDxfId="14664"/>
    <tableColumn id="1723" xr3:uid="{85E6FF17-8939-45AD-B6E9-6F1D75FEA49B}" name="Column1723" headerRowDxfId="31058" dataDxfId="14663"/>
    <tableColumn id="1724" xr3:uid="{683C7EC2-D99C-4703-8A50-C7589EC94D71}" name="Column1724" headerRowDxfId="31057" dataDxfId="14662"/>
    <tableColumn id="1725" xr3:uid="{71526C77-9F29-49C5-8A54-C49ABEE97B31}" name="Column1725" headerRowDxfId="31056" dataDxfId="14661"/>
    <tableColumn id="1726" xr3:uid="{5EB4B342-9532-471D-83F7-59F5307BA862}" name="Column1726" headerRowDxfId="31055" dataDxfId="14660"/>
    <tableColumn id="1727" xr3:uid="{61E0E655-E990-4222-8F39-295FB1508FC6}" name="Column1727" headerRowDxfId="31054" dataDxfId="14659"/>
    <tableColumn id="1728" xr3:uid="{2A551126-8397-41E9-B88A-CC743CF37F70}" name="Column1728" headerRowDxfId="31053" dataDxfId="14658"/>
    <tableColumn id="1729" xr3:uid="{4E5A5057-904F-4A0B-8571-84CC3A62EF39}" name="Column1729" headerRowDxfId="31052" dataDxfId="14657"/>
    <tableColumn id="1730" xr3:uid="{745E30B2-18DF-409A-8ABF-1D6D496F6E97}" name="Column1730" headerRowDxfId="31051" dataDxfId="14656"/>
    <tableColumn id="1731" xr3:uid="{CE248D64-CE0F-4813-82D1-6BCD448345B6}" name="Column1731" headerRowDxfId="31050" dataDxfId="14655"/>
    <tableColumn id="1732" xr3:uid="{19628AFD-951A-4313-B5BC-9B4E0A3ECC9F}" name="Column1732" headerRowDxfId="31049" dataDxfId="14654"/>
    <tableColumn id="1733" xr3:uid="{E8735729-EB1B-49A8-8106-5EB5396750AF}" name="Column1733" headerRowDxfId="31048" dataDxfId="14653"/>
    <tableColumn id="1734" xr3:uid="{027FA235-EE02-49E1-A62E-3C7736198871}" name="Column1734" headerRowDxfId="31047" dataDxfId="14652"/>
    <tableColumn id="1735" xr3:uid="{098EF43B-54F2-47F8-9C6E-869FA45CC9C6}" name="Column1735" headerRowDxfId="31046" dataDxfId="14651"/>
    <tableColumn id="1736" xr3:uid="{E6F52D83-0EB7-4764-96FF-9F7701D16E17}" name="Column1736" headerRowDxfId="31045" dataDxfId="14650"/>
    <tableColumn id="1737" xr3:uid="{A85D7A51-840A-4623-B720-C2E9E05B4809}" name="Column1737" headerRowDxfId="31044" dataDxfId="14649"/>
    <tableColumn id="1738" xr3:uid="{AA195929-62BC-4FA3-A976-B8FA02C9DF3D}" name="Column1738" headerRowDxfId="31043" dataDxfId="14648"/>
    <tableColumn id="1739" xr3:uid="{0713F460-937A-4017-A4C7-EAADDE783ED3}" name="Column1739" headerRowDxfId="31042" dataDxfId="14647"/>
    <tableColumn id="1740" xr3:uid="{6419443E-0B8F-4D40-B4E6-3E508E8278AB}" name="Column1740" headerRowDxfId="31041" dataDxfId="14646"/>
    <tableColumn id="1741" xr3:uid="{4DDB589A-E839-4C75-91F6-16FBA9867355}" name="Column1741" headerRowDxfId="31040" dataDxfId="14645"/>
    <tableColumn id="1742" xr3:uid="{F7AB4297-AF2D-4E14-A64E-486092AC9722}" name="Column1742" headerRowDxfId="31039" dataDxfId="14644"/>
    <tableColumn id="1743" xr3:uid="{0DDCCDD7-7916-476E-BC78-E448FA80B8B6}" name="Column1743" headerRowDxfId="31038" dataDxfId="14643"/>
    <tableColumn id="1744" xr3:uid="{CB992FC1-AFAD-4C58-ABE1-247AF055BBB1}" name="Column1744" headerRowDxfId="31037" dataDxfId="14642"/>
    <tableColumn id="1745" xr3:uid="{1DDCABAD-2478-46B7-B75B-71CCDCC16E82}" name="Column1745" headerRowDxfId="31036" dataDxfId="14641"/>
    <tableColumn id="1746" xr3:uid="{CCD4471D-98DD-43B1-8B0C-7871CC669C94}" name="Column1746" headerRowDxfId="31035" dataDxfId="14640"/>
    <tableColumn id="1747" xr3:uid="{BEA050A0-CEAC-41E1-9E09-581F749C9E9D}" name="Column1747" headerRowDxfId="31034" dataDxfId="14639"/>
    <tableColumn id="1748" xr3:uid="{F5816790-4BEE-49E0-AEDC-79063F9B942E}" name="Column1748" headerRowDxfId="31033" dataDxfId="14638"/>
    <tableColumn id="1749" xr3:uid="{D7919919-346F-4C88-993F-44A9F6F4823D}" name="Column1749" headerRowDxfId="31032" dataDxfId="14637"/>
    <tableColumn id="1750" xr3:uid="{DAB25E03-AAB1-4F99-BF40-024ED3C50FE3}" name="Column1750" headerRowDxfId="31031" dataDxfId="14636"/>
    <tableColumn id="1751" xr3:uid="{3696F83A-5ACA-4F6E-8489-2C6B4A994B05}" name="Column1751" headerRowDxfId="31030" dataDxfId="14635"/>
    <tableColumn id="1752" xr3:uid="{46F27977-A561-48DE-90EC-168196E2F703}" name="Column1752" headerRowDxfId="31029" dataDxfId="14634"/>
    <tableColumn id="1753" xr3:uid="{823EF3F9-D1F0-4A73-8888-675D9FA07843}" name="Column1753" headerRowDxfId="31028" dataDxfId="14633"/>
    <tableColumn id="1754" xr3:uid="{0427B754-7254-4C87-839E-9AB7373471BB}" name="Column1754" headerRowDxfId="31027" dataDxfId="14632"/>
    <tableColumn id="1755" xr3:uid="{58EDAD02-F945-42E7-8CAB-C8738645A4A1}" name="Column1755" headerRowDxfId="31026" dataDxfId="14631"/>
    <tableColumn id="1756" xr3:uid="{B735326B-C643-4D47-A87A-4A00E68E9F81}" name="Column1756" headerRowDxfId="31025" dataDxfId="14630"/>
    <tableColumn id="1757" xr3:uid="{88DC1679-52F7-4142-9965-E717987D0577}" name="Column1757" headerRowDxfId="31024" dataDxfId="14629"/>
    <tableColumn id="1758" xr3:uid="{65375CB6-619A-4F52-BFA6-54790498BEAD}" name="Column1758" headerRowDxfId="31023" dataDxfId="14628"/>
    <tableColumn id="1759" xr3:uid="{E71AFFCA-97FB-4B35-8959-5DC83E4C33F3}" name="Column1759" headerRowDxfId="31022" dataDxfId="14627"/>
    <tableColumn id="1760" xr3:uid="{B883B519-D5AE-4B30-955B-6970CCCBFC59}" name="Column1760" headerRowDxfId="31021" dataDxfId="14626"/>
    <tableColumn id="1761" xr3:uid="{1B625A64-2865-4732-82B1-1C00D86CE149}" name="Column1761" headerRowDxfId="31020" dataDxfId="14625"/>
    <tableColumn id="1762" xr3:uid="{4B324201-63CA-4C01-B619-3391C6943DE3}" name="Column1762" headerRowDxfId="31019" dataDxfId="14624"/>
    <tableColumn id="1763" xr3:uid="{9A5D43DC-A59D-461C-A2F6-879B20BA07CC}" name="Column1763" headerRowDxfId="31018" dataDxfId="14623"/>
    <tableColumn id="1764" xr3:uid="{0DE4B66D-3744-4084-BFA6-BA11BE8DA872}" name="Column1764" headerRowDxfId="31017" dataDxfId="14622"/>
    <tableColumn id="1765" xr3:uid="{C0834879-EE65-4869-B853-C2468FE0B10A}" name="Column1765" headerRowDxfId="31016" dataDxfId="14621"/>
    <tableColumn id="1766" xr3:uid="{73185A45-AB4D-4280-943E-E8124880C7B6}" name="Column1766" headerRowDxfId="31015" dataDxfId="14620"/>
    <tableColumn id="1767" xr3:uid="{F90A3366-6C6F-4C95-A355-EAD5960BFF38}" name="Column1767" headerRowDxfId="31014" dataDxfId="14619"/>
    <tableColumn id="1768" xr3:uid="{24CF6E5F-9041-4A64-9B04-EC46A79770E6}" name="Column1768" headerRowDxfId="31013" dataDxfId="14618"/>
    <tableColumn id="1769" xr3:uid="{3BDABF95-2E40-430E-827E-A8BED7EFAE84}" name="Column1769" headerRowDxfId="31012" dataDxfId="14617"/>
    <tableColumn id="1770" xr3:uid="{EBAC7F54-95E1-4FA6-8242-667A643DBE49}" name="Column1770" headerRowDxfId="31011" dataDxfId="14616"/>
    <tableColumn id="1771" xr3:uid="{9AEA4CC4-DC5C-4985-953C-75417BAE3303}" name="Column1771" headerRowDxfId="31010" dataDxfId="14615"/>
    <tableColumn id="1772" xr3:uid="{D0F5976A-1EC0-462A-9C5D-8C5E2EBE46D4}" name="Column1772" headerRowDxfId="31009" dataDxfId="14614"/>
    <tableColumn id="1773" xr3:uid="{F490FF51-680A-40CB-B3F0-F0DCABB99067}" name="Column1773" headerRowDxfId="31008" dataDxfId="14613"/>
    <tableColumn id="1774" xr3:uid="{A6B8561B-1A72-4F13-B131-49EE96C5CE63}" name="Column1774" headerRowDxfId="31007" dataDxfId="14612"/>
    <tableColumn id="1775" xr3:uid="{B8BD9CB8-923B-4F32-AF45-24D96BD67D6D}" name="Column1775" headerRowDxfId="31006" dataDxfId="14611"/>
    <tableColumn id="1776" xr3:uid="{3946CBEA-84BC-4359-829A-8BCA7AE1AAAF}" name="Column1776" headerRowDxfId="31005" dataDxfId="14610"/>
    <tableColumn id="1777" xr3:uid="{8EB9EC30-C3F3-499C-9057-A68151518A45}" name="Column1777" headerRowDxfId="31004" dataDxfId="14609"/>
    <tableColumn id="1778" xr3:uid="{ECE1AC53-7293-4EBC-84AF-83EE437C7A43}" name="Column1778" headerRowDxfId="31003" dataDxfId="14608"/>
    <tableColumn id="1779" xr3:uid="{8DCCA7D8-78E1-49B1-9971-890FA2E06EEC}" name="Column1779" headerRowDxfId="31002" dataDxfId="14607"/>
    <tableColumn id="1780" xr3:uid="{F92459A9-1510-40CB-8766-81DD4E15F249}" name="Column1780" headerRowDxfId="31001" dataDxfId="14606"/>
    <tableColumn id="1781" xr3:uid="{C10ACA1B-4857-41D9-8138-0D369D72BA43}" name="Column1781" headerRowDxfId="31000" dataDxfId="14605"/>
    <tableColumn id="1782" xr3:uid="{24A59131-7252-4B70-8A14-D3D8AB43A781}" name="Column1782" headerRowDxfId="30999" dataDxfId="14604"/>
    <tableColumn id="1783" xr3:uid="{0CD32B76-8ECB-4886-B32C-B93B7B4CC9CB}" name="Column1783" headerRowDxfId="30998" dataDxfId="14603"/>
    <tableColumn id="1784" xr3:uid="{1A62B229-4E12-4CB9-BAC0-8F5F2F245BC9}" name="Column1784" headerRowDxfId="30997" dataDxfId="14602"/>
    <tableColumn id="1785" xr3:uid="{F64EE066-1955-46D3-A98E-4D6EED16C9A6}" name="Column1785" headerRowDxfId="30996" dataDxfId="14601"/>
    <tableColumn id="1786" xr3:uid="{7B469A1B-28B9-453D-8AC9-39E7DF71813C}" name="Column1786" headerRowDxfId="30995" dataDxfId="14600"/>
    <tableColumn id="1787" xr3:uid="{37076DD7-FC8D-4D7C-8176-BDCB154E1EE9}" name="Column1787" headerRowDxfId="30994" dataDxfId="14599"/>
    <tableColumn id="1788" xr3:uid="{CC7203D4-75FB-443C-9898-6F791AD2A77E}" name="Column1788" headerRowDxfId="30993" dataDxfId="14598"/>
    <tableColumn id="1789" xr3:uid="{51D39C26-2F30-49FA-B545-B2659C8CC3BD}" name="Column1789" headerRowDxfId="30992" dataDxfId="14597"/>
    <tableColumn id="1790" xr3:uid="{DD74923F-2D66-46B3-BE12-090FECFDF2D6}" name="Column1790" headerRowDxfId="30991" dataDxfId="14596"/>
    <tableColumn id="1791" xr3:uid="{2890946B-88C7-473B-A725-04E930E90C91}" name="Column1791" headerRowDxfId="30990" dataDxfId="14595"/>
    <tableColumn id="1792" xr3:uid="{3AA31D58-8E31-48A8-B2E9-360C1959CEFF}" name="Column1792" headerRowDxfId="30989" dataDxfId="14594"/>
    <tableColumn id="1793" xr3:uid="{C1DB6A8B-B5FB-4287-A9F6-EE02D21375C0}" name="Column1793" headerRowDxfId="30988" dataDxfId="14593"/>
    <tableColumn id="1794" xr3:uid="{AA353144-A710-44FF-AE04-AD675741E060}" name="Column1794" headerRowDxfId="30987" dataDxfId="14592"/>
    <tableColumn id="1795" xr3:uid="{47011011-2754-455C-9A54-5BD31A837F44}" name="Column1795" headerRowDxfId="30986" dataDxfId="14591"/>
    <tableColumn id="1796" xr3:uid="{E431F8A9-73CD-44BB-9C56-1B4AA958BA6C}" name="Column1796" headerRowDxfId="30985" dataDxfId="14590"/>
    <tableColumn id="1797" xr3:uid="{F142B592-530E-43CE-8177-E267AFE456AA}" name="Column1797" headerRowDxfId="30984" dataDxfId="14589"/>
    <tableColumn id="1798" xr3:uid="{95B87B75-5F0D-46B8-9B0B-9FEA068E44E9}" name="Column1798" headerRowDxfId="30983" dataDxfId="14588"/>
    <tableColumn id="1799" xr3:uid="{EA901FFF-F0B6-471D-8B57-6EC3A6ED0465}" name="Column1799" headerRowDxfId="30982" dataDxfId="14587"/>
    <tableColumn id="1800" xr3:uid="{6EE761FD-6934-411D-ACD9-4CC2174F32B6}" name="Column1800" headerRowDxfId="30981" dataDxfId="14586"/>
    <tableColumn id="1801" xr3:uid="{E1263B46-8211-459D-BB6A-17D2B3942F6B}" name="Column1801" headerRowDxfId="30980" dataDxfId="14585"/>
    <tableColumn id="1802" xr3:uid="{E09A04D7-25DA-44CE-B2EC-DF56AE808275}" name="Column1802" headerRowDxfId="30979" dataDxfId="14584"/>
    <tableColumn id="1803" xr3:uid="{F6C2D9E0-AB86-4402-B1E2-F1CE5820E891}" name="Column1803" headerRowDxfId="30978" dataDxfId="14583"/>
    <tableColumn id="1804" xr3:uid="{FC797FA1-8A19-446D-8D6A-FB689EDC7DBF}" name="Column1804" headerRowDxfId="30977" dataDxfId="14582"/>
    <tableColumn id="1805" xr3:uid="{297C947A-E9B2-4A61-ACB1-08B0B972D956}" name="Column1805" headerRowDxfId="30976" dataDxfId="14581"/>
    <tableColumn id="1806" xr3:uid="{AAE0A9EB-E4FD-4041-B2F1-E6DA0EB6B127}" name="Column1806" headerRowDxfId="30975" dataDxfId="14580"/>
    <tableColumn id="1807" xr3:uid="{30C8168A-126A-4589-A2B7-F20FFA9847D8}" name="Column1807" headerRowDxfId="30974" dataDxfId="14579"/>
    <tableColumn id="1808" xr3:uid="{B9C3FA92-F4D1-4DEF-90C6-82729A9150E1}" name="Column1808" headerRowDxfId="30973" dataDxfId="14578"/>
    <tableColumn id="1809" xr3:uid="{DFAECB96-F17D-4C2D-BB03-9AD246ED88D2}" name="Column1809" headerRowDxfId="30972" dataDxfId="14577"/>
    <tableColumn id="1810" xr3:uid="{26F7A87A-F906-423F-B53C-5BFAA9187BBB}" name="Column1810" headerRowDxfId="30971" dataDxfId="14576"/>
    <tableColumn id="1811" xr3:uid="{DFC98373-C267-4041-8B02-F5788F26B463}" name="Column1811" headerRowDxfId="30970" dataDxfId="14575"/>
    <tableColumn id="1812" xr3:uid="{200AA024-3886-4408-9DC2-1B0945F40BE0}" name="Column1812" headerRowDxfId="30969" dataDxfId="14574"/>
    <tableColumn id="1813" xr3:uid="{AB962EA8-F145-486C-99A4-66224DD2B255}" name="Column1813" headerRowDxfId="30968" dataDxfId="14573"/>
    <tableColumn id="1814" xr3:uid="{2A4ADDAD-3965-438F-96F7-AB7F2926AE5A}" name="Column1814" headerRowDxfId="30967" dataDxfId="14572"/>
    <tableColumn id="1815" xr3:uid="{5C6425F9-38FD-4A9B-8056-5E5493C7303F}" name="Column1815" headerRowDxfId="30966" dataDxfId="14571"/>
    <tableColumn id="1816" xr3:uid="{E8A2E02D-516B-4D73-B177-F3D676521FA7}" name="Column1816" headerRowDxfId="30965" dataDxfId="14570"/>
    <tableColumn id="1817" xr3:uid="{27BE9DCE-475F-40BC-8CDD-420A100C24D5}" name="Column1817" headerRowDxfId="30964" dataDxfId="14569"/>
    <tableColumn id="1818" xr3:uid="{1684A03A-7012-4D65-9551-F7CDF6B215F9}" name="Column1818" headerRowDxfId="30963" dataDxfId="14568"/>
    <tableColumn id="1819" xr3:uid="{503F838E-F4C1-43BE-9234-F40C9ACEDCE9}" name="Column1819" headerRowDxfId="30962" dataDxfId="14567"/>
    <tableColumn id="1820" xr3:uid="{ECFEC04A-FACD-4B5E-A9EF-441A95146346}" name="Column1820" headerRowDxfId="30961" dataDxfId="14566"/>
    <tableColumn id="1821" xr3:uid="{D0F23AD7-0240-4AF6-ADEF-964EAC4B07EB}" name="Column1821" headerRowDxfId="30960" dataDxfId="14565"/>
    <tableColumn id="1822" xr3:uid="{BDCE1BD0-F063-4292-90B5-E595719526BC}" name="Column1822" headerRowDxfId="30959" dataDxfId="14564"/>
    <tableColumn id="1823" xr3:uid="{9A8B6618-F25F-4368-9C58-7A00213FA313}" name="Column1823" headerRowDxfId="30958" dataDxfId="14563"/>
    <tableColumn id="1824" xr3:uid="{C4C82ECB-48EE-4751-83BF-EB49BAB17CAC}" name="Column1824" headerRowDxfId="30957" dataDxfId="14562"/>
    <tableColumn id="1825" xr3:uid="{8E8613F1-147F-4D74-BCF7-887E5FB6D284}" name="Column1825" headerRowDxfId="30956" dataDxfId="14561"/>
    <tableColumn id="1826" xr3:uid="{5B6420A0-EE7B-40AF-83F0-7179606BD95E}" name="Column1826" headerRowDxfId="30955" dataDxfId="14560"/>
    <tableColumn id="1827" xr3:uid="{3490099B-0987-4677-BBDB-5A1A656359C9}" name="Column1827" headerRowDxfId="30954" dataDxfId="14559"/>
    <tableColumn id="1828" xr3:uid="{D059826D-5CC7-48EF-BB09-72D6F5006086}" name="Column1828" headerRowDxfId="30953" dataDxfId="14558"/>
    <tableColumn id="1829" xr3:uid="{72AB6452-82E9-4734-B8E2-77463558D38E}" name="Column1829" headerRowDxfId="30952" dataDxfId="14557"/>
    <tableColumn id="1830" xr3:uid="{B4F3A2EE-6FAD-451D-8194-4D624F5336B9}" name="Column1830" headerRowDxfId="30951" dataDxfId="14556"/>
    <tableColumn id="1831" xr3:uid="{4A3E5E42-4E37-4F6F-8A74-A0610642658F}" name="Column1831" headerRowDxfId="30950" dataDxfId="14555"/>
    <tableColumn id="1832" xr3:uid="{B5067B00-851A-4B36-8130-92DA306FFB07}" name="Column1832" headerRowDxfId="30949" dataDxfId="14554"/>
    <tableColumn id="1833" xr3:uid="{36BC17B5-9649-4631-8D9F-C513A28759B8}" name="Column1833" headerRowDxfId="30948" dataDxfId="14553"/>
    <tableColumn id="1834" xr3:uid="{C9336B66-8C03-4FA0-AA3A-08A5FA35F50D}" name="Column1834" headerRowDxfId="30947" dataDxfId="14552"/>
    <tableColumn id="1835" xr3:uid="{ABC0646B-1A96-4869-83A1-599F6DE354EA}" name="Column1835" headerRowDxfId="30946" dataDxfId="14551"/>
    <tableColumn id="1836" xr3:uid="{B06BD5EE-E1A5-472E-9AE4-53515A773736}" name="Column1836" headerRowDxfId="30945" dataDxfId="14550"/>
    <tableColumn id="1837" xr3:uid="{CC7A801B-D2E7-47DD-990A-0ECEFC3C3320}" name="Column1837" headerRowDxfId="30944" dataDxfId="14549"/>
    <tableColumn id="1838" xr3:uid="{175DBEE8-7099-4605-8FF1-DC3F34C7C24C}" name="Column1838" headerRowDxfId="30943" dataDxfId="14548"/>
    <tableColumn id="1839" xr3:uid="{553CFE65-8E76-4E5F-B02D-EDC143B9BDEF}" name="Column1839" headerRowDxfId="30942" dataDxfId="14547"/>
    <tableColumn id="1840" xr3:uid="{3D72C1E1-78BB-4957-ADB3-BA35C85738A9}" name="Column1840" headerRowDxfId="30941" dataDxfId="14546"/>
    <tableColumn id="1841" xr3:uid="{21F4CE7E-EDF6-4B30-BF9D-747CFB7165E9}" name="Column1841" headerRowDxfId="30940" dataDxfId="14545"/>
    <tableColumn id="1842" xr3:uid="{20E1AD71-36F1-4ABF-B5D6-0D12FB3852EB}" name="Column1842" headerRowDxfId="30939" dataDxfId="14544"/>
    <tableColumn id="1843" xr3:uid="{9DFA1CEE-660C-4D5B-80BD-302A5ADB5D17}" name="Column1843" headerRowDxfId="30938" dataDxfId="14543"/>
    <tableColumn id="1844" xr3:uid="{3F6C22AE-2B4B-45F6-8FAC-EAF10360BC31}" name="Column1844" headerRowDxfId="30937" dataDxfId="14542"/>
    <tableColumn id="1845" xr3:uid="{EF529DC4-14D5-4A3F-8325-83F423250771}" name="Column1845" headerRowDxfId="30936" dataDxfId="14541"/>
    <tableColumn id="1846" xr3:uid="{3FEE8348-8828-443B-A30C-FD178E9C5544}" name="Column1846" headerRowDxfId="30935" dataDxfId="14540"/>
    <tableColumn id="1847" xr3:uid="{53C14490-57C4-4BE3-9FED-E123C7CDD927}" name="Column1847" headerRowDxfId="30934" dataDxfId="14539"/>
    <tableColumn id="1848" xr3:uid="{B0AF4738-E505-4E33-847C-483DAF6E16F3}" name="Column1848" headerRowDxfId="30933" dataDxfId="14538"/>
    <tableColumn id="1849" xr3:uid="{F74635F0-BC6C-48B5-BB38-F89A31FFEA5B}" name="Column1849" headerRowDxfId="30932" dataDxfId="14537"/>
    <tableColumn id="1850" xr3:uid="{40D3838B-DF1D-4A6D-A0C7-F3BA679C1930}" name="Column1850" headerRowDxfId="30931" dataDxfId="14536"/>
    <tableColumn id="1851" xr3:uid="{A23B6663-41F3-4B45-B32E-E39D66BABA84}" name="Column1851" headerRowDxfId="30930" dataDxfId="14535"/>
    <tableColumn id="1852" xr3:uid="{4C6FBBD1-243A-4462-804B-5D76BBA72BE6}" name="Column1852" headerRowDxfId="30929" dataDxfId="14534"/>
    <tableColumn id="1853" xr3:uid="{2593FDC5-0BD2-4151-BCD5-E7FA43372E9C}" name="Column1853" headerRowDxfId="30928" dataDxfId="14533"/>
    <tableColumn id="1854" xr3:uid="{B461DFD8-62C8-4260-A5F0-255BE4703B0B}" name="Column1854" headerRowDxfId="30927" dataDxfId="14532"/>
    <tableColumn id="1855" xr3:uid="{E06CA28A-4860-4C65-A55E-B5729057DB9F}" name="Column1855" headerRowDxfId="30926" dataDxfId="14531"/>
    <tableColumn id="1856" xr3:uid="{F233AEE9-BEBE-4110-A3B0-CDC348462D31}" name="Column1856" headerRowDxfId="30925" dataDxfId="14530"/>
    <tableColumn id="1857" xr3:uid="{85A2BA50-4185-4CB2-9AFF-C424556A60C7}" name="Column1857" headerRowDxfId="30924" dataDxfId="14529"/>
    <tableColumn id="1858" xr3:uid="{C9FD91F2-486E-44D0-8C71-42E462568F43}" name="Column1858" headerRowDxfId="30923" dataDxfId="14528"/>
    <tableColumn id="1859" xr3:uid="{9A38D995-DD1B-4A50-AA61-C0FC2FA93330}" name="Column1859" headerRowDxfId="30922" dataDxfId="14527"/>
    <tableColumn id="1860" xr3:uid="{F66FD220-BEDE-406B-B8BC-E8BE0AFDCDE1}" name="Column1860" headerRowDxfId="30921" dataDxfId="14526"/>
    <tableColumn id="1861" xr3:uid="{870BDFDB-1313-4207-AB4E-AF74FA771268}" name="Column1861" headerRowDxfId="30920" dataDxfId="14525"/>
    <tableColumn id="1862" xr3:uid="{15EEF6C6-D412-41F9-A3A8-36F62A34EE3C}" name="Column1862" headerRowDxfId="30919" dataDxfId="14524"/>
    <tableColumn id="1863" xr3:uid="{8B84D501-6712-4CE6-8993-4DCC691E3A92}" name="Column1863" headerRowDxfId="30918" dataDxfId="14523"/>
    <tableColumn id="1864" xr3:uid="{00110DCB-A50A-4627-A56B-6CA0F13C36C4}" name="Column1864" headerRowDxfId="30917" dataDxfId="14522"/>
    <tableColumn id="1865" xr3:uid="{5F65E895-EDB6-47F4-8AE8-DF17ED6A4D81}" name="Column1865" headerRowDxfId="30916" dataDxfId="14521"/>
    <tableColumn id="1866" xr3:uid="{5A61ED38-BFEF-473A-A1BF-E1E93BDF6E49}" name="Column1866" headerRowDxfId="30915" dataDxfId="14520"/>
    <tableColumn id="1867" xr3:uid="{B8925BCF-6FCB-4BAB-BFF7-A4288BD79C17}" name="Column1867" headerRowDxfId="30914" dataDxfId="14519"/>
    <tableColumn id="1868" xr3:uid="{00354B96-FD17-4C5D-AD0B-912C7026F04C}" name="Column1868" headerRowDxfId="30913" dataDxfId="14518"/>
    <tableColumn id="1869" xr3:uid="{28944D30-6D0B-4D30-BD99-6C83B61C6809}" name="Column1869" headerRowDxfId="30912" dataDxfId="14517"/>
    <tableColumn id="1870" xr3:uid="{5B702CB3-5E7D-43A7-ACFC-8F5F3DE7B786}" name="Column1870" headerRowDxfId="30911" dataDxfId="14516"/>
    <tableColumn id="1871" xr3:uid="{2633326D-8A77-4669-98D3-F1188EEFF01D}" name="Column1871" headerRowDxfId="30910" dataDxfId="14515"/>
    <tableColumn id="1872" xr3:uid="{0F1F37FA-CDDE-4A3F-9D22-9BC302AF0B51}" name="Column1872" headerRowDxfId="30909" dataDxfId="14514"/>
    <tableColumn id="1873" xr3:uid="{35FBDAB8-C17C-4F90-9CD2-8FE104D48772}" name="Column1873" headerRowDxfId="30908" dataDxfId="14513"/>
    <tableColumn id="1874" xr3:uid="{768F0337-50CD-4023-B71A-A9C34135F4E5}" name="Column1874" headerRowDxfId="30907" dataDxfId="14512"/>
    <tableColumn id="1875" xr3:uid="{74A0225B-1D32-4DD4-BF02-02689798B687}" name="Column1875" headerRowDxfId="30906" dataDxfId="14511"/>
    <tableColumn id="1876" xr3:uid="{05FAA7AB-5D8E-48CD-A77A-CD5505E974B1}" name="Column1876" headerRowDxfId="30905" dataDxfId="14510"/>
    <tableColumn id="1877" xr3:uid="{9A604929-0F3D-4706-B175-2B7330530507}" name="Column1877" headerRowDxfId="30904" dataDxfId="14509"/>
    <tableColumn id="1878" xr3:uid="{87AD976A-D0ED-4A99-BFE0-22129DB29861}" name="Column1878" headerRowDxfId="30903" dataDxfId="14508"/>
    <tableColumn id="1879" xr3:uid="{D382D40D-1FE8-48F3-9949-8455917BE3BA}" name="Column1879" headerRowDxfId="30902" dataDxfId="14507"/>
    <tableColumn id="1880" xr3:uid="{A2B29C76-FD5F-4F45-A79B-89E7363BECD4}" name="Column1880" headerRowDxfId="30901" dataDxfId="14506"/>
    <tableColumn id="1881" xr3:uid="{B64F1F87-C285-4255-974C-10A9C7A0BC2F}" name="Column1881" headerRowDxfId="30900" dataDxfId="14505"/>
    <tableColumn id="1882" xr3:uid="{F6311A3E-9B60-43F6-A256-53F704739B8B}" name="Column1882" headerRowDxfId="30899" dataDxfId="14504"/>
    <tableColumn id="1883" xr3:uid="{23BB4CF4-5523-4F70-AAF9-F242B5E417D0}" name="Column1883" headerRowDxfId="30898" dataDxfId="14503"/>
    <tableColumn id="1884" xr3:uid="{6CA5A2FD-4DEC-4E84-816F-949E1B0517F2}" name="Column1884" headerRowDxfId="30897" dataDxfId="14502"/>
    <tableColumn id="1885" xr3:uid="{C4BD7C39-9A17-4B56-B9B7-8C10FF17A899}" name="Column1885" headerRowDxfId="30896" dataDxfId="14501"/>
    <tableColumn id="1886" xr3:uid="{AA7E4CD4-C6A2-469C-B5BF-ED14D1D6D75B}" name="Column1886" headerRowDxfId="30895" dataDxfId="14500"/>
    <tableColumn id="1887" xr3:uid="{E1856F84-445C-4AE8-9CCA-6AE68DC73A0D}" name="Column1887" headerRowDxfId="30894" dataDxfId="14499"/>
    <tableColumn id="1888" xr3:uid="{76FAAC10-5CCB-4B1F-8D45-D1268C89CB61}" name="Column1888" headerRowDxfId="30893" dataDxfId="14498"/>
    <tableColumn id="1889" xr3:uid="{39B06E49-9065-4DFF-825D-4DD2EA11B4E8}" name="Column1889" headerRowDxfId="30892" dataDxfId="14497"/>
    <tableColumn id="1890" xr3:uid="{79DAE08F-8273-4980-85FE-DEA27C39AC5C}" name="Column1890" headerRowDxfId="30891" dataDxfId="14496"/>
    <tableColumn id="1891" xr3:uid="{C70D0550-6C52-420F-B860-0045E8A26C7B}" name="Column1891" headerRowDxfId="30890" dataDxfId="14495"/>
    <tableColumn id="1892" xr3:uid="{D736831F-3EF2-4B71-8241-3EE12F6D10AE}" name="Column1892" headerRowDxfId="30889" dataDxfId="14494"/>
    <tableColumn id="1893" xr3:uid="{4D01A88A-5E23-425E-8B0C-FD3D7D641B96}" name="Column1893" headerRowDxfId="30888" dataDxfId="14493"/>
    <tableColumn id="1894" xr3:uid="{3C8ACC0A-7EDD-4B51-91FD-3E8298976858}" name="Column1894" headerRowDxfId="30887" dataDxfId="14492"/>
    <tableColumn id="1895" xr3:uid="{BA20B0C8-E53C-432B-B7D1-6257F8CFA0CE}" name="Column1895" headerRowDxfId="30886" dataDxfId="14491"/>
    <tableColumn id="1896" xr3:uid="{FD5805B4-B062-494E-9D66-254B0F1596B8}" name="Column1896" headerRowDxfId="30885" dataDxfId="14490"/>
    <tableColumn id="1897" xr3:uid="{CB33A815-F321-4C1C-8CCA-1B1857D72348}" name="Column1897" headerRowDxfId="30884" dataDxfId="14489"/>
    <tableColumn id="1898" xr3:uid="{233B9926-FD34-4B14-A1F6-EF134793AED9}" name="Column1898" headerRowDxfId="30883" dataDxfId="14488"/>
    <tableColumn id="1899" xr3:uid="{910AFCC3-8B5C-4C53-9CA6-C22B2C2C9C6D}" name="Column1899" headerRowDxfId="30882" dataDxfId="14487"/>
    <tableColumn id="1900" xr3:uid="{8FAF0C70-979D-46D0-AB5B-D08FED196442}" name="Column1900" headerRowDxfId="30881" dataDxfId="14486"/>
    <tableColumn id="1901" xr3:uid="{B83CCE99-EF18-4008-855C-F07FE29007C6}" name="Column1901" headerRowDxfId="30880" dataDxfId="14485"/>
    <tableColumn id="1902" xr3:uid="{A5C961F0-5795-41CE-BC71-ADF4D9670279}" name="Column1902" headerRowDxfId="30879" dataDxfId="14484"/>
    <tableColumn id="1903" xr3:uid="{873F71A4-B217-4CF8-9F65-869F842DE18D}" name="Column1903" headerRowDxfId="30878" dataDxfId="14483"/>
    <tableColumn id="1904" xr3:uid="{E217CEF1-DE14-420B-8E0D-D64BD794E854}" name="Column1904" headerRowDxfId="30877" dataDxfId="14482"/>
    <tableColumn id="1905" xr3:uid="{1D264FDF-2683-4AFF-A836-0C083BE0514D}" name="Column1905" headerRowDxfId="30876" dataDxfId="14481"/>
    <tableColumn id="1906" xr3:uid="{1077B917-CC5B-49EA-85F5-3E2BF662B063}" name="Column1906" headerRowDxfId="30875" dataDxfId="14480"/>
    <tableColumn id="1907" xr3:uid="{6AA5C8EF-6127-4BF7-AD0A-63C35FBA33CB}" name="Column1907" headerRowDxfId="30874" dataDxfId="14479"/>
    <tableColumn id="1908" xr3:uid="{ECA16174-4124-4326-88DE-DA8973C9A804}" name="Column1908" headerRowDxfId="30873" dataDxfId="14478"/>
    <tableColumn id="1909" xr3:uid="{B36BE71C-6362-429F-8066-55524A1EECB9}" name="Column1909" headerRowDxfId="30872" dataDxfId="14477"/>
    <tableColumn id="1910" xr3:uid="{45B4D1A8-83D1-4FFF-AB3F-AD302769A290}" name="Column1910" headerRowDxfId="30871" dataDxfId="14476"/>
    <tableColumn id="1911" xr3:uid="{F1923437-9155-4720-A1A5-B4D6510AA4A7}" name="Column1911" headerRowDxfId="30870" dataDxfId="14475"/>
    <tableColumn id="1912" xr3:uid="{7B28E1EF-29EC-472A-83E3-91391CE1F491}" name="Column1912" headerRowDxfId="30869" dataDxfId="14474"/>
    <tableColumn id="1913" xr3:uid="{1F298E64-6F6D-48C0-82D2-075599E34E55}" name="Column1913" headerRowDxfId="30868" dataDxfId="14473"/>
    <tableColumn id="1914" xr3:uid="{09A14130-6E82-4627-B9F9-27AB25A7E7A6}" name="Column1914" headerRowDxfId="30867" dataDxfId="14472"/>
    <tableColumn id="1915" xr3:uid="{FD449264-3F38-4ABA-A3C7-782F8AECF410}" name="Column1915" headerRowDxfId="30866" dataDxfId="14471"/>
    <tableColumn id="1916" xr3:uid="{C19DF94E-F443-4185-97D2-06D4140F22C5}" name="Column1916" headerRowDxfId="30865" dataDxfId="14470"/>
    <tableColumn id="1917" xr3:uid="{26394BB9-40B6-4772-A4AD-0120ED3A61CD}" name="Column1917" headerRowDxfId="30864" dataDxfId="14469"/>
    <tableColumn id="1918" xr3:uid="{377FC16E-FA42-4E4E-AE67-A5993C85307D}" name="Column1918" headerRowDxfId="30863" dataDxfId="14468"/>
    <tableColumn id="1919" xr3:uid="{956E337D-8A7E-4995-8032-FC904A9D0DE0}" name="Column1919" headerRowDxfId="30862" dataDxfId="14467"/>
    <tableColumn id="1920" xr3:uid="{ED8B1BA3-5381-41A4-9381-DEC4A889FC86}" name="Column1920" headerRowDxfId="30861" dataDxfId="14466"/>
    <tableColumn id="1921" xr3:uid="{3DA9F624-F876-4E16-937C-7DB0FEFD3B6A}" name="Column1921" headerRowDxfId="30860" dataDxfId="14465"/>
    <tableColumn id="1922" xr3:uid="{5FA82ACF-E621-4D3C-8EE1-2573A7B69822}" name="Column1922" headerRowDxfId="30859" dataDxfId="14464"/>
    <tableColumn id="1923" xr3:uid="{3301FB45-37DD-48CF-A4C0-9D69861C4F38}" name="Column1923" headerRowDxfId="30858" dataDxfId="14463"/>
    <tableColumn id="1924" xr3:uid="{B1605F65-3997-467A-B059-8B4FAEA1E3A0}" name="Column1924" headerRowDxfId="30857" dataDxfId="14462"/>
    <tableColumn id="1925" xr3:uid="{AFF919D8-EA9D-4E23-ACCC-A4C82F3CEAAF}" name="Column1925" headerRowDxfId="30856" dataDxfId="14461"/>
    <tableColumn id="1926" xr3:uid="{67860E9B-B0ED-4364-9E40-BDCFFEBABC81}" name="Column1926" headerRowDxfId="30855" dataDxfId="14460"/>
    <tableColumn id="1927" xr3:uid="{450BEBB9-81DD-434A-8B2C-E9555A5CC0D6}" name="Column1927" headerRowDxfId="30854" dataDxfId="14459"/>
    <tableColumn id="1928" xr3:uid="{4A332FEB-CEC4-4868-8A22-7A6C10426C97}" name="Column1928" headerRowDxfId="30853" dataDxfId="14458"/>
    <tableColumn id="1929" xr3:uid="{CA646CFA-F47B-42C7-981E-F2712BB2D731}" name="Column1929" headerRowDxfId="30852" dataDxfId="14457"/>
    <tableColumn id="1930" xr3:uid="{458A82E2-417C-4E37-AC11-B34813278FD7}" name="Column1930" headerRowDxfId="30851" dataDxfId="14456"/>
    <tableColumn id="1931" xr3:uid="{BD90FA8F-5B93-4D3C-80D5-AF024B577727}" name="Column1931" headerRowDxfId="30850" dataDxfId="14455"/>
    <tableColumn id="1932" xr3:uid="{B0033937-BD1D-430B-ACB6-19A44A21AC2D}" name="Column1932" headerRowDxfId="30849" dataDxfId="14454"/>
    <tableColumn id="1933" xr3:uid="{3B17C177-29F8-467A-89AE-FAD3B97F3F49}" name="Column1933" headerRowDxfId="30848" dataDxfId="14453"/>
    <tableColumn id="1934" xr3:uid="{ADBDB124-EC7B-4F17-A90C-0D0978532303}" name="Column1934" headerRowDxfId="30847" dataDxfId="14452"/>
    <tableColumn id="1935" xr3:uid="{6E0D2D86-C209-42D5-87B4-AAA9574AA763}" name="Column1935" headerRowDxfId="30846" dataDxfId="14451"/>
    <tableColumn id="1936" xr3:uid="{61CCFB8E-A14F-4280-AC12-E97B3AA38184}" name="Column1936" headerRowDxfId="30845" dataDxfId="14450"/>
    <tableColumn id="1937" xr3:uid="{F930C271-5AA4-4ADD-A8A8-1768A6BC533B}" name="Column1937" headerRowDxfId="30844" dataDxfId="14449"/>
    <tableColumn id="1938" xr3:uid="{A3F2489C-C67E-46F6-BE74-F42FD9963465}" name="Column1938" headerRowDxfId="30843" dataDxfId="14448"/>
    <tableColumn id="1939" xr3:uid="{E797D6B5-DAB2-4FD3-ABD7-2EBC8DAF19DE}" name="Column1939" headerRowDxfId="30842" dataDxfId="14447"/>
    <tableColumn id="1940" xr3:uid="{C5A2A7ED-38BA-4D7C-A745-B6BB6682064E}" name="Column1940" headerRowDxfId="30841" dataDxfId="14446"/>
    <tableColumn id="1941" xr3:uid="{FEA73560-92FC-4293-B625-1CC6FE7095CE}" name="Column1941" headerRowDxfId="30840" dataDxfId="14445"/>
    <tableColumn id="1942" xr3:uid="{A82E06AC-51A0-4829-AD71-A90233E5F366}" name="Column1942" headerRowDxfId="30839" dataDxfId="14444"/>
    <tableColumn id="1943" xr3:uid="{115B4D29-3867-480C-9882-D2FFEB8438C0}" name="Column1943" headerRowDxfId="30838" dataDxfId="14443"/>
    <tableColumn id="1944" xr3:uid="{0520A2B5-838B-4981-BC0D-781AB75AAE1E}" name="Column1944" headerRowDxfId="30837" dataDxfId="14442"/>
    <tableColumn id="1945" xr3:uid="{EE8A49F0-B3DB-4B13-9724-E5601FDAF26F}" name="Column1945" headerRowDxfId="30836" dataDxfId="14441"/>
    <tableColumn id="1946" xr3:uid="{AC11CE42-1651-4777-8B7B-B79A0761A3AA}" name="Column1946" headerRowDxfId="30835" dataDxfId="14440"/>
    <tableColumn id="1947" xr3:uid="{9FFCE318-5684-48FC-B44F-F91F20A22DA3}" name="Column1947" headerRowDxfId="30834" dataDxfId="14439"/>
    <tableColumn id="1948" xr3:uid="{6FBBB61B-8C0A-4867-9A18-10F9B388C44A}" name="Column1948" headerRowDxfId="30833" dataDxfId="14438"/>
    <tableColumn id="1949" xr3:uid="{A8ABD7AE-6461-4D85-903F-5E69DD0F17BA}" name="Column1949" headerRowDxfId="30832" dataDxfId="14437"/>
    <tableColumn id="1950" xr3:uid="{81EFB25D-31ED-4DAC-82B8-3C72802AC33C}" name="Column1950" headerRowDxfId="30831" dataDxfId="14436"/>
    <tableColumn id="1951" xr3:uid="{98D7204C-D313-450C-8C67-E1F48F953AC1}" name="Column1951" headerRowDxfId="30830" dataDxfId="14435"/>
    <tableColumn id="1952" xr3:uid="{E1026F00-3A38-454D-85AB-C25103B7D48C}" name="Column1952" headerRowDxfId="30829" dataDxfId="14434"/>
    <tableColumn id="1953" xr3:uid="{989DA96B-CCA3-48CE-BA20-B9284155E467}" name="Column1953" headerRowDxfId="30828" dataDxfId="14433"/>
    <tableColumn id="1954" xr3:uid="{80AEAAD2-F83E-43E1-93E5-0C021B3AD344}" name="Column1954" headerRowDxfId="30827" dataDxfId="14432"/>
    <tableColumn id="1955" xr3:uid="{EABD8038-D60C-4793-ABE3-A9D1FBCE3917}" name="Column1955" headerRowDxfId="30826" dataDxfId="14431"/>
    <tableColumn id="1956" xr3:uid="{29B357AA-67A4-4D04-8A64-3FFC04295D8D}" name="Column1956" headerRowDxfId="30825" dataDxfId="14430"/>
    <tableColumn id="1957" xr3:uid="{84E0FFAE-288D-432D-BCC4-D5ECAB4FE605}" name="Column1957" headerRowDxfId="30824" dataDxfId="14429"/>
    <tableColumn id="1958" xr3:uid="{4CA4D3E4-2A4A-4A7A-A4C4-9F7D825CF442}" name="Column1958" headerRowDxfId="30823" dataDxfId="14428"/>
    <tableColumn id="1959" xr3:uid="{331CEDA8-69D5-4B4F-906B-030DC9056FDA}" name="Column1959" headerRowDxfId="30822" dataDxfId="14427"/>
    <tableColumn id="1960" xr3:uid="{354DA6D3-12B4-48D4-B7B2-01273083107F}" name="Column1960" headerRowDxfId="30821" dataDxfId="14426"/>
    <tableColumn id="1961" xr3:uid="{D09C2F4D-C6A2-4806-A07F-4298ABCA155E}" name="Column1961" headerRowDxfId="30820" dataDxfId="14425"/>
    <tableColumn id="1962" xr3:uid="{102716D9-FE59-4D91-AE5F-78B207588DD1}" name="Column1962" headerRowDxfId="30819" dataDxfId="14424"/>
    <tableColumn id="1963" xr3:uid="{6E42DD7E-3071-4B13-87FA-C2B9B495B084}" name="Column1963" headerRowDxfId="30818" dataDxfId="14423"/>
    <tableColumn id="1964" xr3:uid="{5FDB4624-17F5-4619-AB16-F0BB63F4CD8A}" name="Column1964" headerRowDxfId="30817" dataDxfId="14422"/>
    <tableColumn id="1965" xr3:uid="{ADC85E4D-28FB-49FF-BE13-E79739D1A365}" name="Column1965" headerRowDxfId="30816" dataDxfId="14421"/>
    <tableColumn id="1966" xr3:uid="{91ACB133-017E-4E2B-9201-6FD3F8C709D3}" name="Column1966" headerRowDxfId="30815" dataDxfId="14420"/>
    <tableColumn id="1967" xr3:uid="{1281BF2F-3A29-4F7E-9F65-7388E2E21723}" name="Column1967" headerRowDxfId="30814" dataDxfId="14419"/>
    <tableColumn id="1968" xr3:uid="{16EDDAF2-3F11-4772-9544-EBDA6FBBBA6B}" name="Column1968" headerRowDxfId="30813" dataDxfId="14418"/>
    <tableColumn id="1969" xr3:uid="{E7AB3DAA-A624-4ABC-BEA4-CE3475F35FCF}" name="Column1969" headerRowDxfId="30812" dataDxfId="14417"/>
    <tableColumn id="1970" xr3:uid="{07E6C372-1CDF-44E3-AE95-2EF47C9FE12C}" name="Column1970" headerRowDxfId="30811" dataDxfId="14416"/>
    <tableColumn id="1971" xr3:uid="{3BD1FB62-3C4F-41B0-8977-2201DBCA0339}" name="Column1971" headerRowDxfId="30810" dataDxfId="14415"/>
    <tableColumn id="1972" xr3:uid="{CE69A363-A265-4827-B572-CE3FF87248E6}" name="Column1972" headerRowDxfId="30809" dataDxfId="14414"/>
    <tableColumn id="1973" xr3:uid="{F4ED779F-1079-4D56-BD04-C57C71CFFCC3}" name="Column1973" headerRowDxfId="30808" dataDxfId="14413"/>
    <tableColumn id="1974" xr3:uid="{0833A684-4E87-4D13-9019-CBBB0DF3F80D}" name="Column1974" headerRowDxfId="30807" dataDxfId="14412"/>
    <tableColumn id="1975" xr3:uid="{9860849D-726D-4949-B6F8-870180C0BDB9}" name="Column1975" headerRowDxfId="30806" dataDxfId="14411"/>
    <tableColumn id="1976" xr3:uid="{6FE61AA7-94A3-4DDE-9845-2C6431B88596}" name="Column1976" headerRowDxfId="30805" dataDxfId="14410"/>
    <tableColumn id="1977" xr3:uid="{B4720660-4F68-4302-AC45-0B08D342F03D}" name="Column1977" headerRowDxfId="30804" dataDxfId="14409"/>
    <tableColumn id="1978" xr3:uid="{AA6AEA9C-3D29-4758-85BD-2E77D80169FD}" name="Column1978" headerRowDxfId="30803" dataDxfId="14408"/>
    <tableColumn id="1979" xr3:uid="{C5CEE65F-EA35-4DEF-A6C0-52DD9A2C7B6C}" name="Column1979" headerRowDxfId="30802" dataDxfId="14407"/>
    <tableColumn id="1980" xr3:uid="{EF25CD63-FEE9-4689-84FF-69DFF83E68E1}" name="Column1980" headerRowDxfId="30801" dataDxfId="14406"/>
    <tableColumn id="1981" xr3:uid="{DB174CC8-7123-42BB-9C5F-9CC6616E00CC}" name="Column1981" headerRowDxfId="30800" dataDxfId="14405"/>
    <tableColumn id="1982" xr3:uid="{7FABF8D7-143B-4E80-853E-81B17BD949E7}" name="Column1982" headerRowDxfId="30799" dataDxfId="14404"/>
    <tableColumn id="1983" xr3:uid="{151E07E6-9647-4C1C-BE68-F49202B921B6}" name="Column1983" headerRowDxfId="30798" dataDxfId="14403"/>
    <tableColumn id="1984" xr3:uid="{972F2B80-5A40-4F82-A10F-DFCFBFC4B68E}" name="Column1984" headerRowDxfId="30797" dataDxfId="14402"/>
    <tableColumn id="1985" xr3:uid="{918F228F-BD49-4E6C-B37B-DAFC65C1DFC0}" name="Column1985" headerRowDxfId="30796" dataDxfId="14401"/>
    <tableColumn id="1986" xr3:uid="{DB3C2DFA-735A-471F-A0ED-C6B67A4B2F50}" name="Column1986" headerRowDxfId="30795" dataDxfId="14400"/>
    <tableColumn id="1987" xr3:uid="{694E3633-C95E-4265-94E3-05BE949952E3}" name="Column1987" headerRowDxfId="30794" dataDxfId="14399"/>
    <tableColumn id="1988" xr3:uid="{C43F0B14-4717-4900-8FE8-4824CB192612}" name="Column1988" headerRowDxfId="30793" dataDxfId="14398"/>
    <tableColumn id="1989" xr3:uid="{E1864DB7-7520-4E20-9031-8F915BC09BF6}" name="Column1989" headerRowDxfId="30792" dataDxfId="14397"/>
    <tableColumn id="1990" xr3:uid="{5EF41831-70B7-4E77-BE47-44B8AC675BB9}" name="Column1990" headerRowDxfId="30791" dataDxfId="14396"/>
    <tableColumn id="1991" xr3:uid="{AE291C3D-4D16-4617-9066-0C5FD53D7620}" name="Column1991" headerRowDxfId="30790" dataDxfId="14395"/>
    <tableColumn id="1992" xr3:uid="{2D5E62C3-A4D1-45AE-8607-3963850A9137}" name="Column1992" headerRowDxfId="30789" dataDxfId="14394"/>
    <tableColumn id="1993" xr3:uid="{EF800032-716B-419E-8095-EBDA868A46B0}" name="Column1993" headerRowDxfId="30788" dataDxfId="14393"/>
    <tableColumn id="1994" xr3:uid="{88B17435-02C0-44FB-8529-BB0B80FF5CBB}" name="Column1994" headerRowDxfId="30787" dataDxfId="14392"/>
    <tableColumn id="1995" xr3:uid="{C9865352-0DAE-4314-AFAD-4066A3A47397}" name="Column1995" headerRowDxfId="30786" dataDxfId="14391"/>
    <tableColumn id="1996" xr3:uid="{34AD4D0B-54AB-44E1-B823-EF400B3F7FED}" name="Column1996" headerRowDxfId="30785" dataDxfId="14390"/>
    <tableColumn id="1997" xr3:uid="{B755BBAC-F1CA-4DC7-8B21-9A360828C8F1}" name="Column1997" headerRowDxfId="30784" dataDxfId="14389"/>
    <tableColumn id="1998" xr3:uid="{C31B1237-5BB9-4F9C-91F5-DAF47E495DD9}" name="Column1998" headerRowDxfId="30783" dataDxfId="14388"/>
    <tableColumn id="1999" xr3:uid="{A4CFC974-076F-429F-B609-78FEE3E46F0B}" name="Column1999" headerRowDxfId="30782" dataDxfId="14387"/>
    <tableColumn id="2000" xr3:uid="{25A0244C-71A6-426C-8537-0E3CF5F9872B}" name="Column2000" headerRowDxfId="30781" dataDxfId="14386"/>
    <tableColumn id="2001" xr3:uid="{941D26E1-4B9A-4AAC-AFC9-4A621FEE95AE}" name="Column2001" headerRowDxfId="30780" dataDxfId="14385"/>
    <tableColumn id="2002" xr3:uid="{226DBBF2-69CF-4554-91CC-3D9C0723A1D4}" name="Column2002" headerRowDxfId="30779" dataDxfId="14384"/>
    <tableColumn id="2003" xr3:uid="{8D9E3DC0-7C4C-403C-9627-D46A0EE162B4}" name="Column2003" headerRowDxfId="30778" dataDxfId="14383"/>
    <tableColumn id="2004" xr3:uid="{9ABBACCB-D35E-4BE5-9C62-3E35096478AF}" name="Column2004" headerRowDxfId="30777" dataDxfId="14382"/>
    <tableColumn id="2005" xr3:uid="{4F4FAB37-2418-4F11-A006-8A18E6B85606}" name="Column2005" headerRowDxfId="30776" dataDxfId="14381"/>
    <tableColumn id="2006" xr3:uid="{9FC70F2A-09FE-4F07-90AF-79D625AC7CAC}" name="Column2006" headerRowDxfId="30775" dataDxfId="14380"/>
    <tableColumn id="2007" xr3:uid="{E34BCAAD-360A-473E-BA28-8DBB5B0ECC00}" name="Column2007" headerRowDxfId="30774" dataDxfId="14379"/>
    <tableColumn id="2008" xr3:uid="{3BFA99F5-5E18-425B-8BBA-14315F0CCEB5}" name="Column2008" headerRowDxfId="30773" dataDxfId="14378"/>
    <tableColumn id="2009" xr3:uid="{FDCAAFE5-268A-479D-8763-2ABAA0493C41}" name="Column2009" headerRowDxfId="30772" dataDxfId="14377"/>
    <tableColumn id="2010" xr3:uid="{3A416684-12B1-47DB-BB61-7580F55B19A7}" name="Column2010" headerRowDxfId="30771" dataDxfId="14376"/>
    <tableColumn id="2011" xr3:uid="{44AFBF3B-E95D-4105-B372-7DCC7F1D1D89}" name="Column2011" headerRowDxfId="30770" dataDxfId="14375"/>
    <tableColumn id="2012" xr3:uid="{E12F8D2B-A3E8-4C78-8678-77CC7907D12A}" name="Column2012" headerRowDxfId="30769" dataDxfId="14374"/>
    <tableColumn id="2013" xr3:uid="{33BBA123-933F-4CF1-96E0-7FDE82A36A4A}" name="Column2013" headerRowDxfId="30768" dataDxfId="14373"/>
    <tableColumn id="2014" xr3:uid="{B0BA018F-CE60-49BA-9AD3-89CB284DB45E}" name="Column2014" headerRowDxfId="30767" dataDxfId="14372"/>
    <tableColumn id="2015" xr3:uid="{B0F5E2B0-B492-47D7-BDC7-5D93946C301C}" name="Column2015" headerRowDxfId="30766" dataDxfId="14371"/>
    <tableColumn id="2016" xr3:uid="{10113BF6-91B1-4D61-8F2B-55D45C357A17}" name="Column2016" headerRowDxfId="30765" dataDxfId="14370"/>
    <tableColumn id="2017" xr3:uid="{E4FFA7E5-6C2C-404E-9AE3-B26AFA0730D1}" name="Column2017" headerRowDxfId="30764" dataDxfId="14369"/>
    <tableColumn id="2018" xr3:uid="{93191B04-F352-44BC-9AB2-5A87F0E146D8}" name="Column2018" headerRowDxfId="30763" dataDxfId="14368"/>
    <tableColumn id="2019" xr3:uid="{99E3C609-4908-4459-B5D9-81F7387ADAE2}" name="Column2019" headerRowDxfId="30762" dataDxfId="14367"/>
    <tableColumn id="2020" xr3:uid="{12C8720E-F136-4AF0-8B87-9F6B4A69A583}" name="Column2020" headerRowDxfId="30761" dataDxfId="14366"/>
    <tableColumn id="2021" xr3:uid="{DF0A9119-7F93-4DCA-93B3-D28787CF29FC}" name="Column2021" headerRowDxfId="30760" dataDxfId="14365"/>
    <tableColumn id="2022" xr3:uid="{C342B276-4F02-4BC5-9E59-65ED2010522D}" name="Column2022" headerRowDxfId="30759" dataDxfId="14364"/>
    <tableColumn id="2023" xr3:uid="{E3F04471-BBB4-494D-9AB3-B3542A76AEB8}" name="Column2023" headerRowDxfId="30758" dataDxfId="14363"/>
    <tableColumn id="2024" xr3:uid="{6A080EED-108F-4AFF-B3A1-1C0944EC4854}" name="Column2024" headerRowDxfId="30757" dataDxfId="14362"/>
    <tableColumn id="2025" xr3:uid="{19656B76-70DC-4906-A0AE-035F7275EBB1}" name="Column2025" headerRowDxfId="30756" dataDxfId="14361"/>
    <tableColumn id="2026" xr3:uid="{0FB2F5A6-58AD-4554-B098-92B6DDFFDCE9}" name="Column2026" headerRowDxfId="30755" dataDxfId="14360"/>
    <tableColumn id="2027" xr3:uid="{B3FF7C2C-F834-4776-A83E-879F4A745D6B}" name="Column2027" headerRowDxfId="30754" dataDxfId="14359"/>
    <tableColumn id="2028" xr3:uid="{245A082F-1461-47E5-9FE5-D7EF13648749}" name="Column2028" headerRowDxfId="30753" dataDxfId="14358"/>
    <tableColumn id="2029" xr3:uid="{8F91EAFA-9F7C-4164-819D-4B7B26005B71}" name="Column2029" headerRowDxfId="30752" dataDxfId="14357"/>
    <tableColumn id="2030" xr3:uid="{394FDC87-053E-4900-8721-8E7D2581FF8B}" name="Column2030" headerRowDxfId="30751" dataDxfId="14356"/>
    <tableColumn id="2031" xr3:uid="{AA810FAA-2F2C-4FEE-B24D-4686B401A646}" name="Column2031" headerRowDxfId="30750" dataDxfId="14355"/>
    <tableColumn id="2032" xr3:uid="{112A6FA8-28B7-47F0-AC73-D05948CD27F5}" name="Column2032" headerRowDxfId="30749" dataDxfId="14354"/>
    <tableColumn id="2033" xr3:uid="{16543D29-24E4-423A-A5C1-7FB3B209A55B}" name="Column2033" headerRowDxfId="30748" dataDxfId="14353"/>
    <tableColumn id="2034" xr3:uid="{35CC9BA2-9B1D-4DC5-871D-29D73587D14F}" name="Column2034" headerRowDxfId="30747" dataDxfId="14352"/>
    <tableColumn id="2035" xr3:uid="{970B12F3-316D-47D8-9575-A9D1E8CDFAA4}" name="Column2035" headerRowDxfId="30746" dataDxfId="14351"/>
    <tableColumn id="2036" xr3:uid="{89BC6D86-FFB9-4C26-86FD-1DA9E7A639C4}" name="Column2036" headerRowDxfId="30745" dataDxfId="14350"/>
    <tableColumn id="2037" xr3:uid="{52B2A347-1283-4EFC-9723-B3B59C729FA1}" name="Column2037" headerRowDxfId="30744" dataDxfId="14349"/>
    <tableColumn id="2038" xr3:uid="{6CA8907D-3B0A-4230-A881-ED38CB85BC04}" name="Column2038" headerRowDxfId="30743" dataDxfId="14348"/>
    <tableColumn id="2039" xr3:uid="{8C0AE764-C721-4EC4-9A91-41159F1BD3C6}" name="Column2039" headerRowDxfId="30742" dataDxfId="14347"/>
    <tableColumn id="2040" xr3:uid="{A99597C5-D30D-49F8-969F-E6734BAD9724}" name="Column2040" headerRowDxfId="30741" dataDxfId="14346"/>
    <tableColumn id="2041" xr3:uid="{6C57DB01-C8E7-461F-8B93-FCF3266DB527}" name="Column2041" headerRowDxfId="30740" dataDxfId="14345"/>
    <tableColumn id="2042" xr3:uid="{A938FD17-13A9-4E91-92E0-DE710EF8877C}" name="Column2042" headerRowDxfId="30739" dataDxfId="14344"/>
    <tableColumn id="2043" xr3:uid="{92A19D4D-3FDC-4037-A02E-2225AAE2BA7A}" name="Column2043" headerRowDxfId="30738" dataDxfId="14343"/>
    <tableColumn id="2044" xr3:uid="{B618F6AC-53F1-4571-9C85-FDA77E3E2B9D}" name="Column2044" headerRowDxfId="30737" dataDxfId="14342"/>
    <tableColumn id="2045" xr3:uid="{2CFC82A9-D8CE-4E05-B0B6-8F7AB7D83EA7}" name="Column2045" headerRowDxfId="30736" dataDxfId="14341"/>
    <tableColumn id="2046" xr3:uid="{B7FB4E11-3494-4EDE-9A47-3FB9815E94AE}" name="Column2046" headerRowDxfId="30735" dataDxfId="14340"/>
    <tableColumn id="2047" xr3:uid="{991EEFBF-3710-41BA-A81A-50FD954B6057}" name="Column2047" headerRowDxfId="30734" dataDxfId="14339"/>
    <tableColumn id="2048" xr3:uid="{CFE332C4-B4E2-4200-850F-5BB43065DA79}" name="Column2048" headerRowDxfId="30733" dataDxfId="14338"/>
    <tableColumn id="2049" xr3:uid="{77E4828F-8B19-429C-A968-526415DCFD94}" name="Column2049" headerRowDxfId="30732" dataDxfId="14337"/>
    <tableColumn id="2050" xr3:uid="{156E4C21-F3CA-4B22-A8BD-AB1807D3631D}" name="Column2050" headerRowDxfId="30731" dataDxfId="14336"/>
    <tableColumn id="2051" xr3:uid="{952DDD7A-1522-45F4-BE9E-A1858546D4EC}" name="Column2051" headerRowDxfId="30730" dataDxfId="14335"/>
    <tableColumn id="2052" xr3:uid="{9C8E34E4-5636-4DB0-9141-4470D73A0C28}" name="Column2052" headerRowDxfId="30729" dataDxfId="14334"/>
    <tableColumn id="2053" xr3:uid="{4208954B-3EBC-4C93-8037-F30856AC00F2}" name="Column2053" headerRowDxfId="30728" dataDxfId="14333"/>
    <tableColumn id="2054" xr3:uid="{1AF9276A-E982-444E-AC26-854EB6CE9A69}" name="Column2054" headerRowDxfId="30727" dataDxfId="14332"/>
    <tableColumn id="2055" xr3:uid="{33B98FAD-3D76-437A-BF85-6B84C3D8AB9E}" name="Column2055" headerRowDxfId="30726" dataDxfId="14331"/>
    <tableColumn id="2056" xr3:uid="{C24D815F-1776-4896-9237-42AC34049C6D}" name="Column2056" headerRowDxfId="30725" dataDxfId="14330"/>
    <tableColumn id="2057" xr3:uid="{3A58354F-336A-401C-8BC0-6553277EA0A0}" name="Column2057" headerRowDxfId="30724" dataDxfId="14329"/>
    <tableColumn id="2058" xr3:uid="{96A199B6-F19C-4826-B144-3B7C77711C5D}" name="Column2058" headerRowDxfId="30723" dataDxfId="14328"/>
    <tableColumn id="2059" xr3:uid="{50DDF962-CF6F-4967-9FCC-A3874F1BADF2}" name="Column2059" headerRowDxfId="30722" dataDxfId="14327"/>
    <tableColumn id="2060" xr3:uid="{C9728FD5-5504-4181-AAB5-AFE112274AA9}" name="Column2060" headerRowDxfId="30721" dataDxfId="14326"/>
    <tableColumn id="2061" xr3:uid="{D87500C8-510C-492D-8ED8-23A7A6041056}" name="Column2061" headerRowDxfId="30720" dataDxfId="14325"/>
    <tableColumn id="2062" xr3:uid="{567F7AD1-7B5F-41EB-810B-3BC0C416F6BE}" name="Column2062" headerRowDxfId="30719" dataDxfId="14324"/>
    <tableColumn id="2063" xr3:uid="{53C8918A-4E92-4CD4-804B-5E4A829FD45A}" name="Column2063" headerRowDxfId="30718" dataDxfId="14323"/>
    <tableColumn id="2064" xr3:uid="{AA1E177D-6228-4641-B6F9-27156AE4BB7C}" name="Column2064" headerRowDxfId="30717" dataDxfId="14322"/>
    <tableColumn id="2065" xr3:uid="{49751984-3ECA-49F1-8C5B-E170715C7F3A}" name="Column2065" headerRowDxfId="30716" dataDxfId="14321"/>
    <tableColumn id="2066" xr3:uid="{D97D7B72-A5F6-4374-A80E-A13C1D59D8EA}" name="Column2066" headerRowDxfId="30715" dataDxfId="14320"/>
    <tableColumn id="2067" xr3:uid="{17D6C37D-A3D4-40B5-BF59-1FFE9BDD9624}" name="Column2067" headerRowDxfId="30714" dataDxfId="14319"/>
    <tableColumn id="2068" xr3:uid="{DA247A2A-A909-48DE-A47D-3EB5D7D0FF58}" name="Column2068" headerRowDxfId="30713" dataDxfId="14318"/>
    <tableColumn id="2069" xr3:uid="{E724C4DD-6CB1-463D-A676-16CD543C1757}" name="Column2069" headerRowDxfId="30712" dataDxfId="14317"/>
    <tableColumn id="2070" xr3:uid="{4CAF87EA-6BA7-4503-AC2A-B45B7DD81963}" name="Column2070" headerRowDxfId="30711" dataDxfId="14316"/>
    <tableColumn id="2071" xr3:uid="{E35D608A-AC26-46E3-BF38-A6296FC02956}" name="Column2071" headerRowDxfId="30710" dataDxfId="14315"/>
    <tableColumn id="2072" xr3:uid="{E45547B0-3263-471D-B1AC-75897CD4F898}" name="Column2072" headerRowDxfId="30709" dataDxfId="14314"/>
    <tableColumn id="2073" xr3:uid="{2CC47799-50B8-48DD-8E6C-4980E82F6F87}" name="Column2073" headerRowDxfId="30708" dataDxfId="14313"/>
    <tableColumn id="2074" xr3:uid="{4ACB5022-1F76-4F16-A359-7F7B404CE57B}" name="Column2074" headerRowDxfId="30707" dataDxfId="14312"/>
    <tableColumn id="2075" xr3:uid="{30B63B43-FC52-400D-83F9-3DD748B6A401}" name="Column2075" headerRowDxfId="30706" dataDxfId="14311"/>
    <tableColumn id="2076" xr3:uid="{27026FA6-A5DC-4718-9CB9-0C73E2ACC340}" name="Column2076" headerRowDxfId="30705" dataDxfId="14310"/>
    <tableColumn id="2077" xr3:uid="{804A7ED9-AB27-4E9E-B143-9A15DF366579}" name="Column2077" headerRowDxfId="30704" dataDxfId="14309"/>
    <tableColumn id="2078" xr3:uid="{847B5DA6-C78C-482A-AC8D-3391555E50DB}" name="Column2078" headerRowDxfId="30703" dataDxfId="14308"/>
    <tableColumn id="2079" xr3:uid="{B6C2B0D4-8C08-4470-9431-0D59E5651562}" name="Column2079" headerRowDxfId="30702" dataDxfId="14307"/>
    <tableColumn id="2080" xr3:uid="{21651615-7DA4-4652-B84C-1FDB527B9A41}" name="Column2080" headerRowDxfId="30701" dataDxfId="14306"/>
    <tableColumn id="2081" xr3:uid="{4D492D08-92B9-43F6-B111-3032BFCA9276}" name="Column2081" headerRowDxfId="30700" dataDxfId="14305"/>
    <tableColumn id="2082" xr3:uid="{A0681D13-E493-43A4-BA4E-3B94542E256A}" name="Column2082" headerRowDxfId="30699" dataDxfId="14304"/>
    <tableColumn id="2083" xr3:uid="{E715A4FB-3017-4C4B-8B52-4A79A4056F1F}" name="Column2083" headerRowDxfId="30698" dataDxfId="14303"/>
    <tableColumn id="2084" xr3:uid="{952450A8-D6F8-4B7B-8798-D98020036576}" name="Column2084" headerRowDxfId="30697" dataDxfId="14302"/>
    <tableColumn id="2085" xr3:uid="{51F516E8-A5D2-42A7-8C10-862A6BBAC7E0}" name="Column2085" headerRowDxfId="30696" dataDxfId="14301"/>
    <tableColumn id="2086" xr3:uid="{45C49575-DB86-4259-8C89-083F72033031}" name="Column2086" headerRowDxfId="30695" dataDxfId="14300"/>
    <tableColumn id="2087" xr3:uid="{C7C243A8-4726-4D6A-B1C5-035B9584186F}" name="Column2087" headerRowDxfId="30694" dataDxfId="14299"/>
    <tableColumn id="2088" xr3:uid="{076F31A9-833C-4444-B6E1-8CF54140D669}" name="Column2088" headerRowDxfId="30693" dataDxfId="14298"/>
    <tableColumn id="2089" xr3:uid="{620A506A-09F7-42C5-99FF-EB6305ADBB2A}" name="Column2089" headerRowDxfId="30692" dataDxfId="14297"/>
    <tableColumn id="2090" xr3:uid="{242C31FF-28F4-456A-A03B-DD70643C3F1C}" name="Column2090" headerRowDxfId="30691" dataDxfId="14296"/>
    <tableColumn id="2091" xr3:uid="{256AA6C9-5477-46C5-A21E-8E04D112A218}" name="Column2091" headerRowDxfId="30690" dataDxfId="14295"/>
    <tableColumn id="2092" xr3:uid="{1F5C3D4C-C31A-4A5D-A7F2-983F6443D0BE}" name="Column2092" headerRowDxfId="30689" dataDxfId="14294"/>
    <tableColumn id="2093" xr3:uid="{B5F6A00B-65E6-431E-9AD5-F4F8FA2F0B91}" name="Column2093" headerRowDxfId="30688" dataDxfId="14293"/>
    <tableColumn id="2094" xr3:uid="{158A798E-E8AD-4FF2-A5B0-297EE178CC04}" name="Column2094" headerRowDxfId="30687" dataDxfId="14292"/>
    <tableColumn id="2095" xr3:uid="{E739F008-DF64-4BAC-9B88-9B640596F641}" name="Column2095" headerRowDxfId="30686" dataDxfId="14291"/>
    <tableColumn id="2096" xr3:uid="{1AF901FF-770D-4CA0-8A3A-829B9123CCCB}" name="Column2096" headerRowDxfId="30685" dataDxfId="14290"/>
    <tableColumn id="2097" xr3:uid="{920D4CD3-6D25-4C88-B9C0-48D338D507DC}" name="Column2097" headerRowDxfId="30684" dataDxfId="14289"/>
    <tableColumn id="2098" xr3:uid="{DAA5431C-E93E-432C-8BFB-0821B34365B8}" name="Column2098" headerRowDxfId="30683" dataDxfId="14288"/>
    <tableColumn id="2099" xr3:uid="{79B76D1B-D251-4ED0-98D4-AA8F8F9E373A}" name="Column2099" headerRowDxfId="30682" dataDxfId="14287"/>
    <tableColumn id="2100" xr3:uid="{A10BF610-A1E9-4F15-B65B-5250D8C89982}" name="Column2100" headerRowDxfId="30681" dataDxfId="14286"/>
    <tableColumn id="2101" xr3:uid="{AC27E5CB-B531-4407-91CE-E2FD5FC167CC}" name="Column2101" headerRowDxfId="30680" dataDxfId="14285"/>
    <tableColumn id="2102" xr3:uid="{8F20E72C-87B0-4C4C-88C8-C90C8FC69E84}" name="Column2102" headerRowDxfId="30679" dataDxfId="14284"/>
    <tableColumn id="2103" xr3:uid="{8132AFE6-5671-41A2-97F8-16FDD97FB2C2}" name="Column2103" headerRowDxfId="30678" dataDxfId="14283"/>
    <tableColumn id="2104" xr3:uid="{B1F68F2E-C976-4AD2-9EE1-7CC3A8300C04}" name="Column2104" headerRowDxfId="30677" dataDxfId="14282"/>
    <tableColumn id="2105" xr3:uid="{4BACAE0E-562B-4763-8A88-0B9E107DBDAE}" name="Column2105" headerRowDxfId="30676" dataDxfId="14281"/>
    <tableColumn id="2106" xr3:uid="{DD33AAB5-D042-4E2C-96A6-17DB097A5AFC}" name="Column2106" headerRowDxfId="30675" dataDxfId="14280"/>
    <tableColumn id="2107" xr3:uid="{86AC91B8-3D82-469C-912B-1A7924BD7EDA}" name="Column2107" headerRowDxfId="30674" dataDxfId="14279"/>
    <tableColumn id="2108" xr3:uid="{C65FA67E-AC0D-431A-AF69-5758FF3DB0E4}" name="Column2108" headerRowDxfId="30673" dataDxfId="14278"/>
    <tableColumn id="2109" xr3:uid="{C5BB9F8A-E2AE-4849-9619-38373E9B30D0}" name="Column2109" headerRowDxfId="30672" dataDxfId="14277"/>
    <tableColumn id="2110" xr3:uid="{DF7BBEFE-49AD-4DCB-A339-3A044A65A3D2}" name="Column2110" headerRowDxfId="30671" dataDxfId="14276"/>
    <tableColumn id="2111" xr3:uid="{5A60B437-C283-4666-ADE4-2173B2A661D9}" name="Column2111" headerRowDxfId="30670" dataDxfId="14275"/>
    <tableColumn id="2112" xr3:uid="{990C5C3E-DAF2-4236-8B70-D6393768AC6C}" name="Column2112" headerRowDxfId="30669" dataDxfId="14274"/>
    <tableColumn id="2113" xr3:uid="{E87EAE70-38B2-48F6-8BE8-574F280CB760}" name="Column2113" headerRowDxfId="30668" dataDxfId="14273"/>
    <tableColumn id="2114" xr3:uid="{8194BCB9-337C-455D-9F1B-CFD658640065}" name="Column2114" headerRowDxfId="30667" dataDxfId="14272"/>
    <tableColumn id="2115" xr3:uid="{1BBB7FCB-141F-4A44-B58D-AE8345FF4B88}" name="Column2115" headerRowDxfId="30666" dataDxfId="14271"/>
    <tableColumn id="2116" xr3:uid="{1A0CA42D-3E28-480A-B1F7-ED8F1960E7E1}" name="Column2116" headerRowDxfId="30665" dataDxfId="14270"/>
    <tableColumn id="2117" xr3:uid="{D6EAD08B-4E56-48F9-A209-41A7741FF510}" name="Column2117" headerRowDxfId="30664" dataDxfId="14269"/>
    <tableColumn id="2118" xr3:uid="{ABA6AFB2-02B6-40DA-BA2C-08DFF00C488B}" name="Column2118" headerRowDxfId="30663" dataDxfId="14268"/>
    <tableColumn id="2119" xr3:uid="{E06C3095-A2E6-483F-9A5A-C5D7A06A167C}" name="Column2119" headerRowDxfId="30662" dataDxfId="14267"/>
    <tableColumn id="2120" xr3:uid="{017C5A01-09AA-40B9-BF32-C82FF9E6214A}" name="Column2120" headerRowDxfId="30661" dataDxfId="14266"/>
    <tableColumn id="2121" xr3:uid="{49EDCFCA-DCDD-4E0A-9F7F-05F4F7CA5A66}" name="Column2121" headerRowDxfId="30660" dataDxfId="14265"/>
    <tableColumn id="2122" xr3:uid="{9FFDC6E0-7778-4474-BA68-206DB5FF6854}" name="Column2122" headerRowDxfId="30659" dataDxfId="14264"/>
    <tableColumn id="2123" xr3:uid="{BD211CAD-A488-4EEC-95C2-E8DB870CECF8}" name="Column2123" headerRowDxfId="30658" dataDxfId="14263"/>
    <tableColumn id="2124" xr3:uid="{1DCDAB01-656E-4714-A8AF-F244CCF62F1B}" name="Column2124" headerRowDxfId="30657" dataDxfId="14262"/>
    <tableColumn id="2125" xr3:uid="{5A74CF22-A09A-40E6-A184-8A9F0D6055DE}" name="Column2125" headerRowDxfId="30656" dataDxfId="14261"/>
    <tableColumn id="2126" xr3:uid="{F3E99EA0-ECAD-476D-83C4-7CA2B9F59AC2}" name="Column2126" headerRowDxfId="30655" dataDxfId="14260"/>
    <tableColumn id="2127" xr3:uid="{673C2906-79C4-4065-9E18-4CA7CEA22E5E}" name="Column2127" headerRowDxfId="30654" dataDxfId="14259"/>
    <tableColumn id="2128" xr3:uid="{B9FB5267-015C-4C32-A831-630CF5644434}" name="Column2128" headerRowDxfId="30653" dataDxfId="14258"/>
    <tableColumn id="2129" xr3:uid="{CE938D28-349A-4239-A879-569803621586}" name="Column2129" headerRowDxfId="30652" dataDxfId="14257"/>
    <tableColumn id="2130" xr3:uid="{09636049-85E9-4ECF-A21B-226E5C956BB6}" name="Column2130" headerRowDxfId="30651" dataDxfId="14256"/>
    <tableColumn id="2131" xr3:uid="{287B62E9-BAF8-4095-B370-656989449156}" name="Column2131" headerRowDxfId="30650" dataDxfId="14255"/>
    <tableColumn id="2132" xr3:uid="{C51118B7-130B-41E7-90AE-13D2780E1BFF}" name="Column2132" headerRowDxfId="30649" dataDxfId="14254"/>
    <tableColumn id="2133" xr3:uid="{1523E640-3EB5-4697-840C-9769B0C422F8}" name="Column2133" headerRowDxfId="30648" dataDxfId="14253"/>
    <tableColumn id="2134" xr3:uid="{CFF483C5-BA66-484D-AD8A-353909EEE607}" name="Column2134" headerRowDxfId="30647" dataDxfId="14252"/>
    <tableColumn id="2135" xr3:uid="{DE7B5583-C3ED-443F-92CA-1F42D1E31AB4}" name="Column2135" headerRowDxfId="30646" dataDxfId="14251"/>
    <tableColumn id="2136" xr3:uid="{D1498384-C99E-4C1B-A172-59F13F7C8B2D}" name="Column2136" headerRowDxfId="30645" dataDxfId="14250"/>
    <tableColumn id="2137" xr3:uid="{16888B74-AE18-4C81-A1DE-F31CA098989D}" name="Column2137" headerRowDxfId="30644" dataDxfId="14249"/>
    <tableColumn id="2138" xr3:uid="{F74D17C5-F993-4D74-9F42-9C42FAC25500}" name="Column2138" headerRowDxfId="30643" dataDxfId="14248"/>
    <tableColumn id="2139" xr3:uid="{EBB01A91-0F37-4908-91EC-F0C25D60582D}" name="Column2139" headerRowDxfId="30642" dataDxfId="14247"/>
    <tableColumn id="2140" xr3:uid="{3F008933-292D-4013-833B-02D34A85D994}" name="Column2140" headerRowDxfId="30641" dataDxfId="14246"/>
    <tableColumn id="2141" xr3:uid="{8826DFC8-7D07-41C9-9377-6DD0426EA262}" name="Column2141" headerRowDxfId="30640" dataDxfId="14245"/>
    <tableColumn id="2142" xr3:uid="{EC878828-4A87-44F3-874D-09ACD837838D}" name="Column2142" headerRowDxfId="30639" dataDxfId="14244"/>
    <tableColumn id="2143" xr3:uid="{E38F631E-7153-4C9B-B810-D53D2C857E97}" name="Column2143" headerRowDxfId="30638" dataDxfId="14243"/>
    <tableColumn id="2144" xr3:uid="{A6C997DB-E0F3-4E5B-A368-8AF16318052A}" name="Column2144" headerRowDxfId="30637" dataDxfId="14242"/>
    <tableColumn id="2145" xr3:uid="{F17B0960-FED6-43C7-8D33-97490DDD73EE}" name="Column2145" headerRowDxfId="30636" dataDxfId="14241"/>
    <tableColumn id="2146" xr3:uid="{0F27A7D7-FDF1-40CA-BBD3-D60B02EA9B18}" name="Column2146" headerRowDxfId="30635" dataDxfId="14240"/>
    <tableColumn id="2147" xr3:uid="{2927A9F2-AD4D-4B8D-A987-CE3CF4AE6D76}" name="Column2147" headerRowDxfId="30634" dataDxfId="14239"/>
    <tableColumn id="2148" xr3:uid="{56A3B450-68B0-4A54-87B9-062AE276F279}" name="Column2148" headerRowDxfId="30633" dataDxfId="14238"/>
    <tableColumn id="2149" xr3:uid="{A4C85D20-05BB-4843-9490-A716FE62E77F}" name="Column2149" headerRowDxfId="30632" dataDxfId="14237"/>
    <tableColumn id="2150" xr3:uid="{F34E1636-25A9-4EA3-80DE-C2BC2D0B8266}" name="Column2150" headerRowDxfId="30631" dataDxfId="14236"/>
    <tableColumn id="2151" xr3:uid="{CA964472-9AE1-4217-AF86-9D04BEA7D2B0}" name="Column2151" headerRowDxfId="30630" dataDxfId="14235"/>
    <tableColumn id="2152" xr3:uid="{306456B7-2F5C-4059-8CAB-FEC16F590562}" name="Column2152" headerRowDxfId="30629" dataDxfId="14234"/>
    <tableColumn id="2153" xr3:uid="{47791A18-0386-4F90-A2F2-E2922A32DE2A}" name="Column2153" headerRowDxfId="30628" dataDxfId="14233"/>
    <tableColumn id="2154" xr3:uid="{7BEE83BC-936C-40F1-8F44-7780C0518A7E}" name="Column2154" headerRowDxfId="30627" dataDxfId="14232"/>
    <tableColumn id="2155" xr3:uid="{4953CF37-C7F1-44E2-ACD8-24B977020614}" name="Column2155" headerRowDxfId="30626" dataDxfId="14231"/>
    <tableColumn id="2156" xr3:uid="{0800ADC4-8EA9-49A0-88D5-B97627A8D025}" name="Column2156" headerRowDxfId="30625" dataDxfId="14230"/>
    <tableColumn id="2157" xr3:uid="{2E7253E7-B2DD-47EE-A3B7-4C30926A1B18}" name="Column2157" headerRowDxfId="30624" dataDxfId="14229"/>
    <tableColumn id="2158" xr3:uid="{CFCE3061-8A07-4AB1-A90F-EF669D9BBDCF}" name="Column2158" headerRowDxfId="30623" dataDxfId="14228"/>
    <tableColumn id="2159" xr3:uid="{C1236D53-4F3C-408D-8160-65B4E0E31CCB}" name="Column2159" headerRowDxfId="30622" dataDxfId="14227"/>
    <tableColumn id="2160" xr3:uid="{A394E3E6-3775-4E0A-8FF5-0D65DABE60E2}" name="Column2160" headerRowDxfId="30621" dataDxfId="14226"/>
    <tableColumn id="2161" xr3:uid="{F759B149-4169-4E8E-9ECC-983D16F31B70}" name="Column2161" headerRowDxfId="30620" dataDxfId="14225"/>
    <tableColumn id="2162" xr3:uid="{01DF6CA7-2C3A-4954-A366-323BDE18A58C}" name="Column2162" headerRowDxfId="30619" dataDxfId="14224"/>
    <tableColumn id="2163" xr3:uid="{DEF864CC-0167-4B3D-BFC2-EE98B08055EB}" name="Column2163" headerRowDxfId="30618" dataDxfId="14223"/>
    <tableColumn id="2164" xr3:uid="{7D2245F0-9837-405F-9D3D-5A5C69FA762E}" name="Column2164" headerRowDxfId="30617" dataDxfId="14222"/>
    <tableColumn id="2165" xr3:uid="{5D9A9D45-06C1-4911-A4C0-94A29EECE411}" name="Column2165" headerRowDxfId="30616" dataDxfId="14221"/>
    <tableColumn id="2166" xr3:uid="{B551824D-0962-44AC-8EC5-3C0C8C1172A1}" name="Column2166" headerRowDxfId="30615" dataDxfId="14220"/>
    <tableColumn id="2167" xr3:uid="{61911B58-5F6E-4DA3-B2A8-7F3AA4D904FC}" name="Column2167" headerRowDxfId="30614" dataDxfId="14219"/>
    <tableColumn id="2168" xr3:uid="{7D30F5BC-B9A3-41A4-B8C4-301264A13AD1}" name="Column2168" headerRowDxfId="30613" dataDxfId="14218"/>
    <tableColumn id="2169" xr3:uid="{1B6756AB-FF2E-425F-964D-8B7DFBCDB18A}" name="Column2169" headerRowDxfId="30612" dataDxfId="14217"/>
    <tableColumn id="2170" xr3:uid="{2D8271F5-63BF-4E5F-B3A0-55AF50E12D25}" name="Column2170" headerRowDxfId="30611" dataDxfId="14216"/>
    <tableColumn id="2171" xr3:uid="{72A9711E-E001-4B1C-BE62-0BDF4349A7F4}" name="Column2171" headerRowDxfId="30610" dataDxfId="14215"/>
    <tableColumn id="2172" xr3:uid="{57F371C2-866F-41B1-B4D2-60308F1B90B7}" name="Column2172" headerRowDxfId="30609" dataDxfId="14214"/>
    <tableColumn id="2173" xr3:uid="{27858FB0-8625-426F-81C6-7C39B4F0C666}" name="Column2173" headerRowDxfId="30608" dataDxfId="14213"/>
    <tableColumn id="2174" xr3:uid="{E87AFD73-4E5A-40AF-8493-84FD0492EF19}" name="Column2174" headerRowDxfId="30607" dataDxfId="14212"/>
    <tableColumn id="2175" xr3:uid="{0D844F71-EC8D-4844-BAAD-8C7693023D42}" name="Column2175" headerRowDxfId="30606" dataDxfId="14211"/>
    <tableColumn id="2176" xr3:uid="{EF79B4AF-4242-417A-9CB6-9239AB0164EC}" name="Column2176" headerRowDxfId="30605" dataDxfId="14210"/>
    <tableColumn id="2177" xr3:uid="{B8C7BD82-A6CC-4A5C-8AD0-72BDA23DC073}" name="Column2177" headerRowDxfId="30604" dataDxfId="14209"/>
    <tableColumn id="2178" xr3:uid="{2DD0081C-EDC4-49F4-9847-48E0C3EF40AA}" name="Column2178" headerRowDxfId="30603" dataDxfId="14208"/>
    <tableColumn id="2179" xr3:uid="{9B871E19-2163-4D89-9801-92FB1411F2E6}" name="Column2179" headerRowDxfId="30602" dataDxfId="14207"/>
    <tableColumn id="2180" xr3:uid="{604BBBB5-DB72-46FC-9B52-E63A26DB2B41}" name="Column2180" headerRowDxfId="30601" dataDxfId="14206"/>
    <tableColumn id="2181" xr3:uid="{04B5480F-8E0F-41C5-A09A-9C3EC894A9D4}" name="Column2181" headerRowDxfId="30600" dataDxfId="14205"/>
    <tableColumn id="2182" xr3:uid="{29812C64-54ED-4BC7-AD7F-AC533C85F182}" name="Column2182" headerRowDxfId="30599" dataDxfId="14204"/>
    <tableColumn id="2183" xr3:uid="{95A6E095-B8F1-4B65-8A2B-AA205DF72294}" name="Column2183" headerRowDxfId="30598" dataDxfId="14203"/>
    <tableColumn id="2184" xr3:uid="{90C26140-2E39-47E8-BA30-1B85284288D7}" name="Column2184" headerRowDxfId="30597" dataDxfId="14202"/>
    <tableColumn id="2185" xr3:uid="{5BFC3674-D13C-41D1-A8F1-B84BE4F9BBA4}" name="Column2185" headerRowDxfId="30596" dataDxfId="14201"/>
    <tableColumn id="2186" xr3:uid="{D5AD4F27-3146-404B-A4E0-D54EF826C835}" name="Column2186" headerRowDxfId="30595" dataDxfId="14200"/>
    <tableColumn id="2187" xr3:uid="{B24C3E93-B062-4115-90F9-E5B5DD130C37}" name="Column2187" headerRowDxfId="30594" dataDxfId="14199"/>
    <tableColumn id="2188" xr3:uid="{91FBB259-F60C-4939-A277-DFF82B8B24DA}" name="Column2188" headerRowDxfId="30593" dataDxfId="14198"/>
    <tableColumn id="2189" xr3:uid="{069AA04F-F944-4ACD-B389-F6C2F067501B}" name="Column2189" headerRowDxfId="30592" dataDxfId="14197"/>
    <tableColumn id="2190" xr3:uid="{AB193AB1-1EAF-44C3-8260-007DB5F97EBF}" name="Column2190" headerRowDxfId="30591" dataDxfId="14196"/>
    <tableColumn id="2191" xr3:uid="{DCE110F8-3D54-4F47-A985-60E6EFAB0B06}" name="Column2191" headerRowDxfId="30590" dataDxfId="14195"/>
    <tableColumn id="2192" xr3:uid="{98F62133-8820-4C12-B4B7-89D41335F392}" name="Column2192" headerRowDxfId="30589" dataDxfId="14194"/>
    <tableColumn id="2193" xr3:uid="{C759AE02-44E9-49C4-A6D2-D1C601B49586}" name="Column2193" headerRowDxfId="30588" dataDxfId="14193"/>
    <tableColumn id="2194" xr3:uid="{638131D1-F79D-49E7-B5C2-D5ACF2D60A9C}" name="Column2194" headerRowDxfId="30587" dataDxfId="14192"/>
    <tableColumn id="2195" xr3:uid="{302F3484-F910-4141-868B-45EFFDE9183B}" name="Column2195" headerRowDxfId="30586" dataDxfId="14191"/>
    <tableColumn id="2196" xr3:uid="{5AD3BE82-AD55-4AAC-A4E1-09AB6EE662D9}" name="Column2196" headerRowDxfId="30585" dataDxfId="14190"/>
    <tableColumn id="2197" xr3:uid="{1882CFBB-ACB3-4313-A2B7-13B4AD8739C8}" name="Column2197" headerRowDxfId="30584" dataDxfId="14189"/>
    <tableColumn id="2198" xr3:uid="{9ED84E93-D30D-4390-BF84-2CA8B83B2EA5}" name="Column2198" headerRowDxfId="30583" dataDxfId="14188"/>
    <tableColumn id="2199" xr3:uid="{9EC2A9B7-32EC-47CE-B157-E2BB02DB4255}" name="Column2199" headerRowDxfId="30582" dataDxfId="14187"/>
    <tableColumn id="2200" xr3:uid="{93E5BB12-C531-4AFF-834A-DD81B9A661F0}" name="Column2200" headerRowDxfId="30581" dataDxfId="14186"/>
    <tableColumn id="2201" xr3:uid="{C0ABD1C8-537E-4C59-9F9E-B959D4C726AB}" name="Column2201" headerRowDxfId="30580" dataDxfId="14185"/>
    <tableColumn id="2202" xr3:uid="{7ACF91BA-ED39-419B-B06F-95887CB6B6F9}" name="Column2202" headerRowDxfId="30579" dataDxfId="14184"/>
    <tableColumn id="2203" xr3:uid="{C399CA7E-93D5-4BB5-B16F-30D746A066D6}" name="Column2203" headerRowDxfId="30578" dataDxfId="14183"/>
    <tableColumn id="2204" xr3:uid="{3B109692-6BC9-41DB-B697-D3B1F28F983A}" name="Column2204" headerRowDxfId="30577" dataDxfId="14182"/>
    <tableColumn id="2205" xr3:uid="{9F0A7AA8-73B4-486B-8540-57D4F64F0EEE}" name="Column2205" headerRowDxfId="30576" dataDxfId="14181"/>
    <tableColumn id="2206" xr3:uid="{1B000703-742B-4B20-8590-DAEFA350D32B}" name="Column2206" headerRowDxfId="30575" dataDxfId="14180"/>
    <tableColumn id="2207" xr3:uid="{A9B0E9E1-5CA3-4B32-B584-DBBA866149BC}" name="Column2207" headerRowDxfId="30574" dataDxfId="14179"/>
    <tableColumn id="2208" xr3:uid="{5CFE64B7-B61E-4275-BAC7-FAB6EFA40056}" name="Column2208" headerRowDxfId="30573" dataDxfId="14178"/>
    <tableColumn id="2209" xr3:uid="{A8639CA1-5D18-427C-8B99-B9F69924ACBD}" name="Column2209" headerRowDxfId="30572" dataDxfId="14177"/>
    <tableColumn id="2210" xr3:uid="{0224EE1C-FA55-4026-B2F6-62F2ADD8B6F4}" name="Column2210" headerRowDxfId="30571" dataDxfId="14176"/>
    <tableColumn id="2211" xr3:uid="{AB507B5A-2951-4FFB-A93D-381FA918294F}" name="Column2211" headerRowDxfId="30570" dataDxfId="14175"/>
    <tableColumn id="2212" xr3:uid="{8DF44DCD-8D4F-4C0C-B20C-102D01F4094B}" name="Column2212" headerRowDxfId="30569" dataDxfId="14174"/>
    <tableColumn id="2213" xr3:uid="{39AEBBF0-EE7D-4F3F-A2E9-DBA282DA3966}" name="Column2213" headerRowDxfId="30568" dataDxfId="14173"/>
    <tableColumn id="2214" xr3:uid="{140F4444-1BC7-4D1D-A62C-CEB29A38FE29}" name="Column2214" headerRowDxfId="30567" dataDxfId="14172"/>
    <tableColumn id="2215" xr3:uid="{C31BCA1E-CEC4-4B83-BD1D-BB362196B11F}" name="Column2215" headerRowDxfId="30566" dataDxfId="14171"/>
    <tableColumn id="2216" xr3:uid="{55D6D953-CB1A-4388-88C0-102FDE0ADB4A}" name="Column2216" headerRowDxfId="30565" dataDxfId="14170"/>
    <tableColumn id="2217" xr3:uid="{362DAA59-CDA9-4CEE-87D8-ECE3AD20A81A}" name="Column2217" headerRowDxfId="30564" dataDxfId="14169"/>
    <tableColumn id="2218" xr3:uid="{9B1D1164-2F62-41E7-94EA-2C948957D837}" name="Column2218" headerRowDxfId="30563" dataDxfId="14168"/>
    <tableColumn id="2219" xr3:uid="{4D529F35-66EA-44DB-ADBE-038C27EF09DF}" name="Column2219" headerRowDxfId="30562" dataDxfId="14167"/>
    <tableColumn id="2220" xr3:uid="{8142F31C-C04F-466E-BC5A-B9E7EE4BF6D3}" name="Column2220" headerRowDxfId="30561" dataDxfId="14166"/>
    <tableColumn id="2221" xr3:uid="{C77B0563-A83A-4DDD-8384-7AFDA096972A}" name="Column2221" headerRowDxfId="30560" dataDxfId="14165"/>
    <tableColumn id="2222" xr3:uid="{2EF3629F-62EB-4089-87FC-3FC41E4904DF}" name="Column2222" headerRowDxfId="30559" dataDxfId="14164"/>
    <tableColumn id="2223" xr3:uid="{1CB8CD9C-CE58-4FC6-BC5A-EA051E4A5AB9}" name="Column2223" headerRowDxfId="30558" dataDxfId="14163"/>
    <tableColumn id="2224" xr3:uid="{B7F724D7-A583-4EB0-8725-6278DB2C075B}" name="Column2224" headerRowDxfId="30557" dataDxfId="14162"/>
    <tableColumn id="2225" xr3:uid="{1E0B470F-320C-49C4-88AA-077783A6AE33}" name="Column2225" headerRowDxfId="30556" dataDxfId="14161"/>
    <tableColumn id="2226" xr3:uid="{8D3CAA15-F77E-4CC5-92A3-885DED4D060D}" name="Column2226" headerRowDxfId="30555" dataDxfId="14160"/>
    <tableColumn id="2227" xr3:uid="{A9A4BFFF-D81A-4ADF-A183-667E704E6C89}" name="Column2227" headerRowDxfId="30554" dataDxfId="14159"/>
    <tableColumn id="2228" xr3:uid="{63D038AE-45DE-4A36-A158-85FC51F67EEA}" name="Column2228" headerRowDxfId="30553" dataDxfId="14158"/>
    <tableColumn id="2229" xr3:uid="{17D44FD8-323A-4783-9A5A-EBD491CF14DC}" name="Column2229" headerRowDxfId="30552" dataDxfId="14157"/>
    <tableColumn id="2230" xr3:uid="{D7F97476-817A-401A-B083-176962F54CEC}" name="Column2230" headerRowDxfId="30551" dataDxfId="14156"/>
    <tableColumn id="2231" xr3:uid="{68BE6915-0246-4055-A53D-9F180BD827C0}" name="Column2231" headerRowDxfId="30550" dataDxfId="14155"/>
    <tableColumn id="2232" xr3:uid="{690BC6B2-CC99-4734-9D44-41768B3E426A}" name="Column2232" headerRowDxfId="30549" dataDxfId="14154"/>
    <tableColumn id="2233" xr3:uid="{1CA696AF-30EE-489B-B381-166C10FB238B}" name="Column2233" headerRowDxfId="30548" dataDxfId="14153"/>
    <tableColumn id="2234" xr3:uid="{6597291F-0B90-43E4-A671-40CB62B822DF}" name="Column2234" headerRowDxfId="30547" dataDxfId="14152"/>
    <tableColumn id="2235" xr3:uid="{279BA027-AD9F-4144-8FDF-931E1C96779B}" name="Column2235" headerRowDxfId="30546" dataDxfId="14151"/>
    <tableColumn id="2236" xr3:uid="{B896A929-D78B-48A9-BCA9-3388FD4711D5}" name="Column2236" headerRowDxfId="30545" dataDxfId="14150"/>
    <tableColumn id="2237" xr3:uid="{D88E462C-DE04-425B-9D36-207BAD7A228D}" name="Column2237" headerRowDxfId="30544" dataDxfId="14149"/>
    <tableColumn id="2238" xr3:uid="{85023376-3E59-4B6B-8BB4-134E53EF65D0}" name="Column2238" headerRowDxfId="30543" dataDxfId="14148"/>
    <tableColumn id="2239" xr3:uid="{C5CBCD6A-4CAC-44F3-8E77-2629592094BE}" name="Column2239" headerRowDxfId="30542" dataDxfId="14147"/>
    <tableColumn id="2240" xr3:uid="{F167F5B4-527B-4620-A6F5-F2375D8EFC66}" name="Column2240" headerRowDxfId="30541" dataDxfId="14146"/>
    <tableColumn id="2241" xr3:uid="{4F603910-5FBA-4606-9E16-0C6B84A779EB}" name="Column2241" headerRowDxfId="30540" dataDxfId="14145"/>
    <tableColumn id="2242" xr3:uid="{864E79DB-5A43-4695-BCC2-401787718610}" name="Column2242" headerRowDxfId="30539" dataDxfId="14144"/>
    <tableColumn id="2243" xr3:uid="{3A9F9133-E6B6-4E39-948F-D28E7E97AE33}" name="Column2243" headerRowDxfId="30538" dataDxfId="14143"/>
    <tableColumn id="2244" xr3:uid="{34A243D9-1898-4000-8A71-0509F6B9F28C}" name="Column2244" headerRowDxfId="30537" dataDxfId="14142"/>
    <tableColumn id="2245" xr3:uid="{68F17699-2580-4D97-A5C5-9EB0A50667E2}" name="Column2245" headerRowDxfId="30536" dataDxfId="14141"/>
    <tableColumn id="2246" xr3:uid="{EEDCA3BB-67F5-4A4F-B179-DE21DFDCE2D1}" name="Column2246" headerRowDxfId="30535" dataDxfId="14140"/>
    <tableColumn id="2247" xr3:uid="{CF9D23D2-0D04-402B-8D19-ADEEBFEEE2B1}" name="Column2247" headerRowDxfId="30534" dataDxfId="14139"/>
    <tableColumn id="2248" xr3:uid="{C932315E-BC29-4AFE-9649-C0B964D75F67}" name="Column2248" headerRowDxfId="30533" dataDxfId="14138"/>
    <tableColumn id="2249" xr3:uid="{2EF13932-5AFA-48CA-9401-C3B5A2F3B009}" name="Column2249" headerRowDxfId="30532" dataDxfId="14137"/>
    <tableColumn id="2250" xr3:uid="{A9E819A6-2519-44C8-A4CE-3312FA9830CB}" name="Column2250" headerRowDxfId="30531" dataDxfId="14136"/>
    <tableColumn id="2251" xr3:uid="{1C950578-363D-4C0F-875A-D68919B6B343}" name="Column2251" headerRowDxfId="30530" dataDxfId="14135"/>
    <tableColumn id="2252" xr3:uid="{C36D1B24-85DD-43B6-96C2-092868A0493A}" name="Column2252" headerRowDxfId="30529" dataDxfId="14134"/>
    <tableColumn id="2253" xr3:uid="{97985DBA-F11A-4072-9616-C27DC032907B}" name="Column2253" headerRowDxfId="30528" dataDxfId="14133"/>
    <tableColumn id="2254" xr3:uid="{99245B9A-662B-4ECC-A809-CEBFCE472EB2}" name="Column2254" headerRowDxfId="30527" dataDxfId="14132"/>
    <tableColumn id="2255" xr3:uid="{313602F9-4401-43E1-8D05-9F999A22CC9F}" name="Column2255" headerRowDxfId="30526" dataDxfId="14131"/>
    <tableColumn id="2256" xr3:uid="{51A34C95-827E-40C6-AF72-87DBF7A133D1}" name="Column2256" headerRowDxfId="30525" dataDxfId="14130"/>
    <tableColumn id="2257" xr3:uid="{A35189BB-A9B7-4222-BE34-CB524754263C}" name="Column2257" headerRowDxfId="30524" dataDxfId="14129"/>
    <tableColumn id="2258" xr3:uid="{6C5F1683-EE08-430A-8786-DE7FF92D8A4D}" name="Column2258" headerRowDxfId="30523" dataDxfId="14128"/>
    <tableColumn id="2259" xr3:uid="{15FA49D5-1903-4274-9A07-DC8F11EFFAA3}" name="Column2259" headerRowDxfId="30522" dataDxfId="14127"/>
    <tableColumn id="2260" xr3:uid="{3E3A1D95-1163-46A3-99EC-5D3ACCBE2B4B}" name="Column2260" headerRowDxfId="30521" dataDxfId="14126"/>
    <tableColumn id="2261" xr3:uid="{587C3C18-CDA8-4E52-B0F3-A042D5FB5D26}" name="Column2261" headerRowDxfId="30520" dataDxfId="14125"/>
    <tableColumn id="2262" xr3:uid="{002E5597-69D2-4414-BFF9-E2E72071000A}" name="Column2262" headerRowDxfId="30519" dataDxfId="14124"/>
    <tableColumn id="2263" xr3:uid="{A1ED4D83-F8E2-446F-87CA-D2B3EF9D1730}" name="Column2263" headerRowDxfId="30518" dataDxfId="14123"/>
    <tableColumn id="2264" xr3:uid="{6CEE3CC8-BF08-48E3-A365-7E7479F921E9}" name="Column2264" headerRowDxfId="30517" dataDxfId="14122"/>
    <tableColumn id="2265" xr3:uid="{86681BD4-1886-4A0B-83C1-2F40765A77C7}" name="Column2265" headerRowDxfId="30516" dataDxfId="14121"/>
    <tableColumn id="2266" xr3:uid="{1B41A387-B239-480D-8F16-BAB1FBF80F89}" name="Column2266" headerRowDxfId="30515" dataDxfId="14120"/>
    <tableColumn id="2267" xr3:uid="{1CC728BE-BF0D-451C-9746-54B105333325}" name="Column2267" headerRowDxfId="30514" dataDxfId="14119"/>
    <tableColumn id="2268" xr3:uid="{714C2EB6-5F02-4588-B17E-7803EAE33531}" name="Column2268" headerRowDxfId="30513" dataDxfId="14118"/>
    <tableColumn id="2269" xr3:uid="{F9FA442A-0580-4992-99DB-E100B13090CF}" name="Column2269" headerRowDxfId="30512" dataDxfId="14117"/>
    <tableColumn id="2270" xr3:uid="{808AF8E4-F94F-4EF6-BC9E-3EB2654FDF4D}" name="Column2270" headerRowDxfId="30511" dataDxfId="14116"/>
    <tableColumn id="2271" xr3:uid="{AC706930-6082-4FD6-B0D5-B61D0D7A199D}" name="Column2271" headerRowDxfId="30510" dataDxfId="14115"/>
    <tableColumn id="2272" xr3:uid="{6957F1F8-C940-4CE3-AE88-311B51344D04}" name="Column2272" headerRowDxfId="30509" dataDxfId="14114"/>
    <tableColumn id="2273" xr3:uid="{433005BE-9A77-47DF-A104-14D83782DE25}" name="Column2273" headerRowDxfId="30508" dataDxfId="14113"/>
    <tableColumn id="2274" xr3:uid="{B5386776-0119-42E4-8618-F78372D87979}" name="Column2274" headerRowDxfId="30507" dataDxfId="14112"/>
    <tableColumn id="2275" xr3:uid="{0A891EA9-8AB0-4345-A39E-A01600FBE7A8}" name="Column2275" headerRowDxfId="30506" dataDxfId="14111"/>
    <tableColumn id="2276" xr3:uid="{525490C3-8D7B-4022-A3F0-8B91CA78AC1B}" name="Column2276" headerRowDxfId="30505" dataDxfId="14110"/>
    <tableColumn id="2277" xr3:uid="{CF270E68-777C-4A55-A186-EA57CEB7925D}" name="Column2277" headerRowDxfId="30504" dataDxfId="14109"/>
    <tableColumn id="2278" xr3:uid="{4ECE0BED-898C-4F3C-963D-F9D4CA97E2A5}" name="Column2278" headerRowDxfId="30503" dataDxfId="14108"/>
    <tableColumn id="2279" xr3:uid="{177945B7-CCF2-49EE-B48B-5C1E7A35BE5E}" name="Column2279" headerRowDxfId="30502" dataDxfId="14107"/>
    <tableColumn id="2280" xr3:uid="{3966EBF7-1A68-4012-AE43-130ABF3DB028}" name="Column2280" headerRowDxfId="30501" dataDxfId="14106"/>
    <tableColumn id="2281" xr3:uid="{99707EEF-D237-47A6-BCC5-A79AC02AFAD6}" name="Column2281" headerRowDxfId="30500" dataDxfId="14105"/>
    <tableColumn id="2282" xr3:uid="{F6110BEF-30A6-4545-8677-710789D6DA26}" name="Column2282" headerRowDxfId="30499" dataDxfId="14104"/>
    <tableColumn id="2283" xr3:uid="{9D24BCC9-1CA5-4774-8423-C2B311036748}" name="Column2283" headerRowDxfId="30498" dataDxfId="14103"/>
    <tableColumn id="2284" xr3:uid="{BC439B74-4F15-4D36-B0E7-EE70B7272507}" name="Column2284" headerRowDxfId="30497" dataDxfId="14102"/>
    <tableColumn id="2285" xr3:uid="{098438F2-A801-4390-A2C9-9BCEFF6405AC}" name="Column2285" headerRowDxfId="30496" dataDxfId="14101"/>
    <tableColumn id="2286" xr3:uid="{41B8FF3E-24D9-43CA-9D0A-2343B68B8B41}" name="Column2286" headerRowDxfId="30495" dataDxfId="14100"/>
    <tableColumn id="2287" xr3:uid="{5E8647CC-156F-4A82-8F12-3506F16E3F08}" name="Column2287" headerRowDxfId="30494" dataDxfId="14099"/>
    <tableColumn id="2288" xr3:uid="{58511776-01E5-40C5-B645-4FF16871EA75}" name="Column2288" headerRowDxfId="30493" dataDxfId="14098"/>
    <tableColumn id="2289" xr3:uid="{FFE92D39-01C2-4A0E-9297-0B9D33F4E0ED}" name="Column2289" headerRowDxfId="30492" dataDxfId="14097"/>
    <tableColumn id="2290" xr3:uid="{327AAB54-80E8-48D5-A262-D9B1D36ED959}" name="Column2290" headerRowDxfId="30491" dataDxfId="14096"/>
    <tableColumn id="2291" xr3:uid="{DA35684F-C8EB-4436-9AA4-90C5E8D33D9F}" name="Column2291" headerRowDxfId="30490" dataDxfId="14095"/>
    <tableColumn id="2292" xr3:uid="{E4EF4645-97AE-4572-9DCB-5E52EF67FD87}" name="Column2292" headerRowDxfId="30489" dataDxfId="14094"/>
    <tableColumn id="2293" xr3:uid="{3C25B616-4AA0-46F5-91C7-577F002B1CDC}" name="Column2293" headerRowDxfId="30488" dataDxfId="14093"/>
    <tableColumn id="2294" xr3:uid="{90EBF283-83B2-4FF0-8495-1945B47E41A6}" name="Column2294" headerRowDxfId="30487" dataDxfId="14092"/>
    <tableColumn id="2295" xr3:uid="{8DE9810D-A171-49CD-956C-A682112B23B6}" name="Column2295" headerRowDxfId="30486" dataDxfId="14091"/>
    <tableColumn id="2296" xr3:uid="{E363207A-BF67-4C4D-9830-6633C4F4EB0B}" name="Column2296" headerRowDxfId="30485" dataDxfId="14090"/>
    <tableColumn id="2297" xr3:uid="{075273E9-E44D-47DC-833D-90F00D9CDC61}" name="Column2297" headerRowDxfId="30484" dataDxfId="14089"/>
    <tableColumn id="2298" xr3:uid="{571F98A7-D51D-48E7-A865-2E35ABD81936}" name="Column2298" headerRowDxfId="30483" dataDxfId="14088"/>
    <tableColumn id="2299" xr3:uid="{960E0E33-8974-4A19-A9F0-06A077FFB243}" name="Column2299" headerRowDxfId="30482" dataDxfId="14087"/>
    <tableColumn id="2300" xr3:uid="{A25B3F9A-51ED-47A1-9177-90AD24F76313}" name="Column2300" headerRowDxfId="30481" dataDxfId="14086"/>
    <tableColumn id="2301" xr3:uid="{58DF2D14-0DF2-43BF-A665-4E52C93CEF9C}" name="Column2301" headerRowDxfId="30480" dataDxfId="14085"/>
    <tableColumn id="2302" xr3:uid="{9B51EB08-104A-4461-A7F4-8FDE07E624E3}" name="Column2302" headerRowDxfId="30479" dataDxfId="14084"/>
    <tableColumn id="2303" xr3:uid="{AE47901D-445A-4674-A372-82F8B9777922}" name="Column2303" headerRowDxfId="30478" dataDxfId="14083"/>
    <tableColumn id="2304" xr3:uid="{8869C6A1-082F-4501-B3CC-8521BE6E7893}" name="Column2304" headerRowDxfId="30477" dataDxfId="14082"/>
    <tableColumn id="2305" xr3:uid="{57100C1C-5755-491C-AC23-EFFDACD9F816}" name="Column2305" headerRowDxfId="30476" dataDxfId="14081"/>
    <tableColumn id="2306" xr3:uid="{FCC61B60-9F9A-4302-AE9A-21E00BE11107}" name="Column2306" headerRowDxfId="30475" dataDxfId="14080"/>
    <tableColumn id="2307" xr3:uid="{C31E1885-C4A9-40CA-95CC-C7787FCBD8CD}" name="Column2307" headerRowDxfId="30474" dataDxfId="14079"/>
    <tableColumn id="2308" xr3:uid="{4D3E1E5B-D5CF-42A1-8F52-49476BC260FC}" name="Column2308" headerRowDxfId="30473" dataDxfId="14078"/>
    <tableColumn id="2309" xr3:uid="{81CC95BC-878B-4F92-B1E4-7B2993367F06}" name="Column2309" headerRowDxfId="30472" dataDxfId="14077"/>
    <tableColumn id="2310" xr3:uid="{7DC8A234-C741-4C06-BA89-84AA9A324A54}" name="Column2310" headerRowDxfId="30471" dataDxfId="14076"/>
    <tableColumn id="2311" xr3:uid="{28B248BE-A181-4463-9EE8-B46239552D6F}" name="Column2311" headerRowDxfId="30470" dataDxfId="14075"/>
    <tableColumn id="2312" xr3:uid="{B1CD6F53-A8E4-4F49-B80E-92BBF2645F98}" name="Column2312" headerRowDxfId="30469" dataDxfId="14074"/>
    <tableColumn id="2313" xr3:uid="{089E7B6E-F962-4E17-A276-8D9909343267}" name="Column2313" headerRowDxfId="30468" dataDxfId="14073"/>
    <tableColumn id="2314" xr3:uid="{51942996-B4C4-4BE2-90DE-8C8E8F1BBF6A}" name="Column2314" headerRowDxfId="30467" dataDxfId="14072"/>
    <tableColumn id="2315" xr3:uid="{FAF09A23-4D6C-4A5D-B0FD-3AC0A07774A1}" name="Column2315" headerRowDxfId="30466" dataDxfId="14071"/>
    <tableColumn id="2316" xr3:uid="{BD15E4B7-43A5-4A36-8F43-50D1CCDAB2DA}" name="Column2316" headerRowDxfId="30465" dataDxfId="14070"/>
    <tableColumn id="2317" xr3:uid="{3F0C1C78-BB86-470A-9709-0C16C5153513}" name="Column2317" headerRowDxfId="30464" dataDxfId="14069"/>
    <tableColumn id="2318" xr3:uid="{7C33F5C8-3A00-4BD1-98F3-B04E44EF7F35}" name="Column2318" headerRowDxfId="30463" dataDxfId="14068"/>
    <tableColumn id="2319" xr3:uid="{8D60ED6F-BDDE-4883-B0DC-AFEA2ABB5CBA}" name="Column2319" headerRowDxfId="30462" dataDxfId="14067"/>
    <tableColumn id="2320" xr3:uid="{6D13F04D-F650-40BB-B6AD-264255002820}" name="Column2320" headerRowDxfId="30461" dataDxfId="14066"/>
    <tableColumn id="2321" xr3:uid="{07AEBED9-C7B3-4502-AFAC-F03ED88F832E}" name="Column2321" headerRowDxfId="30460" dataDxfId="14065"/>
    <tableColumn id="2322" xr3:uid="{1339661C-4A81-4EEE-A02A-B5C30D790668}" name="Column2322" headerRowDxfId="30459" dataDxfId="14064"/>
    <tableColumn id="2323" xr3:uid="{0684B87E-ABBC-4FE0-8709-30E1D794DE88}" name="Column2323" headerRowDxfId="30458" dataDxfId="14063"/>
    <tableColumn id="2324" xr3:uid="{BFDDC396-2515-4971-BCD9-B0574EF4D299}" name="Column2324" headerRowDxfId="30457" dataDxfId="14062"/>
    <tableColumn id="2325" xr3:uid="{DA3E4B3D-A264-4AF6-92D0-1C57EE3F703D}" name="Column2325" headerRowDxfId="30456" dataDxfId="14061"/>
    <tableColumn id="2326" xr3:uid="{3DA32219-66FA-45DF-9A3C-86AD4DA48CAF}" name="Column2326" headerRowDxfId="30455" dataDxfId="14060"/>
    <tableColumn id="2327" xr3:uid="{1785E3DD-BEEB-4A11-82D8-62C208281830}" name="Column2327" headerRowDxfId="30454" dataDxfId="14059"/>
    <tableColumn id="2328" xr3:uid="{9568ED1B-1AA2-4810-8873-56AF85875BEF}" name="Column2328" headerRowDxfId="30453" dataDxfId="14058"/>
    <tableColumn id="2329" xr3:uid="{A356B4F2-35DB-4095-9CCE-B5664C593BC4}" name="Column2329" headerRowDxfId="30452" dataDxfId="14057"/>
    <tableColumn id="2330" xr3:uid="{620D6844-A380-43D7-91D9-C6D954902F46}" name="Column2330" headerRowDxfId="30451" dataDxfId="14056"/>
    <tableColumn id="2331" xr3:uid="{FA1F616A-D9EF-489B-9676-B3ADFE8CD84B}" name="Column2331" headerRowDxfId="30450" dataDxfId="14055"/>
    <tableColumn id="2332" xr3:uid="{0CC301F7-3BE1-4669-9F86-1E0C29811E49}" name="Column2332" headerRowDxfId="30449" dataDxfId="14054"/>
    <tableColumn id="2333" xr3:uid="{C85AC9F1-1323-4E47-84BA-260430E5B3F9}" name="Column2333" headerRowDxfId="30448" dataDxfId="14053"/>
    <tableColumn id="2334" xr3:uid="{E0451D91-D22C-4231-AA9A-195C80818CA9}" name="Column2334" headerRowDxfId="30447" dataDxfId="14052"/>
    <tableColumn id="2335" xr3:uid="{E767A041-9FD6-421D-90EB-CFF365ED6F6B}" name="Column2335" headerRowDxfId="30446" dataDxfId="14051"/>
    <tableColumn id="2336" xr3:uid="{DEEA8A08-48E1-4BFA-8CA7-CD0F2411DF2D}" name="Column2336" headerRowDxfId="30445" dataDxfId="14050"/>
    <tableColumn id="2337" xr3:uid="{A5F83784-A98F-4222-9B41-90617F3414D9}" name="Column2337" headerRowDxfId="30444" dataDxfId="14049"/>
    <tableColumn id="2338" xr3:uid="{CFC43701-DF54-444B-88B7-7DB89FFB6BD5}" name="Column2338" headerRowDxfId="30443" dataDxfId="14048"/>
    <tableColumn id="2339" xr3:uid="{C2F58C36-C6E2-4163-AC5C-38B327663C2A}" name="Column2339" headerRowDxfId="30442" dataDxfId="14047"/>
    <tableColumn id="2340" xr3:uid="{2C59DADD-D33A-4AE9-85C9-86E1557B1244}" name="Column2340" headerRowDxfId="30441" dataDxfId="14046"/>
    <tableColumn id="2341" xr3:uid="{9C0BD36C-7FBB-4EEB-BF39-052D6B4B6183}" name="Column2341" headerRowDxfId="30440" dataDxfId="14045"/>
    <tableColumn id="2342" xr3:uid="{7A69781C-DA59-4E3B-B873-4EA8AFE64BA7}" name="Column2342" headerRowDxfId="30439" dataDxfId="14044"/>
    <tableColumn id="2343" xr3:uid="{38F23FFE-778F-43FA-B93A-49E500A619F5}" name="Column2343" headerRowDxfId="30438" dataDxfId="14043"/>
    <tableColumn id="2344" xr3:uid="{469856E3-15F3-411B-8257-5040565D9137}" name="Column2344" headerRowDxfId="30437" dataDxfId="14042"/>
    <tableColumn id="2345" xr3:uid="{1955222A-EEA3-4B1C-9931-771D74DE6986}" name="Column2345" headerRowDxfId="30436" dataDxfId="14041"/>
    <tableColumn id="2346" xr3:uid="{6482DB01-20FA-4979-99CE-5C801A66709F}" name="Column2346" headerRowDxfId="30435" dataDxfId="14040"/>
    <tableColumn id="2347" xr3:uid="{5FFD55A7-7396-40CC-AE43-0DE8A537664C}" name="Column2347" headerRowDxfId="30434" dataDxfId="14039"/>
    <tableColumn id="2348" xr3:uid="{973724E7-9F59-46BA-B973-209F012CBAEF}" name="Column2348" headerRowDxfId="30433" dataDxfId="14038"/>
    <tableColumn id="2349" xr3:uid="{7EDABFC3-DE6A-4053-BDA4-BCDA306B5657}" name="Column2349" headerRowDxfId="30432" dataDxfId="14037"/>
    <tableColumn id="2350" xr3:uid="{DB068749-CCC4-4D6C-9414-023C22B22AF3}" name="Column2350" headerRowDxfId="30431" dataDxfId="14036"/>
    <tableColumn id="2351" xr3:uid="{037BCF51-487C-44DF-8224-51F9DA198D58}" name="Column2351" headerRowDxfId="30430" dataDxfId="14035"/>
    <tableColumn id="2352" xr3:uid="{E7867AC2-5CEA-42D9-8A03-5BA88DA980C5}" name="Column2352" headerRowDxfId="30429" dataDxfId="14034"/>
    <tableColumn id="2353" xr3:uid="{61670555-76A6-4157-8198-4D4561F04F33}" name="Column2353" headerRowDxfId="30428" dataDxfId="14033"/>
    <tableColumn id="2354" xr3:uid="{FC0393AC-FB8F-43B5-9483-5C87A6258277}" name="Column2354" headerRowDxfId="30427" dataDxfId="14032"/>
    <tableColumn id="2355" xr3:uid="{17784BC2-1C9D-44B6-A87E-38560408A7E2}" name="Column2355" headerRowDxfId="30426" dataDxfId="14031"/>
    <tableColumn id="2356" xr3:uid="{FAE899DE-195D-4DC6-960B-E8E9C1C01E34}" name="Column2356" headerRowDxfId="30425" dataDxfId="14030"/>
    <tableColumn id="2357" xr3:uid="{9543AD27-575F-4EC1-881E-30A8F20C7385}" name="Column2357" headerRowDxfId="30424" dataDxfId="14029"/>
    <tableColumn id="2358" xr3:uid="{5D32CEBE-F518-4C13-81DA-FF28F5EDB95B}" name="Column2358" headerRowDxfId="30423" dataDxfId="14028"/>
    <tableColumn id="2359" xr3:uid="{B8537A6F-F486-40C9-9326-F5AD3BBF276F}" name="Column2359" headerRowDxfId="30422" dataDxfId="14027"/>
    <tableColumn id="2360" xr3:uid="{6B1446D3-85DF-4CA9-8F21-B63A559024C2}" name="Column2360" headerRowDxfId="30421" dataDxfId="14026"/>
    <tableColumn id="2361" xr3:uid="{4D0A6C98-2815-494F-9299-98B3FB2F1337}" name="Column2361" headerRowDxfId="30420" dataDxfId="14025"/>
    <tableColumn id="2362" xr3:uid="{8B1AF92D-10CB-46F8-BB23-E32DB02A8B8B}" name="Column2362" headerRowDxfId="30419" dataDxfId="14024"/>
    <tableColumn id="2363" xr3:uid="{527D8782-D64D-4DC5-BA02-946C9355A488}" name="Column2363" headerRowDxfId="30418" dataDxfId="14023"/>
    <tableColumn id="2364" xr3:uid="{5F4D821F-1923-4443-9FE7-9720C4B988FC}" name="Column2364" headerRowDxfId="30417" dataDxfId="14022"/>
    <tableColumn id="2365" xr3:uid="{A250BD80-1D42-4831-92F6-525C85E9020B}" name="Column2365" headerRowDxfId="30416" dataDxfId="14021"/>
    <tableColumn id="2366" xr3:uid="{076503E1-BD25-4D38-A343-A610332484DA}" name="Column2366" headerRowDxfId="30415" dataDxfId="14020"/>
    <tableColumn id="2367" xr3:uid="{DE8D2BF0-A52A-411C-89D0-C14FBEDB4B70}" name="Column2367" headerRowDxfId="30414" dataDxfId="14019"/>
    <tableColumn id="2368" xr3:uid="{0ABCA3CC-1D7A-461C-A845-FA6F4D61984A}" name="Column2368" headerRowDxfId="30413" dataDxfId="14018"/>
    <tableColumn id="2369" xr3:uid="{5A571C05-D78B-44AA-8290-5ED497A1D1C0}" name="Column2369" headerRowDxfId="30412" dataDxfId="14017"/>
    <tableColumn id="2370" xr3:uid="{590F16B9-0953-4619-9DD6-5C22A59A2889}" name="Column2370" headerRowDxfId="30411" dataDxfId="14016"/>
    <tableColumn id="2371" xr3:uid="{2A03ED84-FFF9-437F-9C84-83F613BC1290}" name="Column2371" headerRowDxfId="30410" dataDxfId="14015"/>
    <tableColumn id="2372" xr3:uid="{1E958DE2-BC8A-42CC-B97E-01F3B8AD3280}" name="Column2372" headerRowDxfId="30409" dataDxfId="14014"/>
    <tableColumn id="2373" xr3:uid="{088B1F42-9501-4421-8696-D9891E62E79A}" name="Column2373" headerRowDxfId="30408" dataDxfId="14013"/>
    <tableColumn id="2374" xr3:uid="{A4CFFBEA-6007-4071-9F12-2F1CCB8C30DB}" name="Column2374" headerRowDxfId="30407" dataDxfId="14012"/>
    <tableColumn id="2375" xr3:uid="{DA318353-EBD8-4F2E-B54B-1F5A3D768517}" name="Column2375" headerRowDxfId="30406" dataDxfId="14011"/>
    <tableColumn id="2376" xr3:uid="{80B18DA5-8CD8-4D6F-8CA4-2BB61E4F801B}" name="Column2376" headerRowDxfId="30405" dataDxfId="14010"/>
    <tableColumn id="2377" xr3:uid="{D15998A2-E039-4D42-A32E-BCA6494E0349}" name="Column2377" headerRowDxfId="30404" dataDxfId="14009"/>
    <tableColumn id="2378" xr3:uid="{1C24475F-DD29-4AD0-8327-19AB376C0CBF}" name="Column2378" headerRowDxfId="30403" dataDxfId="14008"/>
    <tableColumn id="2379" xr3:uid="{9C0B1FA1-05FC-4B7A-AD65-C111E8CFDFEC}" name="Column2379" headerRowDxfId="30402" dataDxfId="14007"/>
    <tableColumn id="2380" xr3:uid="{ED6D8136-D2EA-4C2C-8BFC-9D410CACF8F3}" name="Column2380" headerRowDxfId="30401" dataDxfId="14006"/>
    <tableColumn id="2381" xr3:uid="{02486A3F-A11C-4D7C-8D41-486E3059DF02}" name="Column2381" headerRowDxfId="30400" dataDxfId="14005"/>
    <tableColumn id="2382" xr3:uid="{3991642D-80FF-47F8-AF82-55C0DCA87086}" name="Column2382" headerRowDxfId="30399" dataDxfId="14004"/>
    <tableColumn id="2383" xr3:uid="{D5C4FB74-AE2F-40E9-8A20-0E98B428D871}" name="Column2383" headerRowDxfId="30398" dataDxfId="14003"/>
    <tableColumn id="2384" xr3:uid="{DDE2173B-AD28-4003-81AA-2F482CE318FE}" name="Column2384" headerRowDxfId="30397" dataDxfId="14002"/>
    <tableColumn id="2385" xr3:uid="{B0AD9C1E-878B-4C74-80F0-6F045E2339E8}" name="Column2385" headerRowDxfId="30396" dataDxfId="14001"/>
    <tableColumn id="2386" xr3:uid="{D3D363A1-13CD-49E7-B44E-E971FFF81591}" name="Column2386" headerRowDxfId="30395" dataDxfId="14000"/>
    <tableColumn id="2387" xr3:uid="{7DE4D2DF-8DF7-4B79-80D7-DD5EF51AF123}" name="Column2387" headerRowDxfId="30394" dataDxfId="13999"/>
    <tableColumn id="2388" xr3:uid="{715987CF-61A0-4EE9-A68C-7A27046D1DFE}" name="Column2388" headerRowDxfId="30393" dataDxfId="13998"/>
    <tableColumn id="2389" xr3:uid="{135AD0E1-6AE4-411D-A1A5-C42D9BA9BB0B}" name="Column2389" headerRowDxfId="30392" dataDxfId="13997"/>
    <tableColumn id="2390" xr3:uid="{40E4DAD6-B486-4A32-956C-F9285980357A}" name="Column2390" headerRowDxfId="30391" dataDxfId="13996"/>
    <tableColumn id="2391" xr3:uid="{422CAAA2-0535-4892-B39C-1F2BA76B5193}" name="Column2391" headerRowDxfId="30390" dataDxfId="13995"/>
    <tableColumn id="2392" xr3:uid="{309DBE00-D1DD-465A-9A5D-4CD3BF825405}" name="Column2392" headerRowDxfId="30389" dataDxfId="13994"/>
    <tableColumn id="2393" xr3:uid="{8613BC99-237D-440F-8CBE-B3FD01DDDE40}" name="Column2393" headerRowDxfId="30388" dataDxfId="13993"/>
    <tableColumn id="2394" xr3:uid="{33BD8A21-404A-4F5F-BB8A-295AA0F71176}" name="Column2394" headerRowDxfId="30387" dataDxfId="13992"/>
    <tableColumn id="2395" xr3:uid="{7C728AD2-5F44-49D5-8742-22F4138EC46C}" name="Column2395" headerRowDxfId="30386" dataDxfId="13991"/>
    <tableColumn id="2396" xr3:uid="{B120DBDC-90AD-4B27-A343-71CA6A87891A}" name="Column2396" headerRowDxfId="30385" dataDxfId="13990"/>
    <tableColumn id="2397" xr3:uid="{382DB965-861D-4100-8710-1DE79847D238}" name="Column2397" headerRowDxfId="30384" dataDxfId="13989"/>
    <tableColumn id="2398" xr3:uid="{07B76E22-F319-445E-A2DC-97522752E957}" name="Column2398" headerRowDxfId="30383" dataDxfId="13988"/>
    <tableColumn id="2399" xr3:uid="{FB3D7DD1-76D4-48BF-B962-E3313E388DF8}" name="Column2399" headerRowDxfId="30382" dataDxfId="13987"/>
    <tableColumn id="2400" xr3:uid="{52217FEF-4EA9-4EE2-926F-FA54BB809E8B}" name="Column2400" headerRowDxfId="30381" dataDxfId="13986"/>
    <tableColumn id="2401" xr3:uid="{61C1DACC-DF20-4855-8C49-ADB89C63726D}" name="Column2401" headerRowDxfId="30380" dataDxfId="13985"/>
    <tableColumn id="2402" xr3:uid="{42CFA640-81C3-4737-AA63-FAEC3522B469}" name="Column2402" headerRowDxfId="30379" dataDxfId="13984"/>
    <tableColumn id="2403" xr3:uid="{0AF669A1-C1B4-4D8A-AC91-74209CC70D39}" name="Column2403" headerRowDxfId="30378" dataDxfId="13983"/>
    <tableColumn id="2404" xr3:uid="{A1AC2676-C7EB-4AB0-91B5-7D6013201657}" name="Column2404" headerRowDxfId="30377" dataDxfId="13982"/>
    <tableColumn id="2405" xr3:uid="{D976F9CD-34D3-4CE5-8671-B3E9B6C1A90F}" name="Column2405" headerRowDxfId="30376" dataDxfId="13981"/>
    <tableColumn id="2406" xr3:uid="{B4AD9B6A-591A-4226-8DC3-8E7068BCBCCD}" name="Column2406" headerRowDxfId="30375" dataDxfId="13980"/>
    <tableColumn id="2407" xr3:uid="{D42BE18A-2E91-4093-A114-F70135D761EB}" name="Column2407" headerRowDxfId="30374" dataDxfId="13979"/>
    <tableColumn id="2408" xr3:uid="{7D585AAC-4A83-41F6-931D-424B18140B1F}" name="Column2408" headerRowDxfId="30373" dataDxfId="13978"/>
    <tableColumn id="2409" xr3:uid="{58C89241-EA7B-4AAE-A582-1EF063675787}" name="Column2409" headerRowDxfId="30372" dataDxfId="13977"/>
    <tableColumn id="2410" xr3:uid="{1BFBB1B8-83CE-4767-A998-A1072291F5D5}" name="Column2410" headerRowDxfId="30371" dataDxfId="13976"/>
    <tableColumn id="2411" xr3:uid="{4AD19242-F982-4EAF-AFBF-B2F6285D2A50}" name="Column2411" headerRowDxfId="30370" dataDxfId="13975"/>
    <tableColumn id="2412" xr3:uid="{F32F661C-3A4A-4462-B81B-B53CE87E2F31}" name="Column2412" headerRowDxfId="30369" dataDxfId="13974"/>
    <tableColumn id="2413" xr3:uid="{7BAEE539-1221-429A-9C51-D75A2F082EFF}" name="Column2413" headerRowDxfId="30368" dataDxfId="13973"/>
    <tableColumn id="2414" xr3:uid="{23E4995C-8513-44A8-AB91-0FC9FB09B7EF}" name="Column2414" headerRowDxfId="30367" dataDxfId="13972"/>
    <tableColumn id="2415" xr3:uid="{534D4027-FD4A-43AB-B666-2F326964E58F}" name="Column2415" headerRowDxfId="30366" dataDxfId="13971"/>
    <tableColumn id="2416" xr3:uid="{D7BEC267-4BA5-4A28-9C87-0CF9FF9FD909}" name="Column2416" headerRowDxfId="30365" dataDxfId="13970"/>
    <tableColumn id="2417" xr3:uid="{812A6840-599B-4DF6-A3B5-AB50B2548565}" name="Column2417" headerRowDxfId="30364" dataDxfId="13969"/>
    <tableColumn id="2418" xr3:uid="{A707D167-DADE-4EB8-8AC1-1CC86E275B01}" name="Column2418" headerRowDxfId="30363" dataDxfId="13968"/>
    <tableColumn id="2419" xr3:uid="{18E3CE36-291D-4BB8-A1B0-2B4D112CBDD3}" name="Column2419" headerRowDxfId="30362" dataDxfId="13967"/>
    <tableColumn id="2420" xr3:uid="{6A67D042-9791-4151-A6F1-1623AA8E974B}" name="Column2420" headerRowDxfId="30361" dataDxfId="13966"/>
    <tableColumn id="2421" xr3:uid="{E4395B75-F0D7-445A-9AF1-43D6437595F7}" name="Column2421" headerRowDxfId="30360" dataDxfId="13965"/>
    <tableColumn id="2422" xr3:uid="{5206C509-1B2A-4770-8EEF-40B2B9EB8883}" name="Column2422" headerRowDxfId="30359" dataDxfId="13964"/>
    <tableColumn id="2423" xr3:uid="{471A5D59-0B8D-44A3-86AF-2681E9C5AA82}" name="Column2423" headerRowDxfId="30358" dataDxfId="13963"/>
    <tableColumn id="2424" xr3:uid="{F399518E-3D29-4AB4-9585-1F422E4A957F}" name="Column2424" headerRowDxfId="30357" dataDxfId="13962"/>
    <tableColumn id="2425" xr3:uid="{CD018223-63B9-4DFC-8FEB-5E7772C14B46}" name="Column2425" headerRowDxfId="30356" dataDxfId="13961"/>
    <tableColumn id="2426" xr3:uid="{72D36E9F-6ED5-4B27-BA72-811E073F9DCD}" name="Column2426" headerRowDxfId="30355" dataDxfId="13960"/>
    <tableColumn id="2427" xr3:uid="{56599E57-9CEC-45C3-872F-9EA06160968D}" name="Column2427" headerRowDxfId="30354" dataDxfId="13959"/>
    <tableColumn id="2428" xr3:uid="{B1FB93CB-A4BF-4B04-908D-06EB73D6276D}" name="Column2428" headerRowDxfId="30353" dataDxfId="13958"/>
    <tableColumn id="2429" xr3:uid="{EEB56A7E-1CEE-48E5-BAB6-0BA72541DABD}" name="Column2429" headerRowDxfId="30352" dataDxfId="13957"/>
    <tableColumn id="2430" xr3:uid="{9B24B8F4-013F-4AE2-9440-01E095C94DC5}" name="Column2430" headerRowDxfId="30351" dataDxfId="13956"/>
    <tableColumn id="2431" xr3:uid="{2E75D667-E2FB-429D-9065-BD5FAF4FB449}" name="Column2431" headerRowDxfId="30350" dataDxfId="13955"/>
    <tableColumn id="2432" xr3:uid="{7B709B31-E06E-42CA-A6CA-4B7BA6E14D03}" name="Column2432" headerRowDxfId="30349" dataDxfId="13954"/>
    <tableColumn id="2433" xr3:uid="{EEB6F7FF-B4C5-4DF0-941A-F6E6AD798F25}" name="Column2433" headerRowDxfId="30348" dataDxfId="13953"/>
    <tableColumn id="2434" xr3:uid="{56C9605F-E091-4562-9BE0-FEC59CAD2C2D}" name="Column2434" headerRowDxfId="30347" dataDxfId="13952"/>
    <tableColumn id="2435" xr3:uid="{564F77F1-E2D8-4837-8081-6EFB746B722F}" name="Column2435" headerRowDxfId="30346" dataDxfId="13951"/>
    <tableColumn id="2436" xr3:uid="{F26CDA7C-D747-42E9-9C4D-C44158043A24}" name="Column2436" headerRowDxfId="30345" dataDxfId="13950"/>
    <tableColumn id="2437" xr3:uid="{C579421A-316D-4EA9-B382-71D7D42A5854}" name="Column2437" headerRowDxfId="30344" dataDxfId="13949"/>
    <tableColumn id="2438" xr3:uid="{2BA553A8-A16E-4A01-944F-9B08D5CE133A}" name="Column2438" headerRowDxfId="30343" dataDxfId="13948"/>
    <tableColumn id="2439" xr3:uid="{6B294F15-5B9D-485E-8CEB-586DEB77EF75}" name="Column2439" headerRowDxfId="30342" dataDxfId="13947"/>
    <tableColumn id="2440" xr3:uid="{9BB8E4E2-AC33-4034-9314-275F549B63EB}" name="Column2440" headerRowDxfId="30341" dataDxfId="13946"/>
    <tableColumn id="2441" xr3:uid="{44F62D62-3AD5-44E7-9688-51445A25982D}" name="Column2441" headerRowDxfId="30340" dataDxfId="13945"/>
    <tableColumn id="2442" xr3:uid="{8629D988-5352-4A4E-860C-DB5234CEDBC2}" name="Column2442" headerRowDxfId="30339" dataDxfId="13944"/>
    <tableColumn id="2443" xr3:uid="{76951508-6077-45AE-A29D-1852B39C11E5}" name="Column2443" headerRowDxfId="30338" dataDxfId="13943"/>
    <tableColumn id="2444" xr3:uid="{1EF3AE8B-986C-4405-A42F-3BDB3BF8E7FB}" name="Column2444" headerRowDxfId="30337" dataDxfId="13942"/>
    <tableColumn id="2445" xr3:uid="{58D13554-CC58-4BA7-9881-E11E2DD468B1}" name="Column2445" headerRowDxfId="30336" dataDxfId="13941"/>
    <tableColumn id="2446" xr3:uid="{36E14C38-C16C-4A97-933C-4C732CE7F083}" name="Column2446" headerRowDxfId="30335" dataDxfId="13940"/>
    <tableColumn id="2447" xr3:uid="{A9FBA037-0C84-4A98-A701-EEFA5FD2B0E0}" name="Column2447" headerRowDxfId="30334" dataDxfId="13939"/>
    <tableColumn id="2448" xr3:uid="{E4A4E7B9-9266-4272-AB97-A784A22CA720}" name="Column2448" headerRowDxfId="30333" dataDxfId="13938"/>
    <tableColumn id="2449" xr3:uid="{8ED93808-02D4-44D8-8602-A0790AC4160D}" name="Column2449" headerRowDxfId="30332" dataDxfId="13937"/>
    <tableColumn id="2450" xr3:uid="{66BE262E-B2DC-4BD7-8B6A-86A844A62D90}" name="Column2450" headerRowDxfId="30331" dataDxfId="13936"/>
    <tableColumn id="2451" xr3:uid="{04CC03A8-A43F-4D0B-9A12-6C65182AC248}" name="Column2451" headerRowDxfId="30330" dataDxfId="13935"/>
    <tableColumn id="2452" xr3:uid="{78EAE083-17F6-453B-8023-0EF26160428D}" name="Column2452" headerRowDxfId="30329" dataDxfId="13934"/>
    <tableColumn id="2453" xr3:uid="{27B5643C-22BA-4940-A124-E022C91D0A9F}" name="Column2453" headerRowDxfId="30328" dataDxfId="13933"/>
    <tableColumn id="2454" xr3:uid="{0C3738E5-1264-4AD4-B63A-7D9B1B0DF659}" name="Column2454" headerRowDxfId="30327" dataDxfId="13932"/>
    <tableColumn id="2455" xr3:uid="{89FDB028-4513-4696-BE47-B62F4926AE9E}" name="Column2455" headerRowDxfId="30326" dataDxfId="13931"/>
    <tableColumn id="2456" xr3:uid="{F2DBFF8E-F972-4BB8-BD5E-3742C0A96E74}" name="Column2456" headerRowDxfId="30325" dataDxfId="13930"/>
    <tableColumn id="2457" xr3:uid="{C606241E-4673-47F5-ACBB-FECA8B15B6B4}" name="Column2457" headerRowDxfId="30324" dataDxfId="13929"/>
    <tableColumn id="2458" xr3:uid="{45C3D6A7-71AD-4860-889F-FCD4A6DE2C8C}" name="Column2458" headerRowDxfId="30323" dataDxfId="13928"/>
    <tableColumn id="2459" xr3:uid="{73CB5474-5D28-4208-8697-87476B0C61A5}" name="Column2459" headerRowDxfId="30322" dataDxfId="13927"/>
    <tableColumn id="2460" xr3:uid="{DF7A26DB-04DE-4E98-9301-9EF2D87C0EA3}" name="Column2460" headerRowDxfId="30321" dataDxfId="13926"/>
    <tableColumn id="2461" xr3:uid="{86A71D44-577B-40F2-838F-0FB286D71967}" name="Column2461" headerRowDxfId="30320" dataDxfId="13925"/>
    <tableColumn id="2462" xr3:uid="{5DC2279A-B08F-4AD0-9F1A-CDE593C31AFF}" name="Column2462" headerRowDxfId="30319" dataDxfId="13924"/>
    <tableColumn id="2463" xr3:uid="{A1225A18-D635-455F-800E-470E00D91220}" name="Column2463" headerRowDxfId="30318" dataDxfId="13923"/>
    <tableColumn id="2464" xr3:uid="{68272F53-0867-40F5-9162-D9B579AF7FF7}" name="Column2464" headerRowDxfId="30317" dataDxfId="13922"/>
    <tableColumn id="2465" xr3:uid="{31D05F4E-0F0A-4B38-B4CF-77874FF16A3A}" name="Column2465" headerRowDxfId="30316" dataDxfId="13921"/>
    <tableColumn id="2466" xr3:uid="{D319DFCB-3116-4D19-996B-146BB772D6C8}" name="Column2466" headerRowDxfId="30315" dataDxfId="13920"/>
    <tableColumn id="2467" xr3:uid="{296C1093-AE9D-46A7-9913-575B696CAB90}" name="Column2467" headerRowDxfId="30314" dataDxfId="13919"/>
    <tableColumn id="2468" xr3:uid="{A8433BF7-30F7-4D95-81B1-1152CD83B898}" name="Column2468" headerRowDxfId="30313" dataDxfId="13918"/>
    <tableColumn id="2469" xr3:uid="{67F3A197-FE3C-426A-8B5D-22D0EEA34B76}" name="Column2469" headerRowDxfId="30312" dataDxfId="13917"/>
    <tableColumn id="2470" xr3:uid="{CCD985A0-3BEB-4A53-907C-82C4FD01193D}" name="Column2470" headerRowDxfId="30311" dataDxfId="13916"/>
    <tableColumn id="2471" xr3:uid="{8CA30969-180B-49D1-A489-F8879CCB8C35}" name="Column2471" headerRowDxfId="30310" dataDxfId="13915"/>
    <tableColumn id="2472" xr3:uid="{25C89C97-EC09-465A-A718-3F6D9ABC8C08}" name="Column2472" headerRowDxfId="30309" dataDxfId="13914"/>
    <tableColumn id="2473" xr3:uid="{B41CFD84-0D6A-4B2F-93AE-9AECC90DF61A}" name="Column2473" headerRowDxfId="30308" dataDxfId="13913"/>
    <tableColumn id="2474" xr3:uid="{A6D02E75-D9FD-42EC-B0BE-A222116B1A23}" name="Column2474" headerRowDxfId="30307" dataDxfId="13912"/>
    <tableColumn id="2475" xr3:uid="{2AD538E1-16AF-4B54-98B8-18985F341611}" name="Column2475" headerRowDxfId="30306" dataDxfId="13911"/>
    <tableColumn id="2476" xr3:uid="{3F7FB50F-C8CF-4B06-87B4-B36AEC4D48AE}" name="Column2476" headerRowDxfId="30305" dataDxfId="13910"/>
    <tableColumn id="2477" xr3:uid="{4E06E78F-1E9E-44C7-B0EC-AA2CF0EBFE0A}" name="Column2477" headerRowDxfId="30304" dataDxfId="13909"/>
    <tableColumn id="2478" xr3:uid="{92D95854-E211-4FD8-8757-8E5EBA8EDC01}" name="Column2478" headerRowDxfId="30303" dataDxfId="13908"/>
    <tableColumn id="2479" xr3:uid="{FD8E0874-E917-4267-839E-70460C55A6A4}" name="Column2479" headerRowDxfId="30302" dataDxfId="13907"/>
    <tableColumn id="2480" xr3:uid="{E8AFB39D-ECCC-4710-B661-0E9B008D4482}" name="Column2480" headerRowDxfId="30301" dataDxfId="13906"/>
    <tableColumn id="2481" xr3:uid="{DD33B602-4581-47C0-9C10-BA5FC41714D5}" name="Column2481" headerRowDxfId="30300" dataDxfId="13905"/>
    <tableColumn id="2482" xr3:uid="{C6307344-281B-4964-AEB9-CB09F6E4AD36}" name="Column2482" headerRowDxfId="30299" dataDxfId="13904"/>
    <tableColumn id="2483" xr3:uid="{9B7D9671-B28A-4A71-996C-88EF2D2F608B}" name="Column2483" headerRowDxfId="30298" dataDxfId="13903"/>
    <tableColumn id="2484" xr3:uid="{280ADCAE-908D-45DC-9431-9AA65998B61A}" name="Column2484" headerRowDxfId="30297" dataDxfId="13902"/>
    <tableColumn id="2485" xr3:uid="{6696ADE4-4DD4-470F-AD6A-F3F5657155EE}" name="Column2485" headerRowDxfId="30296" dataDxfId="13901"/>
    <tableColumn id="2486" xr3:uid="{5986EA68-5120-4608-B211-BE26E707C4DC}" name="Column2486" headerRowDxfId="30295" dataDxfId="13900"/>
    <tableColumn id="2487" xr3:uid="{5AD7C8E3-8BE0-4989-9922-A6153A86FFBE}" name="Column2487" headerRowDxfId="30294" dataDxfId="13899"/>
    <tableColumn id="2488" xr3:uid="{2910BED7-9747-4A6D-AD7E-9E2AAE728BE0}" name="Column2488" headerRowDxfId="30293" dataDxfId="13898"/>
    <tableColumn id="2489" xr3:uid="{EDC98D64-4351-42AE-B3A2-391C5D29B48F}" name="Column2489" headerRowDxfId="30292" dataDxfId="13897"/>
    <tableColumn id="2490" xr3:uid="{9718B348-DEDB-45FF-A7AB-0A69594AE7D3}" name="Column2490" headerRowDxfId="30291" dataDxfId="13896"/>
    <tableColumn id="2491" xr3:uid="{B02C31F5-493C-481B-811B-3A0CF203FB8F}" name="Column2491" headerRowDxfId="30290" dataDxfId="13895"/>
    <tableColumn id="2492" xr3:uid="{B8E2F4E1-35FF-45A9-A42B-A2BEC1AA699E}" name="Column2492" headerRowDxfId="30289" dataDxfId="13894"/>
    <tableColumn id="2493" xr3:uid="{6F9BF160-2BA6-4E82-BF09-100AAAF079A7}" name="Column2493" headerRowDxfId="30288" dataDxfId="13893"/>
    <tableColumn id="2494" xr3:uid="{10B8185B-7E7D-4831-A982-6A6E5F3EBB90}" name="Column2494" headerRowDxfId="30287" dataDxfId="13892"/>
    <tableColumn id="2495" xr3:uid="{C76F80B9-2F63-4AE8-88AE-2B7C0F76E202}" name="Column2495" headerRowDxfId="30286" dataDxfId="13891"/>
    <tableColumn id="2496" xr3:uid="{9B7F1B5B-1DD7-4197-9C30-CDE4D2C320C3}" name="Column2496" headerRowDxfId="30285" dataDxfId="13890"/>
    <tableColumn id="2497" xr3:uid="{94B07614-D647-4F47-AD7F-BB29BDBD3345}" name="Column2497" headerRowDxfId="30284" dataDxfId="13889"/>
    <tableColumn id="2498" xr3:uid="{1583795B-1BB4-4D8C-9675-F72902E958A6}" name="Column2498" headerRowDxfId="30283" dataDxfId="13888"/>
    <tableColumn id="2499" xr3:uid="{07223AEC-CD4B-4A00-8A6E-BA8B7AE9FAEA}" name="Column2499" headerRowDxfId="30282" dataDxfId="13887"/>
    <tableColumn id="2500" xr3:uid="{C51C5ECD-9F70-49A7-81E5-0D3DA8832E30}" name="Column2500" headerRowDxfId="30281" dataDxfId="13886"/>
    <tableColumn id="2501" xr3:uid="{542DF194-ED74-42B8-BEB6-E6C44A24D175}" name="Column2501" headerRowDxfId="30280" dataDxfId="13885"/>
    <tableColumn id="2502" xr3:uid="{32782C22-35A0-487D-98C9-DBC247294D4A}" name="Column2502" headerRowDxfId="30279" dataDxfId="13884"/>
    <tableColumn id="2503" xr3:uid="{94936F6B-C000-4146-8A5D-694EEC8DF9F2}" name="Column2503" headerRowDxfId="30278" dataDxfId="13883"/>
    <tableColumn id="2504" xr3:uid="{5F3D7272-3604-466E-BA62-B377D2D87BDF}" name="Column2504" headerRowDxfId="30277" dataDxfId="13882"/>
    <tableColumn id="2505" xr3:uid="{32E73207-4C28-40A0-9077-EEE4CEFBCA60}" name="Column2505" headerRowDxfId="30276" dataDxfId="13881"/>
    <tableColumn id="2506" xr3:uid="{95C2F3AF-9081-4C79-898A-92CE7403381A}" name="Column2506" headerRowDxfId="30275" dataDxfId="13880"/>
    <tableColumn id="2507" xr3:uid="{88FCEE15-0988-4EB7-9329-456B5165D389}" name="Column2507" headerRowDxfId="30274" dataDxfId="13879"/>
    <tableColumn id="2508" xr3:uid="{D25ADE9A-0F36-47EC-8FBC-B6F574086BBE}" name="Column2508" headerRowDxfId="30273" dataDxfId="13878"/>
    <tableColumn id="2509" xr3:uid="{E8A42855-AC76-4F50-AB14-C4BB826A70E7}" name="Column2509" headerRowDxfId="30272" dataDxfId="13877"/>
    <tableColumn id="2510" xr3:uid="{164B8115-68AC-4CA8-87EE-6BAA42929543}" name="Column2510" headerRowDxfId="30271" dataDxfId="13876"/>
    <tableColumn id="2511" xr3:uid="{E6E7290C-F434-4FF9-95EE-5DD52FA584AD}" name="Column2511" headerRowDxfId="30270" dataDxfId="13875"/>
    <tableColumn id="2512" xr3:uid="{BC5B462C-D7CC-423F-B243-D0C684AEBB7D}" name="Column2512" headerRowDxfId="30269" dataDxfId="13874"/>
    <tableColumn id="2513" xr3:uid="{1728E381-0E45-4320-B3DB-699E40675225}" name="Column2513" headerRowDxfId="30268" dataDxfId="13873"/>
    <tableColumn id="2514" xr3:uid="{C41C23FE-6ED5-417B-8242-B607C62D53B3}" name="Column2514" headerRowDxfId="30267" dataDxfId="13872"/>
    <tableColumn id="2515" xr3:uid="{6CE1AFE2-C590-4EC0-B875-650896B423D0}" name="Column2515" headerRowDxfId="30266" dataDxfId="13871"/>
    <tableColumn id="2516" xr3:uid="{B0EDAEEB-95CA-4ACA-B566-B39F5A7A8EBB}" name="Column2516" headerRowDxfId="30265" dataDxfId="13870"/>
    <tableColumn id="2517" xr3:uid="{4CEFBD27-9C4A-4193-89A1-230BA2AC9C4D}" name="Column2517" headerRowDxfId="30264" dataDxfId="13869"/>
    <tableColumn id="2518" xr3:uid="{094B6587-2E08-4A45-8AC6-AB93C7116293}" name="Column2518" headerRowDxfId="30263" dataDxfId="13868"/>
    <tableColumn id="2519" xr3:uid="{93A2EA44-B8CE-4487-A35E-CD2740485541}" name="Column2519" headerRowDxfId="30262" dataDxfId="13867"/>
    <tableColumn id="2520" xr3:uid="{2FE34E4A-A7AF-4883-AAFB-BB5EB1D402E5}" name="Column2520" headerRowDxfId="30261" dataDxfId="13866"/>
    <tableColumn id="2521" xr3:uid="{B522C84B-902D-4796-AC67-4F0D6B76CB97}" name="Column2521" headerRowDxfId="30260" dataDxfId="13865"/>
    <tableColumn id="2522" xr3:uid="{E9565393-8A5C-478B-9D94-4DFA63D10A45}" name="Column2522" headerRowDxfId="30259" dataDxfId="13864"/>
    <tableColumn id="2523" xr3:uid="{E3273984-93AA-4D8E-BDC7-4B743D4EA8DB}" name="Column2523" headerRowDxfId="30258" dataDxfId="13863"/>
    <tableColumn id="2524" xr3:uid="{68A9D831-8A29-488F-B3B2-3D0167FD1BD9}" name="Column2524" headerRowDxfId="30257" dataDxfId="13862"/>
    <tableColumn id="2525" xr3:uid="{56EF1393-FB1D-4FFA-B63E-9DAAC05B2CF7}" name="Column2525" headerRowDxfId="30256" dataDxfId="13861"/>
    <tableColumn id="2526" xr3:uid="{31C10D44-E724-4D73-A5E2-BB51159D9774}" name="Column2526" headerRowDxfId="30255" dataDxfId="13860"/>
    <tableColumn id="2527" xr3:uid="{31EDBB7B-1583-41EF-8CA7-0FE25C61CE06}" name="Column2527" headerRowDxfId="30254" dataDxfId="13859"/>
    <tableColumn id="2528" xr3:uid="{3CDEC5EB-3895-4674-88C4-CFEE7C0A7EFC}" name="Column2528" headerRowDxfId="30253" dataDxfId="13858"/>
    <tableColumn id="2529" xr3:uid="{45231C32-3195-415D-9E8C-AF60046EDE0B}" name="Column2529" headerRowDxfId="30252" dataDxfId="13857"/>
    <tableColumn id="2530" xr3:uid="{8C9184E6-DD90-4379-BB89-A006ACB38C0C}" name="Column2530" headerRowDxfId="30251" dataDxfId="13856"/>
    <tableColumn id="2531" xr3:uid="{3DD00742-3C1B-4728-B363-B8D8D5916338}" name="Column2531" headerRowDxfId="30250" dataDxfId="13855"/>
    <tableColumn id="2532" xr3:uid="{FCA659C2-FE51-4B4E-82F5-B14E8DBA93F5}" name="Column2532" headerRowDxfId="30249" dataDxfId="13854"/>
    <tableColumn id="2533" xr3:uid="{B453EE92-662E-4B80-90B5-CF6384CA0ADB}" name="Column2533" headerRowDxfId="30248" dataDxfId="13853"/>
    <tableColumn id="2534" xr3:uid="{93E2FFE1-0DCA-4BBB-AB2C-A27DEB35A98A}" name="Column2534" headerRowDxfId="30247" dataDxfId="13852"/>
    <tableColumn id="2535" xr3:uid="{148578C2-44DE-44B3-B723-347DC8270CC6}" name="Column2535" headerRowDxfId="30246" dataDxfId="13851"/>
    <tableColumn id="2536" xr3:uid="{3A76A0E7-92FA-45F0-ADB2-ACABE2A59571}" name="Column2536" headerRowDxfId="30245" dataDxfId="13850"/>
    <tableColumn id="2537" xr3:uid="{9B22F9D8-FABE-4D4C-ADF7-6D3FC39D4EA7}" name="Column2537" headerRowDxfId="30244" dataDxfId="13849"/>
    <tableColumn id="2538" xr3:uid="{C6D7BC6D-7FB6-4AFC-AB6B-A73BA754BE07}" name="Column2538" headerRowDxfId="30243" dataDxfId="13848"/>
    <tableColumn id="2539" xr3:uid="{AD6EDBC6-302A-440C-B8C6-5FEF51C9A35A}" name="Column2539" headerRowDxfId="30242" dataDxfId="13847"/>
    <tableColumn id="2540" xr3:uid="{97980F27-EAA4-45B8-B86A-3D6B20F0D88D}" name="Column2540" headerRowDxfId="30241" dataDxfId="13846"/>
    <tableColumn id="2541" xr3:uid="{AB82705E-DD79-45D6-96C4-7097F1325D27}" name="Column2541" headerRowDxfId="30240" dataDxfId="13845"/>
    <tableColumn id="2542" xr3:uid="{E9F532CB-4197-49B3-ADC9-9AFA9A0E61A0}" name="Column2542" headerRowDxfId="30239" dataDxfId="13844"/>
    <tableColumn id="2543" xr3:uid="{EA42792C-64BD-4CD6-9178-4EC7AC168C5E}" name="Column2543" headerRowDxfId="30238" dataDxfId="13843"/>
    <tableColumn id="2544" xr3:uid="{C84E6711-1E1A-4D58-BD59-73ACC6BC9A09}" name="Column2544" headerRowDxfId="30237" dataDxfId="13842"/>
    <tableColumn id="2545" xr3:uid="{5E39F3AE-874D-42A8-BD6D-4C0D7A6A2B52}" name="Column2545" headerRowDxfId="30236" dataDxfId="13841"/>
    <tableColumn id="2546" xr3:uid="{48E8D692-83B4-4855-AC48-CD2C6139C12C}" name="Column2546" headerRowDxfId="30235" dataDxfId="13840"/>
    <tableColumn id="2547" xr3:uid="{0F1985A2-FE63-46D6-B94E-74AD95ED0D17}" name="Column2547" headerRowDxfId="30234" dataDxfId="13839"/>
    <tableColumn id="2548" xr3:uid="{4B81DF6C-89A3-4862-9F34-7D749ADC32AE}" name="Column2548" headerRowDxfId="30233" dataDxfId="13838"/>
    <tableColumn id="2549" xr3:uid="{5414C0C7-4996-4B73-A716-CD362EECCA0C}" name="Column2549" headerRowDxfId="30232" dataDxfId="13837"/>
    <tableColumn id="2550" xr3:uid="{97A933A1-7623-4982-B8DB-91A337400429}" name="Column2550" headerRowDxfId="30231" dataDxfId="13836"/>
    <tableColumn id="2551" xr3:uid="{E447FC21-76F4-40F8-92D5-3DE046DF3A81}" name="Column2551" headerRowDxfId="30230" dataDxfId="13835"/>
    <tableColumn id="2552" xr3:uid="{321754BC-656C-428F-884A-14BE533D18EF}" name="Column2552" headerRowDxfId="30229" dataDxfId="13834"/>
    <tableColumn id="2553" xr3:uid="{1EF5FC52-6F20-4961-9B12-8868D6743620}" name="Column2553" headerRowDxfId="30228" dataDxfId="13833"/>
    <tableColumn id="2554" xr3:uid="{86221CE3-3FD6-4F20-8F74-4B8E6BAC9D8F}" name="Column2554" headerRowDxfId="30227" dataDxfId="13832"/>
    <tableColumn id="2555" xr3:uid="{77CAF7F5-8B49-47C9-872B-597406531F94}" name="Column2555" headerRowDxfId="30226" dataDxfId="13831"/>
    <tableColumn id="2556" xr3:uid="{B5F6B7D1-EC52-41CB-BAA3-76EDEF621EB6}" name="Column2556" headerRowDxfId="30225" dataDxfId="13830"/>
    <tableColumn id="2557" xr3:uid="{0268AC30-A01C-488A-B4B5-DA1E8607D799}" name="Column2557" headerRowDxfId="30224" dataDxfId="13829"/>
    <tableColumn id="2558" xr3:uid="{FCF95C4F-9209-49F4-B64C-A5EB56D56175}" name="Column2558" headerRowDxfId="30223" dataDxfId="13828"/>
    <tableColumn id="2559" xr3:uid="{7FCA8482-EFE4-40F4-9CC2-DF9133D817A8}" name="Column2559" headerRowDxfId="30222" dataDxfId="13827"/>
    <tableColumn id="2560" xr3:uid="{08CDEE68-7C1E-486E-A0EB-7AAE6A29E693}" name="Column2560" headerRowDxfId="30221" dataDxfId="13826"/>
    <tableColumn id="2561" xr3:uid="{F0526999-0460-4803-AAA4-D8BBAC2E6DB0}" name="Column2561" headerRowDxfId="30220" dataDxfId="13825"/>
    <tableColumn id="2562" xr3:uid="{852F7E42-1B5C-469E-B001-D95C1E496FE9}" name="Column2562" headerRowDxfId="30219" dataDxfId="13824"/>
    <tableColumn id="2563" xr3:uid="{5A44B0BE-CCF7-4126-81DF-10C496702457}" name="Column2563" headerRowDxfId="30218" dataDxfId="13823"/>
    <tableColumn id="2564" xr3:uid="{8D5730B7-D9F7-4EC0-919B-7CA556351163}" name="Column2564" headerRowDxfId="30217" dataDxfId="13822"/>
    <tableColumn id="2565" xr3:uid="{3A2437C4-079C-488F-B192-3B850C66B10C}" name="Column2565" headerRowDxfId="30216" dataDxfId="13821"/>
    <tableColumn id="2566" xr3:uid="{753329C5-2C71-4E46-A5B3-3BFB6FA32829}" name="Column2566" headerRowDxfId="30215" dataDxfId="13820"/>
    <tableColumn id="2567" xr3:uid="{C306AA62-B741-4793-839D-C2CD4DB0AB6E}" name="Column2567" headerRowDxfId="30214" dataDxfId="13819"/>
    <tableColumn id="2568" xr3:uid="{3C2D81F1-C66F-411D-98CF-873D2899B8E2}" name="Column2568" headerRowDxfId="30213" dataDxfId="13818"/>
    <tableColumn id="2569" xr3:uid="{64258BC6-CB4C-4A2F-902A-B53E5666C708}" name="Column2569" headerRowDxfId="30212" dataDxfId="13817"/>
    <tableColumn id="2570" xr3:uid="{8F71C607-F713-47A2-B5DB-812615D00FF3}" name="Column2570" headerRowDxfId="30211" dataDxfId="13816"/>
    <tableColumn id="2571" xr3:uid="{EE6FB369-4F0A-4686-A30B-2FF44E28CBC6}" name="Column2571" headerRowDxfId="30210" dataDxfId="13815"/>
    <tableColumn id="2572" xr3:uid="{B3B8DF95-4420-4168-A9AF-CAABCA7BA0D5}" name="Column2572" headerRowDxfId="30209" dataDxfId="13814"/>
    <tableColumn id="2573" xr3:uid="{90ECBD30-C599-41E8-ADCB-FE3193B2184D}" name="Column2573" headerRowDxfId="30208" dataDxfId="13813"/>
    <tableColumn id="2574" xr3:uid="{ACD6101B-A390-4AD2-A99B-78919862CD28}" name="Column2574" headerRowDxfId="30207" dataDxfId="13812"/>
    <tableColumn id="2575" xr3:uid="{A753FD83-5741-40DF-8A25-1A525B20839D}" name="Column2575" headerRowDxfId="30206" dataDxfId="13811"/>
    <tableColumn id="2576" xr3:uid="{36862309-2BD9-4DCF-B92D-B628B4FD59F7}" name="Column2576" headerRowDxfId="30205" dataDxfId="13810"/>
    <tableColumn id="2577" xr3:uid="{3AEBAFBC-3B18-4A4F-A84F-2A858FCE489D}" name="Column2577" headerRowDxfId="30204" dataDxfId="13809"/>
    <tableColumn id="2578" xr3:uid="{409A602E-968E-4F00-91AF-AFBA28338B15}" name="Column2578" headerRowDxfId="30203" dataDxfId="13808"/>
    <tableColumn id="2579" xr3:uid="{17E07A72-A222-4B60-A7FD-6D8886E671BE}" name="Column2579" headerRowDxfId="30202" dataDxfId="13807"/>
    <tableColumn id="2580" xr3:uid="{1F9340D7-B3D4-4F8F-BA08-3ED100E6FAC5}" name="Column2580" headerRowDxfId="30201" dataDxfId="13806"/>
    <tableColumn id="2581" xr3:uid="{17FBF78F-204F-4206-9E87-56F3822432D7}" name="Column2581" headerRowDxfId="30200" dataDxfId="13805"/>
    <tableColumn id="2582" xr3:uid="{49288750-AB2C-4DA1-AD3D-C21F9D10DC8A}" name="Column2582" headerRowDxfId="30199" dataDxfId="13804"/>
    <tableColumn id="2583" xr3:uid="{443855D0-7AD4-4AB0-B81A-9B15AF3DB12E}" name="Column2583" headerRowDxfId="30198" dataDxfId="13803"/>
    <tableColumn id="2584" xr3:uid="{1C7531D4-28A1-4D8F-A98B-C04E1C5B6A21}" name="Column2584" headerRowDxfId="30197" dataDxfId="13802"/>
    <tableColumn id="2585" xr3:uid="{14D7F3C9-CB56-499B-A189-C0F03A029505}" name="Column2585" headerRowDxfId="30196" dataDxfId="13801"/>
    <tableColumn id="2586" xr3:uid="{6318D02F-3A2C-421D-895C-0744A5916F9B}" name="Column2586" headerRowDxfId="30195" dataDxfId="13800"/>
    <tableColumn id="2587" xr3:uid="{E2D1006B-80A0-46D1-9BFA-D393D5BE9BB8}" name="Column2587" headerRowDxfId="30194" dataDxfId="13799"/>
    <tableColumn id="2588" xr3:uid="{9BBA6AEB-4374-4581-B7CC-A122897AC0CE}" name="Column2588" headerRowDxfId="30193" dataDxfId="13798"/>
    <tableColumn id="2589" xr3:uid="{0A697C65-55DD-4AFE-89DF-E49D1E6BFADB}" name="Column2589" headerRowDxfId="30192" dataDxfId="13797"/>
    <tableColumn id="2590" xr3:uid="{D44664C0-8231-42E7-B6C9-0C1D933FAE85}" name="Column2590" headerRowDxfId="30191" dataDxfId="13796"/>
    <tableColumn id="2591" xr3:uid="{1D1F9F87-DF0B-45F0-AA42-3F011CF798D9}" name="Column2591" headerRowDxfId="30190" dataDxfId="13795"/>
    <tableColumn id="2592" xr3:uid="{EC9AE012-2E5F-4C42-B87A-DD77C404F382}" name="Column2592" headerRowDxfId="30189" dataDxfId="13794"/>
    <tableColumn id="2593" xr3:uid="{FD747057-ECA6-435E-8470-65EF9A5000F3}" name="Column2593" headerRowDxfId="30188" dataDxfId="13793"/>
    <tableColumn id="2594" xr3:uid="{30B6466A-BA4D-48BF-A204-BB23A5A9408B}" name="Column2594" headerRowDxfId="30187" dataDxfId="13792"/>
    <tableColumn id="2595" xr3:uid="{019393EF-15F1-4CEF-873E-E37A67897F5E}" name="Column2595" headerRowDxfId="30186" dataDxfId="13791"/>
    <tableColumn id="2596" xr3:uid="{3B8595D1-434E-4D6F-818A-0D5629CF775B}" name="Column2596" headerRowDxfId="30185" dataDxfId="13790"/>
    <tableColumn id="2597" xr3:uid="{DD3DF045-0135-4CC3-A4EF-99495C01AEF5}" name="Column2597" headerRowDxfId="30184" dataDxfId="13789"/>
    <tableColumn id="2598" xr3:uid="{F52F9400-2374-4ABD-9B4D-C8BE578C29A8}" name="Column2598" headerRowDxfId="30183" dataDxfId="13788"/>
    <tableColumn id="2599" xr3:uid="{347FFFFC-0419-4507-B729-E851D0A4FE53}" name="Column2599" headerRowDxfId="30182" dataDxfId="13787"/>
    <tableColumn id="2600" xr3:uid="{75CD3328-65BE-4471-94BA-50A22C1C68A8}" name="Column2600" headerRowDxfId="30181" dataDxfId="13786"/>
    <tableColumn id="2601" xr3:uid="{91032C9F-C4B4-4796-9C4E-A6AB5F0E0E00}" name="Column2601" headerRowDxfId="30180" dataDxfId="13785"/>
    <tableColumn id="2602" xr3:uid="{2FB6ADAE-5A32-46A0-8C86-5B47CA49202B}" name="Column2602" headerRowDxfId="30179" dataDxfId="13784"/>
    <tableColumn id="2603" xr3:uid="{26B71FCA-658E-4092-A829-91EAA76834EA}" name="Column2603" headerRowDxfId="30178" dataDxfId="13783"/>
    <tableColumn id="2604" xr3:uid="{F4444978-45D1-4F2E-B7AD-094903B0C13D}" name="Column2604" headerRowDxfId="30177" dataDxfId="13782"/>
    <tableColumn id="2605" xr3:uid="{7246ADFE-D414-4459-A8F4-C5A4D2075437}" name="Column2605" headerRowDxfId="30176" dataDxfId="13781"/>
    <tableColumn id="2606" xr3:uid="{B32D602C-E746-497F-B2F4-84B4E032BC31}" name="Column2606" headerRowDxfId="30175" dataDxfId="13780"/>
    <tableColumn id="2607" xr3:uid="{053DE19E-5664-43B8-865A-A04AD6582306}" name="Column2607" headerRowDxfId="30174" dataDxfId="13779"/>
    <tableColumn id="2608" xr3:uid="{5E676DB9-C4FE-427C-9853-3538A43B7A4C}" name="Column2608" headerRowDxfId="30173" dataDxfId="13778"/>
    <tableColumn id="2609" xr3:uid="{106A0C6E-F4BA-4699-97E4-DAC821971A85}" name="Column2609" headerRowDxfId="30172" dataDxfId="13777"/>
    <tableColumn id="2610" xr3:uid="{FBBF9DDF-35BD-4805-BCB0-5CA8945CCE76}" name="Column2610" headerRowDxfId="30171" dataDxfId="13776"/>
    <tableColumn id="2611" xr3:uid="{1C20BF39-66FF-426E-8417-D3037606CF40}" name="Column2611" headerRowDxfId="30170" dataDxfId="13775"/>
    <tableColumn id="2612" xr3:uid="{F3F31E2C-C917-4303-A14C-4A8D112ACD7A}" name="Column2612" headerRowDxfId="30169" dataDxfId="13774"/>
    <tableColumn id="2613" xr3:uid="{8AB742DC-141A-4DB7-A258-B084F2F7A231}" name="Column2613" headerRowDxfId="30168" dataDxfId="13773"/>
    <tableColumn id="2614" xr3:uid="{7740B471-934C-48BD-B21B-E0AFD2A51F56}" name="Column2614" headerRowDxfId="30167" dataDxfId="13772"/>
    <tableColumn id="2615" xr3:uid="{2C6BE1DE-BB50-485F-8EFD-1B9C9231E7B1}" name="Column2615" headerRowDxfId="30166" dataDxfId="13771"/>
    <tableColumn id="2616" xr3:uid="{D20745C5-39EB-435D-A588-8865E6DF2BDA}" name="Column2616" headerRowDxfId="30165" dataDxfId="13770"/>
    <tableColumn id="2617" xr3:uid="{341AEB44-6F68-4953-8367-E81C1924F803}" name="Column2617" headerRowDxfId="30164" dataDxfId="13769"/>
    <tableColumn id="2618" xr3:uid="{C4AFCEBE-F43F-4131-A9F2-0134537F3BC2}" name="Column2618" headerRowDxfId="30163" dataDxfId="13768"/>
    <tableColumn id="2619" xr3:uid="{6FBC69AE-EAE3-4B62-9D1C-935EE0E6B349}" name="Column2619" headerRowDxfId="30162" dataDxfId="13767"/>
    <tableColumn id="2620" xr3:uid="{3D2444D7-6038-4895-81B4-CE0443ADE0F5}" name="Column2620" headerRowDxfId="30161" dataDxfId="13766"/>
    <tableColumn id="2621" xr3:uid="{40AA5DFF-4E33-4BEA-A99D-800DFA37815E}" name="Column2621" headerRowDxfId="30160" dataDxfId="13765"/>
    <tableColumn id="2622" xr3:uid="{3AAC1A0E-F7F6-4FFC-8CFD-7F89116C5023}" name="Column2622" headerRowDxfId="30159" dataDxfId="13764"/>
    <tableColumn id="2623" xr3:uid="{9A46285A-1719-47AD-849A-149617B316AC}" name="Column2623" headerRowDxfId="30158" dataDxfId="13763"/>
    <tableColumn id="2624" xr3:uid="{1F56AD47-B2E0-49D5-B6C5-96B5EE2DC328}" name="Column2624" headerRowDxfId="30157" dataDxfId="13762"/>
    <tableColumn id="2625" xr3:uid="{7C19A45B-B17A-4485-B262-A162FDE99981}" name="Column2625" headerRowDxfId="30156" dataDxfId="13761"/>
    <tableColumn id="2626" xr3:uid="{050E2D1B-2C6F-4B1B-B7F5-DE415E36843B}" name="Column2626" headerRowDxfId="30155" dataDxfId="13760"/>
    <tableColumn id="2627" xr3:uid="{BA7195EE-33DE-469B-A32F-F997C2CB4D37}" name="Column2627" headerRowDxfId="30154" dataDxfId="13759"/>
    <tableColumn id="2628" xr3:uid="{BB190DEE-A5F9-475E-B0B4-ACA4332706DA}" name="Column2628" headerRowDxfId="30153" dataDxfId="13758"/>
    <tableColumn id="2629" xr3:uid="{D0BDEF12-50F6-4EC1-BE9B-BD1384E37A03}" name="Column2629" headerRowDxfId="30152" dataDxfId="13757"/>
    <tableColumn id="2630" xr3:uid="{BAA2C559-4C16-4540-A8E0-1B760ACC8B6C}" name="Column2630" headerRowDxfId="30151" dataDxfId="13756"/>
    <tableColumn id="2631" xr3:uid="{A7D4670D-812A-4580-9C43-B139EE07F4EB}" name="Column2631" headerRowDxfId="30150" dataDxfId="13755"/>
    <tableColumn id="2632" xr3:uid="{8BD7059E-0CE1-4685-99EF-B270E5E5D375}" name="Column2632" headerRowDxfId="30149" dataDxfId="13754"/>
    <tableColumn id="2633" xr3:uid="{5D10BF47-A1FF-4457-8553-648525149CCB}" name="Column2633" headerRowDxfId="30148" dataDxfId="13753"/>
    <tableColumn id="2634" xr3:uid="{AA6570C6-17D6-4630-A426-DDC6A400BEF0}" name="Column2634" headerRowDxfId="30147" dataDxfId="13752"/>
    <tableColumn id="2635" xr3:uid="{A9577DDE-7B96-41BA-B375-CF65BBA8A78D}" name="Column2635" headerRowDxfId="30146" dataDxfId="13751"/>
    <tableColumn id="2636" xr3:uid="{DC8DB6A7-6B81-4B27-A372-CAF33FF08C89}" name="Column2636" headerRowDxfId="30145" dataDxfId="13750"/>
    <tableColumn id="2637" xr3:uid="{A8D8A91C-78E3-4751-AF15-3A3B793FD66F}" name="Column2637" headerRowDxfId="30144" dataDxfId="13749"/>
    <tableColumn id="2638" xr3:uid="{41F1C145-A664-4E14-A5F1-F98CC153E801}" name="Column2638" headerRowDxfId="30143" dataDxfId="13748"/>
    <tableColumn id="2639" xr3:uid="{81C3D150-6D4D-4696-9B7C-5A782D59FD36}" name="Column2639" headerRowDxfId="30142" dataDxfId="13747"/>
    <tableColumn id="2640" xr3:uid="{F55402DD-4D78-4ABC-B824-A982922284D1}" name="Column2640" headerRowDxfId="30141" dataDxfId="13746"/>
    <tableColumn id="2641" xr3:uid="{1008447D-5149-4FEE-A23E-F98B70D549B2}" name="Column2641" headerRowDxfId="30140" dataDxfId="13745"/>
    <tableColumn id="2642" xr3:uid="{939F36AA-C1E6-4A3B-A8BA-3C3A0F065196}" name="Column2642" headerRowDxfId="30139" dataDxfId="13744"/>
    <tableColumn id="2643" xr3:uid="{A82B1F21-4273-4237-98D3-07BD58F51B87}" name="Column2643" headerRowDxfId="30138" dataDxfId="13743"/>
    <tableColumn id="2644" xr3:uid="{DAF34574-24AA-4552-9B53-773D3A494D07}" name="Column2644" headerRowDxfId="30137" dataDxfId="13742"/>
    <tableColumn id="2645" xr3:uid="{60E6A03D-8B8E-4A7C-B623-18BF2A4B6BC9}" name="Column2645" headerRowDxfId="30136" dataDxfId="13741"/>
    <tableColumn id="2646" xr3:uid="{6D3903C8-1E1F-4EF3-9990-CA3DBB5DD7FD}" name="Column2646" headerRowDxfId="30135" dataDxfId="13740"/>
    <tableColumn id="2647" xr3:uid="{A0A2EDBF-B7DA-4641-A4B6-B742ED0C4860}" name="Column2647" headerRowDxfId="30134" dataDxfId="13739"/>
    <tableColumn id="2648" xr3:uid="{70475F1D-267F-4445-BA39-406933317862}" name="Column2648" headerRowDxfId="30133" dataDxfId="13738"/>
    <tableColumn id="2649" xr3:uid="{B5815FE1-EFAC-4691-BD8A-045DF3BC3AED}" name="Column2649" headerRowDxfId="30132" dataDxfId="13737"/>
    <tableColumn id="2650" xr3:uid="{068E352F-5DEC-4F46-9C4A-A2933FC1455E}" name="Column2650" headerRowDxfId="30131" dataDxfId="13736"/>
    <tableColumn id="2651" xr3:uid="{3A81C47F-E136-413E-B553-29175FCE1404}" name="Column2651" headerRowDxfId="30130" dataDxfId="13735"/>
    <tableColumn id="2652" xr3:uid="{EE8D0289-3B1D-46F3-A4C2-30ED967BBD15}" name="Column2652" headerRowDxfId="30129" dataDxfId="13734"/>
    <tableColumn id="2653" xr3:uid="{3B0BA1D8-1CBD-4691-B104-2D01F7FB6802}" name="Column2653" headerRowDxfId="30128" dataDxfId="13733"/>
    <tableColumn id="2654" xr3:uid="{B764A641-E383-4236-AE78-CFBDF362E397}" name="Column2654" headerRowDxfId="30127" dataDxfId="13732"/>
    <tableColumn id="2655" xr3:uid="{C29D0656-5A76-4957-8D06-C35B961744CD}" name="Column2655" headerRowDxfId="30126" dataDxfId="13731"/>
    <tableColumn id="2656" xr3:uid="{9AEF16E0-90EC-4EE4-BFF9-EE24E548A819}" name="Column2656" headerRowDxfId="30125" dataDxfId="13730"/>
    <tableColumn id="2657" xr3:uid="{3775A40A-FBA7-4100-B8AA-0308548AA741}" name="Column2657" headerRowDxfId="30124" dataDxfId="13729"/>
    <tableColumn id="2658" xr3:uid="{60A2E77B-B143-4E1B-9BF3-248F417DBAA8}" name="Column2658" headerRowDxfId="30123" dataDxfId="13728"/>
    <tableColumn id="2659" xr3:uid="{5184FFF9-F797-4AB4-A50E-E3369A7431C8}" name="Column2659" headerRowDxfId="30122" dataDxfId="13727"/>
    <tableColumn id="2660" xr3:uid="{6AFCE1E1-9F22-4BFA-8265-77924CF8B9F3}" name="Column2660" headerRowDxfId="30121" dataDxfId="13726"/>
    <tableColumn id="2661" xr3:uid="{9F345CFC-B461-4828-B184-E0AAE6829BC9}" name="Column2661" headerRowDxfId="30120" dataDxfId="13725"/>
    <tableColumn id="2662" xr3:uid="{31258E48-DE56-422C-8736-6DDD580A7D61}" name="Column2662" headerRowDxfId="30119" dataDxfId="13724"/>
    <tableColumn id="2663" xr3:uid="{F0B84023-567A-498A-8C56-5770EA2E2C3E}" name="Column2663" headerRowDxfId="30118" dataDxfId="13723"/>
    <tableColumn id="2664" xr3:uid="{62A82043-B384-481A-A2F0-0EAF1A16802E}" name="Column2664" headerRowDxfId="30117" dataDxfId="13722"/>
    <tableColumn id="2665" xr3:uid="{03788026-E690-48B3-B149-CA19D038387A}" name="Column2665" headerRowDxfId="30116" dataDxfId="13721"/>
    <tableColumn id="2666" xr3:uid="{76CAEE8D-8E2E-415B-BA1D-A4413FFB6432}" name="Column2666" headerRowDxfId="30115" dataDxfId="13720"/>
    <tableColumn id="2667" xr3:uid="{C8C7CF01-F01B-4E14-97FC-0C059C6D292A}" name="Column2667" headerRowDxfId="30114" dataDxfId="13719"/>
    <tableColumn id="2668" xr3:uid="{6894A583-2C26-40EC-9555-BD9C1C3401C1}" name="Column2668" headerRowDxfId="30113" dataDxfId="13718"/>
    <tableColumn id="2669" xr3:uid="{8BD96F41-7CA1-4690-B3A1-66FA9F3906B8}" name="Column2669" headerRowDxfId="30112" dataDxfId="13717"/>
    <tableColumn id="2670" xr3:uid="{89D78949-823F-4DA6-AE2F-C9F1603DB276}" name="Column2670" headerRowDxfId="30111" dataDxfId="13716"/>
    <tableColumn id="2671" xr3:uid="{C1628479-ED81-4817-8757-61307CC20DFE}" name="Column2671" headerRowDxfId="30110" dataDxfId="13715"/>
    <tableColumn id="2672" xr3:uid="{4BEB6526-C161-4F2F-B7E6-AF11E82CF980}" name="Column2672" headerRowDxfId="30109" dataDxfId="13714"/>
    <tableColumn id="2673" xr3:uid="{333751E1-5445-4FFD-9D75-FA2628808324}" name="Column2673" headerRowDxfId="30108" dataDxfId="13713"/>
    <tableColumn id="2674" xr3:uid="{846A3686-1FF0-4AA9-A369-D52A6E173B01}" name="Column2674" headerRowDxfId="30107" dataDxfId="13712"/>
    <tableColumn id="2675" xr3:uid="{7C0B8DE5-1CCD-47E6-BB07-296A8A077004}" name="Column2675" headerRowDxfId="30106" dataDxfId="13711"/>
    <tableColumn id="2676" xr3:uid="{61076A4A-7A25-43CC-A9F9-A01AAFC005DA}" name="Column2676" headerRowDxfId="30105" dataDxfId="13710"/>
    <tableColumn id="2677" xr3:uid="{9A1B7A94-4E50-4690-8F39-58A7036AA9CF}" name="Column2677" headerRowDxfId="30104" dataDxfId="13709"/>
    <tableColumn id="2678" xr3:uid="{2D4CE39F-C23A-4D82-8EF3-A2A2691C5D36}" name="Column2678" headerRowDxfId="30103" dataDxfId="13708"/>
    <tableColumn id="2679" xr3:uid="{3DF3E77C-C264-4770-9393-19C766ADA2CD}" name="Column2679" headerRowDxfId="30102" dataDxfId="13707"/>
    <tableColumn id="2680" xr3:uid="{098F4C0B-55AF-4824-ACA6-36C2733B58A6}" name="Column2680" headerRowDxfId="30101" dataDxfId="13706"/>
    <tableColumn id="2681" xr3:uid="{2CA3B9C5-2277-4932-95B5-CE83F35395FB}" name="Column2681" headerRowDxfId="30100" dataDxfId="13705"/>
    <tableColumn id="2682" xr3:uid="{93F7C745-B1E7-4929-8C7B-10AF84FB0BFF}" name="Column2682" headerRowDxfId="30099" dataDxfId="13704"/>
    <tableColumn id="2683" xr3:uid="{D827D3D1-5183-408F-BD1B-3E0BC1BD0EAF}" name="Column2683" headerRowDxfId="30098" dataDxfId="13703"/>
    <tableColumn id="2684" xr3:uid="{E01F86C8-592E-404D-9167-1528F79ACA32}" name="Column2684" headerRowDxfId="30097" dataDxfId="13702"/>
    <tableColumn id="2685" xr3:uid="{9A6DFA54-8D19-4C9B-8181-198CDF7E83C0}" name="Column2685" headerRowDxfId="30096" dataDxfId="13701"/>
    <tableColumn id="2686" xr3:uid="{DAB643F8-D6F2-42D2-AECD-079B1E89A244}" name="Column2686" headerRowDxfId="30095" dataDxfId="13700"/>
    <tableColumn id="2687" xr3:uid="{3DAFC13F-9CA9-4265-BD10-CFB0AFA1A421}" name="Column2687" headerRowDxfId="30094" dataDxfId="13699"/>
    <tableColumn id="2688" xr3:uid="{ADA40E0E-A112-4306-8E2F-D7E628E98FF2}" name="Column2688" headerRowDxfId="30093" dataDxfId="13698"/>
    <tableColumn id="2689" xr3:uid="{47155D0E-27C3-4340-BA12-21D8967CD085}" name="Column2689" headerRowDxfId="30092" dataDxfId="13697"/>
    <tableColumn id="2690" xr3:uid="{9765E34B-3487-4EB6-835C-73B310A42413}" name="Column2690" headerRowDxfId="30091" dataDxfId="13696"/>
    <tableColumn id="2691" xr3:uid="{B67ECE6C-AFFC-41FA-8F4E-969AA1A8D944}" name="Column2691" headerRowDxfId="30090" dataDxfId="13695"/>
    <tableColumn id="2692" xr3:uid="{B4E5C17B-0624-438F-B971-CFD7796BB53F}" name="Column2692" headerRowDxfId="30089" dataDxfId="13694"/>
    <tableColumn id="2693" xr3:uid="{ABB371DB-6DD7-419F-88C5-60E3A80B4C4E}" name="Column2693" headerRowDxfId="30088" dataDxfId="13693"/>
    <tableColumn id="2694" xr3:uid="{EFEA788C-334C-464E-824F-3B276E0E1AD3}" name="Column2694" headerRowDxfId="30087" dataDxfId="13692"/>
    <tableColumn id="2695" xr3:uid="{EF6AF6B5-4FA2-446A-BB01-CEF72FB3191B}" name="Column2695" headerRowDxfId="30086" dataDxfId="13691"/>
    <tableColumn id="2696" xr3:uid="{BA99C7EF-BDC3-4BCC-A2CF-C902C77C4026}" name="Column2696" headerRowDxfId="30085" dataDxfId="13690"/>
    <tableColumn id="2697" xr3:uid="{109FF030-F229-4610-BD48-89F4B21B2191}" name="Column2697" headerRowDxfId="30084" dataDxfId="13689"/>
    <tableColumn id="2698" xr3:uid="{43B0504F-3DEC-41A4-8B7D-876165F54C22}" name="Column2698" headerRowDxfId="30083" dataDxfId="13688"/>
    <tableColumn id="2699" xr3:uid="{B0316A80-D776-4BF3-970F-959F171B7A9E}" name="Column2699" headerRowDxfId="30082" dataDxfId="13687"/>
    <tableColumn id="2700" xr3:uid="{DA7439CF-363E-48B3-9C1A-C27C77AAF47E}" name="Column2700" headerRowDxfId="30081" dataDxfId="13686"/>
    <tableColumn id="2701" xr3:uid="{273D3D26-134A-4485-B94D-979E7E0C990E}" name="Column2701" headerRowDxfId="30080" dataDxfId="13685"/>
    <tableColumn id="2702" xr3:uid="{9E86204F-7CD4-4DB8-8884-2F92B86ED53A}" name="Column2702" headerRowDxfId="30079" dataDxfId="13684"/>
    <tableColumn id="2703" xr3:uid="{EFAA81C2-A71B-439C-BAC7-9971FED4CBE3}" name="Column2703" headerRowDxfId="30078" dataDxfId="13683"/>
    <tableColumn id="2704" xr3:uid="{9362DDAD-5CE7-41BD-B0A0-6DCAEFA96BA2}" name="Column2704" headerRowDxfId="30077" dataDxfId="13682"/>
    <tableColumn id="2705" xr3:uid="{255F924E-BBC1-47CD-B2F0-EE602C019833}" name="Column2705" headerRowDxfId="30076" dataDxfId="13681"/>
    <tableColumn id="2706" xr3:uid="{09C85B0B-5E0B-4DC3-B790-8561EAD1DE9D}" name="Column2706" headerRowDxfId="30075" dataDxfId="13680"/>
    <tableColumn id="2707" xr3:uid="{DFD353F9-4873-4196-9A8E-3068CA6BC7C0}" name="Column2707" headerRowDxfId="30074" dataDxfId="13679"/>
    <tableColumn id="2708" xr3:uid="{F9CAA111-AAE6-45FF-BD7F-4EBA8F583DEB}" name="Column2708" headerRowDxfId="30073" dataDxfId="13678"/>
    <tableColumn id="2709" xr3:uid="{439D26A5-AF45-4FA0-8572-250D751D8673}" name="Column2709" headerRowDxfId="30072" dataDxfId="13677"/>
    <tableColumn id="2710" xr3:uid="{B2AFC01E-EE87-4A89-AC6E-396DBED6C811}" name="Column2710" headerRowDxfId="30071" dataDxfId="13676"/>
    <tableColumn id="2711" xr3:uid="{F75A63AC-118D-40AF-B846-0F57DE8048AB}" name="Column2711" headerRowDxfId="30070" dataDxfId="13675"/>
    <tableColumn id="2712" xr3:uid="{F6478F85-2BAC-4607-A06D-C818B681BAA2}" name="Column2712" headerRowDxfId="30069" dataDxfId="13674"/>
    <tableColumn id="2713" xr3:uid="{CEC5FC53-3F65-4DC0-8214-C534389F9504}" name="Column2713" headerRowDxfId="30068" dataDxfId="13673"/>
    <tableColumn id="2714" xr3:uid="{4021E48A-2DE7-43E4-BB98-989BC777D18F}" name="Column2714" headerRowDxfId="30067" dataDxfId="13672"/>
    <tableColumn id="2715" xr3:uid="{3466836B-0FEE-480C-B968-772DD90EC937}" name="Column2715" headerRowDxfId="30066" dataDxfId="13671"/>
    <tableColumn id="2716" xr3:uid="{8289841D-8EBB-4E14-A49A-1FAECBB6FE7C}" name="Column2716" headerRowDxfId="30065" dataDxfId="13670"/>
    <tableColumn id="2717" xr3:uid="{10BE789E-163E-4029-A325-09E0B09600A8}" name="Column2717" headerRowDxfId="30064" dataDxfId="13669"/>
    <tableColumn id="2718" xr3:uid="{4EA2F540-C8E1-4E12-8480-8856A8E965A7}" name="Column2718" headerRowDxfId="30063" dataDxfId="13668"/>
    <tableColumn id="2719" xr3:uid="{52EB1A87-7DDD-416A-B394-6CBBE06B9155}" name="Column2719" headerRowDxfId="30062" dataDxfId="13667"/>
    <tableColumn id="2720" xr3:uid="{F0E677A1-1063-49D2-A2D3-AA436A6103C2}" name="Column2720" headerRowDxfId="30061" dataDxfId="13666"/>
    <tableColumn id="2721" xr3:uid="{F80C6D6C-FDCC-4640-B082-89AAA1C9A238}" name="Column2721" headerRowDxfId="30060" dataDxfId="13665"/>
    <tableColumn id="2722" xr3:uid="{B45873AC-50AF-4273-A202-8AF2555C2AD2}" name="Column2722" headerRowDxfId="30059" dataDxfId="13664"/>
    <tableColumn id="2723" xr3:uid="{2AC1D811-F00C-4AE1-8BBF-ECA375F6AF70}" name="Column2723" headerRowDxfId="30058" dataDxfId="13663"/>
    <tableColumn id="2724" xr3:uid="{F676164F-C3C4-468D-ABE4-ED9518640A14}" name="Column2724" headerRowDxfId="30057" dataDxfId="13662"/>
    <tableColumn id="2725" xr3:uid="{EF8B9479-8F94-45E2-8073-DF60708B5466}" name="Column2725" headerRowDxfId="30056" dataDxfId="13661"/>
    <tableColumn id="2726" xr3:uid="{FE6A42AC-CF4A-42EE-8696-D1E7EAF68CBC}" name="Column2726" headerRowDxfId="30055" dataDxfId="13660"/>
    <tableColumn id="2727" xr3:uid="{071B2809-7ECA-4027-8E27-A1A35CAAF09E}" name="Column2727" headerRowDxfId="30054" dataDxfId="13659"/>
    <tableColumn id="2728" xr3:uid="{25DBB2AC-4376-48DF-8CB4-CD63A72D7C39}" name="Column2728" headerRowDxfId="30053" dataDxfId="13658"/>
    <tableColumn id="2729" xr3:uid="{C09C820A-E24F-4F11-8DE7-4867586AFDC3}" name="Column2729" headerRowDxfId="30052" dataDxfId="13657"/>
    <tableColumn id="2730" xr3:uid="{A0876B99-B545-48B3-AC3A-F999F7A85C7F}" name="Column2730" headerRowDxfId="30051" dataDxfId="13656"/>
    <tableColumn id="2731" xr3:uid="{D4DA8B29-DAC3-4CE3-837D-7CA754490525}" name="Column2731" headerRowDxfId="30050" dataDxfId="13655"/>
    <tableColumn id="2732" xr3:uid="{AABB3CA5-CEEA-4720-BCCB-87BE7568569A}" name="Column2732" headerRowDxfId="30049" dataDxfId="13654"/>
    <tableColumn id="2733" xr3:uid="{3289017F-E653-4172-9C3A-4C3FF78E7D44}" name="Column2733" headerRowDxfId="30048" dataDxfId="13653"/>
    <tableColumn id="2734" xr3:uid="{2A564AFC-DB70-4E91-8485-9F3EA0DD7CD5}" name="Column2734" headerRowDxfId="30047" dataDxfId="13652"/>
    <tableColumn id="2735" xr3:uid="{BE15FE72-C904-4DE6-A78A-040BE1D9DC40}" name="Column2735" headerRowDxfId="30046" dataDxfId="13651"/>
    <tableColumn id="2736" xr3:uid="{BBA02E3F-7F93-4F9C-9AE1-09DAC346E904}" name="Column2736" headerRowDxfId="30045" dataDxfId="13650"/>
    <tableColumn id="2737" xr3:uid="{069329B0-54E1-42E3-9C07-10FD966A1261}" name="Column2737" headerRowDxfId="30044" dataDxfId="13649"/>
    <tableColumn id="2738" xr3:uid="{242F2109-B5A8-4188-9CBC-CBBBA5D2EE3D}" name="Column2738" headerRowDxfId="30043" dataDxfId="13648"/>
    <tableColumn id="2739" xr3:uid="{59FCABCE-52BC-4763-8B90-FE9896E6FACD}" name="Column2739" headerRowDxfId="30042" dataDxfId="13647"/>
    <tableColumn id="2740" xr3:uid="{8D04D21D-F5FD-4741-9545-4819EF7827B6}" name="Column2740" headerRowDxfId="30041" dataDxfId="13646"/>
    <tableColumn id="2741" xr3:uid="{478B88E4-22C7-4E3D-9AD4-E39CA0605893}" name="Column2741" headerRowDxfId="30040" dataDxfId="13645"/>
    <tableColumn id="2742" xr3:uid="{61CD12D6-1EDC-42D8-9EDD-C0544B40F079}" name="Column2742" headerRowDxfId="30039" dataDxfId="13644"/>
    <tableColumn id="2743" xr3:uid="{64C5D8C5-BB20-4ACB-ABBE-4085E65B5628}" name="Column2743" headerRowDxfId="30038" dataDxfId="13643"/>
    <tableColumn id="2744" xr3:uid="{CD650B2E-0DE4-4F74-98D1-B3C6E4083533}" name="Column2744" headerRowDxfId="30037" dataDxfId="13642"/>
    <tableColumn id="2745" xr3:uid="{4863BB27-8E59-4207-983E-7D48D562191E}" name="Column2745" headerRowDxfId="30036" dataDxfId="13641"/>
    <tableColumn id="2746" xr3:uid="{D1887444-15F3-40E5-B4D5-B19AAFDE91E3}" name="Column2746" headerRowDxfId="30035" dataDxfId="13640"/>
    <tableColumn id="2747" xr3:uid="{8C035C2D-1C82-412F-954E-E3456452F630}" name="Column2747" headerRowDxfId="30034" dataDxfId="13639"/>
    <tableColumn id="2748" xr3:uid="{1B201E9A-4976-4AB5-ACAE-9E9EFD7BBB23}" name="Column2748" headerRowDxfId="30033" dataDxfId="13638"/>
    <tableColumn id="2749" xr3:uid="{F56BD4E1-8368-459A-9D0B-F9C13BD54ABE}" name="Column2749" headerRowDxfId="30032" dataDxfId="13637"/>
    <tableColumn id="2750" xr3:uid="{E5C509BE-E9C0-4675-988E-6D800099F0E8}" name="Column2750" headerRowDxfId="30031" dataDxfId="13636"/>
    <tableColumn id="2751" xr3:uid="{28A9DEBE-9C18-46F5-BDD1-E49F510942B1}" name="Column2751" headerRowDxfId="30030" dataDxfId="13635"/>
    <tableColumn id="2752" xr3:uid="{89C00819-EE35-42D9-BD22-03A3822FD82A}" name="Column2752" headerRowDxfId="30029" dataDxfId="13634"/>
    <tableColumn id="2753" xr3:uid="{46FE7F6C-CE21-46EA-8ED7-979DBC80F9AB}" name="Column2753" headerRowDxfId="30028" dataDxfId="13633"/>
    <tableColumn id="2754" xr3:uid="{75059962-DC7B-4564-ADBB-ED32070CD101}" name="Column2754" headerRowDxfId="30027" dataDxfId="13632"/>
    <tableColumn id="2755" xr3:uid="{B9E0C8DB-D193-4623-AB3E-6F8C76C3692E}" name="Column2755" headerRowDxfId="30026" dataDxfId="13631"/>
    <tableColumn id="2756" xr3:uid="{81F67FF8-B416-4000-B312-0801CA82CC43}" name="Column2756" headerRowDxfId="30025" dataDxfId="13630"/>
    <tableColumn id="2757" xr3:uid="{FE93B254-EB8E-4F32-A64C-19ED20AF56E2}" name="Column2757" headerRowDxfId="30024" dataDxfId="13629"/>
    <tableColumn id="2758" xr3:uid="{98D12ED5-7EF1-4D02-A56A-86E31C4036F0}" name="Column2758" headerRowDxfId="30023" dataDxfId="13628"/>
    <tableColumn id="2759" xr3:uid="{9F300278-D2CF-4459-980D-0A8C944258B8}" name="Column2759" headerRowDxfId="30022" dataDxfId="13627"/>
    <tableColumn id="2760" xr3:uid="{1B98340E-3460-43C9-8A22-C70A7948F01A}" name="Column2760" headerRowDxfId="30021" dataDxfId="13626"/>
    <tableColumn id="2761" xr3:uid="{36163C32-CB35-4131-B9DE-BDA174E0BEEA}" name="Column2761" headerRowDxfId="30020" dataDxfId="13625"/>
    <tableColumn id="2762" xr3:uid="{BE4B036A-A9DC-46C6-B817-A0E0EFB82828}" name="Column2762" headerRowDxfId="30019" dataDxfId="13624"/>
    <tableColumn id="2763" xr3:uid="{405106F2-C0FF-48D9-8788-DB3B1D686FCF}" name="Column2763" headerRowDxfId="30018" dataDxfId="13623"/>
    <tableColumn id="2764" xr3:uid="{30B0F601-CF95-4001-BC98-DC00BF5851AE}" name="Column2764" headerRowDxfId="30017" dataDxfId="13622"/>
    <tableColumn id="2765" xr3:uid="{1CFA55C9-087B-489F-8715-F46B2EFDFCB1}" name="Column2765" headerRowDxfId="30016" dataDxfId="13621"/>
    <tableColumn id="2766" xr3:uid="{05752961-415C-4A86-94C2-7673B7DE89B3}" name="Column2766" headerRowDxfId="30015" dataDxfId="13620"/>
    <tableColumn id="2767" xr3:uid="{7AEF285D-7781-43D8-BF5A-AB76F7CCCBAF}" name="Column2767" headerRowDxfId="30014" dataDxfId="13619"/>
    <tableColumn id="2768" xr3:uid="{C01E02BD-E065-4053-AD4C-71E5FBAB645A}" name="Column2768" headerRowDxfId="30013" dataDxfId="13618"/>
    <tableColumn id="2769" xr3:uid="{D42C8FEF-AD6F-4BFA-A83D-91D008AF5994}" name="Column2769" headerRowDxfId="30012" dataDxfId="13617"/>
    <tableColumn id="2770" xr3:uid="{E5411042-E223-4B7E-A377-FE0DA18A97A3}" name="Column2770" headerRowDxfId="30011" dataDxfId="13616"/>
    <tableColumn id="2771" xr3:uid="{98DA6B46-ED0C-4A38-AF45-5AD114294966}" name="Column2771" headerRowDxfId="30010" dataDxfId="13615"/>
    <tableColumn id="2772" xr3:uid="{4F0EBCF9-2F31-49AB-AA43-E318E7DCC970}" name="Column2772" headerRowDxfId="30009" dataDxfId="13614"/>
    <tableColumn id="2773" xr3:uid="{ED2BCE07-D7EB-48AF-8EFE-2906F1EB0FB4}" name="Column2773" headerRowDxfId="30008" dataDxfId="13613"/>
    <tableColumn id="2774" xr3:uid="{DD178A12-22DD-4FE6-92B9-1DF8A7ED25A7}" name="Column2774" headerRowDxfId="30007" dataDxfId="13612"/>
    <tableColumn id="2775" xr3:uid="{56C5E24F-9FDD-49BE-B722-4EC3D0A780A1}" name="Column2775" headerRowDxfId="30006" dataDxfId="13611"/>
    <tableColumn id="2776" xr3:uid="{C5055B42-769F-4DBE-AAE2-0635408EBB29}" name="Column2776" headerRowDxfId="30005" dataDxfId="13610"/>
    <tableColumn id="2777" xr3:uid="{3EC9E81A-0F0B-49D7-A511-F544A90E0E09}" name="Column2777" headerRowDxfId="30004" dataDxfId="13609"/>
    <tableColumn id="2778" xr3:uid="{60323132-D089-4D94-AE59-75F22FAD3A26}" name="Column2778" headerRowDxfId="30003" dataDxfId="13608"/>
    <tableColumn id="2779" xr3:uid="{B5F233BE-A14C-40CE-8DA1-F1309006A468}" name="Column2779" headerRowDxfId="30002" dataDxfId="13607"/>
    <tableColumn id="2780" xr3:uid="{517D7276-8486-40CD-87A5-B8C468D70D16}" name="Column2780" headerRowDxfId="30001" dataDxfId="13606"/>
    <tableColumn id="2781" xr3:uid="{939B0DCE-0214-4E15-B875-1A10D113F75B}" name="Column2781" headerRowDxfId="30000" dataDxfId="13605"/>
    <tableColumn id="2782" xr3:uid="{C34A7E5F-8502-4A3A-B9C2-922677B3888B}" name="Column2782" headerRowDxfId="29999" dataDxfId="13604"/>
    <tableColumn id="2783" xr3:uid="{3309AF6C-1C4A-4265-AF82-D6B4AF0236CB}" name="Column2783" headerRowDxfId="29998" dataDxfId="13603"/>
    <tableColumn id="2784" xr3:uid="{A83FF944-D4B7-4526-B0A5-1B24B1835167}" name="Column2784" headerRowDxfId="29997" dataDxfId="13602"/>
    <tableColumn id="2785" xr3:uid="{0815F608-6A2F-4BBC-B6E7-865B776EA8CE}" name="Column2785" headerRowDxfId="29996" dataDxfId="13601"/>
    <tableColumn id="2786" xr3:uid="{DBEF7E20-93E9-4C38-92D4-62B22422828E}" name="Column2786" headerRowDxfId="29995" dataDxfId="13600"/>
    <tableColumn id="2787" xr3:uid="{26D5B068-C6BE-43F5-9AC6-2E7CFD1205BB}" name="Column2787" headerRowDxfId="29994" dataDxfId="13599"/>
    <tableColumn id="2788" xr3:uid="{F8B30F7F-D0CE-4647-89CF-4C0582FDA77F}" name="Column2788" headerRowDxfId="29993" dataDxfId="13598"/>
    <tableColumn id="2789" xr3:uid="{33FA1790-5CA9-4B92-B324-B5F5523093A5}" name="Column2789" headerRowDxfId="29992" dataDxfId="13597"/>
    <tableColumn id="2790" xr3:uid="{B2976A42-C2F7-47BD-A93C-34B20F29D048}" name="Column2790" headerRowDxfId="29991" dataDxfId="13596"/>
    <tableColumn id="2791" xr3:uid="{326CFB3A-B83A-4081-BE7C-B1A5ED24EC27}" name="Column2791" headerRowDxfId="29990" dataDxfId="13595"/>
    <tableColumn id="2792" xr3:uid="{812D271A-7205-45FD-94E4-04A7C2DF59CB}" name="Column2792" headerRowDxfId="29989" dataDxfId="13594"/>
    <tableColumn id="2793" xr3:uid="{53AE6BC0-8EBE-4F14-8DCB-963D7FCC2D3A}" name="Column2793" headerRowDxfId="29988" dataDxfId="13593"/>
    <tableColumn id="2794" xr3:uid="{91D7F064-2357-4FB7-AAA6-AEC57A7586DD}" name="Column2794" headerRowDxfId="29987" dataDxfId="13592"/>
    <tableColumn id="2795" xr3:uid="{2A6D7915-A7B7-40BE-86B9-6571C72CE627}" name="Column2795" headerRowDxfId="29986" dataDxfId="13591"/>
    <tableColumn id="2796" xr3:uid="{75A2A4D0-4678-4FC5-BD02-1055A763B594}" name="Column2796" headerRowDxfId="29985" dataDxfId="13590"/>
    <tableColumn id="2797" xr3:uid="{2231F4B2-7E83-4BB3-AF6F-64C5F9E664CC}" name="Column2797" headerRowDxfId="29984" dataDxfId="13589"/>
    <tableColumn id="2798" xr3:uid="{A58BA1BB-831F-44A8-898F-9ADE06EAAA97}" name="Column2798" headerRowDxfId="29983" dataDxfId="13588"/>
    <tableColumn id="2799" xr3:uid="{B2FD8B91-8BAB-41B8-BF29-8A37FA4570B5}" name="Column2799" headerRowDxfId="29982" dataDxfId="13587"/>
    <tableColumn id="2800" xr3:uid="{344D063F-2C78-4D83-903A-0F965565FA68}" name="Column2800" headerRowDxfId="29981" dataDxfId="13586"/>
    <tableColumn id="2801" xr3:uid="{57B3FF57-2F37-405A-BB4D-8F318288CE3F}" name="Column2801" headerRowDxfId="29980" dataDxfId="13585"/>
    <tableColumn id="2802" xr3:uid="{95340317-1E8B-447E-A05F-AAFB94C43565}" name="Column2802" headerRowDxfId="29979" dataDxfId="13584"/>
    <tableColumn id="2803" xr3:uid="{4256CCED-5F32-4ABF-9B26-076083940D6B}" name="Column2803" headerRowDxfId="29978" dataDxfId="13583"/>
    <tableColumn id="2804" xr3:uid="{307974C3-1032-42F6-91FC-3A05ADDD26D6}" name="Column2804" headerRowDxfId="29977" dataDxfId="13582"/>
    <tableColumn id="2805" xr3:uid="{D1EAAF33-8ACF-4BC8-8BBF-99E0AF51B5FB}" name="Column2805" headerRowDxfId="29976" dataDxfId="13581"/>
    <tableColumn id="2806" xr3:uid="{BD5BB356-7E8C-4C63-B539-4D046A47EA67}" name="Column2806" headerRowDxfId="29975" dataDxfId="13580"/>
    <tableColumn id="2807" xr3:uid="{508F95DF-7EE5-473F-8A5D-E3F81BC13638}" name="Column2807" headerRowDxfId="29974" dataDxfId="13579"/>
    <tableColumn id="2808" xr3:uid="{0D8B4AD9-636A-4100-AB48-6D8AFA0E126B}" name="Column2808" headerRowDxfId="29973" dataDxfId="13578"/>
    <tableColumn id="2809" xr3:uid="{FD9BF16C-5A1A-4CD1-9905-4129EB78AFC7}" name="Column2809" headerRowDxfId="29972" dataDxfId="13577"/>
    <tableColumn id="2810" xr3:uid="{F51BAA56-1AB9-40B4-A882-F4192667A810}" name="Column2810" headerRowDxfId="29971" dataDxfId="13576"/>
    <tableColumn id="2811" xr3:uid="{D26E1866-078D-4D6E-9017-F6479457EF2E}" name="Column2811" headerRowDxfId="29970" dataDxfId="13575"/>
    <tableColumn id="2812" xr3:uid="{196DB541-285B-4826-A3F4-6A6C91190EF1}" name="Column2812" headerRowDxfId="29969" dataDxfId="13574"/>
    <tableColumn id="2813" xr3:uid="{1EEB6ECF-54D3-4DEC-B859-A52DDF09FF7F}" name="Column2813" headerRowDxfId="29968" dataDxfId="13573"/>
    <tableColumn id="2814" xr3:uid="{A3BDB947-FC5A-4325-BAE6-AB219AF71D76}" name="Column2814" headerRowDxfId="29967" dataDxfId="13572"/>
    <tableColumn id="2815" xr3:uid="{FEF0E5F7-4F14-4130-B821-C9494EF58FD0}" name="Column2815" headerRowDxfId="29966" dataDxfId="13571"/>
    <tableColumn id="2816" xr3:uid="{9D77E8B0-4526-49D1-B04C-3184D3EA10EC}" name="Column2816" headerRowDxfId="29965" dataDxfId="13570"/>
    <tableColumn id="2817" xr3:uid="{13E01742-8AA7-45A6-8F6D-9D41FB75FC5B}" name="Column2817" headerRowDxfId="29964" dataDxfId="13569"/>
    <tableColumn id="2818" xr3:uid="{DE77E63D-6EFD-4345-824F-4B4697B036A5}" name="Column2818" headerRowDxfId="29963" dataDxfId="13568"/>
    <tableColumn id="2819" xr3:uid="{BCF7239B-706D-4D21-8A35-FB01886E15C1}" name="Column2819" headerRowDxfId="29962" dataDxfId="13567"/>
    <tableColumn id="2820" xr3:uid="{5031DE62-8A2D-4022-9E3E-7700AA74B486}" name="Column2820" headerRowDxfId="29961" dataDxfId="13566"/>
    <tableColumn id="2821" xr3:uid="{31661765-90ED-4EB7-A082-D0FD68AE923D}" name="Column2821" headerRowDxfId="29960" dataDxfId="13565"/>
    <tableColumn id="2822" xr3:uid="{81567AB4-9130-4535-A0C8-337670FBBEA5}" name="Column2822" headerRowDxfId="29959" dataDxfId="13564"/>
    <tableColumn id="2823" xr3:uid="{AA4E6012-4B89-4ED6-8FFD-94DF22F4D5A1}" name="Column2823" headerRowDxfId="29958" dataDxfId="13563"/>
    <tableColumn id="2824" xr3:uid="{FF02CA57-D00D-4397-BC7D-A20906EE3800}" name="Column2824" headerRowDxfId="29957" dataDxfId="13562"/>
    <tableColumn id="2825" xr3:uid="{6CBC4638-7312-4C8A-BBCB-BDD194ED6CDB}" name="Column2825" headerRowDxfId="29956" dataDxfId="13561"/>
    <tableColumn id="2826" xr3:uid="{2D93382F-FF27-44D6-8564-C212CD5276C9}" name="Column2826" headerRowDxfId="29955" dataDxfId="13560"/>
    <tableColumn id="2827" xr3:uid="{D99E5471-B452-44FB-A693-5DB10CDE6816}" name="Column2827" headerRowDxfId="29954" dataDxfId="13559"/>
    <tableColumn id="2828" xr3:uid="{30843860-706B-45D5-925A-B07E3B533C1D}" name="Column2828" headerRowDxfId="29953" dataDxfId="13558"/>
    <tableColumn id="2829" xr3:uid="{FF3343CD-DABF-44BB-A213-AF02761F1C19}" name="Column2829" headerRowDxfId="29952" dataDxfId="13557"/>
    <tableColumn id="2830" xr3:uid="{60631A42-345D-4C40-8582-FBEE37C3BA14}" name="Column2830" headerRowDxfId="29951" dataDxfId="13556"/>
    <tableColumn id="2831" xr3:uid="{4D33E6BB-C067-4C68-8328-42742DA82AF2}" name="Column2831" headerRowDxfId="29950" dataDxfId="13555"/>
    <tableColumn id="2832" xr3:uid="{5A6AAD3E-B257-4D96-B804-AA69A30AAE97}" name="Column2832" headerRowDxfId="29949" dataDxfId="13554"/>
    <tableColumn id="2833" xr3:uid="{81F36983-57A8-484A-8511-676B2D73BF04}" name="Column2833" headerRowDxfId="29948" dataDxfId="13553"/>
    <tableColumn id="2834" xr3:uid="{7067843A-3919-4A23-885E-224EA12E02FF}" name="Column2834" headerRowDxfId="29947" dataDxfId="13552"/>
    <tableColumn id="2835" xr3:uid="{2D74F2DB-8DD2-46FA-A73D-184DB148E382}" name="Column2835" headerRowDxfId="29946" dataDxfId="13551"/>
    <tableColumn id="2836" xr3:uid="{AB28251B-906A-4071-8FFD-41D734E51722}" name="Column2836" headerRowDxfId="29945" dataDxfId="13550"/>
    <tableColumn id="2837" xr3:uid="{734355C7-BEF5-4B75-9631-DA71B207ED35}" name="Column2837" headerRowDxfId="29944" dataDxfId="13549"/>
    <tableColumn id="2838" xr3:uid="{3520DB42-6986-4676-A78B-C2640AAF5972}" name="Column2838" headerRowDxfId="29943" dataDxfId="13548"/>
    <tableColumn id="2839" xr3:uid="{22A4FD81-7A55-4ABC-9C8A-1478D19FF767}" name="Column2839" headerRowDxfId="29942" dataDxfId="13547"/>
    <tableColumn id="2840" xr3:uid="{DB657F4A-F380-4DE9-812F-7941DDD43727}" name="Column2840" headerRowDxfId="29941" dataDxfId="13546"/>
    <tableColumn id="2841" xr3:uid="{FF42CE91-5861-46F3-861C-866591AAED22}" name="Column2841" headerRowDxfId="29940" dataDxfId="13545"/>
    <tableColumn id="2842" xr3:uid="{4106DEDC-B88B-4AF2-9434-07D7C6AC2992}" name="Column2842" headerRowDxfId="29939" dataDxfId="13544"/>
    <tableColumn id="2843" xr3:uid="{9DE7841A-4139-4B60-98D9-3AE22EEEB773}" name="Column2843" headerRowDxfId="29938" dataDxfId="13543"/>
    <tableColumn id="2844" xr3:uid="{0C82C915-8408-4485-B5F6-89568FC474F5}" name="Column2844" headerRowDxfId="29937" dataDxfId="13542"/>
    <tableColumn id="2845" xr3:uid="{71EE6C99-6CE7-46DC-BB4C-F13AFAF8606E}" name="Column2845" headerRowDxfId="29936" dataDxfId="13541"/>
    <tableColumn id="2846" xr3:uid="{03E4F64A-911A-435C-8084-0620BFE5FCA8}" name="Column2846" headerRowDxfId="29935" dataDxfId="13540"/>
    <tableColumn id="2847" xr3:uid="{4B3903D5-2EDD-4468-BA9E-BA607A3CCD70}" name="Column2847" headerRowDxfId="29934" dataDxfId="13539"/>
    <tableColumn id="2848" xr3:uid="{32FD3803-DCC5-4D13-975A-6AF21A3CE299}" name="Column2848" headerRowDxfId="29933" dataDxfId="13538"/>
    <tableColumn id="2849" xr3:uid="{F6FB5A71-542C-443F-B275-D7FB56F5108B}" name="Column2849" headerRowDxfId="29932" dataDxfId="13537"/>
    <tableColumn id="2850" xr3:uid="{74C6ACA2-C9E5-4817-80E9-36CEF8989C04}" name="Column2850" headerRowDxfId="29931" dataDxfId="13536"/>
    <tableColumn id="2851" xr3:uid="{FDDBC347-DBCC-490A-AF99-1F6ABD08D10B}" name="Column2851" headerRowDxfId="29930" dataDxfId="13535"/>
    <tableColumn id="2852" xr3:uid="{2CE77D16-330E-4537-AEAD-0AF91E78438A}" name="Column2852" headerRowDxfId="29929" dataDxfId="13534"/>
    <tableColumn id="2853" xr3:uid="{E38D11EF-C7B0-49FE-A2C7-B7ACC89A02C2}" name="Column2853" headerRowDxfId="29928" dataDxfId="13533"/>
    <tableColumn id="2854" xr3:uid="{5659ACAB-4D63-42B8-95F2-6863591A2A78}" name="Column2854" headerRowDxfId="29927" dataDxfId="13532"/>
    <tableColumn id="2855" xr3:uid="{5B5C0C9F-F6B4-4D1D-B916-786FF35B0D50}" name="Column2855" headerRowDxfId="29926" dataDxfId="13531"/>
    <tableColumn id="2856" xr3:uid="{2FC4910B-8276-49D8-AAF0-C11A24EC21DA}" name="Column2856" headerRowDxfId="29925" dataDxfId="13530"/>
    <tableColumn id="2857" xr3:uid="{C638585F-B4B5-496C-8938-7E0DEA17AF8F}" name="Column2857" headerRowDxfId="29924" dataDxfId="13529"/>
    <tableColumn id="2858" xr3:uid="{FF7A2C89-C9F1-4B8D-8DBF-70D64B252BB9}" name="Column2858" headerRowDxfId="29923" dataDxfId="13528"/>
    <tableColumn id="2859" xr3:uid="{FECCC96F-CEE7-487B-B702-2194B4D8537F}" name="Column2859" headerRowDxfId="29922" dataDxfId="13527"/>
    <tableColumn id="2860" xr3:uid="{076078DC-3A8B-47B5-BFD2-F8D4DC0E8320}" name="Column2860" headerRowDxfId="29921" dataDxfId="13526"/>
    <tableColumn id="2861" xr3:uid="{3264BD0F-49BE-43B9-8196-39E094534631}" name="Column2861" headerRowDxfId="29920" dataDxfId="13525"/>
    <tableColumn id="2862" xr3:uid="{5178FE74-75A4-4DAF-B7F0-64F3D9CA3DA2}" name="Column2862" headerRowDxfId="29919" dataDxfId="13524"/>
    <tableColumn id="2863" xr3:uid="{B59D21A1-6D02-408F-AF9D-57616E230A2E}" name="Column2863" headerRowDxfId="29918" dataDxfId="13523"/>
    <tableColumn id="2864" xr3:uid="{AD4152A7-A694-4E83-9460-92B4709D9B5C}" name="Column2864" headerRowDxfId="29917" dataDxfId="13522"/>
    <tableColumn id="2865" xr3:uid="{E29D3F7C-20CE-4B4C-996A-C696F4D87EE0}" name="Column2865" headerRowDxfId="29916" dataDxfId="13521"/>
    <tableColumn id="2866" xr3:uid="{1DC02004-FCAC-4FE5-B808-FC47DE401AB5}" name="Column2866" headerRowDxfId="29915" dataDxfId="13520"/>
    <tableColumn id="2867" xr3:uid="{43E4AA37-881B-40AB-9F2C-76CD82A35611}" name="Column2867" headerRowDxfId="29914" dataDxfId="13519"/>
    <tableColumn id="2868" xr3:uid="{25152E21-36B8-49C8-A484-E917B3158EF3}" name="Column2868" headerRowDxfId="29913" dataDxfId="13518"/>
    <tableColumn id="2869" xr3:uid="{FB073B6D-2734-4F70-9FC9-207363CF4ABA}" name="Column2869" headerRowDxfId="29912" dataDxfId="13517"/>
    <tableColumn id="2870" xr3:uid="{8F4349B3-20D6-4AE2-AC84-A9B7F6D14F04}" name="Column2870" headerRowDxfId="29911" dataDxfId="13516"/>
    <tableColumn id="2871" xr3:uid="{69176554-157E-44C5-8385-5B6214FB5119}" name="Column2871" headerRowDxfId="29910" dataDxfId="13515"/>
    <tableColumn id="2872" xr3:uid="{2263F654-6A5E-4A0C-A341-B23971E8A874}" name="Column2872" headerRowDxfId="29909" dataDxfId="13514"/>
    <tableColumn id="2873" xr3:uid="{CEFF94E1-7DC7-4D08-84C3-D1C67DC41197}" name="Column2873" headerRowDxfId="29908" dataDxfId="13513"/>
    <tableColumn id="2874" xr3:uid="{82F75AB3-58F5-4A44-80CB-EA9E8390CBA7}" name="Column2874" headerRowDxfId="29907" dataDxfId="13512"/>
    <tableColumn id="2875" xr3:uid="{5DE4DEF0-E960-44D5-9E78-58C8DA979E00}" name="Column2875" headerRowDxfId="29906" dataDxfId="13511"/>
    <tableColumn id="2876" xr3:uid="{173D78C4-397D-49EC-9C34-15BC209968B0}" name="Column2876" headerRowDxfId="29905" dataDxfId="13510"/>
    <tableColumn id="2877" xr3:uid="{1FAD21B3-6D51-4796-B1E7-C63810D63232}" name="Column2877" headerRowDxfId="29904" dataDxfId="13509"/>
    <tableColumn id="2878" xr3:uid="{989765F5-EF5B-4C69-A54D-5EE6DD9785FC}" name="Column2878" headerRowDxfId="29903" dataDxfId="13508"/>
    <tableColumn id="2879" xr3:uid="{AE10ED00-8792-4163-9560-46A5C692E9D2}" name="Column2879" headerRowDxfId="29902" dataDxfId="13507"/>
    <tableColumn id="2880" xr3:uid="{67C604D1-51BF-47FC-89E6-D8F7CAF3A55C}" name="Column2880" headerRowDxfId="29901" dataDxfId="13506"/>
    <tableColumn id="2881" xr3:uid="{2082023D-CCEE-40E3-82F4-CF4E6F4D45D5}" name="Column2881" headerRowDxfId="29900" dataDxfId="13505"/>
    <tableColumn id="2882" xr3:uid="{0AA49BF8-7F66-4241-887A-ADBECCD42D45}" name="Column2882" headerRowDxfId="29899" dataDxfId="13504"/>
    <tableColumn id="2883" xr3:uid="{EF2504DD-A683-4A5C-861A-541F2D527AF7}" name="Column2883" headerRowDxfId="29898" dataDxfId="13503"/>
    <tableColumn id="2884" xr3:uid="{CA642023-A5BC-485B-89FF-FD21AF36F1C2}" name="Column2884" headerRowDxfId="29897" dataDxfId="13502"/>
    <tableColumn id="2885" xr3:uid="{55E983F7-F48F-4962-B11B-68BAF55A000F}" name="Column2885" headerRowDxfId="29896" dataDxfId="13501"/>
    <tableColumn id="2886" xr3:uid="{B7AE3D15-C6FD-4FE1-A589-621DCFF715C7}" name="Column2886" headerRowDxfId="29895" dataDxfId="13500"/>
    <tableColumn id="2887" xr3:uid="{AFC0B319-0C41-4CF9-B03F-4129D69D52D8}" name="Column2887" headerRowDxfId="29894" dataDxfId="13499"/>
    <tableColumn id="2888" xr3:uid="{C2D10E61-9E31-43A4-B2BD-639A8BD07A6E}" name="Column2888" headerRowDxfId="29893" dataDxfId="13498"/>
    <tableColumn id="2889" xr3:uid="{FF84881A-B584-42B6-ADA5-D86249DB5E61}" name="Column2889" headerRowDxfId="29892" dataDxfId="13497"/>
    <tableColumn id="2890" xr3:uid="{2D225B39-3344-42EC-BF33-2A41ED1D98EE}" name="Column2890" headerRowDxfId="29891" dataDxfId="13496"/>
    <tableColumn id="2891" xr3:uid="{FA0FD529-419F-4404-ABF2-781AF817482C}" name="Column2891" headerRowDxfId="29890" dataDxfId="13495"/>
    <tableColumn id="2892" xr3:uid="{E1153ED0-330B-45EE-99CD-0C96A3D843B8}" name="Column2892" headerRowDxfId="29889" dataDxfId="13494"/>
    <tableColumn id="2893" xr3:uid="{7B70FE08-AE00-4469-BA89-F39CED5C2C11}" name="Column2893" headerRowDxfId="29888" dataDxfId="13493"/>
    <tableColumn id="2894" xr3:uid="{CB001A2D-5854-4EA5-9CDA-A9D305EAD794}" name="Column2894" headerRowDxfId="29887" dataDxfId="13492"/>
    <tableColumn id="2895" xr3:uid="{189C2C6B-6D1B-4F05-8891-564502A059FC}" name="Column2895" headerRowDxfId="29886" dataDxfId="13491"/>
    <tableColumn id="2896" xr3:uid="{286C9807-F461-4BD9-9D8F-050FC766643C}" name="Column2896" headerRowDxfId="29885" dataDxfId="13490"/>
    <tableColumn id="2897" xr3:uid="{36C1D0D0-6DCE-4470-A690-08EF1377CEB5}" name="Column2897" headerRowDxfId="29884" dataDxfId="13489"/>
    <tableColumn id="2898" xr3:uid="{307F935A-910C-4CB2-9EE7-6ABF3BA41AB6}" name="Column2898" headerRowDxfId="29883" dataDxfId="13488"/>
    <tableColumn id="2899" xr3:uid="{A76DC3BC-B1C5-477B-874A-D5FE6B0E34DC}" name="Column2899" headerRowDxfId="29882" dataDxfId="13487"/>
    <tableColumn id="2900" xr3:uid="{D0C7F928-717B-43AD-BB72-61CCC5F7696A}" name="Column2900" headerRowDxfId="29881" dataDxfId="13486"/>
    <tableColumn id="2901" xr3:uid="{05B400DB-4E68-4C11-87C1-72AF494B4831}" name="Column2901" headerRowDxfId="29880" dataDxfId="13485"/>
    <tableColumn id="2902" xr3:uid="{FCFA15A7-653E-4AF2-90EB-589989E6398E}" name="Column2902" headerRowDxfId="29879" dataDxfId="13484"/>
    <tableColumn id="2903" xr3:uid="{D10ABD72-B3F8-4B01-B36D-A7152245E159}" name="Column2903" headerRowDxfId="29878" dataDxfId="13483"/>
    <tableColumn id="2904" xr3:uid="{3F0C88C3-F278-4444-92E0-C11EDD428451}" name="Column2904" headerRowDxfId="29877" dataDxfId="13482"/>
    <tableColumn id="2905" xr3:uid="{2BF6FC99-E6B1-4192-A739-C6F4D6635BDD}" name="Column2905" headerRowDxfId="29876" dataDxfId="13481"/>
    <tableColumn id="2906" xr3:uid="{D59807CC-D419-4AAA-80B7-4989B8369EB8}" name="Column2906" headerRowDxfId="29875" dataDxfId="13480"/>
    <tableColumn id="2907" xr3:uid="{6F97A683-66BA-4AF0-9334-EC5DE10736F9}" name="Column2907" headerRowDxfId="29874" dataDxfId="13479"/>
    <tableColumn id="2908" xr3:uid="{93F86ADA-A26D-4F54-9BA4-847C8F2EA6F8}" name="Column2908" headerRowDxfId="29873" dataDxfId="13478"/>
    <tableColumn id="2909" xr3:uid="{DCE7DBF3-7E7E-4132-9637-95F78A79F59F}" name="Column2909" headerRowDxfId="29872" dataDxfId="13477"/>
    <tableColumn id="2910" xr3:uid="{DC6E3416-6974-4684-A2E0-99F3F195F1C7}" name="Column2910" headerRowDxfId="29871" dataDxfId="13476"/>
    <tableColumn id="2911" xr3:uid="{A793D993-C348-4E87-B464-70C9FB5E386F}" name="Column2911" headerRowDxfId="29870" dataDxfId="13475"/>
    <tableColumn id="2912" xr3:uid="{88A88732-0531-431D-A0D8-350F7062B172}" name="Column2912" headerRowDxfId="29869" dataDxfId="13474"/>
    <tableColumn id="2913" xr3:uid="{41379634-8A46-4BC0-B5AE-E715686D06CA}" name="Column2913" headerRowDxfId="29868" dataDxfId="13473"/>
    <tableColumn id="2914" xr3:uid="{52473C8C-18A9-433C-8BC8-8A261D68956F}" name="Column2914" headerRowDxfId="29867" dataDxfId="13472"/>
    <tableColumn id="2915" xr3:uid="{19F134F3-484F-4FFB-BB64-79D67C7AC6A0}" name="Column2915" headerRowDxfId="29866" dataDxfId="13471"/>
    <tableColumn id="2916" xr3:uid="{6684CCA6-162C-4B0B-991B-D745020960D2}" name="Column2916" headerRowDxfId="29865" dataDxfId="13470"/>
    <tableColumn id="2917" xr3:uid="{A08FC745-72E7-4C28-B96F-BDF5AC76A0F7}" name="Column2917" headerRowDxfId="29864" dataDxfId="13469"/>
    <tableColumn id="2918" xr3:uid="{E2E3970A-FD62-4EA4-80B7-65AC54DE7696}" name="Column2918" headerRowDxfId="29863" dataDxfId="13468"/>
    <tableColumn id="2919" xr3:uid="{A2CA9739-5776-4388-AE5D-238C2E75E9D3}" name="Column2919" headerRowDxfId="29862" dataDxfId="13467"/>
    <tableColumn id="2920" xr3:uid="{E76616B1-332B-4188-8713-8C2325608914}" name="Column2920" headerRowDxfId="29861" dataDxfId="13466"/>
    <tableColumn id="2921" xr3:uid="{FF1A6B49-5EA0-4C37-889E-2E9DDB3F288B}" name="Column2921" headerRowDxfId="29860" dataDxfId="13465"/>
    <tableColumn id="2922" xr3:uid="{ACF7F4DB-FCC9-4CD4-A44B-FA0069D4ED26}" name="Column2922" headerRowDxfId="29859" dataDxfId="13464"/>
    <tableColumn id="2923" xr3:uid="{DB607751-0E1B-4695-BF70-2AEDE049F34D}" name="Column2923" headerRowDxfId="29858" dataDxfId="13463"/>
    <tableColumn id="2924" xr3:uid="{B1F36063-F6DC-41A9-80D1-AE058F519D29}" name="Column2924" headerRowDxfId="29857" dataDxfId="13462"/>
    <tableColumn id="2925" xr3:uid="{AF5257DB-9682-4561-8BE9-2E3BE7592DA8}" name="Column2925" headerRowDxfId="29856" dataDxfId="13461"/>
    <tableColumn id="2926" xr3:uid="{8CC68B67-543B-429A-B860-107717301FB1}" name="Column2926" headerRowDxfId="29855" dataDxfId="13460"/>
    <tableColumn id="2927" xr3:uid="{B6A4D51D-AE1A-4A25-A28D-4D896165FDA3}" name="Column2927" headerRowDxfId="29854" dataDxfId="13459"/>
    <tableColumn id="2928" xr3:uid="{FC20A9BB-B525-4CDE-820D-A8FBBAA817BC}" name="Column2928" headerRowDxfId="29853" dataDxfId="13458"/>
    <tableColumn id="2929" xr3:uid="{F8250B0E-CAC3-4393-96E1-B3F198635007}" name="Column2929" headerRowDxfId="29852" dataDxfId="13457"/>
    <tableColumn id="2930" xr3:uid="{EA8EDC9D-82D8-44FD-88FD-B6A25E7E099D}" name="Column2930" headerRowDxfId="29851" dataDxfId="13456"/>
    <tableColumn id="2931" xr3:uid="{B943F781-DA8A-4132-A29F-2F6818CB33BB}" name="Column2931" headerRowDxfId="29850" dataDxfId="13455"/>
    <tableColumn id="2932" xr3:uid="{44884276-EEB5-4CA4-AF01-F08E47770D7D}" name="Column2932" headerRowDxfId="29849" dataDxfId="13454"/>
    <tableColumn id="2933" xr3:uid="{7715702F-2308-4E74-B3EF-7A6969C49DA5}" name="Column2933" headerRowDxfId="29848" dataDxfId="13453"/>
    <tableColumn id="2934" xr3:uid="{4FEA3E12-FFB7-4791-ACC0-0B9E21495010}" name="Column2934" headerRowDxfId="29847" dataDxfId="13452"/>
    <tableColumn id="2935" xr3:uid="{0DF5FA4B-D714-4284-8223-6AD64C8D5A6F}" name="Column2935" headerRowDxfId="29846" dataDxfId="13451"/>
    <tableColumn id="2936" xr3:uid="{8848D1E8-B7FA-45A3-B695-AB90CAED4C3A}" name="Column2936" headerRowDxfId="29845" dataDxfId="13450"/>
    <tableColumn id="2937" xr3:uid="{F3001264-39C1-47D4-99AC-14D80DD2DCF7}" name="Column2937" headerRowDxfId="29844" dataDxfId="13449"/>
    <tableColumn id="2938" xr3:uid="{0451C5A7-D2CD-4223-88EC-8C6C3EF76CB7}" name="Column2938" headerRowDxfId="29843" dataDxfId="13448"/>
    <tableColumn id="2939" xr3:uid="{781027AE-0634-4CEF-B821-F3F49ED68434}" name="Column2939" headerRowDxfId="29842" dataDxfId="13447"/>
    <tableColumn id="2940" xr3:uid="{8036124B-DC8A-4F76-A547-72D946187C97}" name="Column2940" headerRowDxfId="29841" dataDxfId="13446"/>
    <tableColumn id="2941" xr3:uid="{7B218955-CFE8-4184-8FED-50A679EE8305}" name="Column2941" headerRowDxfId="29840" dataDxfId="13445"/>
    <tableColumn id="2942" xr3:uid="{0A500B4F-7753-4077-A258-BEA63E73AE6C}" name="Column2942" headerRowDxfId="29839" dataDxfId="13444"/>
    <tableColumn id="2943" xr3:uid="{EDFC12BC-D280-405C-B5D7-6B7EBD1DF937}" name="Column2943" headerRowDxfId="29838" dataDxfId="13443"/>
    <tableColumn id="2944" xr3:uid="{E56E43F2-95BB-48F0-874C-B5D1EAB6674B}" name="Column2944" headerRowDxfId="29837" dataDxfId="13442"/>
    <tableColumn id="2945" xr3:uid="{2BF63948-F89C-48A3-9D61-4AC8E3EA5E39}" name="Column2945" headerRowDxfId="29836" dataDxfId="13441"/>
    <tableColumn id="2946" xr3:uid="{EE17BBA2-6083-452D-9FDB-B39BE766A0EA}" name="Column2946" headerRowDxfId="29835" dataDxfId="13440"/>
    <tableColumn id="2947" xr3:uid="{EBAE7EB2-1E99-4FC1-B5D5-2525854F206C}" name="Column2947" headerRowDxfId="29834" dataDxfId="13439"/>
    <tableColumn id="2948" xr3:uid="{95F87284-2EFA-4FC5-81D8-30B4A4BFA0C5}" name="Column2948" headerRowDxfId="29833" dataDxfId="13438"/>
    <tableColumn id="2949" xr3:uid="{AB9DFB09-C345-4007-9E80-AFDF690BB9A4}" name="Column2949" headerRowDxfId="29832" dataDxfId="13437"/>
    <tableColumn id="2950" xr3:uid="{87150901-7509-419F-A3CD-E45134958CC0}" name="Column2950" headerRowDxfId="29831" dataDxfId="13436"/>
    <tableColumn id="2951" xr3:uid="{AC8E0407-3B46-4925-BA26-35A043CA9ADE}" name="Column2951" headerRowDxfId="29830" dataDxfId="13435"/>
    <tableColumn id="2952" xr3:uid="{EE83C671-8D1F-4C8C-9E6F-5EDA2A432294}" name="Column2952" headerRowDxfId="29829" dataDxfId="13434"/>
    <tableColumn id="2953" xr3:uid="{41CE2880-4F08-48DF-888B-8F1B4A0B0ED9}" name="Column2953" headerRowDxfId="29828" dataDxfId="13433"/>
    <tableColumn id="2954" xr3:uid="{8D8C451F-06BE-4154-84AB-CF08EEBCA9CA}" name="Column2954" headerRowDxfId="29827" dataDxfId="13432"/>
    <tableColumn id="2955" xr3:uid="{A7C945FC-579A-4DC5-8687-69E0D4627FE7}" name="Column2955" headerRowDxfId="29826" dataDxfId="13431"/>
    <tableColumn id="2956" xr3:uid="{F88CC065-0619-4A6E-95DA-1966D9BA39E3}" name="Column2956" headerRowDxfId="29825" dataDxfId="13430"/>
    <tableColumn id="2957" xr3:uid="{5C075813-78F6-4EEB-AC66-8EE1C32EAA71}" name="Column2957" headerRowDxfId="29824" dataDxfId="13429"/>
    <tableColumn id="2958" xr3:uid="{920D4684-CBC4-4949-B063-3EDF6720D197}" name="Column2958" headerRowDxfId="29823" dataDxfId="13428"/>
    <tableColumn id="2959" xr3:uid="{16232A99-2E98-4EA2-8C3E-C50DF52D21B2}" name="Column2959" headerRowDxfId="29822" dataDxfId="13427"/>
    <tableColumn id="2960" xr3:uid="{A0A76074-65FE-46C0-ABBD-C65EB1837EDD}" name="Column2960" headerRowDxfId="29821" dataDxfId="13426"/>
    <tableColumn id="2961" xr3:uid="{DE2B42CF-C38E-4403-9785-CC8777D2786C}" name="Column2961" headerRowDxfId="29820" dataDxfId="13425"/>
    <tableColumn id="2962" xr3:uid="{BC4CF76A-64BB-4477-9FEB-DD47830E23C4}" name="Column2962" headerRowDxfId="29819" dataDxfId="13424"/>
    <tableColumn id="2963" xr3:uid="{9D6EF6DB-F8CC-4661-8256-44AD741DD848}" name="Column2963" headerRowDxfId="29818" dataDxfId="13423"/>
    <tableColumn id="2964" xr3:uid="{0E94F153-E352-4DCF-B046-F32C2B75F920}" name="Column2964" headerRowDxfId="29817" dataDxfId="13422"/>
    <tableColumn id="2965" xr3:uid="{B40D3150-A767-4D72-BB1F-2D4F943269B5}" name="Column2965" headerRowDxfId="29816" dataDxfId="13421"/>
    <tableColumn id="2966" xr3:uid="{2FD1463F-6206-410F-AD9A-78CF825CA2EB}" name="Column2966" headerRowDxfId="29815" dataDxfId="13420"/>
    <tableColumn id="2967" xr3:uid="{508CF00B-8EC8-4A74-B3EE-3628B5C07273}" name="Column2967" headerRowDxfId="29814" dataDxfId="13419"/>
    <tableColumn id="2968" xr3:uid="{D816F7E3-0E60-4DFD-BFCA-F7D26371A626}" name="Column2968" headerRowDxfId="29813" dataDxfId="13418"/>
    <tableColumn id="2969" xr3:uid="{7B57073D-7815-4A7C-AB14-076E59E1D3E7}" name="Column2969" headerRowDxfId="29812" dataDxfId="13417"/>
    <tableColumn id="2970" xr3:uid="{E6F80562-5C22-428D-A369-4827768D6D66}" name="Column2970" headerRowDxfId="29811" dataDxfId="13416"/>
    <tableColumn id="2971" xr3:uid="{8AB2F97F-942D-400F-9025-EDEB4A243610}" name="Column2971" headerRowDxfId="29810" dataDxfId="13415"/>
    <tableColumn id="2972" xr3:uid="{5C78A3EA-41C4-47C9-967A-E9473F33A960}" name="Column2972" headerRowDxfId="29809" dataDxfId="13414"/>
    <tableColumn id="2973" xr3:uid="{3870932F-D9F2-4071-AF39-9C1EB7FA8C8E}" name="Column2973" headerRowDxfId="29808" dataDxfId="13413"/>
    <tableColumn id="2974" xr3:uid="{49DE21F9-A9C2-47A3-A929-8631607BCFDF}" name="Column2974" headerRowDxfId="29807" dataDxfId="13412"/>
    <tableColumn id="2975" xr3:uid="{7D3EFDFD-6B68-4C6A-AC27-27DFBC05C79E}" name="Column2975" headerRowDxfId="29806" dataDxfId="13411"/>
    <tableColumn id="2976" xr3:uid="{65F081EA-DC87-499A-A0AE-C5C7251F750E}" name="Column2976" headerRowDxfId="29805" dataDxfId="13410"/>
    <tableColumn id="2977" xr3:uid="{18E547A9-3832-42BE-953E-4480103F3EE6}" name="Column2977" headerRowDxfId="29804" dataDxfId="13409"/>
    <tableColumn id="2978" xr3:uid="{B97A12CF-9949-4A27-8D26-8594A172E76B}" name="Column2978" headerRowDxfId="29803" dataDxfId="13408"/>
    <tableColumn id="2979" xr3:uid="{AA221C44-AACF-47DC-ABBF-F9D0704C2B94}" name="Column2979" headerRowDxfId="29802" dataDxfId="13407"/>
    <tableColumn id="2980" xr3:uid="{82831F60-B9E7-45DE-8069-D1B3ECDFC3E3}" name="Column2980" headerRowDxfId="29801" dataDxfId="13406"/>
    <tableColumn id="2981" xr3:uid="{5370BBEB-954A-4EDF-85C8-514527009619}" name="Column2981" headerRowDxfId="29800" dataDxfId="13405"/>
    <tableColumn id="2982" xr3:uid="{ACD84DD6-8B97-408B-A670-6FA2835D15F4}" name="Column2982" headerRowDxfId="29799" dataDxfId="13404"/>
    <tableColumn id="2983" xr3:uid="{1B9F3EE3-8C82-4469-8FCB-DCE7D49DD3B8}" name="Column2983" headerRowDxfId="29798" dataDxfId="13403"/>
    <tableColumn id="2984" xr3:uid="{8B17AB6C-4D24-43C3-86C8-1EC16E403053}" name="Column2984" headerRowDxfId="29797" dataDxfId="13402"/>
    <tableColumn id="2985" xr3:uid="{05152753-34D1-4BEF-8908-B0016AB09E9B}" name="Column2985" headerRowDxfId="29796" dataDxfId="13401"/>
    <tableColumn id="2986" xr3:uid="{368D1B25-A7BE-4EBF-9AE3-B0F2C5FA3114}" name="Column2986" headerRowDxfId="29795" dataDxfId="13400"/>
    <tableColumn id="2987" xr3:uid="{29B5DB6E-55EB-4E43-B6A4-93E7BB2A719F}" name="Column2987" headerRowDxfId="29794" dataDxfId="13399"/>
    <tableColumn id="2988" xr3:uid="{ED91139C-5FF4-46DD-AEC2-B708B9FEA27C}" name="Column2988" headerRowDxfId="29793" dataDxfId="13398"/>
    <tableColumn id="2989" xr3:uid="{DEDB02B8-169B-4255-B9BD-B078CB8F36CB}" name="Column2989" headerRowDxfId="29792" dataDxfId="13397"/>
    <tableColumn id="2990" xr3:uid="{DD007ECB-5101-49F4-BD6C-31D7DC8AB5E6}" name="Column2990" headerRowDxfId="29791" dataDxfId="13396"/>
    <tableColumn id="2991" xr3:uid="{623C7C57-230D-4EB9-BE07-ECBC4D4B158A}" name="Column2991" headerRowDxfId="29790" dataDxfId="13395"/>
    <tableColumn id="2992" xr3:uid="{8DE53BA0-7CA9-45D0-9F77-51F0E23C5674}" name="Column2992" headerRowDxfId="29789" dataDxfId="13394"/>
    <tableColumn id="2993" xr3:uid="{C7D05B90-796F-4F57-AE77-DF1EEF37B2FF}" name="Column2993" headerRowDxfId="29788" dataDxfId="13393"/>
    <tableColumn id="2994" xr3:uid="{E016360D-2B36-4F4C-8D0F-EC41590A0EEF}" name="Column2994" headerRowDxfId="29787" dataDxfId="13392"/>
    <tableColumn id="2995" xr3:uid="{7C774FD1-36B2-4123-9D4E-5DC5AC86B79C}" name="Column2995" headerRowDxfId="29786" dataDxfId="13391"/>
    <tableColumn id="2996" xr3:uid="{15976F7F-45B2-481D-AA68-DEDFBC27CCFE}" name="Column2996" headerRowDxfId="29785" dataDxfId="13390"/>
    <tableColumn id="2997" xr3:uid="{BD9228C3-C936-4C46-BFC5-AAE20974092A}" name="Column2997" headerRowDxfId="29784" dataDxfId="13389"/>
    <tableColumn id="2998" xr3:uid="{ECBD2EC3-B167-4682-899C-593542DCDAA2}" name="Column2998" headerRowDxfId="29783" dataDxfId="13388"/>
    <tableColumn id="2999" xr3:uid="{FAC7BD1D-CC19-4E0D-9976-D1FF8F14D65B}" name="Column2999" headerRowDxfId="29782" dataDxfId="13387"/>
    <tableColumn id="3000" xr3:uid="{0E5B0670-E221-42BD-9203-99B10864477E}" name="Column3000" headerRowDxfId="29781" dataDxfId="13386"/>
    <tableColumn id="3001" xr3:uid="{697708B8-26B6-4D78-974C-20507D815B6D}" name="Column3001" headerRowDxfId="29780" dataDxfId="13385"/>
    <tableColumn id="3002" xr3:uid="{16F83B86-4978-400F-8818-2A4A2978BA60}" name="Column3002" headerRowDxfId="29779" dataDxfId="13384"/>
    <tableColumn id="3003" xr3:uid="{982A5D0D-676B-4092-A49E-A6C0BD57E74D}" name="Column3003" headerRowDxfId="29778" dataDxfId="13383"/>
    <tableColumn id="3004" xr3:uid="{188EED8F-E6CF-4075-B100-569FA6BA39D9}" name="Column3004" headerRowDxfId="29777" dataDxfId="13382"/>
    <tableColumn id="3005" xr3:uid="{54560CDA-5341-4235-9E3F-4DC42F5A58ED}" name="Column3005" headerRowDxfId="29776" dataDxfId="13381"/>
    <tableColumn id="3006" xr3:uid="{CBC534F2-C6DD-4B3C-9821-D67D0368FE57}" name="Column3006" headerRowDxfId="29775" dataDxfId="13380"/>
    <tableColumn id="3007" xr3:uid="{079C7952-5D5A-4998-BAD0-9542306BCBB6}" name="Column3007" headerRowDxfId="29774" dataDxfId="13379"/>
    <tableColumn id="3008" xr3:uid="{80594965-2E55-41EE-92F7-478CD6455FC5}" name="Column3008" headerRowDxfId="29773" dataDxfId="13378"/>
    <tableColumn id="3009" xr3:uid="{B75FAF57-796A-43F6-9A90-B8E0C155F058}" name="Column3009" headerRowDxfId="29772" dataDxfId="13377"/>
    <tableColumn id="3010" xr3:uid="{08E99467-2B2F-44B0-A107-8E48A39269F9}" name="Column3010" headerRowDxfId="29771" dataDxfId="13376"/>
    <tableColumn id="3011" xr3:uid="{A3C05243-F478-4DD9-8C10-59B0571BC8D9}" name="Column3011" headerRowDxfId="29770" dataDxfId="13375"/>
    <tableColumn id="3012" xr3:uid="{DFBA725F-4D83-4F94-805F-95725CE5EF2F}" name="Column3012" headerRowDxfId="29769" dataDxfId="13374"/>
    <tableColumn id="3013" xr3:uid="{D3755CC2-2ADD-46F4-9F02-D837C90DE435}" name="Column3013" headerRowDxfId="29768" dataDxfId="13373"/>
    <tableColumn id="3014" xr3:uid="{2B4488E1-9B6A-4FA6-A9E6-D3B81D729935}" name="Column3014" headerRowDxfId="29767" dataDxfId="13372"/>
    <tableColumn id="3015" xr3:uid="{F0A73DA5-12ED-4CA6-8950-87BD8A7082B5}" name="Column3015" headerRowDxfId="29766" dataDxfId="13371"/>
    <tableColumn id="3016" xr3:uid="{22BBC4EA-8D4C-44ED-96F8-349EAE73ADAF}" name="Column3016" headerRowDxfId="29765" dataDxfId="13370"/>
    <tableColumn id="3017" xr3:uid="{BA48CBC1-8C95-45B5-8185-A0B28F659CDC}" name="Column3017" headerRowDxfId="29764" dataDxfId="13369"/>
    <tableColumn id="3018" xr3:uid="{72E125A0-5BC5-4D7F-B68D-E7DCCEFE31DC}" name="Column3018" headerRowDxfId="29763" dataDxfId="13368"/>
    <tableColumn id="3019" xr3:uid="{1156770F-3920-4BEA-8EA1-38F14B0F4320}" name="Column3019" headerRowDxfId="29762" dataDxfId="13367"/>
    <tableColumn id="3020" xr3:uid="{6D7DC357-C16B-4E02-A458-DFD655E8570E}" name="Column3020" headerRowDxfId="29761" dataDxfId="13366"/>
    <tableColumn id="3021" xr3:uid="{1215B1A9-63CF-49A2-959D-2710187BAD47}" name="Column3021" headerRowDxfId="29760" dataDxfId="13365"/>
    <tableColumn id="3022" xr3:uid="{AACCA713-3A32-4AC0-8535-8CAC50553E6A}" name="Column3022" headerRowDxfId="29759" dataDxfId="13364"/>
    <tableColumn id="3023" xr3:uid="{84C6CD53-F248-4A8B-8D36-D713AE856AEC}" name="Column3023" headerRowDxfId="29758" dataDxfId="13363"/>
    <tableColumn id="3024" xr3:uid="{1A0723D3-3513-457B-A41A-4AF2CC47A59D}" name="Column3024" headerRowDxfId="29757" dataDxfId="13362"/>
    <tableColumn id="3025" xr3:uid="{EB928B30-9B24-4E39-A57A-4A60D53DA593}" name="Column3025" headerRowDxfId="29756" dataDxfId="13361"/>
    <tableColumn id="3026" xr3:uid="{DEA2C0B4-431D-4C34-83CF-896F7E126992}" name="Column3026" headerRowDxfId="29755" dataDxfId="13360"/>
    <tableColumn id="3027" xr3:uid="{1B5018BF-F82E-4FDB-8979-360B5C6FE063}" name="Column3027" headerRowDxfId="29754" dataDxfId="13359"/>
    <tableColumn id="3028" xr3:uid="{1F1BC89B-779B-434A-B03D-3F952E3DA107}" name="Column3028" headerRowDxfId="29753" dataDxfId="13358"/>
    <tableColumn id="3029" xr3:uid="{3E55B805-CA79-4320-B334-454ABC42C5BA}" name="Column3029" headerRowDxfId="29752" dataDxfId="13357"/>
    <tableColumn id="3030" xr3:uid="{25D43CD4-717E-462B-AED9-AA6E4B319185}" name="Column3030" headerRowDxfId="29751" dataDxfId="13356"/>
    <tableColumn id="3031" xr3:uid="{AFECB2E5-CC83-4449-BEBC-EF2A40B63E94}" name="Column3031" headerRowDxfId="29750" dataDxfId="13355"/>
    <tableColumn id="3032" xr3:uid="{976D11DD-01CC-4D59-A877-0C3D8C49797F}" name="Column3032" headerRowDxfId="29749" dataDxfId="13354"/>
    <tableColumn id="3033" xr3:uid="{DE562738-8A6E-4D60-A5D3-FB4E2D027C51}" name="Column3033" headerRowDxfId="29748" dataDxfId="13353"/>
    <tableColumn id="3034" xr3:uid="{DE86EBA6-4BEF-4DB5-A719-6ABC1B4EF647}" name="Column3034" headerRowDxfId="29747" dataDxfId="13352"/>
    <tableColumn id="3035" xr3:uid="{C8FD0C6D-A8EE-4166-BA9B-06798FDB07FA}" name="Column3035" headerRowDxfId="29746" dataDxfId="13351"/>
    <tableColumn id="3036" xr3:uid="{04421BBE-E44D-40D0-B802-659D9E3EC196}" name="Column3036" headerRowDxfId="29745" dataDxfId="13350"/>
    <tableColumn id="3037" xr3:uid="{4D46DC6D-4944-4F73-90FF-590DFD4EBF6A}" name="Column3037" headerRowDxfId="29744" dataDxfId="13349"/>
    <tableColumn id="3038" xr3:uid="{5F43EB4A-B43A-49A2-811F-424CEBC8ED64}" name="Column3038" headerRowDxfId="29743" dataDxfId="13348"/>
    <tableColumn id="3039" xr3:uid="{C1402C83-F4C3-4332-9291-898ED0F28A98}" name="Column3039" headerRowDxfId="29742" dataDxfId="13347"/>
    <tableColumn id="3040" xr3:uid="{A9E1BB81-5E2C-4E63-8438-CC192E728BD6}" name="Column3040" headerRowDxfId="29741" dataDxfId="13346"/>
    <tableColumn id="3041" xr3:uid="{8DBE2DE7-B731-4BF8-BB27-37C458F8F641}" name="Column3041" headerRowDxfId="29740" dataDxfId="13345"/>
    <tableColumn id="3042" xr3:uid="{DF5C266A-416A-49F7-8E0F-B9CC1D5536B2}" name="Column3042" headerRowDxfId="29739" dataDxfId="13344"/>
    <tableColumn id="3043" xr3:uid="{0E33B4AD-C468-46D8-9603-557C6A53BB77}" name="Column3043" headerRowDxfId="29738" dataDxfId="13343"/>
    <tableColumn id="3044" xr3:uid="{9D297AC7-D82D-4364-A396-A0468FD50AD7}" name="Column3044" headerRowDxfId="29737" dataDxfId="13342"/>
    <tableColumn id="3045" xr3:uid="{77FC4351-7E8A-452A-AEF7-CCA5920BECC6}" name="Column3045" headerRowDxfId="29736" dataDxfId="13341"/>
    <tableColumn id="3046" xr3:uid="{20F9B8F1-861E-49FB-A872-0844B84D3B9D}" name="Column3046" headerRowDxfId="29735" dataDxfId="13340"/>
    <tableColumn id="3047" xr3:uid="{2E1B49FC-1AC2-4481-BAE0-70570F815417}" name="Column3047" headerRowDxfId="29734" dataDxfId="13339"/>
    <tableColumn id="3048" xr3:uid="{8DAAB7F3-5994-48A9-905F-9E9B21F120FC}" name="Column3048" headerRowDxfId="29733" dataDxfId="13338"/>
    <tableColumn id="3049" xr3:uid="{F245F2E0-083C-43A1-9644-31AB783F5796}" name="Column3049" headerRowDxfId="29732" dataDxfId="13337"/>
    <tableColumn id="3050" xr3:uid="{6D845019-501F-4994-A671-88448B55C6F4}" name="Column3050" headerRowDxfId="29731" dataDxfId="13336"/>
    <tableColumn id="3051" xr3:uid="{AF93B789-CFF1-4216-949D-FFD4EC89E7CA}" name="Column3051" headerRowDxfId="29730" dataDxfId="13335"/>
    <tableColumn id="3052" xr3:uid="{957F95A4-A12B-4EA5-982B-C87EC16D5DD4}" name="Column3052" headerRowDxfId="29729" dataDxfId="13334"/>
    <tableColumn id="3053" xr3:uid="{516A3923-AA6D-4D8C-913B-C3CCECF08E69}" name="Column3053" headerRowDxfId="29728" dataDxfId="13333"/>
    <tableColumn id="3054" xr3:uid="{67C25E11-B032-4B03-86C7-D1C87667BA69}" name="Column3054" headerRowDxfId="29727" dataDxfId="13332"/>
    <tableColumn id="3055" xr3:uid="{177D307E-CC35-4439-A20C-85E3CF7FAC25}" name="Column3055" headerRowDxfId="29726" dataDxfId="13331"/>
    <tableColumn id="3056" xr3:uid="{61C2C79F-233E-4876-88A8-2ED363DB1676}" name="Column3056" headerRowDxfId="29725" dataDxfId="13330"/>
    <tableColumn id="3057" xr3:uid="{562515DA-BCB9-48FF-A7A3-B2EB25007968}" name="Column3057" headerRowDxfId="29724" dataDxfId="13329"/>
    <tableColumn id="3058" xr3:uid="{962FB6CC-5BE6-4297-B087-E6A7E276AFE2}" name="Column3058" headerRowDxfId="29723" dataDxfId="13328"/>
    <tableColumn id="3059" xr3:uid="{A62526DD-486C-45FB-AD0F-A5D7265D27D7}" name="Column3059" headerRowDxfId="29722" dataDxfId="13327"/>
    <tableColumn id="3060" xr3:uid="{0B62CBFB-9746-4760-8C4B-ED6B980CF3E6}" name="Column3060" headerRowDxfId="29721" dataDxfId="13326"/>
    <tableColumn id="3061" xr3:uid="{CAB6674A-51B8-4503-965A-143187572C20}" name="Column3061" headerRowDxfId="29720" dataDxfId="13325"/>
    <tableColumn id="3062" xr3:uid="{C3A5D630-ADC7-44B9-AADB-4B8CADA4A28A}" name="Column3062" headerRowDxfId="29719" dataDxfId="13324"/>
    <tableColumn id="3063" xr3:uid="{95527DFA-09E1-472B-B05D-DB7329AD74DA}" name="Column3063" headerRowDxfId="29718" dataDxfId="13323"/>
    <tableColumn id="3064" xr3:uid="{4E286676-141E-4453-9F31-3A9A65635F45}" name="Column3064" headerRowDxfId="29717" dataDxfId="13322"/>
    <tableColumn id="3065" xr3:uid="{38734DAF-3AFB-4451-90D7-8E1276795E23}" name="Column3065" headerRowDxfId="29716" dataDxfId="13321"/>
    <tableColumn id="3066" xr3:uid="{20C7F0C8-6A8B-4454-85F6-E10524729A61}" name="Column3066" headerRowDxfId="29715" dataDxfId="13320"/>
    <tableColumn id="3067" xr3:uid="{572DABBD-A570-4BB8-A169-A5ACE12FE63C}" name="Column3067" headerRowDxfId="29714" dataDxfId="13319"/>
    <tableColumn id="3068" xr3:uid="{EC8D554F-EB69-4A0A-B051-192B99C1DD85}" name="Column3068" headerRowDxfId="29713" dataDxfId="13318"/>
    <tableColumn id="3069" xr3:uid="{82F66387-AD70-4435-B7D9-72D8375E462C}" name="Column3069" headerRowDxfId="29712" dataDxfId="13317"/>
    <tableColumn id="3070" xr3:uid="{7E158D10-C289-4D54-B00E-CC0A310F1BFD}" name="Column3070" headerRowDxfId="29711" dataDxfId="13316"/>
    <tableColumn id="3071" xr3:uid="{3E6500E3-CE3A-463E-B150-59E185102F92}" name="Column3071" headerRowDxfId="29710" dataDxfId="13315"/>
    <tableColumn id="3072" xr3:uid="{D9A1EFB6-77DC-4695-91CD-ADBC7CBAEE70}" name="Column3072" headerRowDxfId="29709" dataDxfId="13314"/>
    <tableColumn id="3073" xr3:uid="{FA8D76C7-9968-4D87-BA3A-C6D1623FD523}" name="Column3073" headerRowDxfId="29708" dataDxfId="13313"/>
    <tableColumn id="3074" xr3:uid="{87ADC92A-B625-4359-90B4-20B2DB499BB8}" name="Column3074" headerRowDxfId="29707" dataDxfId="13312"/>
    <tableColumn id="3075" xr3:uid="{FA597300-BD1C-4702-A1F5-3388C16DA256}" name="Column3075" headerRowDxfId="29706" dataDxfId="13311"/>
    <tableColumn id="3076" xr3:uid="{2AB8FE29-E9A9-4C7D-B079-AA579F45F0F1}" name="Column3076" headerRowDxfId="29705" dataDxfId="13310"/>
    <tableColumn id="3077" xr3:uid="{EDCADB50-8539-47C1-9AE4-71FB61EB9DD9}" name="Column3077" headerRowDxfId="29704" dataDxfId="13309"/>
    <tableColumn id="3078" xr3:uid="{FE28E7A8-55C2-419E-9032-E17453C584A1}" name="Column3078" headerRowDxfId="29703" dataDxfId="13308"/>
    <tableColumn id="3079" xr3:uid="{F91E2841-F5C5-47BE-9943-74E1ADFEF66C}" name="Column3079" headerRowDxfId="29702" dataDxfId="13307"/>
    <tableColumn id="3080" xr3:uid="{56C9360B-9AAE-4816-919F-09FFF2DC5AC4}" name="Column3080" headerRowDxfId="29701" dataDxfId="13306"/>
    <tableColumn id="3081" xr3:uid="{2F8B13FE-B1B7-46D5-ACD2-0CAFF2B40ACB}" name="Column3081" headerRowDxfId="29700" dataDxfId="13305"/>
    <tableColumn id="3082" xr3:uid="{D2709ACB-C151-4AD9-974D-DD19A5666B8C}" name="Column3082" headerRowDxfId="29699" dataDxfId="13304"/>
    <tableColumn id="3083" xr3:uid="{82B9FF4D-95C4-4180-835A-05CEB5165995}" name="Column3083" headerRowDxfId="29698" dataDxfId="13303"/>
    <tableColumn id="3084" xr3:uid="{BE041A5F-D82E-4BD3-8E8C-7E593219FD63}" name="Column3084" headerRowDxfId="29697" dataDxfId="13302"/>
    <tableColumn id="3085" xr3:uid="{C53B66FA-D6E8-48F6-B784-5F0D245FE229}" name="Column3085" headerRowDxfId="29696" dataDxfId="13301"/>
    <tableColumn id="3086" xr3:uid="{8DDFC051-0EBC-4A50-A375-F54119C576A3}" name="Column3086" headerRowDxfId="29695" dataDxfId="13300"/>
    <tableColumn id="3087" xr3:uid="{0CA76BB2-1510-4C24-91B8-6FBE752B6A02}" name="Column3087" headerRowDxfId="29694" dataDxfId="13299"/>
    <tableColumn id="3088" xr3:uid="{6DECA3FB-BBFB-4740-9E5C-92BD09A98B29}" name="Column3088" headerRowDxfId="29693" dataDxfId="13298"/>
    <tableColumn id="3089" xr3:uid="{FE0803C5-52A3-41AF-B8B4-E1E9BDF3C0B6}" name="Column3089" headerRowDxfId="29692" dataDxfId="13297"/>
    <tableColumn id="3090" xr3:uid="{1E937B54-74D4-4CCB-AF27-9969B5C02A74}" name="Column3090" headerRowDxfId="29691" dataDxfId="13296"/>
    <tableColumn id="3091" xr3:uid="{12DDD2C4-39AB-4EA0-A210-FB49F470EED0}" name="Column3091" headerRowDxfId="29690" dataDxfId="13295"/>
    <tableColumn id="3092" xr3:uid="{E6FA1D02-5454-403D-B3AA-A7F0F9FD0898}" name="Column3092" headerRowDxfId="29689" dataDxfId="13294"/>
    <tableColumn id="3093" xr3:uid="{F4D3AC94-0B8D-4ED4-B04A-920ECDD45868}" name="Column3093" headerRowDxfId="29688" dataDxfId="13293"/>
    <tableColumn id="3094" xr3:uid="{06945F22-9F65-4C39-A336-DBFCE403632D}" name="Column3094" headerRowDxfId="29687" dataDxfId="13292"/>
    <tableColumn id="3095" xr3:uid="{FC3974B8-54E6-4D36-9109-EEED5D642A14}" name="Column3095" headerRowDxfId="29686" dataDxfId="13291"/>
    <tableColumn id="3096" xr3:uid="{703C8F7C-7886-4000-984B-184405711105}" name="Column3096" headerRowDxfId="29685" dataDxfId="13290"/>
    <tableColumn id="3097" xr3:uid="{40FDD9B2-CB15-43F0-A7EA-A75F77B9F94F}" name="Column3097" headerRowDxfId="29684" dataDxfId="13289"/>
    <tableColumn id="3098" xr3:uid="{73D33E0F-3C80-4A2F-895E-1DD4E9CEFC72}" name="Column3098" headerRowDxfId="29683" dataDxfId="13288"/>
    <tableColumn id="3099" xr3:uid="{07C57F2F-4E0B-4309-9311-09E0E7DB0994}" name="Column3099" headerRowDxfId="29682" dataDxfId="13287"/>
    <tableColumn id="3100" xr3:uid="{EAFC26FF-D58F-4998-A57D-3808F4E8D0FC}" name="Column3100" headerRowDxfId="29681" dataDxfId="13286"/>
    <tableColumn id="3101" xr3:uid="{F71C1892-EDA3-4539-A535-91D1F640757D}" name="Column3101" headerRowDxfId="29680" dataDxfId="13285"/>
    <tableColumn id="3102" xr3:uid="{4D6C9B76-8947-461F-8536-4392BE432666}" name="Column3102" headerRowDxfId="29679" dataDxfId="13284"/>
    <tableColumn id="3103" xr3:uid="{ED66796D-8B93-41A3-B345-02FF9C33354A}" name="Column3103" headerRowDxfId="29678" dataDxfId="13283"/>
    <tableColumn id="3104" xr3:uid="{949BC293-D981-4FC0-AC71-8C7514BED896}" name="Column3104" headerRowDxfId="29677" dataDxfId="13282"/>
    <tableColumn id="3105" xr3:uid="{8556823B-F997-4FEC-B118-98A8958731A2}" name="Column3105" headerRowDxfId="29676" dataDxfId="13281"/>
    <tableColumn id="3106" xr3:uid="{3E4987D5-F519-4224-8593-CA8D4DAE5E5A}" name="Column3106" headerRowDxfId="29675" dataDxfId="13280"/>
    <tableColumn id="3107" xr3:uid="{5D97ECCB-5B47-4E75-8C73-D4F0C4001C8A}" name="Column3107" headerRowDxfId="29674" dataDxfId="13279"/>
    <tableColumn id="3108" xr3:uid="{F8FD69D1-8168-4C8C-8A3D-BD7544CD9CDA}" name="Column3108" headerRowDxfId="29673" dataDxfId="13278"/>
    <tableColumn id="3109" xr3:uid="{1F9539EB-8B95-4221-90C7-50055DD4AF3D}" name="Column3109" headerRowDxfId="29672" dataDxfId="13277"/>
    <tableColumn id="3110" xr3:uid="{8C1BE4B7-9E7A-4412-BE14-8CE5453F1982}" name="Column3110" headerRowDxfId="29671" dataDxfId="13276"/>
    <tableColumn id="3111" xr3:uid="{97779236-E741-4B89-8DAD-84D3A65880E9}" name="Column3111" headerRowDxfId="29670" dataDxfId="13275"/>
    <tableColumn id="3112" xr3:uid="{5FF0FB55-3B2A-4ECD-BC54-A03AD9EBBD8F}" name="Column3112" headerRowDxfId="29669" dataDxfId="13274"/>
    <tableColumn id="3113" xr3:uid="{7BE0B922-2967-4A3E-98FD-8657A4E71403}" name="Column3113" headerRowDxfId="29668" dataDxfId="13273"/>
    <tableColumn id="3114" xr3:uid="{FE474317-61F5-4DF2-B721-487CBD9AEA1D}" name="Column3114" headerRowDxfId="29667" dataDxfId="13272"/>
    <tableColumn id="3115" xr3:uid="{84AF5438-8E86-49D4-BD36-9582F478F75C}" name="Column3115" headerRowDxfId="29666" dataDxfId="13271"/>
    <tableColumn id="3116" xr3:uid="{DD33D42A-526F-4EBE-A970-AD7566F632D8}" name="Column3116" headerRowDxfId="29665" dataDxfId="13270"/>
    <tableColumn id="3117" xr3:uid="{9DE491B2-4A06-40FA-BF6D-F80C84EEB798}" name="Column3117" headerRowDxfId="29664" dataDxfId="13269"/>
    <tableColumn id="3118" xr3:uid="{474718A2-572B-4625-A9D4-1018EA016A98}" name="Column3118" headerRowDxfId="29663" dataDxfId="13268"/>
    <tableColumn id="3119" xr3:uid="{65E438D2-DE12-4366-A806-BB46AC040EA4}" name="Column3119" headerRowDxfId="29662" dataDxfId="13267"/>
    <tableColumn id="3120" xr3:uid="{D7DBE67C-F1B6-4556-9EDB-3AB8B76669D6}" name="Column3120" headerRowDxfId="29661" dataDxfId="13266"/>
    <tableColumn id="3121" xr3:uid="{A5EDFAD0-BDAD-4DE2-8EE7-E1D33C0FA969}" name="Column3121" headerRowDxfId="29660" dataDxfId="13265"/>
    <tableColumn id="3122" xr3:uid="{ABF72B99-DF99-4E05-A41B-AB52F693CBFB}" name="Column3122" headerRowDxfId="29659" dataDxfId="13264"/>
    <tableColumn id="3123" xr3:uid="{F9753FDF-1ECE-4730-B0D5-AE96BD672B8C}" name="Column3123" headerRowDxfId="29658" dataDxfId="13263"/>
    <tableColumn id="3124" xr3:uid="{82144218-2B32-47EB-B538-B2DBA367A249}" name="Column3124" headerRowDxfId="29657" dataDxfId="13262"/>
    <tableColumn id="3125" xr3:uid="{B32BD295-6A66-4C48-BB01-11C8F127F837}" name="Column3125" headerRowDxfId="29656" dataDxfId="13261"/>
    <tableColumn id="3126" xr3:uid="{53793DB0-7A5F-4E64-9EA9-B634C8C3BAE9}" name="Column3126" headerRowDxfId="29655" dataDxfId="13260"/>
    <tableColumn id="3127" xr3:uid="{AA14EF9D-847A-4794-B4CB-817B26518216}" name="Column3127" headerRowDxfId="29654" dataDxfId="13259"/>
    <tableColumn id="3128" xr3:uid="{9A7C49F2-7DC8-4099-8B9E-BD73B3260641}" name="Column3128" headerRowDxfId="29653" dataDxfId="13258"/>
    <tableColumn id="3129" xr3:uid="{72A40DD6-7BF5-4D83-8F93-2BE35B2E641E}" name="Column3129" headerRowDxfId="29652" dataDxfId="13257"/>
    <tableColumn id="3130" xr3:uid="{F2317A7E-1297-4539-B1EF-268DFFCDB556}" name="Column3130" headerRowDxfId="29651" dataDxfId="13256"/>
    <tableColumn id="3131" xr3:uid="{FC6E9428-7692-4FF1-9053-CED174881910}" name="Column3131" headerRowDxfId="29650" dataDxfId="13255"/>
    <tableColumn id="3132" xr3:uid="{63F84948-2905-498F-8E7A-F1C39D3827CF}" name="Column3132" headerRowDxfId="29649" dataDxfId="13254"/>
    <tableColumn id="3133" xr3:uid="{EAC301E9-4ABA-4B4A-B15E-9B035E90F6AA}" name="Column3133" headerRowDxfId="29648" dataDxfId="13253"/>
    <tableColumn id="3134" xr3:uid="{53592616-D09C-4503-B996-508F2149FEB8}" name="Column3134" headerRowDxfId="29647" dataDxfId="13252"/>
    <tableColumn id="3135" xr3:uid="{7BD553EF-BC2A-49B7-AC87-33B68FFF8C29}" name="Column3135" headerRowDxfId="29646" dataDxfId="13251"/>
    <tableColumn id="3136" xr3:uid="{1009EA71-4EC2-46D1-8E5A-BFEE1E5AF2AF}" name="Column3136" headerRowDxfId="29645" dataDxfId="13250"/>
    <tableColumn id="3137" xr3:uid="{30454DF4-B86C-4E79-89C8-4CB3154721A7}" name="Column3137" headerRowDxfId="29644" dataDxfId="13249"/>
    <tableColumn id="3138" xr3:uid="{0FF2842F-550D-4AB5-A2B0-7A5D63FA6A81}" name="Column3138" headerRowDxfId="29643" dataDxfId="13248"/>
    <tableColumn id="3139" xr3:uid="{205B582B-7F1E-47CD-AC3A-61C0FBC8223B}" name="Column3139" headerRowDxfId="29642" dataDxfId="13247"/>
    <tableColumn id="3140" xr3:uid="{D18EAC91-6FD2-4B9A-92C9-AAAB3BCFD60C}" name="Column3140" headerRowDxfId="29641" dataDxfId="13246"/>
    <tableColumn id="3141" xr3:uid="{6662E21A-40E7-4A62-89CC-A18948F3EF74}" name="Column3141" headerRowDxfId="29640" dataDxfId="13245"/>
    <tableColumn id="3142" xr3:uid="{DA86944C-D99C-49A4-9008-D11677CC9D50}" name="Column3142" headerRowDxfId="29639" dataDxfId="13244"/>
    <tableColumn id="3143" xr3:uid="{61FA96D7-5DC2-4D61-ABAC-3453F5AECD04}" name="Column3143" headerRowDxfId="29638" dataDxfId="13243"/>
    <tableColumn id="3144" xr3:uid="{E6A8FED6-76A7-4F95-8B55-300EB38D32B9}" name="Column3144" headerRowDxfId="29637" dataDxfId="13242"/>
    <tableColumn id="3145" xr3:uid="{6E8529F1-824D-4A9A-8570-CF64B6BB322A}" name="Column3145" headerRowDxfId="29636" dataDxfId="13241"/>
    <tableColumn id="3146" xr3:uid="{A4DCB032-65BF-40BF-8667-4ADB92D91203}" name="Column3146" headerRowDxfId="29635" dataDxfId="13240"/>
    <tableColumn id="3147" xr3:uid="{09DD1018-3085-47FC-B533-A6A61E241B69}" name="Column3147" headerRowDxfId="29634" dataDxfId="13239"/>
    <tableColumn id="3148" xr3:uid="{EA622872-A4A1-43E9-8061-3391AD62DBB1}" name="Column3148" headerRowDxfId="29633" dataDxfId="13238"/>
    <tableColumn id="3149" xr3:uid="{F9E63D63-888D-487F-B37D-740742F6D46E}" name="Column3149" headerRowDxfId="29632" dataDxfId="13237"/>
    <tableColumn id="3150" xr3:uid="{4B475BBD-F0E4-4D1F-B7B2-F9426AE4DAF8}" name="Column3150" headerRowDxfId="29631" dataDxfId="13236"/>
    <tableColumn id="3151" xr3:uid="{DC2C026F-F29E-4D48-8B78-F77E6C5A902C}" name="Column3151" headerRowDxfId="29630" dataDxfId="13235"/>
    <tableColumn id="3152" xr3:uid="{0CD12DE7-55FE-4074-9D33-A4462C14BBD9}" name="Column3152" headerRowDxfId="29629" dataDxfId="13234"/>
    <tableColumn id="3153" xr3:uid="{694195A6-24DB-4348-9A40-339B5848416D}" name="Column3153" headerRowDxfId="29628" dataDxfId="13233"/>
    <tableColumn id="3154" xr3:uid="{EC47E73A-17C7-42FE-9EDC-7525CA7F9384}" name="Column3154" headerRowDxfId="29627" dataDxfId="13232"/>
    <tableColumn id="3155" xr3:uid="{A80270EA-053D-4150-A66F-E0A582021F2C}" name="Column3155" headerRowDxfId="29626" dataDxfId="13231"/>
    <tableColumn id="3156" xr3:uid="{4E7529BA-4D19-46A3-8313-D3C4066250ED}" name="Column3156" headerRowDxfId="29625" dataDxfId="13230"/>
    <tableColumn id="3157" xr3:uid="{79C521D1-EF30-4952-8EDF-054018AF4FE8}" name="Column3157" headerRowDxfId="29624" dataDxfId="13229"/>
    <tableColumn id="3158" xr3:uid="{238B11C8-2653-41D1-B79A-DACC15A3E2E7}" name="Column3158" headerRowDxfId="29623" dataDxfId="13228"/>
    <tableColumn id="3159" xr3:uid="{E81B22F5-C037-49DE-BEAC-1689B44E1EFA}" name="Column3159" headerRowDxfId="29622" dataDxfId="13227"/>
    <tableColumn id="3160" xr3:uid="{CECA8A42-9996-4024-9095-3CE818E3C5ED}" name="Column3160" headerRowDxfId="29621" dataDxfId="13226"/>
    <tableColumn id="3161" xr3:uid="{FA4A96F0-2544-4DCB-95C0-BEB292BC9637}" name="Column3161" headerRowDxfId="29620" dataDxfId="13225"/>
    <tableColumn id="3162" xr3:uid="{D8E1F914-7562-4FD6-BEAE-A385EF366A4F}" name="Column3162" headerRowDxfId="29619" dataDxfId="13224"/>
    <tableColumn id="3163" xr3:uid="{29F9D421-9E74-45FF-B13F-225C234DAFC9}" name="Column3163" headerRowDxfId="29618" dataDxfId="13223"/>
    <tableColumn id="3164" xr3:uid="{18CC73A9-EE68-4298-856C-1B0AE0535298}" name="Column3164" headerRowDxfId="29617" dataDxfId="13222"/>
    <tableColumn id="3165" xr3:uid="{CE0A7C55-2B02-43B1-81F8-81D828BEEA3A}" name="Column3165" headerRowDxfId="29616" dataDxfId="13221"/>
    <tableColumn id="3166" xr3:uid="{702319FB-6062-4F30-8A64-AEA6FAC55011}" name="Column3166" headerRowDxfId="29615" dataDxfId="13220"/>
    <tableColumn id="3167" xr3:uid="{80F8C533-C1B6-4094-811F-09BEB1859E7B}" name="Column3167" headerRowDxfId="29614" dataDxfId="13219"/>
    <tableColumn id="3168" xr3:uid="{B7283DF5-A2DD-4309-A10A-02B08B81B731}" name="Column3168" headerRowDxfId="29613" dataDxfId="13218"/>
    <tableColumn id="3169" xr3:uid="{81212D2E-A249-4360-A690-ECE326942910}" name="Column3169" headerRowDxfId="29612" dataDxfId="13217"/>
    <tableColumn id="3170" xr3:uid="{3F2B211A-4F7D-4CF9-8BD2-81DCA622BB34}" name="Column3170" headerRowDxfId="29611" dataDxfId="13216"/>
    <tableColumn id="3171" xr3:uid="{13F85CAC-715D-40B7-824B-EBAC772B2992}" name="Column3171" headerRowDxfId="29610" dataDxfId="13215"/>
    <tableColumn id="3172" xr3:uid="{503DEAF4-5889-4A8A-9B13-A9E59100C7AD}" name="Column3172" headerRowDxfId="29609" dataDxfId="13214"/>
    <tableColumn id="3173" xr3:uid="{023FA317-2412-434F-A144-250B4A21260A}" name="Column3173" headerRowDxfId="29608" dataDxfId="13213"/>
    <tableColumn id="3174" xr3:uid="{27601975-3B5F-4426-99E4-EC7CDE0D803F}" name="Column3174" headerRowDxfId="29607" dataDxfId="13212"/>
    <tableColumn id="3175" xr3:uid="{D03254E7-3343-4A7A-885F-ECA12CA791B5}" name="Column3175" headerRowDxfId="29606" dataDxfId="13211"/>
    <tableColumn id="3176" xr3:uid="{C646BE75-3A5A-4F06-9FBA-BDD5B513DF15}" name="Column3176" headerRowDxfId="29605" dataDxfId="13210"/>
    <tableColumn id="3177" xr3:uid="{D8B87F2F-761A-491A-8F4B-BAA2CA99DADD}" name="Column3177" headerRowDxfId="29604" dataDxfId="13209"/>
    <tableColumn id="3178" xr3:uid="{F1D65094-DB81-4E50-BFE3-F0214BBDC6B5}" name="Column3178" headerRowDxfId="29603" dataDxfId="13208"/>
    <tableColumn id="3179" xr3:uid="{70D72CE3-3C0C-4307-B619-8EBD63A8FFC8}" name="Column3179" headerRowDxfId="29602" dataDxfId="13207"/>
    <tableColumn id="3180" xr3:uid="{C41148B6-C5EE-44D5-878C-4A801C198106}" name="Column3180" headerRowDxfId="29601" dataDxfId="13206"/>
    <tableColumn id="3181" xr3:uid="{C7196F79-A5C6-428B-B3E6-9AC5C74D3C28}" name="Column3181" headerRowDxfId="29600" dataDxfId="13205"/>
    <tableColumn id="3182" xr3:uid="{86AA0289-DC80-4BF4-A806-2897FC8DF32D}" name="Column3182" headerRowDxfId="29599" dataDxfId="13204"/>
    <tableColumn id="3183" xr3:uid="{052F663D-C094-4839-A721-A2C3A2DE849D}" name="Column3183" headerRowDxfId="29598" dataDxfId="13203"/>
    <tableColumn id="3184" xr3:uid="{A3F9B96E-50D1-4C0C-9383-59E9A23A6C2C}" name="Column3184" headerRowDxfId="29597" dataDxfId="13202"/>
    <tableColumn id="3185" xr3:uid="{86D175BA-DD04-4251-A5CF-479A76886AC5}" name="Column3185" headerRowDxfId="29596" dataDxfId="13201"/>
    <tableColumn id="3186" xr3:uid="{376DC240-AC98-419B-82EC-78AD54A597D8}" name="Column3186" headerRowDxfId="29595" dataDxfId="13200"/>
    <tableColumn id="3187" xr3:uid="{97AD07A1-B49A-4CDB-B818-BFBD212AD04C}" name="Column3187" headerRowDxfId="29594" dataDxfId="13199"/>
    <tableColumn id="3188" xr3:uid="{1778A7E4-E2E9-4C47-B456-8AAE01EB7C26}" name="Column3188" headerRowDxfId="29593" dataDxfId="13198"/>
    <tableColumn id="3189" xr3:uid="{CB65FFD2-5E2B-4C82-BB90-1776A6A02527}" name="Column3189" headerRowDxfId="29592" dataDxfId="13197"/>
    <tableColumn id="3190" xr3:uid="{B90AB04A-4EF0-4A71-8164-53CA88DB66FE}" name="Column3190" headerRowDxfId="29591" dataDxfId="13196"/>
    <tableColumn id="3191" xr3:uid="{33ABABB5-D405-4FFD-8922-4695E1C5B95B}" name="Column3191" headerRowDxfId="29590" dataDxfId="13195"/>
    <tableColumn id="3192" xr3:uid="{AC290289-1DA2-46A6-B26A-B5133BBC1267}" name="Column3192" headerRowDxfId="29589" dataDxfId="13194"/>
    <tableColumn id="3193" xr3:uid="{788C7C6F-0009-485C-B4EA-53E2119B6CC1}" name="Column3193" headerRowDxfId="29588" dataDxfId="13193"/>
    <tableColumn id="3194" xr3:uid="{F30C3D78-FC38-4A12-83BE-1F4AAA4916D8}" name="Column3194" headerRowDxfId="29587" dataDxfId="13192"/>
    <tableColumn id="3195" xr3:uid="{27152544-1D59-4A38-93C5-B0A78E4A8FFB}" name="Column3195" headerRowDxfId="29586" dataDxfId="13191"/>
    <tableColumn id="3196" xr3:uid="{495BD9F1-CE97-4927-958F-CED3A5F3362D}" name="Column3196" headerRowDxfId="29585" dataDxfId="13190"/>
    <tableColumn id="3197" xr3:uid="{F8090E35-F3EE-423E-ABD4-2965FE88255D}" name="Column3197" headerRowDxfId="29584" dataDxfId="13189"/>
    <tableColumn id="3198" xr3:uid="{465344C0-78DD-4FB2-833D-1846D4B0FADF}" name="Column3198" headerRowDxfId="29583" dataDxfId="13188"/>
    <tableColumn id="3199" xr3:uid="{FE84CB74-B2F0-489A-A42F-EA802C825703}" name="Column3199" headerRowDxfId="29582" dataDxfId="13187"/>
    <tableColumn id="3200" xr3:uid="{D1FA2531-0CA4-4990-9F7A-A32A6263FB7A}" name="Column3200" headerRowDxfId="29581" dataDxfId="13186"/>
    <tableColumn id="3201" xr3:uid="{574E887E-D2DA-4D61-B123-1B7041D27C2B}" name="Column3201" headerRowDxfId="29580" dataDxfId="13185"/>
    <tableColumn id="3202" xr3:uid="{862AECDC-6ABD-4228-A05E-4C9BB7D549FF}" name="Column3202" headerRowDxfId="29579" dataDxfId="13184"/>
    <tableColumn id="3203" xr3:uid="{216CDD57-0807-406B-ABF7-C2E37C67EE84}" name="Column3203" headerRowDxfId="29578" dataDxfId="13183"/>
    <tableColumn id="3204" xr3:uid="{99FD6C18-4027-402F-A704-99E0535940E4}" name="Column3204" headerRowDxfId="29577" dataDxfId="13182"/>
    <tableColumn id="3205" xr3:uid="{3E925FAF-EEFB-47C0-B84C-9DB0CFAF4B81}" name="Column3205" headerRowDxfId="29576" dataDxfId="13181"/>
    <tableColumn id="3206" xr3:uid="{75F3569B-5E83-402E-8552-D0AA614D9552}" name="Column3206" headerRowDxfId="29575" dataDxfId="13180"/>
    <tableColumn id="3207" xr3:uid="{1AF3F390-1414-4BC5-AF46-6874E0906822}" name="Column3207" headerRowDxfId="29574" dataDxfId="13179"/>
    <tableColumn id="3208" xr3:uid="{F550C6AC-3119-48E2-9E62-BF3D501BD9B4}" name="Column3208" headerRowDxfId="29573" dataDxfId="13178"/>
    <tableColumn id="3209" xr3:uid="{9AE56136-34C1-4B41-B868-4B9CD3CB26EC}" name="Column3209" headerRowDxfId="29572" dataDxfId="13177"/>
    <tableColumn id="3210" xr3:uid="{DA1EC009-8E12-4E15-820B-89D0BBEA52BB}" name="Column3210" headerRowDxfId="29571" dataDxfId="13176"/>
    <tableColumn id="3211" xr3:uid="{2F927D1E-3AC2-4ED4-A8C7-4F0B5DCC4F4D}" name="Column3211" headerRowDxfId="29570" dataDxfId="13175"/>
    <tableColumn id="3212" xr3:uid="{AB429D20-6AC0-4E9A-A4EB-4A4BB9C3AB3B}" name="Column3212" headerRowDxfId="29569" dataDxfId="13174"/>
    <tableColumn id="3213" xr3:uid="{2655B12D-8A36-4BE1-A22A-AB71CF28A6D4}" name="Column3213" headerRowDxfId="29568" dataDxfId="13173"/>
    <tableColumn id="3214" xr3:uid="{91D74A25-A341-4FC7-AED3-834C6E1C66B4}" name="Column3214" headerRowDxfId="29567" dataDxfId="13172"/>
    <tableColumn id="3215" xr3:uid="{C608731C-7D64-474B-ADAF-1CFC34A039BF}" name="Column3215" headerRowDxfId="29566" dataDxfId="13171"/>
    <tableColumn id="3216" xr3:uid="{59A77D93-F5E9-420C-8F28-CD747ECA47DF}" name="Column3216" headerRowDxfId="29565" dataDxfId="13170"/>
    <tableColumn id="3217" xr3:uid="{BACEA14D-A190-483B-9251-83EB164D628D}" name="Column3217" headerRowDxfId="29564" dataDxfId="13169"/>
    <tableColumn id="3218" xr3:uid="{646CA6E1-EBF9-49CD-90F3-1FDDE37BF634}" name="Column3218" headerRowDxfId="29563" dataDxfId="13168"/>
    <tableColumn id="3219" xr3:uid="{0367782D-22FC-4637-9CE3-30A02B3D82D8}" name="Column3219" headerRowDxfId="29562" dataDxfId="13167"/>
    <tableColumn id="3220" xr3:uid="{4ECDE35D-0552-42B9-8EC1-1D14AC829211}" name="Column3220" headerRowDxfId="29561" dataDxfId="13166"/>
    <tableColumn id="3221" xr3:uid="{1C815F21-F6E7-4735-927D-EB1466066508}" name="Column3221" headerRowDxfId="29560" dataDxfId="13165"/>
    <tableColumn id="3222" xr3:uid="{20DFBC3F-2668-46CC-A0BA-3F4A53C3B1AC}" name="Column3222" headerRowDxfId="29559" dataDxfId="13164"/>
    <tableColumn id="3223" xr3:uid="{1F9C56E5-DEA6-41FB-B9D1-B430448976FE}" name="Column3223" headerRowDxfId="29558" dataDxfId="13163"/>
    <tableColumn id="3224" xr3:uid="{AF7F2E63-0E06-454F-8295-575315B36464}" name="Column3224" headerRowDxfId="29557" dataDxfId="13162"/>
    <tableColumn id="3225" xr3:uid="{3A02B894-5862-4418-9757-45EB364617D3}" name="Column3225" headerRowDxfId="29556" dataDxfId="13161"/>
    <tableColumn id="3226" xr3:uid="{7CAD73D0-A15A-4678-B062-A7390BF51F79}" name="Column3226" headerRowDxfId="29555" dataDxfId="13160"/>
    <tableColumn id="3227" xr3:uid="{24BDD307-D6FB-4B0A-925C-B2D89D6242FB}" name="Column3227" headerRowDxfId="29554" dataDxfId="13159"/>
    <tableColumn id="3228" xr3:uid="{E28792FC-D4E3-47D3-BAD9-F53C386A24AC}" name="Column3228" headerRowDxfId="29553" dataDxfId="13158"/>
    <tableColumn id="3229" xr3:uid="{1CD0C24C-8F45-4163-8197-0977910D446B}" name="Column3229" headerRowDxfId="29552" dataDxfId="13157"/>
    <tableColumn id="3230" xr3:uid="{FFE0838B-3B33-4572-8FD8-66C18C528442}" name="Column3230" headerRowDxfId="29551" dataDxfId="13156"/>
    <tableColumn id="3231" xr3:uid="{8D17F62D-12FD-4735-870D-9CDDBEC9D44D}" name="Column3231" headerRowDxfId="29550" dataDxfId="13155"/>
    <tableColumn id="3232" xr3:uid="{4734B8BF-AAB9-487D-AB80-C915C7291C77}" name="Column3232" headerRowDxfId="29549" dataDxfId="13154"/>
    <tableColumn id="3233" xr3:uid="{13F48ED0-1233-4C88-8467-FDDADF8C56E5}" name="Column3233" headerRowDxfId="29548" dataDxfId="13153"/>
    <tableColumn id="3234" xr3:uid="{50061B2B-53E5-42D6-A695-0682B557EC1D}" name="Column3234" headerRowDxfId="29547" dataDxfId="13152"/>
    <tableColumn id="3235" xr3:uid="{9D6B58FF-91A9-4459-A92B-0C662D3E3351}" name="Column3235" headerRowDxfId="29546" dataDxfId="13151"/>
    <tableColumn id="3236" xr3:uid="{2C0FA240-7BD7-4E85-A20F-746DDB55B228}" name="Column3236" headerRowDxfId="29545" dataDxfId="13150"/>
    <tableColumn id="3237" xr3:uid="{448661D7-E3AD-409D-8113-7656088084C5}" name="Column3237" headerRowDxfId="29544" dataDxfId="13149"/>
    <tableColumn id="3238" xr3:uid="{7FD7E21F-2CFE-42F5-BAA7-09864A38D8A2}" name="Column3238" headerRowDxfId="29543" dataDxfId="13148"/>
    <tableColumn id="3239" xr3:uid="{FF3DD13F-0771-477C-959A-FE45286AE901}" name="Column3239" headerRowDxfId="29542" dataDxfId="13147"/>
    <tableColumn id="3240" xr3:uid="{50A9498A-7D9A-43FB-866E-47A5F97FB7AE}" name="Column3240" headerRowDxfId="29541" dataDxfId="13146"/>
    <tableColumn id="3241" xr3:uid="{7D179173-32EA-41B4-8CA7-049756AECF6F}" name="Column3241" headerRowDxfId="29540" dataDxfId="13145"/>
    <tableColumn id="3242" xr3:uid="{E4F9D7DF-5AF4-485A-ABB6-A767C0235A76}" name="Column3242" headerRowDxfId="29539" dataDxfId="13144"/>
    <tableColumn id="3243" xr3:uid="{92969A30-021A-4ED7-94E6-F2B16A0926B6}" name="Column3243" headerRowDxfId="29538" dataDxfId="13143"/>
    <tableColumn id="3244" xr3:uid="{A858FEC5-A577-4AF5-AB56-06F5000D3546}" name="Column3244" headerRowDxfId="29537" dataDxfId="13142"/>
    <tableColumn id="3245" xr3:uid="{7ADDFF2D-B679-4D1B-9849-DEF08100C509}" name="Column3245" headerRowDxfId="29536" dataDxfId="13141"/>
    <tableColumn id="3246" xr3:uid="{92847532-3AA3-4A02-B085-174389ECA238}" name="Column3246" headerRowDxfId="29535" dataDxfId="13140"/>
    <tableColumn id="3247" xr3:uid="{986916CE-BBFF-4A77-A30C-78AD42B71BCD}" name="Column3247" headerRowDxfId="29534" dataDxfId="13139"/>
    <tableColumn id="3248" xr3:uid="{92DDB5D3-4FE7-468E-82E5-2A0F5FBBB72D}" name="Column3248" headerRowDxfId="29533" dataDxfId="13138"/>
    <tableColumn id="3249" xr3:uid="{DE53BD78-720D-4F1F-A162-EB0369E8FDBE}" name="Column3249" headerRowDxfId="29532" dataDxfId="13137"/>
    <tableColumn id="3250" xr3:uid="{FA191D93-0043-4807-83A7-BBE84D95B2F0}" name="Column3250" headerRowDxfId="29531" dataDxfId="13136"/>
    <tableColumn id="3251" xr3:uid="{CC1EE7D2-024E-4DE7-9FD9-D7FC5CD6ABC2}" name="Column3251" headerRowDxfId="29530" dataDxfId="13135"/>
    <tableColumn id="3252" xr3:uid="{7ABA539C-F35E-4364-880E-9B20483E6929}" name="Column3252" headerRowDxfId="29529" dataDxfId="13134"/>
    <tableColumn id="3253" xr3:uid="{E4B2BE08-1958-4B21-8AD6-9B084C96BEBB}" name="Column3253" headerRowDxfId="29528" dataDxfId="13133"/>
    <tableColumn id="3254" xr3:uid="{3629CB6A-FB9D-44AB-B075-32BAC637D15A}" name="Column3254" headerRowDxfId="29527" dataDxfId="13132"/>
    <tableColumn id="3255" xr3:uid="{A6293560-8F9E-43F6-9756-5F0F8297C71A}" name="Column3255" headerRowDxfId="29526" dataDxfId="13131"/>
    <tableColumn id="3256" xr3:uid="{997DC3FA-486A-4201-8398-CE50C95C1021}" name="Column3256" headerRowDxfId="29525" dataDxfId="13130"/>
    <tableColumn id="3257" xr3:uid="{8C19A707-D706-4DF6-A056-BC981341DB6A}" name="Column3257" headerRowDxfId="29524" dataDxfId="13129"/>
    <tableColumn id="3258" xr3:uid="{A19D6BB9-78BE-4893-8473-65CC0E81834A}" name="Column3258" headerRowDxfId="29523" dataDxfId="13128"/>
    <tableColumn id="3259" xr3:uid="{7EA13A10-1B22-4375-9559-01BCA8494F02}" name="Column3259" headerRowDxfId="29522" dataDxfId="13127"/>
    <tableColumn id="3260" xr3:uid="{863F4D9F-7B88-4CEB-94D7-6309FCD0C8C6}" name="Column3260" headerRowDxfId="29521" dataDxfId="13126"/>
    <tableColumn id="3261" xr3:uid="{9BBE17A3-9C0D-4D31-B0C8-57E770F094DA}" name="Column3261" headerRowDxfId="29520" dataDxfId="13125"/>
    <tableColumn id="3262" xr3:uid="{C9BB7AB9-F0E8-414B-97EB-9AEA49DC5F32}" name="Column3262" headerRowDxfId="29519" dataDxfId="13124"/>
    <tableColumn id="3263" xr3:uid="{FFB1D8A6-E43D-4C96-B408-44BA011AB2BF}" name="Column3263" headerRowDxfId="29518" dataDxfId="13123"/>
    <tableColumn id="3264" xr3:uid="{86CAAC39-1E9A-4803-84F4-B74171B868C3}" name="Column3264" headerRowDxfId="29517" dataDxfId="13122"/>
    <tableColumn id="3265" xr3:uid="{83479F39-D3D6-4273-A09E-05745CF5A78B}" name="Column3265" headerRowDxfId="29516" dataDxfId="13121"/>
    <tableColumn id="3266" xr3:uid="{32350776-3AEF-438A-B295-0530A2476D4A}" name="Column3266" headerRowDxfId="29515" dataDxfId="13120"/>
    <tableColumn id="3267" xr3:uid="{B701506A-9335-4B96-BCC7-D49BC1971691}" name="Column3267" headerRowDxfId="29514" dataDxfId="13119"/>
    <tableColumn id="3268" xr3:uid="{FE6F2941-D0EE-4353-8041-F6A94224F271}" name="Column3268" headerRowDxfId="29513" dataDxfId="13118"/>
    <tableColumn id="3269" xr3:uid="{809B8FD4-8F3A-4043-B619-9457FCA4B035}" name="Column3269" headerRowDxfId="29512" dataDxfId="13117"/>
    <tableColumn id="3270" xr3:uid="{3DE00D6C-29BE-489D-A275-2E04D34561DC}" name="Column3270" headerRowDxfId="29511" dataDxfId="13116"/>
    <tableColumn id="3271" xr3:uid="{2EFD9015-6989-474B-8F78-0ACB20095AB9}" name="Column3271" headerRowDxfId="29510" dataDxfId="13115"/>
    <tableColumn id="3272" xr3:uid="{A7BBA343-7DFA-4632-A853-1290D5ABA662}" name="Column3272" headerRowDxfId="29509" dataDxfId="13114"/>
    <tableColumn id="3273" xr3:uid="{609DD386-118B-4C43-A0A8-0F64AA35B3BA}" name="Column3273" headerRowDxfId="29508" dataDxfId="13113"/>
    <tableColumn id="3274" xr3:uid="{61A4A302-8A6C-47F4-AF1F-407E77DBB2B8}" name="Column3274" headerRowDxfId="29507" dataDxfId="13112"/>
    <tableColumn id="3275" xr3:uid="{4AFFB23B-9DF5-47E4-83EA-BDA3BC390A5D}" name="Column3275" headerRowDxfId="29506" dataDxfId="13111"/>
    <tableColumn id="3276" xr3:uid="{EAA49434-CCDD-4AD9-B9A7-0D20F8DEDD33}" name="Column3276" headerRowDxfId="29505" dataDxfId="13110"/>
    <tableColumn id="3277" xr3:uid="{88A67E58-67EF-4996-8304-346308E9471E}" name="Column3277" headerRowDxfId="29504" dataDxfId="13109"/>
    <tableColumn id="3278" xr3:uid="{AA222088-8348-48C5-8F0F-E99C407A8DF9}" name="Column3278" headerRowDxfId="29503" dataDxfId="13108"/>
    <tableColumn id="3279" xr3:uid="{D0D8E5D8-AA6A-42A4-8F44-0D2361750004}" name="Column3279" headerRowDxfId="29502" dataDxfId="13107"/>
    <tableColumn id="3280" xr3:uid="{8D1F4453-399B-46DF-A2BA-33CF32E443D1}" name="Column3280" headerRowDxfId="29501" dataDxfId="13106"/>
    <tableColumn id="3281" xr3:uid="{733E6DFC-8B91-40A1-B611-76E8B9BFB0DB}" name="Column3281" headerRowDxfId="29500" dataDxfId="13105"/>
    <tableColumn id="3282" xr3:uid="{134E3C52-2269-4185-9795-CC322EDD6C8C}" name="Column3282" headerRowDxfId="29499" dataDxfId="13104"/>
    <tableColumn id="3283" xr3:uid="{F0A6B309-2D85-4324-9D76-B48C70DF6B22}" name="Column3283" headerRowDxfId="29498" dataDxfId="13103"/>
    <tableColumn id="3284" xr3:uid="{A0CCE5F5-ED64-4CD1-8D5C-B82A8D2658C0}" name="Column3284" headerRowDxfId="29497" dataDxfId="13102"/>
    <tableColumn id="3285" xr3:uid="{EC103F4E-D280-4FA1-AE5A-43CA532ADC2E}" name="Column3285" headerRowDxfId="29496" dataDxfId="13101"/>
    <tableColumn id="3286" xr3:uid="{58520BCA-F2E6-493E-82AD-9FAC68A51D7D}" name="Column3286" headerRowDxfId="29495" dataDxfId="13100"/>
    <tableColumn id="3287" xr3:uid="{72BE227F-5B24-48C8-A0BC-314391CAABA9}" name="Column3287" headerRowDxfId="29494" dataDxfId="13099"/>
    <tableColumn id="3288" xr3:uid="{23B05A0C-2411-4614-AFC3-806AD21828C8}" name="Column3288" headerRowDxfId="29493" dataDxfId="13098"/>
    <tableColumn id="3289" xr3:uid="{80D7B7EF-7066-493E-8CD0-A0D70F17753A}" name="Column3289" headerRowDxfId="29492" dataDxfId="13097"/>
    <tableColumn id="3290" xr3:uid="{6357BEF2-2AE8-4C01-9A04-DE5712955328}" name="Column3290" headerRowDxfId="29491" dataDxfId="13096"/>
    <tableColumn id="3291" xr3:uid="{478C09F4-F96F-42D8-8521-A81D23A26D84}" name="Column3291" headerRowDxfId="29490" dataDxfId="13095"/>
    <tableColumn id="3292" xr3:uid="{1299139B-46C5-41D2-8E3D-0A2308E3EC5D}" name="Column3292" headerRowDxfId="29489" dataDxfId="13094"/>
    <tableColumn id="3293" xr3:uid="{79367F92-B6E9-4354-BD66-115FF22CF5AD}" name="Column3293" headerRowDxfId="29488" dataDxfId="13093"/>
    <tableColumn id="3294" xr3:uid="{70CD69DC-6DFA-4BB4-96B8-ED0A7E15185A}" name="Column3294" headerRowDxfId="29487" dataDxfId="13092"/>
    <tableColumn id="3295" xr3:uid="{1743C84E-2C3A-41A6-8622-BAB2CB5896BB}" name="Column3295" headerRowDxfId="29486" dataDxfId="13091"/>
    <tableColumn id="3296" xr3:uid="{8FB5E4E0-3415-4B6A-8E37-EF29B5013C66}" name="Column3296" headerRowDxfId="29485" dataDxfId="13090"/>
    <tableColumn id="3297" xr3:uid="{063C8C23-219B-4831-A62B-A344E8E04CA2}" name="Column3297" headerRowDxfId="29484" dataDxfId="13089"/>
    <tableColumn id="3298" xr3:uid="{F2F1BB63-2F7E-492F-B0A6-CD97808F3948}" name="Column3298" headerRowDxfId="29483" dataDxfId="13088"/>
    <tableColumn id="3299" xr3:uid="{78D3A435-992E-4398-A8A2-FEC618BBC05B}" name="Column3299" headerRowDxfId="29482" dataDxfId="13087"/>
    <tableColumn id="3300" xr3:uid="{77813CA6-9F35-41FB-82C5-B4F037F0D7F6}" name="Column3300" headerRowDxfId="29481" dataDxfId="13086"/>
    <tableColumn id="3301" xr3:uid="{FE09387A-8DEB-4AA2-8F55-B600DFA39CA3}" name="Column3301" headerRowDxfId="29480" dataDxfId="13085"/>
    <tableColumn id="3302" xr3:uid="{D2CED576-4166-4E7F-B2E9-BA0E0FC6704D}" name="Column3302" headerRowDxfId="29479" dataDxfId="13084"/>
    <tableColumn id="3303" xr3:uid="{A056B18C-64FB-4391-8BE0-FB1670728636}" name="Column3303" headerRowDxfId="29478" dataDxfId="13083"/>
    <tableColumn id="3304" xr3:uid="{4998C779-398A-4CEB-9EF0-D69D907AEF2D}" name="Column3304" headerRowDxfId="29477" dataDxfId="13082"/>
    <tableColumn id="3305" xr3:uid="{80F8D21D-BC80-495A-AEEA-6A29AA580732}" name="Column3305" headerRowDxfId="29476" dataDxfId="13081"/>
    <tableColumn id="3306" xr3:uid="{A150E2E0-E92E-4521-8C60-154372133B28}" name="Column3306" headerRowDxfId="29475" dataDxfId="13080"/>
    <tableColumn id="3307" xr3:uid="{8BB046D9-97CC-4200-BD24-5D58478E5751}" name="Column3307" headerRowDxfId="29474" dataDxfId="13079"/>
    <tableColumn id="3308" xr3:uid="{17638085-D0E8-40DA-8C57-0525CB421DD9}" name="Column3308" headerRowDxfId="29473" dataDxfId="13078"/>
    <tableColumn id="3309" xr3:uid="{5646B037-6559-4F89-A20A-44F0A268611F}" name="Column3309" headerRowDxfId="29472" dataDxfId="13077"/>
    <tableColumn id="3310" xr3:uid="{4ACC198B-922A-4B78-8685-CF918BF8FC00}" name="Column3310" headerRowDxfId="29471" dataDxfId="13076"/>
    <tableColumn id="3311" xr3:uid="{9C37B533-A691-4610-B075-2FE87B1C55EA}" name="Column3311" headerRowDxfId="29470" dataDxfId="13075"/>
    <tableColumn id="3312" xr3:uid="{97AC1520-CB90-461B-9148-F84E70C4CF29}" name="Column3312" headerRowDxfId="29469" dataDxfId="13074"/>
    <tableColumn id="3313" xr3:uid="{D8C88921-F44E-4912-947B-04CB5E1282E1}" name="Column3313" headerRowDxfId="29468" dataDxfId="13073"/>
    <tableColumn id="3314" xr3:uid="{8B2C1DAB-CF63-4FFE-86B8-CEFE627657A9}" name="Column3314" headerRowDxfId="29467" dataDxfId="13072"/>
    <tableColumn id="3315" xr3:uid="{82C23201-201E-47F0-BAF3-725F662A61A9}" name="Column3315" headerRowDxfId="29466" dataDxfId="13071"/>
    <tableColumn id="3316" xr3:uid="{16599426-3AF0-4B80-86A3-0629A23E0B41}" name="Column3316" headerRowDxfId="29465" dataDxfId="13070"/>
    <tableColumn id="3317" xr3:uid="{E9CEA546-2DD5-485B-B881-76A18B71890E}" name="Column3317" headerRowDxfId="29464" dataDxfId="13069"/>
    <tableColumn id="3318" xr3:uid="{6E8F0BC7-CD8F-4B04-A673-A45A096A4544}" name="Column3318" headerRowDxfId="29463" dataDxfId="13068"/>
    <tableColumn id="3319" xr3:uid="{A7558204-474A-4B33-A419-9572EE69750D}" name="Column3319" headerRowDxfId="29462" dataDxfId="13067"/>
    <tableColumn id="3320" xr3:uid="{4D931DA9-480A-4401-AEBD-A9AD534A69C9}" name="Column3320" headerRowDxfId="29461" dataDxfId="13066"/>
    <tableColumn id="3321" xr3:uid="{202DD044-F747-409D-8633-7FB699B90B70}" name="Column3321" headerRowDxfId="29460" dataDxfId="13065"/>
    <tableColumn id="3322" xr3:uid="{647A331D-26A3-4EDC-B3A6-8CA8ACFD2BAE}" name="Column3322" headerRowDxfId="29459" dataDxfId="13064"/>
    <tableColumn id="3323" xr3:uid="{85E53C77-803E-44A0-8C6F-C67F3D5AB571}" name="Column3323" headerRowDxfId="29458" dataDxfId="13063"/>
    <tableColumn id="3324" xr3:uid="{3B278363-7E6B-4772-9399-ACEA13853040}" name="Column3324" headerRowDxfId="29457" dataDxfId="13062"/>
    <tableColumn id="3325" xr3:uid="{1A779F70-B3E7-4CE2-8BB0-4E0A6D7FD19C}" name="Column3325" headerRowDxfId="29456" dataDxfId="13061"/>
    <tableColumn id="3326" xr3:uid="{89DE9CA9-C442-4635-9FE8-6B95B60E1BB2}" name="Column3326" headerRowDxfId="29455" dataDxfId="13060"/>
    <tableColumn id="3327" xr3:uid="{2039D390-8BA5-41F2-A7C5-7B2072AED735}" name="Column3327" headerRowDxfId="29454" dataDxfId="13059"/>
    <tableColumn id="3328" xr3:uid="{D95BC78D-7242-45AC-91A8-54A1A0ADB8B3}" name="Column3328" headerRowDxfId="29453" dataDxfId="13058"/>
    <tableColumn id="3329" xr3:uid="{AB31A5DE-D652-4B44-9FE3-C9552EF878E6}" name="Column3329" headerRowDxfId="29452" dataDxfId="13057"/>
    <tableColumn id="3330" xr3:uid="{A476A333-CD21-4D70-9B93-9D04DFBB3FE2}" name="Column3330" headerRowDxfId="29451" dataDxfId="13056"/>
    <tableColumn id="3331" xr3:uid="{585ACA33-2547-4837-BECB-A29A2F94BF99}" name="Column3331" headerRowDxfId="29450" dataDxfId="13055"/>
    <tableColumn id="3332" xr3:uid="{34D64205-7B6B-485C-84FA-3E202343C802}" name="Column3332" headerRowDxfId="29449" dataDxfId="13054"/>
    <tableColumn id="3333" xr3:uid="{395EA4FE-6284-4072-BB89-0844ECB972C6}" name="Column3333" headerRowDxfId="29448" dataDxfId="13053"/>
    <tableColumn id="3334" xr3:uid="{F13740EB-CFB1-416A-A904-8B5EB1F945A5}" name="Column3334" headerRowDxfId="29447" dataDxfId="13052"/>
    <tableColumn id="3335" xr3:uid="{558E1166-1BB1-4D2A-9420-57D6E0CB2F17}" name="Column3335" headerRowDxfId="29446" dataDxfId="13051"/>
    <tableColumn id="3336" xr3:uid="{5059D169-B8A5-455D-93BB-7C3454342E36}" name="Column3336" headerRowDxfId="29445" dataDxfId="13050"/>
    <tableColumn id="3337" xr3:uid="{310E745A-34AE-450E-9CE5-7A3527B6A01E}" name="Column3337" headerRowDxfId="29444" dataDxfId="13049"/>
    <tableColumn id="3338" xr3:uid="{2A4BDC42-0AFC-4EF4-8F7D-2EA8CCDF5891}" name="Column3338" headerRowDxfId="29443" dataDxfId="13048"/>
    <tableColumn id="3339" xr3:uid="{9710AD31-3E9F-4FE2-9870-7BF8EE16B5BA}" name="Column3339" headerRowDxfId="29442" dataDxfId="13047"/>
    <tableColumn id="3340" xr3:uid="{4330A0C5-481F-4189-9A30-01482C18FFED}" name="Column3340" headerRowDxfId="29441" dataDxfId="13046"/>
    <tableColumn id="3341" xr3:uid="{9FC8AA8A-DA6F-4BC8-9B60-75D2D465E16F}" name="Column3341" headerRowDxfId="29440" dataDxfId="13045"/>
    <tableColumn id="3342" xr3:uid="{F4B94DA9-8725-4035-958B-C88BE35C0615}" name="Column3342" headerRowDxfId="29439" dataDxfId="13044"/>
    <tableColumn id="3343" xr3:uid="{168FF446-4427-4C2F-80A6-DAC73A4EFAE5}" name="Column3343" headerRowDxfId="29438" dataDxfId="13043"/>
    <tableColumn id="3344" xr3:uid="{4E03F89F-9FED-42A1-9F74-CA9205D5BA54}" name="Column3344" headerRowDxfId="29437" dataDxfId="13042"/>
    <tableColumn id="3345" xr3:uid="{307EC707-1470-42D6-876D-BB9C1253227D}" name="Column3345" headerRowDxfId="29436" dataDxfId="13041"/>
    <tableColumn id="3346" xr3:uid="{E6AFC3DA-1D2F-44FA-83B9-AE6C6C378A5F}" name="Column3346" headerRowDxfId="29435" dataDxfId="13040"/>
    <tableColumn id="3347" xr3:uid="{E6BA06DB-E50F-4296-B5BE-3A1DE9725EDB}" name="Column3347" headerRowDxfId="29434" dataDxfId="13039"/>
    <tableColumn id="3348" xr3:uid="{304E5C55-B6C6-43C4-8D69-175FA3ED7871}" name="Column3348" headerRowDxfId="29433" dataDxfId="13038"/>
    <tableColumn id="3349" xr3:uid="{CBAF75C5-5CD2-4DBF-A00C-5E55A3771161}" name="Column3349" headerRowDxfId="29432" dataDxfId="13037"/>
    <tableColumn id="3350" xr3:uid="{E42D52E1-DF37-4C47-84C0-4F67BC97D9A1}" name="Column3350" headerRowDxfId="29431" dataDxfId="13036"/>
    <tableColumn id="3351" xr3:uid="{927ECE42-8CC0-4DBB-A66B-BD589604A9B2}" name="Column3351" headerRowDxfId="29430" dataDxfId="13035"/>
    <tableColumn id="3352" xr3:uid="{13FCB527-1485-4784-802D-9DDABD524F11}" name="Column3352" headerRowDxfId="29429" dataDxfId="13034"/>
    <tableColumn id="3353" xr3:uid="{53FB7B61-214E-4BF1-A92E-F2D8752F5C49}" name="Column3353" headerRowDxfId="29428" dataDxfId="13033"/>
    <tableColumn id="3354" xr3:uid="{8B337A71-079E-4D42-B216-9A020310191E}" name="Column3354" headerRowDxfId="29427" dataDxfId="13032"/>
    <tableColumn id="3355" xr3:uid="{A99ACB4E-56C0-48F5-8971-5226938146C7}" name="Column3355" headerRowDxfId="29426" dataDxfId="13031"/>
    <tableColumn id="3356" xr3:uid="{2829B480-267A-4A8A-B720-19203E2891EF}" name="Column3356" headerRowDxfId="29425" dataDxfId="13030"/>
    <tableColumn id="3357" xr3:uid="{104820F7-EDCE-4B5F-967E-B14F8AA649F9}" name="Column3357" headerRowDxfId="29424" dataDxfId="13029"/>
    <tableColumn id="3358" xr3:uid="{ACD45853-2C21-410D-8A8C-F316319EEF64}" name="Column3358" headerRowDxfId="29423" dataDxfId="13028"/>
    <tableColumn id="3359" xr3:uid="{B4D8F70F-30A8-492B-9505-D87B5A15CBFD}" name="Column3359" headerRowDxfId="29422" dataDxfId="13027"/>
    <tableColumn id="3360" xr3:uid="{69F61565-3D76-459D-9360-EE23851CE738}" name="Column3360" headerRowDxfId="29421" dataDxfId="13026"/>
    <tableColumn id="3361" xr3:uid="{A82F16C2-1D22-4200-92DB-3DFD55F51E74}" name="Column3361" headerRowDxfId="29420" dataDxfId="13025"/>
    <tableColumn id="3362" xr3:uid="{EEB96615-EC47-48E2-9527-1A679D5E8972}" name="Column3362" headerRowDxfId="29419" dataDxfId="13024"/>
    <tableColumn id="3363" xr3:uid="{FD8F9E7B-FF84-48A7-9E3A-F960472B6851}" name="Column3363" headerRowDxfId="29418" dataDxfId="13023"/>
    <tableColumn id="3364" xr3:uid="{EDA2E365-04E3-4155-9F7E-F9EF962CBBB8}" name="Column3364" headerRowDxfId="29417" dataDxfId="13022"/>
    <tableColumn id="3365" xr3:uid="{AF588242-C6D4-47A4-BA9F-FC0A1E2A52CF}" name="Column3365" headerRowDxfId="29416" dataDxfId="13021"/>
    <tableColumn id="3366" xr3:uid="{AF61BC99-E880-4DD0-8280-06AB52D11333}" name="Column3366" headerRowDxfId="29415" dataDxfId="13020"/>
    <tableColumn id="3367" xr3:uid="{3056F944-E4D2-44FD-A822-227051842907}" name="Column3367" headerRowDxfId="29414" dataDxfId="13019"/>
    <tableColumn id="3368" xr3:uid="{25843E4B-B356-4527-9BB5-159BE1CEDE92}" name="Column3368" headerRowDxfId="29413" dataDxfId="13018"/>
    <tableColumn id="3369" xr3:uid="{475BA581-E6AF-4284-9B06-5150A26138E8}" name="Column3369" headerRowDxfId="29412" dataDxfId="13017"/>
    <tableColumn id="3370" xr3:uid="{8D673CB5-665C-4346-9F71-C3788770A906}" name="Column3370" headerRowDxfId="29411" dataDxfId="13016"/>
    <tableColumn id="3371" xr3:uid="{AACE6D37-B451-438A-B48A-0064A6EBA3C3}" name="Column3371" headerRowDxfId="29410" dataDxfId="13015"/>
    <tableColumn id="3372" xr3:uid="{1F326BB2-ED03-4D6B-B91B-68AE9F7DFEFF}" name="Column3372" headerRowDxfId="29409" dataDxfId="13014"/>
    <tableColumn id="3373" xr3:uid="{E389047C-4964-4BFB-BB90-CE965271681B}" name="Column3373" headerRowDxfId="29408" dataDxfId="13013"/>
    <tableColumn id="3374" xr3:uid="{C5E5903A-5058-4D41-A3D3-7E2447421F3D}" name="Column3374" headerRowDxfId="29407" dataDxfId="13012"/>
    <tableColumn id="3375" xr3:uid="{83C3C94A-6FA5-4C1F-8F6D-A8DD631C1D5D}" name="Column3375" headerRowDxfId="29406" dataDxfId="13011"/>
    <tableColumn id="3376" xr3:uid="{F89AB27E-FDAC-400C-B53A-D4FDEFF91DA7}" name="Column3376" headerRowDxfId="29405" dataDxfId="13010"/>
    <tableColumn id="3377" xr3:uid="{C63E085D-AA09-4B6F-96EA-DC1AB8A98B17}" name="Column3377" headerRowDxfId="29404" dataDxfId="13009"/>
    <tableColumn id="3378" xr3:uid="{B10EAAD1-B1AD-497E-815C-CE7B9A8B56FB}" name="Column3378" headerRowDxfId="29403" dataDxfId="13008"/>
    <tableColumn id="3379" xr3:uid="{771AFEF9-1C5B-47EF-875E-1AF2A459F163}" name="Column3379" headerRowDxfId="29402" dataDxfId="13007"/>
    <tableColumn id="3380" xr3:uid="{F7A156D5-27B1-451B-9116-AE2F81D56056}" name="Column3380" headerRowDxfId="29401" dataDxfId="13006"/>
    <tableColumn id="3381" xr3:uid="{CDE1B0ED-DFBE-416E-83B2-D9F675E4FF65}" name="Column3381" headerRowDxfId="29400" dataDxfId="13005"/>
    <tableColumn id="3382" xr3:uid="{39C17E9A-74EF-42E3-91D0-06F14226026E}" name="Column3382" headerRowDxfId="29399" dataDxfId="13004"/>
    <tableColumn id="3383" xr3:uid="{AE8BE4BD-0ACF-44F4-8CF8-174D6B8CAD07}" name="Column3383" headerRowDxfId="29398" dataDxfId="13003"/>
    <tableColumn id="3384" xr3:uid="{9A6B544A-A1DC-4449-9B4D-9C0D84E54C71}" name="Column3384" headerRowDxfId="29397" dataDxfId="13002"/>
    <tableColumn id="3385" xr3:uid="{D41C9BFE-2CFE-4722-8E2B-2EA514DCB0EB}" name="Column3385" headerRowDxfId="29396" dataDxfId="13001"/>
    <tableColumn id="3386" xr3:uid="{27A2185E-D595-49DF-86E0-D75FDAE9471B}" name="Column3386" headerRowDxfId="29395" dataDxfId="13000"/>
    <tableColumn id="3387" xr3:uid="{D02811D7-9151-4218-A5D4-77781713A19B}" name="Column3387" headerRowDxfId="29394" dataDxfId="12999"/>
    <tableColumn id="3388" xr3:uid="{D8CC1E3B-C068-4B39-9016-173A6F950218}" name="Column3388" headerRowDxfId="29393" dataDxfId="12998"/>
    <tableColumn id="3389" xr3:uid="{149E84ED-2780-435B-988A-6D6658D323B9}" name="Column3389" headerRowDxfId="29392" dataDxfId="12997"/>
    <tableColumn id="3390" xr3:uid="{D305C2BB-A923-45EE-AEBD-44B790B14333}" name="Column3390" headerRowDxfId="29391" dataDxfId="12996"/>
    <tableColumn id="3391" xr3:uid="{501AFA34-7CEB-4897-B4B8-FA49D42E4FCF}" name="Column3391" headerRowDxfId="29390" dataDxfId="12995"/>
    <tableColumn id="3392" xr3:uid="{F1897458-DCE6-412E-B43C-BDF50FFAAF0B}" name="Column3392" headerRowDxfId="29389" dataDxfId="12994"/>
    <tableColumn id="3393" xr3:uid="{59F03031-A023-4D18-AA23-FB9C2661A1BD}" name="Column3393" headerRowDxfId="29388" dataDxfId="12993"/>
    <tableColumn id="3394" xr3:uid="{3311D823-E6BC-4666-BF98-E9FB9B6C9E60}" name="Column3394" headerRowDxfId="29387" dataDxfId="12992"/>
    <tableColumn id="3395" xr3:uid="{6704197D-AC07-468F-ADB7-55F9C1E31FD2}" name="Column3395" headerRowDxfId="29386" dataDxfId="12991"/>
    <tableColumn id="3396" xr3:uid="{4D1DB00C-7EA2-4137-811D-5D66D69E8D48}" name="Column3396" headerRowDxfId="29385" dataDxfId="12990"/>
    <tableColumn id="3397" xr3:uid="{219800AA-50F8-48AF-90D3-899FEE668823}" name="Column3397" headerRowDxfId="29384" dataDxfId="12989"/>
    <tableColumn id="3398" xr3:uid="{AB3434DE-3859-4459-92A3-6F4514178A25}" name="Column3398" headerRowDxfId="29383" dataDxfId="12988"/>
    <tableColumn id="3399" xr3:uid="{F4F27F9F-3C06-47A4-BBD9-578CFE1FEAF6}" name="Column3399" headerRowDxfId="29382" dataDxfId="12987"/>
    <tableColumn id="3400" xr3:uid="{088EE03A-594E-4221-9E7E-734E4F778B43}" name="Column3400" headerRowDxfId="29381" dataDxfId="12986"/>
    <tableColumn id="3401" xr3:uid="{E7FEBC24-3702-4F8E-91BC-C2AC725FDC19}" name="Column3401" headerRowDxfId="29380" dataDxfId="12985"/>
    <tableColumn id="3402" xr3:uid="{1DF8A102-E55D-4B69-8922-804E745A988E}" name="Column3402" headerRowDxfId="29379" dataDxfId="12984"/>
    <tableColumn id="3403" xr3:uid="{4EAADE75-621D-4656-AA74-E3A7B3B69ACE}" name="Column3403" headerRowDxfId="29378" dataDxfId="12983"/>
    <tableColumn id="3404" xr3:uid="{D467DBA0-8080-49EE-9F4A-5655082A9B3C}" name="Column3404" headerRowDxfId="29377" dataDxfId="12982"/>
    <tableColumn id="3405" xr3:uid="{A44591D8-FCC6-4216-9671-CE6FA184114F}" name="Column3405" headerRowDxfId="29376" dataDxfId="12981"/>
    <tableColumn id="3406" xr3:uid="{46DD8CF5-5049-4F76-A963-F8E12E0E68E4}" name="Column3406" headerRowDxfId="29375" dataDxfId="12980"/>
    <tableColumn id="3407" xr3:uid="{9E8D7FDC-E513-446D-AE94-C20F485D31B5}" name="Column3407" headerRowDxfId="29374" dataDxfId="12979"/>
    <tableColumn id="3408" xr3:uid="{BE461EF8-7C18-48EB-97B2-3728A1960749}" name="Column3408" headerRowDxfId="29373" dataDxfId="12978"/>
    <tableColumn id="3409" xr3:uid="{8B687B33-718F-4631-8C41-D7595D46288A}" name="Column3409" headerRowDxfId="29372" dataDxfId="12977"/>
    <tableColumn id="3410" xr3:uid="{35761B14-E322-4D4F-AD54-8DE29175759D}" name="Column3410" headerRowDxfId="29371" dataDxfId="12976"/>
    <tableColumn id="3411" xr3:uid="{F7D93191-91C9-467C-9575-9517C50B3812}" name="Column3411" headerRowDxfId="29370" dataDxfId="12975"/>
    <tableColumn id="3412" xr3:uid="{5FC1303E-9709-4343-BFAD-5FC0E17FB8ED}" name="Column3412" headerRowDxfId="29369" dataDxfId="12974"/>
    <tableColumn id="3413" xr3:uid="{26859645-F298-42BE-AD17-D6F72BD9E603}" name="Column3413" headerRowDxfId="29368" dataDxfId="12973"/>
    <tableColumn id="3414" xr3:uid="{D2AD2ECE-4EFB-4D61-947D-C46F54D8D2A0}" name="Column3414" headerRowDxfId="29367" dataDxfId="12972"/>
    <tableColumn id="3415" xr3:uid="{6F5AA6A3-4A14-49FA-B63F-6D5972925442}" name="Column3415" headerRowDxfId="29366" dataDxfId="12971"/>
    <tableColumn id="3416" xr3:uid="{AC1C59AF-6175-49C2-B682-45CFDDF1417E}" name="Column3416" headerRowDxfId="29365" dataDxfId="12970"/>
    <tableColumn id="3417" xr3:uid="{C6DDBE59-5468-4BF1-8397-A9E5EE20F051}" name="Column3417" headerRowDxfId="29364" dataDxfId="12969"/>
    <tableColumn id="3418" xr3:uid="{1750BBC6-D7FB-492A-81DE-DA5A2C1A01FB}" name="Column3418" headerRowDxfId="29363" dataDxfId="12968"/>
    <tableColumn id="3419" xr3:uid="{F8EC9F4A-A631-41F6-B7D8-425EC1B4451B}" name="Column3419" headerRowDxfId="29362" dataDxfId="12967"/>
    <tableColumn id="3420" xr3:uid="{01BA30A9-0A9F-448D-A2F9-2D6AD43E042D}" name="Column3420" headerRowDxfId="29361" dataDxfId="12966"/>
    <tableColumn id="3421" xr3:uid="{57C94122-A632-4C04-9EF3-7795609539DB}" name="Column3421" headerRowDxfId="29360" dataDxfId="12965"/>
    <tableColumn id="3422" xr3:uid="{52F35589-6106-4A7D-9AA8-B17C5BD0C6CD}" name="Column3422" headerRowDxfId="29359" dataDxfId="12964"/>
    <tableColumn id="3423" xr3:uid="{4D675F1F-43E3-4974-9B7E-73500A08C8A2}" name="Column3423" headerRowDxfId="29358" dataDxfId="12963"/>
    <tableColumn id="3424" xr3:uid="{FFA3917F-9B09-4D17-A4D5-C69B108D6685}" name="Column3424" headerRowDxfId="29357" dataDxfId="12962"/>
    <tableColumn id="3425" xr3:uid="{496C6BEB-CD7A-4F44-B813-6C5FE1D5721C}" name="Column3425" headerRowDxfId="29356" dataDxfId="12961"/>
    <tableColumn id="3426" xr3:uid="{03BA9DD8-808C-4D11-A236-0C38A5773145}" name="Column3426" headerRowDxfId="29355" dataDxfId="12960"/>
    <tableColumn id="3427" xr3:uid="{1006F809-5240-4F0E-BFD5-2FCC4BC0E04F}" name="Column3427" headerRowDxfId="29354" dataDxfId="12959"/>
    <tableColumn id="3428" xr3:uid="{0CE5568E-AE29-46DA-AFC9-811794809E7B}" name="Column3428" headerRowDxfId="29353" dataDxfId="12958"/>
    <tableColumn id="3429" xr3:uid="{7F37FB81-6710-4F92-80A7-0C966F551B5C}" name="Column3429" headerRowDxfId="29352" dataDxfId="12957"/>
    <tableColumn id="3430" xr3:uid="{3B8894A1-F5CD-4E52-B510-1034A18E4FF0}" name="Column3430" headerRowDxfId="29351" dataDxfId="12956"/>
    <tableColumn id="3431" xr3:uid="{D230B724-D374-4C41-B871-88DA854B6416}" name="Column3431" headerRowDxfId="29350" dataDxfId="12955"/>
    <tableColumn id="3432" xr3:uid="{3B3632D0-8038-49D0-985B-ACD2A92E4FBC}" name="Column3432" headerRowDxfId="29349" dataDxfId="12954"/>
    <tableColumn id="3433" xr3:uid="{7D1BC36B-3572-4E3F-8286-B13DAC7082FA}" name="Column3433" headerRowDxfId="29348" dataDxfId="12953"/>
    <tableColumn id="3434" xr3:uid="{0DDD2112-493C-47A5-A609-075C9ACB5487}" name="Column3434" headerRowDxfId="29347" dataDxfId="12952"/>
    <tableColumn id="3435" xr3:uid="{636DC6DC-0ABE-4331-88D0-F631B27404C2}" name="Column3435" headerRowDxfId="29346" dataDxfId="12951"/>
    <tableColumn id="3436" xr3:uid="{688142AF-ACD9-4F2A-A04C-D56581B9B954}" name="Column3436" headerRowDxfId="29345" dataDxfId="12950"/>
    <tableColumn id="3437" xr3:uid="{F8E27A2C-0C0F-4730-B4C8-7B71CA4563E5}" name="Column3437" headerRowDxfId="29344" dataDxfId="12949"/>
    <tableColumn id="3438" xr3:uid="{7FDBE267-3E5A-4E75-8694-A1C24A514BA7}" name="Column3438" headerRowDxfId="29343" dataDxfId="12948"/>
    <tableColumn id="3439" xr3:uid="{3FFBD073-352C-4CD2-83C4-F12827B22CDC}" name="Column3439" headerRowDxfId="29342" dataDxfId="12947"/>
    <tableColumn id="3440" xr3:uid="{A0D2BE03-AC51-4FA9-82F6-6E3314F77189}" name="Column3440" headerRowDxfId="29341" dataDxfId="12946"/>
    <tableColumn id="3441" xr3:uid="{8B990446-0D3B-41D2-90F2-CF5BB172EF37}" name="Column3441" headerRowDxfId="29340" dataDxfId="12945"/>
    <tableColumn id="3442" xr3:uid="{1C000176-9B0F-4C13-B1A6-48317C533705}" name="Column3442" headerRowDxfId="29339" dataDxfId="12944"/>
    <tableColumn id="3443" xr3:uid="{45AA4704-A040-41D9-86A0-0F1E85CBFCE2}" name="Column3443" headerRowDxfId="29338" dataDxfId="12943"/>
    <tableColumn id="3444" xr3:uid="{C1434C85-5372-414D-BC3B-3D2B8524DED2}" name="Column3444" headerRowDxfId="29337" dataDxfId="12942"/>
    <tableColumn id="3445" xr3:uid="{CADB97FC-9202-44B0-B06F-614B283A086F}" name="Column3445" headerRowDxfId="29336" dataDxfId="12941"/>
    <tableColumn id="3446" xr3:uid="{6C647EE1-97CB-4DCF-9778-B1B9315A37CF}" name="Column3446" headerRowDxfId="29335" dataDxfId="12940"/>
    <tableColumn id="3447" xr3:uid="{E09204B9-EF27-4682-8BA9-AB6BE108111D}" name="Column3447" headerRowDxfId="29334" dataDxfId="12939"/>
    <tableColumn id="3448" xr3:uid="{0F45FFE6-C65D-41DF-9007-86471E168E6F}" name="Column3448" headerRowDxfId="29333" dataDxfId="12938"/>
    <tableColumn id="3449" xr3:uid="{2ACDC198-CCDA-434B-83C0-BD8FAD47182C}" name="Column3449" headerRowDxfId="29332" dataDxfId="12937"/>
    <tableColumn id="3450" xr3:uid="{917AAC59-D5BF-471D-897A-9A4FF4EC45E6}" name="Column3450" headerRowDxfId="29331" dataDxfId="12936"/>
    <tableColumn id="3451" xr3:uid="{99E22BE8-6076-43BB-98E8-8F95A881C015}" name="Column3451" headerRowDxfId="29330" dataDxfId="12935"/>
    <tableColumn id="3452" xr3:uid="{5C69D2DA-18F1-4BFF-8F01-345E59FF655B}" name="Column3452" headerRowDxfId="29329" dataDxfId="12934"/>
    <tableColumn id="3453" xr3:uid="{99457682-7DED-4631-B2BC-DD71A8701B73}" name="Column3453" headerRowDxfId="29328" dataDxfId="12933"/>
    <tableColumn id="3454" xr3:uid="{FD4F5E3E-0DD5-426F-8107-E519A3D547F7}" name="Column3454" headerRowDxfId="29327" dataDxfId="12932"/>
    <tableColumn id="3455" xr3:uid="{07226307-3AAC-4C44-8B6C-7CF871034994}" name="Column3455" headerRowDxfId="29326" dataDxfId="12931"/>
    <tableColumn id="3456" xr3:uid="{06BD7733-C615-4C30-91C6-348B7C8FBC17}" name="Column3456" headerRowDxfId="29325" dataDxfId="12930"/>
    <tableColumn id="3457" xr3:uid="{1ACD156B-F9CD-40C2-A08A-4C4F9141ED76}" name="Column3457" headerRowDxfId="29324" dataDxfId="12929"/>
    <tableColumn id="3458" xr3:uid="{FCDCFA6E-7755-4B5A-8FE6-99D5165C9931}" name="Column3458" headerRowDxfId="29323" dataDxfId="12928"/>
    <tableColumn id="3459" xr3:uid="{40237759-8F03-44A2-9C48-3E34F17B20E8}" name="Column3459" headerRowDxfId="29322" dataDxfId="12927"/>
    <tableColumn id="3460" xr3:uid="{942AF331-2C05-41EF-A63F-2DE402666BE3}" name="Column3460" headerRowDxfId="29321" dataDxfId="12926"/>
    <tableColumn id="3461" xr3:uid="{D930C1F7-326B-494B-8C1E-3279F75B96CC}" name="Column3461" headerRowDxfId="29320" dataDxfId="12925"/>
    <tableColumn id="3462" xr3:uid="{B9ADAE3C-97ED-4F34-8C48-3A775EF1CC61}" name="Column3462" headerRowDxfId="29319" dataDxfId="12924"/>
    <tableColumn id="3463" xr3:uid="{57AA66E0-4D84-4CD6-8F54-BF3F449DC709}" name="Column3463" headerRowDxfId="29318" dataDxfId="12923"/>
    <tableColumn id="3464" xr3:uid="{FF25F190-A7BC-4F9F-818E-0A8FB14450D4}" name="Column3464" headerRowDxfId="29317" dataDxfId="12922"/>
    <tableColumn id="3465" xr3:uid="{7FCC253B-46B9-4F7B-B013-68566C9F70F9}" name="Column3465" headerRowDxfId="29316" dataDxfId="12921"/>
    <tableColumn id="3466" xr3:uid="{74487E3F-9AEA-4405-8253-99389EE433B2}" name="Column3466" headerRowDxfId="29315" dataDxfId="12920"/>
    <tableColumn id="3467" xr3:uid="{08B23381-93B5-4D1A-8AC3-C0AB6B138AEA}" name="Column3467" headerRowDxfId="29314" dataDxfId="12919"/>
    <tableColumn id="3468" xr3:uid="{C2EFEEF4-8F65-4D92-8E70-DF2969DBF968}" name="Column3468" headerRowDxfId="29313" dataDxfId="12918"/>
    <tableColumn id="3469" xr3:uid="{418E8B2A-F980-46FE-89D2-991EF4A1B8A9}" name="Column3469" headerRowDxfId="29312" dataDxfId="12917"/>
    <tableColumn id="3470" xr3:uid="{782BED6A-C41E-42E8-A86E-85A87F22F009}" name="Column3470" headerRowDxfId="29311" dataDxfId="12916"/>
    <tableColumn id="3471" xr3:uid="{4982DA83-D2BD-498D-B0C7-0D0808F924ED}" name="Column3471" headerRowDxfId="29310" dataDxfId="12915"/>
    <tableColumn id="3472" xr3:uid="{2BF9F5DF-0F45-464A-838F-597842DE207C}" name="Column3472" headerRowDxfId="29309" dataDxfId="12914"/>
    <tableColumn id="3473" xr3:uid="{AEF5745E-8CEA-474B-A2BE-CD0BCD113656}" name="Column3473" headerRowDxfId="29308" dataDxfId="12913"/>
    <tableColumn id="3474" xr3:uid="{BDE48780-F020-405E-85F1-500D36319D6D}" name="Column3474" headerRowDxfId="29307" dataDxfId="12912"/>
    <tableColumn id="3475" xr3:uid="{40F91F3F-09CF-439F-9B7B-3BD20D118070}" name="Column3475" headerRowDxfId="29306" dataDxfId="12911"/>
    <tableColumn id="3476" xr3:uid="{C410EDDD-43E0-4BA5-AA9D-B225B565BAF5}" name="Column3476" headerRowDxfId="29305" dataDxfId="12910"/>
    <tableColumn id="3477" xr3:uid="{8775E764-682B-45B1-8E9E-956C62477B0E}" name="Column3477" headerRowDxfId="29304" dataDxfId="12909"/>
    <tableColumn id="3478" xr3:uid="{595F8848-51C5-47EC-9D8F-252D5792E87F}" name="Column3478" headerRowDxfId="29303" dataDxfId="12908"/>
    <tableColumn id="3479" xr3:uid="{644F296E-73A0-4100-A715-54C8C190BB7C}" name="Column3479" headerRowDxfId="29302" dataDxfId="12907"/>
    <tableColumn id="3480" xr3:uid="{706A0B0C-D583-45B4-8B02-1E941F8D5D33}" name="Column3480" headerRowDxfId="29301" dataDxfId="12906"/>
    <tableColumn id="3481" xr3:uid="{BC2A6F13-4E5A-4971-BB64-1B151BF5F90E}" name="Column3481" headerRowDxfId="29300" dataDxfId="12905"/>
    <tableColumn id="3482" xr3:uid="{34F58417-0F3A-44C5-AB0F-B048F9FA685F}" name="Column3482" headerRowDxfId="29299" dataDxfId="12904"/>
    <tableColumn id="3483" xr3:uid="{862AFD7B-7538-433B-A2C6-F755622BEC24}" name="Column3483" headerRowDxfId="29298" dataDxfId="12903"/>
    <tableColumn id="3484" xr3:uid="{F53D9235-842C-4A16-88C6-B95328FB19A1}" name="Column3484" headerRowDxfId="29297" dataDxfId="12902"/>
    <tableColumn id="3485" xr3:uid="{59E1A31D-5DB8-4DD3-9005-651CEC6CB0FF}" name="Column3485" headerRowDxfId="29296" dataDxfId="12901"/>
    <tableColumn id="3486" xr3:uid="{7197D511-0BC5-442A-BC0C-8AA0C8F0411B}" name="Column3486" headerRowDxfId="29295" dataDxfId="12900"/>
    <tableColumn id="3487" xr3:uid="{02E25BC3-E6CC-4597-AE35-A105CEDEA55B}" name="Column3487" headerRowDxfId="29294" dataDxfId="12899"/>
    <tableColumn id="3488" xr3:uid="{BF3309E9-0334-4A44-A5FE-B186CCCA5F7B}" name="Column3488" headerRowDxfId="29293" dataDxfId="12898"/>
    <tableColumn id="3489" xr3:uid="{6E278BF1-2DD6-454D-8A4D-CA6E1F8D36AF}" name="Column3489" headerRowDxfId="29292" dataDxfId="12897"/>
    <tableColumn id="3490" xr3:uid="{4E3DEF18-F6FC-4381-9F59-2009958EA055}" name="Column3490" headerRowDxfId="29291" dataDxfId="12896"/>
    <tableColumn id="3491" xr3:uid="{E1550ADC-FF65-4723-B5AF-B1CFCF66D2CC}" name="Column3491" headerRowDxfId="29290" dataDxfId="12895"/>
    <tableColumn id="3492" xr3:uid="{A6E2A7E0-EB0B-4F33-A173-14AA044A37E3}" name="Column3492" headerRowDxfId="29289" dataDxfId="12894"/>
    <tableColumn id="3493" xr3:uid="{106CE356-A557-42BE-BE9B-5D7E6C1FECE6}" name="Column3493" headerRowDxfId="29288" dataDxfId="12893"/>
    <tableColumn id="3494" xr3:uid="{05D566B9-2233-4C67-9042-A258B8A91BD4}" name="Column3494" headerRowDxfId="29287" dataDxfId="12892"/>
    <tableColumn id="3495" xr3:uid="{1DB060F2-6EE7-4496-A94B-FD96A43A90DE}" name="Column3495" headerRowDxfId="29286" dataDxfId="12891"/>
    <tableColumn id="3496" xr3:uid="{07E14AAF-147F-4FC6-B7DE-CEBC1CD8AC2F}" name="Column3496" headerRowDxfId="29285" dataDxfId="12890"/>
    <tableColumn id="3497" xr3:uid="{87DBB540-2B71-4BBA-82BF-7479576B6983}" name="Column3497" headerRowDxfId="29284" dataDxfId="12889"/>
    <tableColumn id="3498" xr3:uid="{B0D14F93-A184-40D9-B0E3-7AC04E6ED678}" name="Column3498" headerRowDxfId="29283" dataDxfId="12888"/>
    <tableColumn id="3499" xr3:uid="{35F29B6F-CB0A-41EC-9320-FB3338E0B4C7}" name="Column3499" headerRowDxfId="29282" dataDxfId="12887"/>
    <tableColumn id="3500" xr3:uid="{F3B492F6-F6E0-4A15-9B0B-BE1D4E92C2D1}" name="Column3500" headerRowDxfId="29281" dataDxfId="12886"/>
    <tableColumn id="3501" xr3:uid="{21CC23B8-FD34-4D04-85D4-E28038E914BC}" name="Column3501" headerRowDxfId="29280" dataDxfId="12885"/>
    <tableColumn id="3502" xr3:uid="{0AAEAD44-166F-4D2D-BAC1-7491F3AAD314}" name="Column3502" headerRowDxfId="29279" dataDxfId="12884"/>
    <tableColumn id="3503" xr3:uid="{B4AA8E59-805C-4A0B-A42B-FC7B54B1A149}" name="Column3503" headerRowDxfId="29278" dataDxfId="12883"/>
    <tableColumn id="3504" xr3:uid="{1E640D02-39A2-4552-966D-A7B8F6F08E63}" name="Column3504" headerRowDxfId="29277" dataDxfId="12882"/>
    <tableColumn id="3505" xr3:uid="{9D66EAB6-0B94-41ED-AB61-DBCAAB03FDB1}" name="Column3505" headerRowDxfId="29276" dataDxfId="12881"/>
    <tableColumn id="3506" xr3:uid="{8190C23E-F5C2-408C-ABCA-820D7D246950}" name="Column3506" headerRowDxfId="29275" dataDxfId="12880"/>
    <tableColumn id="3507" xr3:uid="{44318FCF-2AB2-49AF-B362-67490B797FF1}" name="Column3507" headerRowDxfId="29274" dataDxfId="12879"/>
    <tableColumn id="3508" xr3:uid="{27A6BCA6-E7D4-4770-BF18-04A0BA42D560}" name="Column3508" headerRowDxfId="29273" dataDxfId="12878"/>
    <tableColumn id="3509" xr3:uid="{2F834FC5-307C-483F-9D16-0084DA75ED13}" name="Column3509" headerRowDxfId="29272" dataDxfId="12877"/>
    <tableColumn id="3510" xr3:uid="{216131BA-FB94-4E98-868E-FBA7F4D5DC20}" name="Column3510" headerRowDxfId="29271" dataDxfId="12876"/>
    <tableColumn id="3511" xr3:uid="{17C85DAD-16AD-4D86-8099-88DD70229B72}" name="Column3511" headerRowDxfId="29270" dataDxfId="12875"/>
    <tableColumn id="3512" xr3:uid="{25D06A5D-375D-4641-B108-8582B87A49D1}" name="Column3512" headerRowDxfId="29269" dataDxfId="12874"/>
    <tableColumn id="3513" xr3:uid="{2211C3E1-CB4C-4E70-97FE-78E7AFA9E9DE}" name="Column3513" headerRowDxfId="29268" dataDxfId="12873"/>
    <tableColumn id="3514" xr3:uid="{0073EA19-606B-4F41-BE4D-1AAE1B65E1C9}" name="Column3514" headerRowDxfId="29267" dataDxfId="12872"/>
    <tableColumn id="3515" xr3:uid="{AB31BDEF-8D1A-4FBB-BB7C-25D967B37493}" name="Column3515" headerRowDxfId="29266" dataDxfId="12871"/>
    <tableColumn id="3516" xr3:uid="{E3C66E1E-AFD3-4F9D-84CD-BCE967C515EE}" name="Column3516" headerRowDxfId="29265" dataDxfId="12870"/>
    <tableColumn id="3517" xr3:uid="{5DA17027-F75B-4390-A895-D022DEC4DCE6}" name="Column3517" headerRowDxfId="29264" dataDxfId="12869"/>
    <tableColumn id="3518" xr3:uid="{54A45806-B283-4A9D-9EE3-582FCD1ADFD9}" name="Column3518" headerRowDxfId="29263" dataDxfId="12868"/>
    <tableColumn id="3519" xr3:uid="{7AC54013-79E6-450D-9DD8-D06CBBA95BE6}" name="Column3519" headerRowDxfId="29262" dataDxfId="12867"/>
    <tableColumn id="3520" xr3:uid="{5A19EFD6-E4BE-4B94-B6AE-A2CF15BA0677}" name="Column3520" headerRowDxfId="29261" dataDxfId="12866"/>
    <tableColumn id="3521" xr3:uid="{B35CC6EA-7ABB-4962-8B32-DCDE1F8FE628}" name="Column3521" headerRowDxfId="29260" dataDxfId="12865"/>
    <tableColumn id="3522" xr3:uid="{170E66DB-F0A3-421A-BCDA-47961C4274CD}" name="Column3522" headerRowDxfId="29259" dataDxfId="12864"/>
    <tableColumn id="3523" xr3:uid="{BA6CBB03-A698-402A-85F2-B2D575442579}" name="Column3523" headerRowDxfId="29258" dataDxfId="12863"/>
    <tableColumn id="3524" xr3:uid="{CD93BBED-1FF0-4D28-9DA3-DDF297DAE6FB}" name="Column3524" headerRowDxfId="29257" dataDxfId="12862"/>
    <tableColumn id="3525" xr3:uid="{2BD81D5A-9AC3-419B-AFE7-F49FECE56229}" name="Column3525" headerRowDxfId="29256" dataDxfId="12861"/>
    <tableColumn id="3526" xr3:uid="{4710ADF3-59C7-4C45-8EFF-08705203CD63}" name="Column3526" headerRowDxfId="29255" dataDxfId="12860"/>
    <tableColumn id="3527" xr3:uid="{67DB5351-D8C5-4314-90C4-ABBAAA5E3BD1}" name="Column3527" headerRowDxfId="29254" dataDxfId="12859"/>
    <tableColumn id="3528" xr3:uid="{FBE06672-89DB-4C0D-BE01-B6785DD6DAD8}" name="Column3528" headerRowDxfId="29253" dataDxfId="12858"/>
    <tableColumn id="3529" xr3:uid="{F83AE71A-84DA-4CAA-B8B6-68725DF35E1A}" name="Column3529" headerRowDxfId="29252" dataDxfId="12857"/>
    <tableColumn id="3530" xr3:uid="{4D07E842-E46F-410B-86B4-36E748780208}" name="Column3530" headerRowDxfId="29251" dataDxfId="12856"/>
    <tableColumn id="3531" xr3:uid="{BFC1DF67-8389-4D13-927E-896F68402A63}" name="Column3531" headerRowDxfId="29250" dataDxfId="12855"/>
    <tableColumn id="3532" xr3:uid="{88548B3A-EF4B-4590-AE50-84EBC74F93E3}" name="Column3532" headerRowDxfId="29249" dataDxfId="12854"/>
    <tableColumn id="3533" xr3:uid="{FB7A5337-A326-4BD5-B562-5285E344CFDD}" name="Column3533" headerRowDxfId="29248" dataDxfId="12853"/>
    <tableColumn id="3534" xr3:uid="{A7CB738E-3F89-4742-95E9-C0C9EEC4745C}" name="Column3534" headerRowDxfId="29247" dataDxfId="12852"/>
    <tableColumn id="3535" xr3:uid="{1EBF0C0E-17D5-4B7D-8064-699BBB52D59F}" name="Column3535" headerRowDxfId="29246" dataDxfId="12851"/>
    <tableColumn id="3536" xr3:uid="{16BBBB7F-8B15-4649-9081-14F4EA18DA29}" name="Column3536" headerRowDxfId="29245" dataDxfId="12850"/>
    <tableColumn id="3537" xr3:uid="{15BA412C-942B-4968-B0F0-CC489DCA4E72}" name="Column3537" headerRowDxfId="29244" dataDxfId="12849"/>
    <tableColumn id="3538" xr3:uid="{58210558-F1CE-419D-BE3D-093AB505B7F0}" name="Column3538" headerRowDxfId="29243" dataDxfId="12848"/>
    <tableColumn id="3539" xr3:uid="{16891229-BCDA-40F3-A0E5-82AE8D7E08B4}" name="Column3539" headerRowDxfId="29242" dataDxfId="12847"/>
    <tableColumn id="3540" xr3:uid="{65D6FBA8-9652-4D6C-9E37-937A89659617}" name="Column3540" headerRowDxfId="29241" dataDxfId="12846"/>
    <tableColumn id="3541" xr3:uid="{8A8D70A8-8012-46B5-807E-496953D919FB}" name="Column3541" headerRowDxfId="29240" dataDxfId="12845"/>
    <tableColumn id="3542" xr3:uid="{F4D04543-0C89-4180-BD6B-F841EC92613A}" name="Column3542" headerRowDxfId="29239" dataDxfId="12844"/>
    <tableColumn id="3543" xr3:uid="{7A2F0B7D-210B-4A57-8741-91F76EF136AE}" name="Column3543" headerRowDxfId="29238" dataDxfId="12843"/>
    <tableColumn id="3544" xr3:uid="{990359CF-3F88-41A2-9D1F-BE7AAF38957C}" name="Column3544" headerRowDxfId="29237" dataDxfId="12842"/>
    <tableColumn id="3545" xr3:uid="{83DD197B-5A6E-4FBA-87EF-A4CE69494B2D}" name="Column3545" headerRowDxfId="29236" dataDxfId="12841"/>
    <tableColumn id="3546" xr3:uid="{55557B27-B5FE-443A-B466-5B5B0B800FEB}" name="Column3546" headerRowDxfId="29235" dataDxfId="12840"/>
    <tableColumn id="3547" xr3:uid="{C9704D1B-D2EF-48D8-A071-BB67DE1C7CCB}" name="Column3547" headerRowDxfId="29234" dataDxfId="12839"/>
    <tableColumn id="3548" xr3:uid="{5DF0B5B6-53C2-4101-97EC-35BA8175A45A}" name="Column3548" headerRowDxfId="29233" dataDxfId="12838"/>
    <tableColumn id="3549" xr3:uid="{67A2D6F7-7C56-4DD8-B3B6-39DB8579DAFE}" name="Column3549" headerRowDxfId="29232" dataDxfId="12837"/>
    <tableColumn id="3550" xr3:uid="{ECABEA84-9C09-4B7A-AB75-694FC037221D}" name="Column3550" headerRowDxfId="29231" dataDxfId="12836"/>
    <tableColumn id="3551" xr3:uid="{C1223D89-4052-4E65-ABF0-531632788543}" name="Column3551" headerRowDxfId="29230" dataDxfId="12835"/>
    <tableColumn id="3552" xr3:uid="{DF4BF334-2D86-425E-AB8D-0216548B49C4}" name="Column3552" headerRowDxfId="29229" dataDxfId="12834"/>
    <tableColumn id="3553" xr3:uid="{3ACB0EB9-37BE-4D79-BF37-13411C89B7F8}" name="Column3553" headerRowDxfId="29228" dataDxfId="12833"/>
    <tableColumn id="3554" xr3:uid="{273427A0-DE68-4AAB-9289-E2E7BA559690}" name="Column3554" headerRowDxfId="29227" dataDxfId="12832"/>
    <tableColumn id="3555" xr3:uid="{445D91D3-2969-4ACD-AB4F-943CD923E090}" name="Column3555" headerRowDxfId="29226" dataDxfId="12831"/>
    <tableColumn id="3556" xr3:uid="{4FB5B016-5F3E-4269-919B-7299C3F6DBD8}" name="Column3556" headerRowDxfId="29225" dataDxfId="12830"/>
    <tableColumn id="3557" xr3:uid="{94E3D199-63AC-49FB-B3AF-A2F869784EB5}" name="Column3557" headerRowDxfId="29224" dataDxfId="12829"/>
    <tableColumn id="3558" xr3:uid="{4FB6F612-6AB4-4DAE-9B41-C34C53269D4F}" name="Column3558" headerRowDxfId="29223" dataDxfId="12828"/>
    <tableColumn id="3559" xr3:uid="{B5134825-3C11-482C-ABF5-3C8C1915FEA9}" name="Column3559" headerRowDxfId="29222" dataDxfId="12827"/>
    <tableColumn id="3560" xr3:uid="{3A0B1D4D-D170-4B37-9C16-5D44A0BD7C3D}" name="Column3560" headerRowDxfId="29221" dataDxfId="12826"/>
    <tableColumn id="3561" xr3:uid="{5F83F6D0-8837-4A4F-B13C-897D02D36BB4}" name="Column3561" headerRowDxfId="29220" dataDxfId="12825"/>
    <tableColumn id="3562" xr3:uid="{E477E276-3695-40EF-9DF8-4F95C322FEC6}" name="Column3562" headerRowDxfId="29219" dataDxfId="12824"/>
    <tableColumn id="3563" xr3:uid="{4D735D0C-4249-439C-9498-EAC4E482893C}" name="Column3563" headerRowDxfId="29218" dataDxfId="12823"/>
    <tableColumn id="3564" xr3:uid="{11AB9A90-0FE5-4384-8DDC-DD279AE9B066}" name="Column3564" headerRowDxfId="29217" dataDxfId="12822"/>
    <tableColumn id="3565" xr3:uid="{50E2F52B-8F2E-467E-830C-39CF94E5EDE1}" name="Column3565" headerRowDxfId="29216" dataDxfId="12821"/>
    <tableColumn id="3566" xr3:uid="{F2FC3055-618B-4DFD-B12F-405A27B87F11}" name="Column3566" headerRowDxfId="29215" dataDxfId="12820"/>
    <tableColumn id="3567" xr3:uid="{72D664A6-2CC2-48D0-B662-0F0A9DED93CD}" name="Column3567" headerRowDxfId="29214" dataDxfId="12819"/>
    <tableColumn id="3568" xr3:uid="{67C2EC16-CAA2-4DD0-BC04-F560F0873CCA}" name="Column3568" headerRowDxfId="29213" dataDxfId="12818"/>
    <tableColumn id="3569" xr3:uid="{5914DDE2-322E-4860-8008-9C3FEB935D71}" name="Column3569" headerRowDxfId="29212" dataDxfId="12817"/>
    <tableColumn id="3570" xr3:uid="{ACD8A512-62BC-4914-A83F-90428DF4711C}" name="Column3570" headerRowDxfId="29211" dataDxfId="12816"/>
    <tableColumn id="3571" xr3:uid="{50DCEAB6-D9E4-4C9A-9E17-B4E31833D760}" name="Column3571" headerRowDxfId="29210" dataDxfId="12815"/>
    <tableColumn id="3572" xr3:uid="{D3F8FBDC-9DA9-4EF3-BC8B-B0C7A9A0C893}" name="Column3572" headerRowDxfId="29209" dataDxfId="12814"/>
    <tableColumn id="3573" xr3:uid="{B1BBF8C7-3667-458C-88D4-F124E86EBA5F}" name="Column3573" headerRowDxfId="29208" dataDxfId="12813"/>
    <tableColumn id="3574" xr3:uid="{2410A4E7-0043-49AD-A64D-1FF349805496}" name="Column3574" headerRowDxfId="29207" dataDxfId="12812"/>
    <tableColumn id="3575" xr3:uid="{D731653E-7C88-4C3A-BA75-B76C7B04149A}" name="Column3575" headerRowDxfId="29206" dataDxfId="12811"/>
    <tableColumn id="3576" xr3:uid="{3503C650-9CCF-440C-894F-AC0E6E9F9AFD}" name="Column3576" headerRowDxfId="29205" dataDxfId="12810"/>
    <tableColumn id="3577" xr3:uid="{146FED9D-E4A3-45AE-B868-68C8BA89F8E7}" name="Column3577" headerRowDxfId="29204" dataDxfId="12809"/>
    <tableColumn id="3578" xr3:uid="{FFAAF667-FB08-4933-B51B-7A52BECC15D0}" name="Column3578" headerRowDxfId="29203" dataDxfId="12808"/>
    <tableColumn id="3579" xr3:uid="{09E03D1F-D4EB-425D-8CD9-CB69DBF9C54D}" name="Column3579" headerRowDxfId="29202" dataDxfId="12807"/>
    <tableColumn id="3580" xr3:uid="{133FFE44-D1C0-449A-B4F4-EC9AC764E90A}" name="Column3580" headerRowDxfId="29201" dataDxfId="12806"/>
    <tableColumn id="3581" xr3:uid="{03DFE93C-15DD-4D4B-B890-90DCC9843DF3}" name="Column3581" headerRowDxfId="29200" dataDxfId="12805"/>
    <tableColumn id="3582" xr3:uid="{5FBCBE85-7EE4-4C48-8855-227DDB64AB0C}" name="Column3582" headerRowDxfId="29199" dataDxfId="12804"/>
    <tableColumn id="3583" xr3:uid="{A0D6CF57-080D-468E-ACE0-46E14765752A}" name="Column3583" headerRowDxfId="29198" dataDxfId="12803"/>
    <tableColumn id="3584" xr3:uid="{D5A75CB8-0C85-4043-8FD4-FD869A154E95}" name="Column3584" headerRowDxfId="29197" dataDxfId="12802"/>
    <tableColumn id="3585" xr3:uid="{DF5C185E-B665-4CBC-A87F-9D82DB898584}" name="Column3585" headerRowDxfId="29196" dataDxfId="12801"/>
    <tableColumn id="3586" xr3:uid="{75F85B5D-7E4B-4BA1-9EAD-615F9C035082}" name="Column3586" headerRowDxfId="29195" dataDxfId="12800"/>
    <tableColumn id="3587" xr3:uid="{CD59619D-1F3A-4C90-8BE1-590FB7019CCC}" name="Column3587" headerRowDxfId="29194" dataDxfId="12799"/>
    <tableColumn id="3588" xr3:uid="{4FCAC55F-A5B4-43D7-9A76-60B5FA56DEEA}" name="Column3588" headerRowDxfId="29193" dataDxfId="12798"/>
    <tableColumn id="3589" xr3:uid="{99E5A324-EC95-4C8B-9856-2EE05C40E1E5}" name="Column3589" headerRowDxfId="29192" dataDxfId="12797"/>
    <tableColumn id="3590" xr3:uid="{98176D63-FA88-4D47-BAE8-44E1C56D4795}" name="Column3590" headerRowDxfId="29191" dataDxfId="12796"/>
    <tableColumn id="3591" xr3:uid="{DA366986-6C40-486D-8BD5-339AF27F30F6}" name="Column3591" headerRowDxfId="29190" dataDxfId="12795"/>
    <tableColumn id="3592" xr3:uid="{153B3C38-4F14-4233-BAAB-668FD7D2ED6C}" name="Column3592" headerRowDxfId="29189" dataDxfId="12794"/>
    <tableColumn id="3593" xr3:uid="{8AD2196A-9013-4241-A27C-B167618716F6}" name="Column3593" headerRowDxfId="29188" dataDxfId="12793"/>
    <tableColumn id="3594" xr3:uid="{FD56ADCF-87B6-4EAB-AEB0-19432B62D21A}" name="Column3594" headerRowDxfId="29187" dataDxfId="12792"/>
    <tableColumn id="3595" xr3:uid="{F81A7E91-81C2-4C6E-80E5-8C8CB566A6A9}" name="Column3595" headerRowDxfId="29186" dataDxfId="12791"/>
    <tableColumn id="3596" xr3:uid="{62691431-55EB-42CC-942E-7926DD1E6FBB}" name="Column3596" headerRowDxfId="29185" dataDxfId="12790"/>
    <tableColumn id="3597" xr3:uid="{DD6788BD-BEEF-443B-82D8-2387D36E2EED}" name="Column3597" headerRowDxfId="29184" dataDxfId="12789"/>
    <tableColumn id="3598" xr3:uid="{DD4DF035-7250-4028-B6F5-1ACF9A767CA8}" name="Column3598" headerRowDxfId="29183" dataDxfId="12788"/>
    <tableColumn id="3599" xr3:uid="{B62D1120-B793-4C6F-9FC6-8B867610AD56}" name="Column3599" headerRowDxfId="29182" dataDxfId="12787"/>
    <tableColumn id="3600" xr3:uid="{2E5A81BD-F580-4D54-8C29-CB86D06C450D}" name="Column3600" headerRowDxfId="29181" dataDxfId="12786"/>
    <tableColumn id="3601" xr3:uid="{8ACE5F59-65ED-40FD-A1CB-51897825DCA0}" name="Column3601" headerRowDxfId="29180" dataDxfId="12785"/>
    <tableColumn id="3602" xr3:uid="{EE7A3966-C729-458C-8105-69D466E84638}" name="Column3602" headerRowDxfId="29179" dataDxfId="12784"/>
    <tableColumn id="3603" xr3:uid="{60E60E25-7655-4CDA-897B-D54E92960484}" name="Column3603" headerRowDxfId="29178" dataDxfId="12783"/>
    <tableColumn id="3604" xr3:uid="{0FC88134-5262-44DE-BE6B-B9A9594FE975}" name="Column3604" headerRowDxfId="29177" dataDxfId="12782"/>
    <tableColumn id="3605" xr3:uid="{83C04D34-2423-4B44-BFF5-D49C1FFD9D4C}" name="Column3605" headerRowDxfId="29176" dataDxfId="12781"/>
    <tableColumn id="3606" xr3:uid="{3723A3B2-7300-4E6F-8275-D6337F42DD99}" name="Column3606" headerRowDxfId="29175" dataDxfId="12780"/>
    <tableColumn id="3607" xr3:uid="{C9284397-F84A-4AF1-9DFF-9777FBA7B1FE}" name="Column3607" headerRowDxfId="29174" dataDxfId="12779"/>
    <tableColumn id="3608" xr3:uid="{EB8AE905-83E8-44CA-B579-B694791AB672}" name="Column3608" headerRowDxfId="29173" dataDxfId="12778"/>
    <tableColumn id="3609" xr3:uid="{86F03892-07F1-4831-B356-B59A0CD2358D}" name="Column3609" headerRowDxfId="29172" dataDxfId="12777"/>
    <tableColumn id="3610" xr3:uid="{3ED95206-E62A-4C18-986A-9C4F95A9EF34}" name="Column3610" headerRowDxfId="29171" dataDxfId="12776"/>
    <tableColumn id="3611" xr3:uid="{1505DF36-2213-4AC5-9D21-18EBD7B434CF}" name="Column3611" headerRowDxfId="29170" dataDxfId="12775"/>
    <tableColumn id="3612" xr3:uid="{3A54CF3D-FFE8-4E0D-848B-FB080A3FDA98}" name="Column3612" headerRowDxfId="29169" dataDxfId="12774"/>
    <tableColumn id="3613" xr3:uid="{EED80465-62F4-4F1C-AD61-412D0C3B7DDE}" name="Column3613" headerRowDxfId="29168" dataDxfId="12773"/>
    <tableColumn id="3614" xr3:uid="{D4C2A963-A886-4F38-BCF0-889926D54B2B}" name="Column3614" headerRowDxfId="29167" dataDxfId="12772"/>
    <tableColumn id="3615" xr3:uid="{79069B40-9D3F-4AAF-AA6B-3414857D8800}" name="Column3615" headerRowDxfId="29166" dataDxfId="12771"/>
    <tableColumn id="3616" xr3:uid="{817BB5C9-152C-47E4-A0EB-7A83E7DC61D7}" name="Column3616" headerRowDxfId="29165" dataDxfId="12770"/>
    <tableColumn id="3617" xr3:uid="{85D4BC4D-A378-43E5-91BA-1FA99C357D30}" name="Column3617" headerRowDxfId="29164" dataDxfId="12769"/>
    <tableColumn id="3618" xr3:uid="{F3FC3954-4498-43FE-88DF-38DC7F6E0C90}" name="Column3618" headerRowDxfId="29163" dataDxfId="12768"/>
    <tableColumn id="3619" xr3:uid="{6D7214F8-E6F0-4F94-8814-DBDEA597CD28}" name="Column3619" headerRowDxfId="29162" dataDxfId="12767"/>
    <tableColumn id="3620" xr3:uid="{A2599D97-FEF1-430F-8C42-3161B0F6EE30}" name="Column3620" headerRowDxfId="29161" dataDxfId="12766"/>
    <tableColumn id="3621" xr3:uid="{CC16A4E9-EC59-4301-BC7C-C4D80895315E}" name="Column3621" headerRowDxfId="29160" dataDxfId="12765"/>
    <tableColumn id="3622" xr3:uid="{9DC34DCD-B708-40DF-BDFB-3048D8584C3E}" name="Column3622" headerRowDxfId="29159" dataDxfId="12764"/>
    <tableColumn id="3623" xr3:uid="{197203E5-686D-48D6-A5D9-DE44C4DD871D}" name="Column3623" headerRowDxfId="29158" dataDxfId="12763"/>
    <tableColumn id="3624" xr3:uid="{DB0CF79B-6FA2-47A0-AFEE-199E0FF3DB00}" name="Column3624" headerRowDxfId="29157" dataDxfId="12762"/>
    <tableColumn id="3625" xr3:uid="{A6A539DC-1E96-41AE-A51D-DB22F116803E}" name="Column3625" headerRowDxfId="29156" dataDxfId="12761"/>
    <tableColumn id="3626" xr3:uid="{9AAC0D01-6CEF-4893-8C00-A01DBBE1AB96}" name="Column3626" headerRowDxfId="29155" dataDxfId="12760"/>
    <tableColumn id="3627" xr3:uid="{869F9905-7358-41AD-94DE-AFD2A6E11B59}" name="Column3627" headerRowDxfId="29154" dataDxfId="12759"/>
    <tableColumn id="3628" xr3:uid="{9D91D94E-5F79-4117-B592-CE950A875A11}" name="Column3628" headerRowDxfId="29153" dataDxfId="12758"/>
    <tableColumn id="3629" xr3:uid="{5432C7BC-8439-4B1D-94D5-327F8283F42F}" name="Column3629" headerRowDxfId="29152" dataDxfId="12757"/>
    <tableColumn id="3630" xr3:uid="{3DA7CEAB-3AEB-4349-9A57-6D7A34FCB4F6}" name="Column3630" headerRowDxfId="29151" dataDxfId="12756"/>
    <tableColumn id="3631" xr3:uid="{5334080D-DAC1-49C8-A7EB-23E2177FDB21}" name="Column3631" headerRowDxfId="29150" dataDxfId="12755"/>
    <tableColumn id="3632" xr3:uid="{0E9A8F97-F32F-4BCA-852D-A46980E49CEA}" name="Column3632" headerRowDxfId="29149" dataDxfId="12754"/>
    <tableColumn id="3633" xr3:uid="{2008BDDC-6D41-4E74-9B98-B6219D2C28C4}" name="Column3633" headerRowDxfId="29148" dataDxfId="12753"/>
    <tableColumn id="3634" xr3:uid="{1BD45B36-EAA4-417A-97E3-10D67DB5B276}" name="Column3634" headerRowDxfId="29147" dataDxfId="12752"/>
    <tableColumn id="3635" xr3:uid="{901A66C7-6331-48A5-9328-E67F8146854C}" name="Column3635" headerRowDxfId="29146" dataDxfId="12751"/>
    <tableColumn id="3636" xr3:uid="{9D5DA1D8-B7D0-4040-9190-C3661B41BAAE}" name="Column3636" headerRowDxfId="29145" dataDxfId="12750"/>
    <tableColumn id="3637" xr3:uid="{36728687-122D-49EB-8FAC-7FAD7663A565}" name="Column3637" headerRowDxfId="29144" dataDxfId="12749"/>
    <tableColumn id="3638" xr3:uid="{3340153D-8F1A-4B40-BD63-69C39DE5BF1B}" name="Column3638" headerRowDxfId="29143" dataDxfId="12748"/>
    <tableColumn id="3639" xr3:uid="{4979AF1A-C37B-44FA-A68B-8BB82C2787AA}" name="Column3639" headerRowDxfId="29142" dataDxfId="12747"/>
    <tableColumn id="3640" xr3:uid="{A60A42B4-753D-4286-B5AF-6A2DC7A3AC01}" name="Column3640" headerRowDxfId="29141" dataDxfId="12746"/>
    <tableColumn id="3641" xr3:uid="{9B23012A-E4E9-47F8-A1A3-E80F3DA8051B}" name="Column3641" headerRowDxfId="29140" dataDxfId="12745"/>
    <tableColumn id="3642" xr3:uid="{E999F38C-8B04-4F5F-B52B-DEBB21DFA662}" name="Column3642" headerRowDxfId="29139" dataDxfId="12744"/>
    <tableColumn id="3643" xr3:uid="{087BC2D6-C9C3-4AA4-9E88-47AE387214F5}" name="Column3643" headerRowDxfId="29138" dataDxfId="12743"/>
    <tableColumn id="3644" xr3:uid="{15615F07-7714-4D93-922E-AC332AC8B910}" name="Column3644" headerRowDxfId="29137" dataDxfId="12742"/>
    <tableColumn id="3645" xr3:uid="{25A6BAB7-A0E7-418F-9995-598F4D486FC7}" name="Column3645" headerRowDxfId="29136" dataDxfId="12741"/>
    <tableColumn id="3646" xr3:uid="{C14824EF-5BDA-4800-8B91-249D97228172}" name="Column3646" headerRowDxfId="29135" dataDxfId="12740"/>
    <tableColumn id="3647" xr3:uid="{1BD79730-E7BB-4626-A647-4677CC3A037D}" name="Column3647" headerRowDxfId="29134" dataDxfId="12739"/>
    <tableColumn id="3648" xr3:uid="{B80CB134-1F6F-41E3-8820-43045E94BCCB}" name="Column3648" headerRowDxfId="29133" dataDxfId="12738"/>
    <tableColumn id="3649" xr3:uid="{D5B925D3-555C-40EE-8110-06B3B7442C2E}" name="Column3649" headerRowDxfId="29132" dataDxfId="12737"/>
    <tableColumn id="3650" xr3:uid="{B629D54A-7ECC-4832-AF6F-3C995E6EFD9F}" name="Column3650" headerRowDxfId="29131" dataDxfId="12736"/>
    <tableColumn id="3651" xr3:uid="{D7460FAF-F5BE-4F30-B5E6-118A870919C3}" name="Column3651" headerRowDxfId="29130" dataDxfId="12735"/>
    <tableColumn id="3652" xr3:uid="{DF294886-79FF-4ADC-8FD3-2EC25B81639E}" name="Column3652" headerRowDxfId="29129" dataDxfId="12734"/>
    <tableColumn id="3653" xr3:uid="{20BA86E7-2121-4E46-BA2C-6B611E2B9FA9}" name="Column3653" headerRowDxfId="29128" dataDxfId="12733"/>
    <tableColumn id="3654" xr3:uid="{FCBD9827-C5C4-442F-8875-807280151A1F}" name="Column3654" headerRowDxfId="29127" dataDxfId="12732"/>
    <tableColumn id="3655" xr3:uid="{744E0BFC-5E7D-4CFB-A033-1C40069E83CD}" name="Column3655" headerRowDxfId="29126" dataDxfId="12731"/>
    <tableColumn id="3656" xr3:uid="{596A8F76-766B-47B5-A96E-7BF9FE60FE06}" name="Column3656" headerRowDxfId="29125" dataDxfId="12730"/>
    <tableColumn id="3657" xr3:uid="{6BEAD3F7-88B8-4E31-9B10-7D2B98736654}" name="Column3657" headerRowDxfId="29124" dataDxfId="12729"/>
    <tableColumn id="3658" xr3:uid="{6825B54E-9DD6-4ED2-A6B4-324167AC4C27}" name="Column3658" headerRowDxfId="29123" dataDxfId="12728"/>
    <tableColumn id="3659" xr3:uid="{8606DAFF-68D6-4FD8-9339-B5A779DB7DAE}" name="Column3659" headerRowDxfId="29122" dataDxfId="12727"/>
    <tableColumn id="3660" xr3:uid="{AC2A221C-CFCF-44E4-AB54-C2C13D24B131}" name="Column3660" headerRowDxfId="29121" dataDxfId="12726"/>
    <tableColumn id="3661" xr3:uid="{C043A337-8345-4CF3-B7E6-B337AA18A561}" name="Column3661" headerRowDxfId="29120" dataDxfId="12725"/>
    <tableColumn id="3662" xr3:uid="{473E87F1-F1E3-4BAA-A1FE-BF8A0253F878}" name="Column3662" headerRowDxfId="29119" dataDxfId="12724"/>
    <tableColumn id="3663" xr3:uid="{73080802-ED8D-46ED-9E3C-E3A9BA3E0350}" name="Column3663" headerRowDxfId="29118" dataDxfId="12723"/>
    <tableColumn id="3664" xr3:uid="{B8D07189-1346-40EF-979C-630A147D9237}" name="Column3664" headerRowDxfId="29117" dataDxfId="12722"/>
    <tableColumn id="3665" xr3:uid="{D7E570F6-4ADA-4651-9337-B5F21C82AF7D}" name="Column3665" headerRowDxfId="29116" dataDxfId="12721"/>
    <tableColumn id="3666" xr3:uid="{29701A81-1D2E-4A23-B7CB-80D1B9807672}" name="Column3666" headerRowDxfId="29115" dataDxfId="12720"/>
    <tableColumn id="3667" xr3:uid="{2D0B58BB-C682-464B-82DF-DEA4429C80A4}" name="Column3667" headerRowDxfId="29114" dataDxfId="12719"/>
    <tableColumn id="3668" xr3:uid="{316A961A-43F3-40BA-8821-CCCFEC4C3D1C}" name="Column3668" headerRowDxfId="29113" dataDxfId="12718"/>
    <tableColumn id="3669" xr3:uid="{62DD8082-47A8-47C5-A0F8-0A7D16B49262}" name="Column3669" headerRowDxfId="29112" dataDxfId="12717"/>
    <tableColumn id="3670" xr3:uid="{8786D00E-66C7-49F0-A361-C33F26D76C17}" name="Column3670" headerRowDxfId="29111" dataDxfId="12716"/>
    <tableColumn id="3671" xr3:uid="{523FC7B9-D551-44C5-8F20-07350F737932}" name="Column3671" headerRowDxfId="29110" dataDxfId="12715"/>
    <tableColumn id="3672" xr3:uid="{8E953A7F-0195-4FBD-956B-D8389E64A3AD}" name="Column3672" headerRowDxfId="29109" dataDxfId="12714"/>
    <tableColumn id="3673" xr3:uid="{25EE2EE0-3D18-4A62-9D65-91885785E79F}" name="Column3673" headerRowDxfId="29108" dataDxfId="12713"/>
    <tableColumn id="3674" xr3:uid="{E9EF6CF1-FA9B-411A-910C-0C55052943CC}" name="Column3674" headerRowDxfId="29107" dataDxfId="12712"/>
    <tableColumn id="3675" xr3:uid="{AC687125-CAE3-43EF-A0E6-38C8A43C27FD}" name="Column3675" headerRowDxfId="29106" dataDxfId="12711"/>
    <tableColumn id="3676" xr3:uid="{25ACE51C-2A61-4995-BDE1-326A508C56D4}" name="Column3676" headerRowDxfId="29105" dataDxfId="12710"/>
    <tableColumn id="3677" xr3:uid="{D3403600-CE84-4C71-A70A-309617F6CB3E}" name="Column3677" headerRowDxfId="29104" dataDxfId="12709"/>
    <tableColumn id="3678" xr3:uid="{57DEBAA6-539C-46EE-94C5-D70BA3D5849C}" name="Column3678" headerRowDxfId="29103" dataDxfId="12708"/>
    <tableColumn id="3679" xr3:uid="{515AE08E-C404-4A6B-AF2A-2EBECA1349A7}" name="Column3679" headerRowDxfId="29102" dataDxfId="12707"/>
    <tableColumn id="3680" xr3:uid="{159F5737-1BAE-44FE-8687-3C0B94FC7C4F}" name="Column3680" headerRowDxfId="29101" dataDxfId="12706"/>
    <tableColumn id="3681" xr3:uid="{885AC0E5-82E6-409B-9781-024865E17879}" name="Column3681" headerRowDxfId="29100" dataDxfId="12705"/>
    <tableColumn id="3682" xr3:uid="{7A54A83B-084D-4FF8-A553-7A3F739FBC2A}" name="Column3682" headerRowDxfId="29099" dataDxfId="12704"/>
    <tableColumn id="3683" xr3:uid="{C419B645-4B5A-41B0-BCCF-527C23F18332}" name="Column3683" headerRowDxfId="29098" dataDxfId="12703"/>
    <tableColumn id="3684" xr3:uid="{4E8DB7E7-BA20-401E-87CF-BCCDEE9248BA}" name="Column3684" headerRowDxfId="29097" dataDxfId="12702"/>
    <tableColumn id="3685" xr3:uid="{E728CC82-3AAA-474F-9732-6F25870DFC5C}" name="Column3685" headerRowDxfId="29096" dataDxfId="12701"/>
    <tableColumn id="3686" xr3:uid="{B5BFC16C-D999-4466-A5EE-CCC67CD545CF}" name="Column3686" headerRowDxfId="29095" dataDxfId="12700"/>
    <tableColumn id="3687" xr3:uid="{533678E3-65ED-4FCC-9AAB-C88423A31160}" name="Column3687" headerRowDxfId="29094" dataDxfId="12699"/>
    <tableColumn id="3688" xr3:uid="{73C4F19A-AB6F-4864-8072-5F010C5A2404}" name="Column3688" headerRowDxfId="29093" dataDxfId="12698"/>
    <tableColumn id="3689" xr3:uid="{9BAFA65F-7CB8-447A-8DCA-BECBCC1B96EE}" name="Column3689" headerRowDxfId="29092" dataDxfId="12697"/>
    <tableColumn id="3690" xr3:uid="{8D9FC518-6445-4D24-8C51-9D23D8BBE5F6}" name="Column3690" headerRowDxfId="29091" dataDxfId="12696"/>
    <tableColumn id="3691" xr3:uid="{3A684759-8036-46B8-92A3-AE21BA7CA4D9}" name="Column3691" headerRowDxfId="29090" dataDxfId="12695"/>
    <tableColumn id="3692" xr3:uid="{029ACE08-B150-4C2B-965E-A8B45490D346}" name="Column3692" headerRowDxfId="29089" dataDxfId="12694"/>
    <tableColumn id="3693" xr3:uid="{E3A615E7-3348-4A84-AD36-B5981C39AC4D}" name="Column3693" headerRowDxfId="29088" dataDxfId="12693"/>
    <tableColumn id="3694" xr3:uid="{25701E38-9375-4843-A815-85AB46C2868A}" name="Column3694" headerRowDxfId="29087" dataDxfId="12692"/>
    <tableColumn id="3695" xr3:uid="{B3DDE938-2B02-4268-9CCC-621451FF7AC1}" name="Column3695" headerRowDxfId="29086" dataDxfId="12691"/>
    <tableColumn id="3696" xr3:uid="{3E121921-EE58-444C-B60B-452F8243E840}" name="Column3696" headerRowDxfId="29085" dataDxfId="12690"/>
    <tableColumn id="3697" xr3:uid="{86DDC53B-19E1-45CA-8499-FFE9D7091F81}" name="Column3697" headerRowDxfId="29084" dataDxfId="12689"/>
    <tableColumn id="3698" xr3:uid="{C92C33EA-648F-476B-BFE8-644733AD8670}" name="Column3698" headerRowDxfId="29083" dataDxfId="12688"/>
    <tableColumn id="3699" xr3:uid="{9FC7BCDB-6813-48B6-A1B4-7859CF10FAF9}" name="Column3699" headerRowDxfId="29082" dataDxfId="12687"/>
    <tableColumn id="3700" xr3:uid="{10A9111A-E383-44BC-83EA-A09053DB1F0B}" name="Column3700" headerRowDxfId="29081" dataDxfId="12686"/>
    <tableColumn id="3701" xr3:uid="{7E49B897-DC8F-4F99-A0B4-12087E49960C}" name="Column3701" headerRowDxfId="29080" dataDxfId="12685"/>
    <tableColumn id="3702" xr3:uid="{CCD88C09-F4B4-4AE2-B36E-215920535E52}" name="Column3702" headerRowDxfId="29079" dataDxfId="12684"/>
    <tableColumn id="3703" xr3:uid="{930D706D-156D-4CF5-ADC0-43305B6FF4F7}" name="Column3703" headerRowDxfId="29078" dataDxfId="12683"/>
    <tableColumn id="3704" xr3:uid="{3D10D31E-CA30-4033-9169-3372BCFA9F1B}" name="Column3704" headerRowDxfId="29077" dataDxfId="12682"/>
    <tableColumn id="3705" xr3:uid="{94373BA6-EEB7-46F3-93E5-D36B4E5E0531}" name="Column3705" headerRowDxfId="29076" dataDxfId="12681"/>
    <tableColumn id="3706" xr3:uid="{49B368BF-40A1-4240-8644-024737E38704}" name="Column3706" headerRowDxfId="29075" dataDxfId="12680"/>
    <tableColumn id="3707" xr3:uid="{1B747F63-C804-43A3-B19E-28C77C023830}" name="Column3707" headerRowDxfId="29074" dataDxfId="12679"/>
    <tableColumn id="3708" xr3:uid="{3B306D77-9030-454C-8595-EECB965B985C}" name="Column3708" headerRowDxfId="29073" dataDxfId="12678"/>
    <tableColumn id="3709" xr3:uid="{C5842944-08EE-45BE-BDC0-02C89381A9BC}" name="Column3709" headerRowDxfId="29072" dataDxfId="12677"/>
    <tableColumn id="3710" xr3:uid="{A01F2EF0-B62F-4903-B1F6-39E78300CF1F}" name="Column3710" headerRowDxfId="29071" dataDxfId="12676"/>
    <tableColumn id="3711" xr3:uid="{C66F20B9-DB7B-4ABE-867F-995E3D5DB4F9}" name="Column3711" headerRowDxfId="29070" dataDxfId="12675"/>
    <tableColumn id="3712" xr3:uid="{0205BC6C-40F3-4436-8262-84B3A4A9FA0F}" name="Column3712" headerRowDxfId="29069" dataDxfId="12674"/>
    <tableColumn id="3713" xr3:uid="{EC15D2E1-71FB-44E8-87D8-B74DBEFD81A9}" name="Column3713" headerRowDxfId="29068" dataDxfId="12673"/>
    <tableColumn id="3714" xr3:uid="{516FC094-BDDB-4EC4-9181-BF19A2351AFA}" name="Column3714" headerRowDxfId="29067" dataDxfId="12672"/>
    <tableColumn id="3715" xr3:uid="{EC1491DB-267F-4083-8999-F645A832BE32}" name="Column3715" headerRowDxfId="29066" dataDxfId="12671"/>
    <tableColumn id="3716" xr3:uid="{878F6B73-F0AB-4D8B-B044-D0C0ED6DFE74}" name="Column3716" headerRowDxfId="29065" dataDxfId="12670"/>
    <tableColumn id="3717" xr3:uid="{50B40F4B-6832-408E-8EE2-85AA77EE30CB}" name="Column3717" headerRowDxfId="29064" dataDxfId="12669"/>
    <tableColumn id="3718" xr3:uid="{5F3291C8-67E8-4325-BCE6-D1DE7E0E63AD}" name="Column3718" headerRowDxfId="29063" dataDxfId="12668"/>
    <tableColumn id="3719" xr3:uid="{C28C7FF5-ECBC-4907-9661-C17A34316DAD}" name="Column3719" headerRowDxfId="29062" dataDxfId="12667"/>
    <tableColumn id="3720" xr3:uid="{66EB25A1-9689-4CAC-BCEA-DF99757BE81E}" name="Column3720" headerRowDxfId="29061" dataDxfId="12666"/>
    <tableColumn id="3721" xr3:uid="{BA1822F9-C880-4165-8089-9128BE7AAF54}" name="Column3721" headerRowDxfId="29060" dataDxfId="12665"/>
    <tableColumn id="3722" xr3:uid="{35D7CB5C-2F51-4F87-826B-7F96FA439CF6}" name="Column3722" headerRowDxfId="29059" dataDxfId="12664"/>
    <tableColumn id="3723" xr3:uid="{DB3DCDCC-7464-45B9-BD28-825B0E46261E}" name="Column3723" headerRowDxfId="29058" dataDxfId="12663"/>
    <tableColumn id="3724" xr3:uid="{103B6151-167D-46A7-967B-77B7764F25CA}" name="Column3724" headerRowDxfId="29057" dataDxfId="12662"/>
    <tableColumn id="3725" xr3:uid="{E17277A7-0210-47C3-977A-8AA8A811CAAA}" name="Column3725" headerRowDxfId="29056" dataDxfId="12661"/>
    <tableColumn id="3726" xr3:uid="{2DDBDBC6-480E-447B-950A-26B2D3DC6707}" name="Column3726" headerRowDxfId="29055" dataDxfId="12660"/>
    <tableColumn id="3727" xr3:uid="{5B23C32B-2EC6-4188-9753-718117B2D592}" name="Column3727" headerRowDxfId="29054" dataDxfId="12659"/>
    <tableColumn id="3728" xr3:uid="{5A2371FB-8009-408F-B45A-77A0688A6B45}" name="Column3728" headerRowDxfId="29053" dataDxfId="12658"/>
    <tableColumn id="3729" xr3:uid="{C412522A-7A3B-4AB3-819E-AE2B378C1209}" name="Column3729" headerRowDxfId="29052" dataDxfId="12657"/>
    <tableColumn id="3730" xr3:uid="{3D1144D7-069A-4D4B-A651-36D2A69B8935}" name="Column3730" headerRowDxfId="29051" dataDxfId="12656"/>
    <tableColumn id="3731" xr3:uid="{2F07103C-8A30-4183-870B-31F8BD438CA7}" name="Column3731" headerRowDxfId="29050" dataDxfId="12655"/>
    <tableColumn id="3732" xr3:uid="{52925650-8948-47DD-ACD0-AE9A0A8CC92E}" name="Column3732" headerRowDxfId="29049" dataDxfId="12654"/>
    <tableColumn id="3733" xr3:uid="{83935A58-756C-4A12-9260-D88B59C50257}" name="Column3733" headerRowDxfId="29048" dataDxfId="12653"/>
    <tableColumn id="3734" xr3:uid="{9D574978-6810-4BB2-B593-FDF4079B00D8}" name="Column3734" headerRowDxfId="29047" dataDxfId="12652"/>
    <tableColumn id="3735" xr3:uid="{B48B69D5-35B6-48AE-AD4A-1B96E7AF4B66}" name="Column3735" headerRowDxfId="29046" dataDxfId="12651"/>
    <tableColumn id="3736" xr3:uid="{3AD33C29-B995-4C24-9BF4-C0A8368426AA}" name="Column3736" headerRowDxfId="29045" dataDxfId="12650"/>
    <tableColumn id="3737" xr3:uid="{0C8D82AB-E689-45BC-A1DA-9EDAC3A0A58F}" name="Column3737" headerRowDxfId="29044" dataDxfId="12649"/>
    <tableColumn id="3738" xr3:uid="{2F7BE4C2-C87C-476F-93CC-A7D729E830C5}" name="Column3738" headerRowDxfId="29043" dataDxfId="12648"/>
    <tableColumn id="3739" xr3:uid="{92F25A2E-6EC6-4418-88A5-5F1115202AE1}" name="Column3739" headerRowDxfId="29042" dataDxfId="12647"/>
    <tableColumn id="3740" xr3:uid="{F0BDE04B-021E-4897-8462-F16FE55C5EB1}" name="Column3740" headerRowDxfId="29041" dataDxfId="12646"/>
    <tableColumn id="3741" xr3:uid="{F9C95F23-B52B-4CA8-91AE-63ED0EB1E0BB}" name="Column3741" headerRowDxfId="29040" dataDxfId="12645"/>
    <tableColumn id="3742" xr3:uid="{4CE8119A-64B3-4F48-AF26-A6CFDA2F17D9}" name="Column3742" headerRowDxfId="29039" dataDxfId="12644"/>
    <tableColumn id="3743" xr3:uid="{72E4ADAF-11EC-4EB1-A499-3146EC5E1BB7}" name="Column3743" headerRowDxfId="29038" dataDxfId="12643"/>
    <tableColumn id="3744" xr3:uid="{B3B1D205-C8F4-43D6-8DDC-A42E1E753562}" name="Column3744" headerRowDxfId="29037" dataDxfId="12642"/>
    <tableColumn id="3745" xr3:uid="{51541810-B3F5-48F6-AD83-2851D16FCCDD}" name="Column3745" headerRowDxfId="29036" dataDxfId="12641"/>
    <tableColumn id="3746" xr3:uid="{B0CADEE9-B3C0-4D46-896F-80B9BB122100}" name="Column3746" headerRowDxfId="29035" dataDxfId="12640"/>
    <tableColumn id="3747" xr3:uid="{7A40F17C-1C2C-4E8D-AF1E-8B4FF8E1CCDE}" name="Column3747" headerRowDxfId="29034" dataDxfId="12639"/>
    <tableColumn id="3748" xr3:uid="{B0EE91EB-4D54-4EE4-B807-6515EC8C9DA6}" name="Column3748" headerRowDxfId="29033" dataDxfId="12638"/>
    <tableColumn id="3749" xr3:uid="{0FD84F1B-D31A-49EA-80FC-39AE332ED103}" name="Column3749" headerRowDxfId="29032" dataDxfId="12637"/>
    <tableColumn id="3750" xr3:uid="{F5A805A4-1AE0-4E91-883D-A387F3D8ED2A}" name="Column3750" headerRowDxfId="29031" dataDxfId="12636"/>
    <tableColumn id="3751" xr3:uid="{D2C8C3D3-E385-49C1-8A28-6EBC02A3B81F}" name="Column3751" headerRowDxfId="29030" dataDxfId="12635"/>
    <tableColumn id="3752" xr3:uid="{5AEAF5DB-4B51-403B-A9A9-A727ACFD8B0A}" name="Column3752" headerRowDxfId="29029" dataDxfId="12634"/>
    <tableColumn id="3753" xr3:uid="{705B4934-4345-4159-ACAB-69305ED59AF5}" name="Column3753" headerRowDxfId="29028" dataDxfId="12633"/>
    <tableColumn id="3754" xr3:uid="{ED6FF2D6-9046-41AD-8D2C-B55208F74BC9}" name="Column3754" headerRowDxfId="29027" dataDxfId="12632"/>
    <tableColumn id="3755" xr3:uid="{25CECD93-35CD-47D0-90E8-2CDD57047EED}" name="Column3755" headerRowDxfId="29026" dataDxfId="12631"/>
    <tableColumn id="3756" xr3:uid="{637568A0-53BD-4375-8F14-DC204B97197C}" name="Column3756" headerRowDxfId="29025" dataDxfId="12630"/>
    <tableColumn id="3757" xr3:uid="{549D0CDA-D954-4CBA-8179-F58CEF6BE470}" name="Column3757" headerRowDxfId="29024" dataDxfId="12629"/>
    <tableColumn id="3758" xr3:uid="{942A94B4-5DF1-401B-ADBC-13DB6CA178DA}" name="Column3758" headerRowDxfId="29023" dataDxfId="12628"/>
    <tableColumn id="3759" xr3:uid="{B490E825-6245-485C-ACC1-7A2AB01487E1}" name="Column3759" headerRowDxfId="29022" dataDxfId="12627"/>
    <tableColumn id="3760" xr3:uid="{2B100C45-C3E2-4EB5-A886-7DFAC71AD9B8}" name="Column3760" headerRowDxfId="29021" dataDxfId="12626"/>
    <tableColumn id="3761" xr3:uid="{9A4772DF-8F38-45AC-BE03-2D2DBEFFC8F8}" name="Column3761" headerRowDxfId="29020" dataDxfId="12625"/>
    <tableColumn id="3762" xr3:uid="{1CDA6D57-F854-47CD-A3D5-765FAA30C4D7}" name="Column3762" headerRowDxfId="29019" dataDxfId="12624"/>
    <tableColumn id="3763" xr3:uid="{909AB71B-2B02-45C8-A1DE-589CA7DB9530}" name="Column3763" headerRowDxfId="29018" dataDxfId="12623"/>
    <tableColumn id="3764" xr3:uid="{A30916D6-3988-420B-B631-2E46D302BA80}" name="Column3764" headerRowDxfId="29017" dataDxfId="12622"/>
    <tableColumn id="3765" xr3:uid="{EEA4533F-09CF-4BF1-8BAC-647980823E70}" name="Column3765" headerRowDxfId="29016" dataDxfId="12621"/>
    <tableColumn id="3766" xr3:uid="{6CBDBFCC-AC0B-49D0-B3E7-8BEAC9451C53}" name="Column3766" headerRowDxfId="29015" dataDxfId="12620"/>
    <tableColumn id="3767" xr3:uid="{12633EE1-9BD0-4F65-ABE2-A4AF8D10B087}" name="Column3767" headerRowDxfId="29014" dataDxfId="12619"/>
    <tableColumn id="3768" xr3:uid="{4733D809-7F7D-4592-9972-4305F630AD27}" name="Column3768" headerRowDxfId="29013" dataDxfId="12618"/>
    <tableColumn id="3769" xr3:uid="{5960CB3D-3B9B-41CB-8A03-C9EB41244096}" name="Column3769" headerRowDxfId="29012" dataDxfId="12617"/>
    <tableColumn id="3770" xr3:uid="{118451A2-6D6E-4833-A110-F84859945335}" name="Column3770" headerRowDxfId="29011" dataDxfId="12616"/>
    <tableColumn id="3771" xr3:uid="{A97944C9-E7B3-4482-975E-BEEEDA308B12}" name="Column3771" headerRowDxfId="29010" dataDxfId="12615"/>
    <tableColumn id="3772" xr3:uid="{27E10502-15BD-4930-83A1-EB910B5E6E16}" name="Column3772" headerRowDxfId="29009" dataDxfId="12614"/>
    <tableColumn id="3773" xr3:uid="{9E76B2A6-11E6-4478-8D18-1255D17D2F0A}" name="Column3773" headerRowDxfId="29008" dataDxfId="12613"/>
    <tableColumn id="3774" xr3:uid="{C2E1CA4D-BE7F-42A3-8D10-DDF331F71C4A}" name="Column3774" headerRowDxfId="29007" dataDxfId="12612"/>
    <tableColumn id="3775" xr3:uid="{D903562A-13BB-4F8B-9FDF-CF920AF2D677}" name="Column3775" headerRowDxfId="29006" dataDxfId="12611"/>
    <tableColumn id="3776" xr3:uid="{9115EA4F-A0B5-4A10-BC7D-890677BFC3B7}" name="Column3776" headerRowDxfId="29005" dataDxfId="12610"/>
    <tableColumn id="3777" xr3:uid="{B1B207DE-4136-4819-B2AA-D0E963C871FC}" name="Column3777" headerRowDxfId="29004" dataDxfId="12609"/>
    <tableColumn id="3778" xr3:uid="{51003BF2-6E53-4EC4-AAA1-FC3A548CA566}" name="Column3778" headerRowDxfId="29003" dataDxfId="12608"/>
    <tableColumn id="3779" xr3:uid="{7FAEBDF2-69BE-40FE-82D1-4A500CC82D0F}" name="Column3779" headerRowDxfId="29002" dataDxfId="12607"/>
    <tableColumn id="3780" xr3:uid="{895E8515-6860-4AD4-A367-E2D6B8E79D57}" name="Column3780" headerRowDxfId="29001" dataDxfId="12606"/>
    <tableColumn id="3781" xr3:uid="{F61AE3F6-17B3-48DD-B1A6-0722B5D69866}" name="Column3781" headerRowDxfId="29000" dataDxfId="12605"/>
    <tableColumn id="3782" xr3:uid="{00BE8E3B-6B80-45EB-B62E-7C06916B10B8}" name="Column3782" headerRowDxfId="28999" dataDxfId="12604"/>
    <tableColumn id="3783" xr3:uid="{E4764ADE-35B7-4EDD-B357-56662DF428C7}" name="Column3783" headerRowDxfId="28998" dataDxfId="12603"/>
    <tableColumn id="3784" xr3:uid="{7E0D0151-E0AD-4F2E-97DC-C4ACE69AC22F}" name="Column3784" headerRowDxfId="28997" dataDxfId="12602"/>
    <tableColumn id="3785" xr3:uid="{03B02298-82A1-4167-98EA-0356E849A64C}" name="Column3785" headerRowDxfId="28996" dataDxfId="12601"/>
    <tableColumn id="3786" xr3:uid="{ECAB4E97-7875-4D68-A8E5-C7D53A82037F}" name="Column3786" headerRowDxfId="28995" dataDxfId="12600"/>
    <tableColumn id="3787" xr3:uid="{54607434-C489-4973-A356-87B400B7C5B6}" name="Column3787" headerRowDxfId="28994" dataDxfId="12599"/>
    <tableColumn id="3788" xr3:uid="{D8959D5E-5A44-417D-8BF9-1CF5CA2AEDDB}" name="Column3788" headerRowDxfId="28993" dataDxfId="12598"/>
    <tableColumn id="3789" xr3:uid="{481BAD73-10F6-4440-AB24-1F5234056E65}" name="Column3789" headerRowDxfId="28992" dataDxfId="12597"/>
    <tableColumn id="3790" xr3:uid="{07AF0BBC-5B65-4028-83E7-60E44F854C90}" name="Column3790" headerRowDxfId="28991" dataDxfId="12596"/>
    <tableColumn id="3791" xr3:uid="{B57409AD-BCE7-4154-9205-9C30C4006125}" name="Column3791" headerRowDxfId="28990" dataDxfId="12595"/>
    <tableColumn id="3792" xr3:uid="{AE4A1F93-66D0-4908-BCAA-1827528AC757}" name="Column3792" headerRowDxfId="28989" dataDxfId="12594"/>
    <tableColumn id="3793" xr3:uid="{586CBD16-3FE6-4C82-96A6-9A919A933D5E}" name="Column3793" headerRowDxfId="28988" dataDxfId="12593"/>
    <tableColumn id="3794" xr3:uid="{0E8C5176-AAD0-4741-8B07-D205F6F0BE9E}" name="Column3794" headerRowDxfId="28987" dataDxfId="12592"/>
    <tableColumn id="3795" xr3:uid="{FC10D8BD-CBB8-4D79-BF9D-C08AFC7D3C3B}" name="Column3795" headerRowDxfId="28986" dataDxfId="12591"/>
    <tableColumn id="3796" xr3:uid="{532005CC-3380-4ECC-A2E6-496EB61477F5}" name="Column3796" headerRowDxfId="28985" dataDxfId="12590"/>
    <tableColumn id="3797" xr3:uid="{32954FCF-7EFB-48CD-A87E-63CBB55B9E5F}" name="Column3797" headerRowDxfId="28984" dataDxfId="12589"/>
    <tableColumn id="3798" xr3:uid="{8D4B394F-A771-4454-BF95-2FD05B8B461B}" name="Column3798" headerRowDxfId="28983" dataDxfId="12588"/>
    <tableColumn id="3799" xr3:uid="{FCEF9C74-2202-4F9B-BAD5-BA5A47A29226}" name="Column3799" headerRowDxfId="28982" dataDxfId="12587"/>
    <tableColumn id="3800" xr3:uid="{2FBD7F18-993E-4F0E-8850-4E78B3E12884}" name="Column3800" headerRowDxfId="28981" dataDxfId="12586"/>
    <tableColumn id="3801" xr3:uid="{9DFD7E44-1853-4407-8651-792F8877EF4E}" name="Column3801" headerRowDxfId="28980" dataDxfId="12585"/>
    <tableColumn id="3802" xr3:uid="{5B6567B4-613D-4C0C-8005-4F65FB26D4D1}" name="Column3802" headerRowDxfId="28979" dataDxfId="12584"/>
    <tableColumn id="3803" xr3:uid="{B8963826-7178-40CA-B607-673B20AFFDBD}" name="Column3803" headerRowDxfId="28978" dataDxfId="12583"/>
    <tableColumn id="3804" xr3:uid="{0B6D1779-98A9-42AE-811E-2989D347296B}" name="Column3804" headerRowDxfId="28977" dataDxfId="12582"/>
    <tableColumn id="3805" xr3:uid="{96F4C571-9885-4C4C-8971-3DF8D363473C}" name="Column3805" headerRowDxfId="28976" dataDxfId="12581"/>
    <tableColumn id="3806" xr3:uid="{FE065AB3-2A5F-43D5-88A5-DB29FCB112C4}" name="Column3806" headerRowDxfId="28975" dataDxfId="12580"/>
    <tableColumn id="3807" xr3:uid="{F64F17B6-9267-48B8-B754-E538F7CA1330}" name="Column3807" headerRowDxfId="28974" dataDxfId="12579"/>
    <tableColumn id="3808" xr3:uid="{FDC7F980-5742-467F-8EFD-675105AA5A82}" name="Column3808" headerRowDxfId="28973" dataDxfId="12578"/>
    <tableColumn id="3809" xr3:uid="{13C65E25-3483-47E1-BF3B-72C4C9383236}" name="Column3809" headerRowDxfId="28972" dataDxfId="12577"/>
    <tableColumn id="3810" xr3:uid="{EC51E233-E4BD-4BE2-BFD8-992874C5E7D3}" name="Column3810" headerRowDxfId="28971" dataDxfId="12576"/>
    <tableColumn id="3811" xr3:uid="{00C405B7-E1BD-4EE1-8E33-9FEA85ECB60A}" name="Column3811" headerRowDxfId="28970" dataDxfId="12575"/>
    <tableColumn id="3812" xr3:uid="{C27BF9AC-F680-4A4E-88F9-FF6E338EC2BF}" name="Column3812" headerRowDxfId="28969" dataDxfId="12574"/>
    <tableColumn id="3813" xr3:uid="{41C0CE25-DE36-45DD-9AAC-0A3910343833}" name="Column3813" headerRowDxfId="28968" dataDxfId="12573"/>
    <tableColumn id="3814" xr3:uid="{146CF7F6-F2B1-4982-BFD8-6A205836ADEB}" name="Column3814" headerRowDxfId="28967" dataDxfId="12572"/>
    <tableColumn id="3815" xr3:uid="{ACE03F91-B035-4AEE-840A-3AACE855CC87}" name="Column3815" headerRowDxfId="28966" dataDxfId="12571"/>
    <tableColumn id="3816" xr3:uid="{F731C2ED-2E57-4A2F-A1E7-6A314D250F64}" name="Column3816" headerRowDxfId="28965" dataDxfId="12570"/>
    <tableColumn id="3817" xr3:uid="{DD62364D-E21E-45CD-87AE-30FA08785331}" name="Column3817" headerRowDxfId="28964" dataDxfId="12569"/>
    <tableColumn id="3818" xr3:uid="{CD7842E4-3220-401F-8FCD-F989A8709453}" name="Column3818" headerRowDxfId="28963" dataDxfId="12568"/>
    <tableColumn id="3819" xr3:uid="{769E452F-69CA-49C3-B5E0-4430E97ADBE1}" name="Column3819" headerRowDxfId="28962" dataDxfId="12567"/>
    <tableColumn id="3820" xr3:uid="{6A4DF2C6-9A53-4111-84A5-20AE4732C357}" name="Column3820" headerRowDxfId="28961" dataDxfId="12566"/>
    <tableColumn id="3821" xr3:uid="{D11F3AC0-2207-49A8-A517-1B9620DC2184}" name="Column3821" headerRowDxfId="28960" dataDxfId="12565"/>
    <tableColumn id="3822" xr3:uid="{0DDA8F4D-5065-424B-8751-45C73E91763C}" name="Column3822" headerRowDxfId="28959" dataDxfId="12564"/>
    <tableColumn id="3823" xr3:uid="{2FF37073-FB99-43F6-8848-C88B22C30400}" name="Column3823" headerRowDxfId="28958" dataDxfId="12563"/>
    <tableColumn id="3824" xr3:uid="{C6F47A94-68BE-4C37-AAB4-D8F93FD5F3C4}" name="Column3824" headerRowDxfId="28957" dataDxfId="12562"/>
    <tableColumn id="3825" xr3:uid="{E5375CE6-61A5-423B-AAB5-20391A2C6574}" name="Column3825" headerRowDxfId="28956" dataDxfId="12561"/>
    <tableColumn id="3826" xr3:uid="{9903A3C8-3483-4DEA-802D-BF4F22848109}" name="Column3826" headerRowDxfId="28955" dataDxfId="12560"/>
    <tableColumn id="3827" xr3:uid="{1195F8AD-91A2-434F-9A32-B9E32F36BF15}" name="Column3827" headerRowDxfId="28954" dataDxfId="12559"/>
    <tableColumn id="3828" xr3:uid="{43668B1D-4325-49BE-ACA6-511150FC4B10}" name="Column3828" headerRowDxfId="28953" dataDxfId="12558"/>
    <tableColumn id="3829" xr3:uid="{98B217DE-FAE1-45C9-AA4D-65CC2E4F44A6}" name="Column3829" headerRowDxfId="28952" dataDxfId="12557"/>
    <tableColumn id="3830" xr3:uid="{847ED3D6-2227-4B33-B58F-80B05FB3F9B0}" name="Column3830" headerRowDxfId="28951" dataDxfId="12556"/>
    <tableColumn id="3831" xr3:uid="{578E7747-6DFD-4364-9137-81B37C54C87B}" name="Column3831" headerRowDxfId="28950" dataDxfId="12555"/>
    <tableColumn id="3832" xr3:uid="{F932F734-9B6D-4304-B88A-B4A4CB834E49}" name="Column3832" headerRowDxfId="28949" dataDxfId="12554"/>
    <tableColumn id="3833" xr3:uid="{7E5987CA-FCC3-41A6-A222-CE4EE0498E87}" name="Column3833" headerRowDxfId="28948" dataDxfId="12553"/>
    <tableColumn id="3834" xr3:uid="{8EF74217-4C97-4826-837A-2EAAF7ADE660}" name="Column3834" headerRowDxfId="28947" dataDxfId="12552"/>
    <tableColumn id="3835" xr3:uid="{9D9347C9-E108-4DEC-9F88-457E80CED19D}" name="Column3835" headerRowDxfId="28946" dataDxfId="12551"/>
    <tableColumn id="3836" xr3:uid="{23126291-C453-47A9-A4AF-D616A8E57BA6}" name="Column3836" headerRowDxfId="28945" dataDxfId="12550"/>
    <tableColumn id="3837" xr3:uid="{84B2D59B-9EBA-4D01-845F-5D1DCD7F3940}" name="Column3837" headerRowDxfId="28944" dataDxfId="12549"/>
    <tableColumn id="3838" xr3:uid="{48836EB1-3D58-4D38-ADEC-78D1281E6D78}" name="Column3838" headerRowDxfId="28943" dataDxfId="12548"/>
    <tableColumn id="3839" xr3:uid="{D7A157CF-35C1-4343-A940-897677D8EDF8}" name="Column3839" headerRowDxfId="28942" dataDxfId="12547"/>
    <tableColumn id="3840" xr3:uid="{28E0751D-B535-4313-875F-34EC531A8632}" name="Column3840" headerRowDxfId="28941" dataDxfId="12546"/>
    <tableColumn id="3841" xr3:uid="{E96132A6-B8AE-4F1E-8363-2A457AAEEF6B}" name="Column3841" headerRowDxfId="28940" dataDxfId="12545"/>
    <tableColumn id="3842" xr3:uid="{F3E6D029-E11F-4E1F-8C2F-95C50225AD9B}" name="Column3842" headerRowDxfId="28939" dataDxfId="12544"/>
    <tableColumn id="3843" xr3:uid="{5C5C83B3-17AC-4B06-976D-1E92FF394987}" name="Column3843" headerRowDxfId="28938" dataDxfId="12543"/>
    <tableColumn id="3844" xr3:uid="{FB86FBC4-0688-48D2-A898-98D7BE9D191B}" name="Column3844" headerRowDxfId="28937" dataDxfId="12542"/>
    <tableColumn id="3845" xr3:uid="{E469D4B7-8CA8-46DD-8DBE-0D9D199ADB51}" name="Column3845" headerRowDxfId="28936" dataDxfId="12541"/>
    <tableColumn id="3846" xr3:uid="{880B2F90-9551-47D0-AB3F-FA23E583A1A6}" name="Column3846" headerRowDxfId="28935" dataDxfId="12540"/>
    <tableColumn id="3847" xr3:uid="{F8ACF6A7-429B-452E-988C-904EA5DBFBF6}" name="Column3847" headerRowDxfId="28934" dataDxfId="12539"/>
    <tableColumn id="3848" xr3:uid="{D8812DCC-22BA-47DB-AB20-6D7C4E828338}" name="Column3848" headerRowDxfId="28933" dataDxfId="12538"/>
    <tableColumn id="3849" xr3:uid="{AD678949-93E8-4F71-BE41-AF5EDED764EA}" name="Column3849" headerRowDxfId="28932" dataDxfId="12537"/>
    <tableColumn id="3850" xr3:uid="{1BD18204-A723-4045-8252-9E90141C9410}" name="Column3850" headerRowDxfId="28931" dataDxfId="12536"/>
    <tableColumn id="3851" xr3:uid="{EA186086-347C-4349-BFC3-77411DC5F21A}" name="Column3851" headerRowDxfId="28930" dataDxfId="12535"/>
    <tableColumn id="3852" xr3:uid="{077B6887-6A37-424F-873B-52A1486798AD}" name="Column3852" headerRowDxfId="28929" dataDxfId="12534"/>
    <tableColumn id="3853" xr3:uid="{BE9A1FD6-B950-47B5-BF41-B99CE5F75B00}" name="Column3853" headerRowDxfId="28928" dataDxfId="12533"/>
    <tableColumn id="3854" xr3:uid="{77C147BD-E1EC-4F66-A636-1A4EA0F2E7A1}" name="Column3854" headerRowDxfId="28927" dataDxfId="12532"/>
    <tableColumn id="3855" xr3:uid="{A65C4D2D-5C66-4A0D-A897-F9481651E790}" name="Column3855" headerRowDxfId="28926" dataDxfId="12531"/>
    <tableColumn id="3856" xr3:uid="{9F75FC5F-84AB-457F-9804-AAE170841B98}" name="Column3856" headerRowDxfId="28925" dataDxfId="12530"/>
    <tableColumn id="3857" xr3:uid="{2219BE53-A866-4E52-AF2B-E8888DFB8A79}" name="Column3857" headerRowDxfId="28924" dataDxfId="12529"/>
    <tableColumn id="3858" xr3:uid="{E7C81A0D-E8F0-4007-9F91-53B850A52DD7}" name="Column3858" headerRowDxfId="28923" dataDxfId="12528"/>
    <tableColumn id="3859" xr3:uid="{227B903C-4CB8-4931-B85C-11042DB67FC8}" name="Column3859" headerRowDxfId="28922" dataDxfId="12527"/>
    <tableColumn id="3860" xr3:uid="{3733F1C8-2D8B-4B1F-8EC7-2A91BD8F3077}" name="Column3860" headerRowDxfId="28921" dataDxfId="12526"/>
    <tableColumn id="3861" xr3:uid="{044DB638-1DE8-413E-97EC-8932ADCEC0C4}" name="Column3861" headerRowDxfId="28920" dataDxfId="12525"/>
    <tableColumn id="3862" xr3:uid="{0BA30147-669F-493F-998B-5D09AE647ECB}" name="Column3862" headerRowDxfId="28919" dataDxfId="12524"/>
    <tableColumn id="3863" xr3:uid="{30479888-425A-42E1-BC77-F4F9DBBDC7DF}" name="Column3863" headerRowDxfId="28918" dataDxfId="12523"/>
    <tableColumn id="3864" xr3:uid="{2A9C3AFE-25CD-49D2-B9A8-9AF0FA5D49C1}" name="Column3864" headerRowDxfId="28917" dataDxfId="12522"/>
    <tableColumn id="3865" xr3:uid="{29195DFA-AEF5-405C-B524-22AA4FC072FA}" name="Column3865" headerRowDxfId="28916" dataDxfId="12521"/>
    <tableColumn id="3866" xr3:uid="{3683840A-3870-4818-87B9-3769E162ADDF}" name="Column3866" headerRowDxfId="28915" dataDxfId="12520"/>
    <tableColumn id="3867" xr3:uid="{DB121608-15ED-4469-8E38-FBE9EB8514B1}" name="Column3867" headerRowDxfId="28914" dataDxfId="12519"/>
    <tableColumn id="3868" xr3:uid="{63887BC8-4BC4-4D85-8AC6-5EA3661AE812}" name="Column3868" headerRowDxfId="28913" dataDxfId="12518"/>
    <tableColumn id="3869" xr3:uid="{4830D964-83E2-49ED-A256-0C355593E29F}" name="Column3869" headerRowDxfId="28912" dataDxfId="12517"/>
    <tableColumn id="3870" xr3:uid="{4C6C98DB-B7EF-429D-B4C6-18ED50063A03}" name="Column3870" headerRowDxfId="28911" dataDxfId="12516"/>
    <tableColumn id="3871" xr3:uid="{914D2063-BC56-4CAE-80FD-CAE5A49527DC}" name="Column3871" headerRowDxfId="28910" dataDxfId="12515"/>
    <tableColumn id="3872" xr3:uid="{70233ADC-AB51-442F-A847-768F0402225B}" name="Column3872" headerRowDxfId="28909" dataDxfId="12514"/>
    <tableColumn id="3873" xr3:uid="{2CFDF2A7-F29B-4240-99E0-8A30115AC6F4}" name="Column3873" headerRowDxfId="28908" dataDxfId="12513"/>
    <tableColumn id="3874" xr3:uid="{EF7A3122-DA1D-4487-84E7-A192344119DE}" name="Column3874" headerRowDxfId="28907" dataDxfId="12512"/>
    <tableColumn id="3875" xr3:uid="{DC589BC4-114C-4384-A9AC-9CA61B54E7D2}" name="Column3875" headerRowDxfId="28906" dataDxfId="12511"/>
    <tableColumn id="3876" xr3:uid="{C1349AF6-C03C-4EA1-A779-D6A5A216E41E}" name="Column3876" headerRowDxfId="28905" dataDxfId="12510"/>
    <tableColumn id="3877" xr3:uid="{626F1E32-119C-42B4-8030-DE89D186D98F}" name="Column3877" headerRowDxfId="28904" dataDxfId="12509"/>
    <tableColumn id="3878" xr3:uid="{AFA83EEF-6579-4779-8AAC-11A69B9D2531}" name="Column3878" headerRowDxfId="28903" dataDxfId="12508"/>
    <tableColumn id="3879" xr3:uid="{EDCF9A9A-6462-4CC3-B9BA-B5A88CA6EDFC}" name="Column3879" headerRowDxfId="28902" dataDxfId="12507"/>
    <tableColumn id="3880" xr3:uid="{FA86850C-DFEF-4F25-A4A1-2ED857203774}" name="Column3880" headerRowDxfId="28901" dataDxfId="12506"/>
    <tableColumn id="3881" xr3:uid="{27B10F2C-4FCA-4169-B4D9-12BA5424A377}" name="Column3881" headerRowDxfId="28900" dataDxfId="12505"/>
    <tableColumn id="3882" xr3:uid="{264A8EE9-A7BF-438D-A5BE-3789C8027008}" name="Column3882" headerRowDxfId="28899" dataDxfId="12504"/>
    <tableColumn id="3883" xr3:uid="{97AF6262-51F9-43E9-B1D4-6E1E558288D1}" name="Column3883" headerRowDxfId="28898" dataDxfId="12503"/>
    <tableColumn id="3884" xr3:uid="{B40D1BB8-ABAD-4FB4-AB7B-488886F8499B}" name="Column3884" headerRowDxfId="28897" dataDxfId="12502"/>
    <tableColumn id="3885" xr3:uid="{B3B164C8-7707-45C6-A8CE-32076ED4523A}" name="Column3885" headerRowDxfId="28896" dataDxfId="12501"/>
    <tableColumn id="3886" xr3:uid="{9833CC6C-8792-4DD6-846D-3ED88FCEB73A}" name="Column3886" headerRowDxfId="28895" dataDxfId="12500"/>
    <tableColumn id="3887" xr3:uid="{DC0BA18A-C904-4CB4-955A-6A733D6DB2EA}" name="Column3887" headerRowDxfId="28894" dataDxfId="12499"/>
    <tableColumn id="3888" xr3:uid="{13B05F94-3FDA-497F-AFA0-5795B1AAF573}" name="Column3888" headerRowDxfId="28893" dataDxfId="12498"/>
    <tableColumn id="3889" xr3:uid="{633374F7-FBAD-426D-AE24-364A2F0E1A36}" name="Column3889" headerRowDxfId="28892" dataDxfId="12497"/>
    <tableColumn id="3890" xr3:uid="{6A8A78CA-A430-4223-8246-5868DEF4D6BE}" name="Column3890" headerRowDxfId="28891" dataDxfId="12496"/>
    <tableColumn id="3891" xr3:uid="{6DE7AFA5-F3AC-4501-9567-312C9318F6F4}" name="Column3891" headerRowDxfId="28890" dataDxfId="12495"/>
    <tableColumn id="3892" xr3:uid="{BEBF1E89-EB2F-466E-BDE1-48C8BB4B3D76}" name="Column3892" headerRowDxfId="28889" dataDxfId="12494"/>
    <tableColumn id="3893" xr3:uid="{9D3C06F1-503B-43F4-99F9-399038FFE3A4}" name="Column3893" headerRowDxfId="28888" dataDxfId="12493"/>
    <tableColumn id="3894" xr3:uid="{21E44B22-FD5E-430B-AADB-1868B0D5E39D}" name="Column3894" headerRowDxfId="28887" dataDxfId="12492"/>
    <tableColumn id="3895" xr3:uid="{98BCAD68-D6A6-45C5-89B9-D5191B4838D6}" name="Column3895" headerRowDxfId="28886" dataDxfId="12491"/>
    <tableColumn id="3896" xr3:uid="{4B06632C-D1EE-4865-933E-DE7E8D9FE914}" name="Column3896" headerRowDxfId="28885" dataDxfId="12490"/>
    <tableColumn id="3897" xr3:uid="{3BCF577E-E489-416E-8DE2-DFAC656287D5}" name="Column3897" headerRowDxfId="28884" dataDxfId="12489"/>
    <tableColumn id="3898" xr3:uid="{E56C9B76-C205-451F-B148-02D67C5639F4}" name="Column3898" headerRowDxfId="28883" dataDxfId="12488"/>
    <tableColumn id="3899" xr3:uid="{E0EF549C-152E-46CD-9CD2-3AC24CBD89AA}" name="Column3899" headerRowDxfId="28882" dataDxfId="12487"/>
    <tableColumn id="3900" xr3:uid="{4706FC7B-E962-4E4F-8387-12A0D34452D4}" name="Column3900" headerRowDxfId="28881" dataDxfId="12486"/>
    <tableColumn id="3901" xr3:uid="{FAC151C6-7657-4023-BB99-AC5482E9D30D}" name="Column3901" headerRowDxfId="28880" dataDxfId="12485"/>
    <tableColumn id="3902" xr3:uid="{F8282BB9-7194-4D7A-8EB6-88492CEC3A44}" name="Column3902" headerRowDxfId="28879" dataDxfId="12484"/>
    <tableColumn id="3903" xr3:uid="{3B34F01C-C110-4F7E-B940-2D146D2D2431}" name="Column3903" headerRowDxfId="28878" dataDxfId="12483"/>
    <tableColumn id="3904" xr3:uid="{151BB0F5-8447-415D-BF52-B1DF50EB0181}" name="Column3904" headerRowDxfId="28877" dataDxfId="12482"/>
    <tableColumn id="3905" xr3:uid="{9A5D0414-915F-4FCB-A519-3101B5BB8510}" name="Column3905" headerRowDxfId="28876" dataDxfId="12481"/>
    <tableColumn id="3906" xr3:uid="{54D3B374-7606-414A-ABCA-C350D8C785F5}" name="Column3906" headerRowDxfId="28875" dataDxfId="12480"/>
    <tableColumn id="3907" xr3:uid="{B015399D-9DCC-43F0-97B0-1088DAFDB372}" name="Column3907" headerRowDxfId="28874" dataDxfId="12479"/>
    <tableColumn id="3908" xr3:uid="{E3EAB341-02D3-4E2D-B693-83D5D7DFE3CF}" name="Column3908" headerRowDxfId="28873" dataDxfId="12478"/>
    <tableColumn id="3909" xr3:uid="{1A0E0679-7D53-44CB-9BF9-740E4871B44B}" name="Column3909" headerRowDxfId="28872" dataDxfId="12477"/>
    <tableColumn id="3910" xr3:uid="{5D839A69-8A27-4A47-ADB9-AD8E796FA22C}" name="Column3910" headerRowDxfId="28871" dataDxfId="12476"/>
    <tableColumn id="3911" xr3:uid="{BF8CB223-3030-4056-8061-AE1514A62E03}" name="Column3911" headerRowDxfId="28870" dataDxfId="12475"/>
    <tableColumn id="3912" xr3:uid="{49180993-1AD9-44AA-99E1-F5E8D277A192}" name="Column3912" headerRowDxfId="28869" dataDxfId="12474"/>
    <tableColumn id="3913" xr3:uid="{E51E27D7-1F92-4D92-B32D-9AA7FB6FAA5A}" name="Column3913" headerRowDxfId="28868" dataDxfId="12473"/>
    <tableColumn id="3914" xr3:uid="{7C20C871-F322-49A0-ABC2-7FA16F0CFC2B}" name="Column3914" headerRowDxfId="28867" dataDxfId="12472"/>
    <tableColumn id="3915" xr3:uid="{1F3AB076-E288-463F-AB02-A3A7F2CC0FC4}" name="Column3915" headerRowDxfId="28866" dataDxfId="12471"/>
    <tableColumn id="3916" xr3:uid="{D8AAA77F-CBDF-40DE-8564-4A9C21FC628B}" name="Column3916" headerRowDxfId="28865" dataDxfId="12470"/>
    <tableColumn id="3917" xr3:uid="{EEA90E8F-FEE2-454A-9EC3-50AB18482AF6}" name="Column3917" headerRowDxfId="28864" dataDxfId="12469"/>
    <tableColumn id="3918" xr3:uid="{36B649A2-D535-4F9C-8DAA-870C8EC61835}" name="Column3918" headerRowDxfId="28863" dataDxfId="12468"/>
    <tableColumn id="3919" xr3:uid="{8FC68417-39CA-46BB-A5AB-C7ED94DB137D}" name="Column3919" headerRowDxfId="28862" dataDxfId="12467"/>
    <tableColumn id="3920" xr3:uid="{C8E8259D-8694-492F-A655-47707C1ABF21}" name="Column3920" headerRowDxfId="28861" dataDxfId="12466"/>
    <tableColumn id="3921" xr3:uid="{4CC9AB5D-C463-4156-B5C3-55E3CC30E668}" name="Column3921" headerRowDxfId="28860" dataDxfId="12465"/>
    <tableColumn id="3922" xr3:uid="{0D07B371-2E6D-4EE2-B90D-625FBC754D4C}" name="Column3922" headerRowDxfId="28859" dataDxfId="12464"/>
    <tableColumn id="3923" xr3:uid="{DA262083-23CC-4756-B5A2-2191B5CFE083}" name="Column3923" headerRowDxfId="28858" dataDxfId="12463"/>
    <tableColumn id="3924" xr3:uid="{9D7E0896-82D1-4517-95DA-94D32D0733F1}" name="Column3924" headerRowDxfId="28857" dataDxfId="12462"/>
    <tableColumn id="3925" xr3:uid="{1678E2E7-A9C4-4B39-9560-27A2F33442FE}" name="Column3925" headerRowDxfId="28856" dataDxfId="12461"/>
    <tableColumn id="3926" xr3:uid="{FA299564-311B-4BA8-8E20-29B590B6D6C2}" name="Column3926" headerRowDxfId="28855" dataDxfId="12460"/>
    <tableColumn id="3927" xr3:uid="{E1D7F319-AF7C-48D6-9E32-9ECC8741D0B5}" name="Column3927" headerRowDxfId="28854" dataDxfId="12459"/>
    <tableColumn id="3928" xr3:uid="{4048554E-5E80-47B6-82DF-EF31DC632C28}" name="Column3928" headerRowDxfId="28853" dataDxfId="12458"/>
    <tableColumn id="3929" xr3:uid="{0A592403-7326-4DE4-9669-BFA0D29BDC05}" name="Column3929" headerRowDxfId="28852" dataDxfId="12457"/>
    <tableColumn id="3930" xr3:uid="{C343B5C7-A0AE-44B5-9860-01E7E8B0CA50}" name="Column3930" headerRowDxfId="28851" dataDxfId="12456"/>
    <tableColumn id="3931" xr3:uid="{A77413BF-85B4-4811-A9A8-FCA44914444B}" name="Column3931" headerRowDxfId="28850" dataDxfId="12455"/>
    <tableColumn id="3932" xr3:uid="{06B8D626-578F-4F9D-B271-B18C924D5825}" name="Column3932" headerRowDxfId="28849" dataDxfId="12454"/>
    <tableColumn id="3933" xr3:uid="{6850AF29-5115-42D4-836C-E9F1971E7BA8}" name="Column3933" headerRowDxfId="28848" dataDxfId="12453"/>
    <tableColumn id="3934" xr3:uid="{C541621E-1A9F-4D36-9F03-0AA486AEC2EE}" name="Column3934" headerRowDxfId="28847" dataDxfId="12452"/>
    <tableColumn id="3935" xr3:uid="{979177AD-9899-4BE8-87B7-308891EB2D42}" name="Column3935" headerRowDxfId="28846" dataDxfId="12451"/>
    <tableColumn id="3936" xr3:uid="{DF41042A-722D-42EF-8028-1DC3ADF54A9F}" name="Column3936" headerRowDxfId="28845" dataDxfId="12450"/>
    <tableColumn id="3937" xr3:uid="{1D4112A3-1490-425C-AA27-619B2FF3BCDD}" name="Column3937" headerRowDxfId="28844" dataDxfId="12449"/>
    <tableColumn id="3938" xr3:uid="{4A5491FA-D294-44CF-93C6-9D2094932B0E}" name="Column3938" headerRowDxfId="28843" dataDxfId="12448"/>
    <tableColumn id="3939" xr3:uid="{4D4FB365-5C36-4710-AFA1-64488E3FF02A}" name="Column3939" headerRowDxfId="28842" dataDxfId="12447"/>
    <tableColumn id="3940" xr3:uid="{5DF24E98-1857-4FB9-9067-9AA8DA65A089}" name="Column3940" headerRowDxfId="28841" dataDxfId="12446"/>
    <tableColumn id="3941" xr3:uid="{96DFD199-E613-4EF9-8A94-3D13DE13013F}" name="Column3941" headerRowDxfId="28840" dataDxfId="12445"/>
    <tableColumn id="3942" xr3:uid="{0EF092FE-3C18-4F77-8180-519FD78A9236}" name="Column3942" headerRowDxfId="28839" dataDxfId="12444"/>
    <tableColumn id="3943" xr3:uid="{4E4478B9-8A9D-4527-8B2D-B17DEC69ACA9}" name="Column3943" headerRowDxfId="28838" dataDxfId="12443"/>
    <tableColumn id="3944" xr3:uid="{3BACB596-6E4F-44C2-BFE4-710B9726D32D}" name="Column3944" headerRowDxfId="28837" dataDxfId="12442"/>
    <tableColumn id="3945" xr3:uid="{74D8F017-B52A-4CA4-B211-DCF78D7F8488}" name="Column3945" headerRowDxfId="28836" dataDxfId="12441"/>
    <tableColumn id="3946" xr3:uid="{63173247-72A9-4C83-907E-0CE84B0DDFBC}" name="Column3946" headerRowDxfId="28835" dataDxfId="12440"/>
    <tableColumn id="3947" xr3:uid="{35C8A9A4-BD9F-41DF-ABA8-D453124CDD0A}" name="Column3947" headerRowDxfId="28834" dataDxfId="12439"/>
    <tableColumn id="3948" xr3:uid="{7F1AB8E8-330F-4BC0-ACB0-5C8417C82FB2}" name="Column3948" headerRowDxfId="28833" dataDxfId="12438"/>
    <tableColumn id="3949" xr3:uid="{FE682898-6167-46E3-B4D3-E6152A07C9D4}" name="Column3949" headerRowDxfId="28832" dataDxfId="12437"/>
    <tableColumn id="3950" xr3:uid="{676E33A4-4796-47B6-B911-AC6923D55B31}" name="Column3950" headerRowDxfId="28831" dataDxfId="12436"/>
    <tableColumn id="3951" xr3:uid="{54A3ADC2-7DA6-4265-979D-6298A87D8893}" name="Column3951" headerRowDxfId="28830" dataDxfId="12435"/>
    <tableColumn id="3952" xr3:uid="{56863550-BA7C-405A-B04D-CBD8DBC9C9D0}" name="Column3952" headerRowDxfId="28829" dataDxfId="12434"/>
    <tableColumn id="3953" xr3:uid="{EA4BCE9D-6535-49F8-AC2A-5856400BED56}" name="Column3953" headerRowDxfId="28828" dataDxfId="12433"/>
    <tableColumn id="3954" xr3:uid="{E9A1854C-7CE5-4360-94EC-B1E7F45CD0FC}" name="Column3954" headerRowDxfId="28827" dataDxfId="12432"/>
    <tableColumn id="3955" xr3:uid="{A5DE3300-E57B-478B-B548-11DD5158A927}" name="Column3955" headerRowDxfId="28826" dataDxfId="12431"/>
    <tableColumn id="3956" xr3:uid="{6FD67DF3-D43F-4457-A12E-D704D7B16A9D}" name="Column3956" headerRowDxfId="28825" dataDxfId="12430"/>
    <tableColumn id="3957" xr3:uid="{5D6FC381-FE04-422C-BF5D-FC5A9C6B15F7}" name="Column3957" headerRowDxfId="28824" dataDxfId="12429"/>
    <tableColumn id="3958" xr3:uid="{D6A90147-05CB-457A-BA6D-F236F1EB480B}" name="Column3958" headerRowDxfId="28823" dataDxfId="12428"/>
    <tableColumn id="3959" xr3:uid="{7CB34028-0A02-40B4-948E-49BDF35B9B42}" name="Column3959" headerRowDxfId="28822" dataDxfId="12427"/>
    <tableColumn id="3960" xr3:uid="{8ED4BC2D-315E-4950-A6B7-768CD5D52F82}" name="Column3960" headerRowDxfId="28821" dataDxfId="12426"/>
    <tableColumn id="3961" xr3:uid="{38626EF6-BA5E-43D7-82A9-0D552F8DA224}" name="Column3961" headerRowDxfId="28820" dataDxfId="12425"/>
    <tableColumn id="3962" xr3:uid="{634A14F4-795A-478D-8FB9-D008AB7F6109}" name="Column3962" headerRowDxfId="28819" dataDxfId="12424"/>
    <tableColumn id="3963" xr3:uid="{3A182088-31C7-4030-A23C-80C7E9158178}" name="Column3963" headerRowDxfId="28818" dataDxfId="12423"/>
    <tableColumn id="3964" xr3:uid="{EA14A496-20B2-457F-A682-6B28E1B58107}" name="Column3964" headerRowDxfId="28817" dataDxfId="12422"/>
    <tableColumn id="3965" xr3:uid="{C5800646-5D90-4E88-8D36-2A8C6B3E4B58}" name="Column3965" headerRowDxfId="28816" dataDxfId="12421"/>
    <tableColumn id="3966" xr3:uid="{3D64F518-CE91-420E-AC85-C04A4A3C3652}" name="Column3966" headerRowDxfId="28815" dataDxfId="12420"/>
    <tableColumn id="3967" xr3:uid="{6DECB570-07DB-44BD-A83F-47BC504C4B99}" name="Column3967" headerRowDxfId="28814" dataDxfId="12419"/>
    <tableColumn id="3968" xr3:uid="{70A6C2DB-22B2-411E-9406-0395DF9A0C18}" name="Column3968" headerRowDxfId="28813" dataDxfId="12418"/>
    <tableColumn id="3969" xr3:uid="{8A90E3C9-890E-45B6-AE4A-914F966BF203}" name="Column3969" headerRowDxfId="28812" dataDxfId="12417"/>
    <tableColumn id="3970" xr3:uid="{767F4F59-9900-4A77-B4B3-9126F4F957D8}" name="Column3970" headerRowDxfId="28811" dataDxfId="12416"/>
    <tableColumn id="3971" xr3:uid="{038383E5-B449-47BF-B4B4-F288F288BB41}" name="Column3971" headerRowDxfId="28810" dataDxfId="12415"/>
    <tableColumn id="3972" xr3:uid="{B61832D8-1912-4842-A811-634D880151A0}" name="Column3972" headerRowDxfId="28809" dataDxfId="12414"/>
    <tableColumn id="3973" xr3:uid="{7416C0B2-C095-4933-9C4A-510B3ED99B8B}" name="Column3973" headerRowDxfId="28808" dataDxfId="12413"/>
    <tableColumn id="3974" xr3:uid="{82484901-40D3-4A44-9679-11C58FD29BB4}" name="Column3974" headerRowDxfId="28807" dataDxfId="12412"/>
    <tableColumn id="3975" xr3:uid="{E3056414-2D28-4525-9069-8A5A82848473}" name="Column3975" headerRowDxfId="28806" dataDxfId="12411"/>
    <tableColumn id="3976" xr3:uid="{4EE48ABD-34F9-44A7-89F4-9A1D5E217015}" name="Column3976" headerRowDxfId="28805" dataDxfId="12410"/>
    <tableColumn id="3977" xr3:uid="{4DF43694-3EA5-4FCC-ADC2-F609AD099100}" name="Column3977" headerRowDxfId="28804" dataDxfId="12409"/>
    <tableColumn id="3978" xr3:uid="{6965FA5A-C36F-44FC-90F6-CFC975DD2EBB}" name="Column3978" headerRowDxfId="28803" dataDxfId="12408"/>
    <tableColumn id="3979" xr3:uid="{2AC505BC-FFB6-4077-AE76-1811B31402B1}" name="Column3979" headerRowDxfId="28802" dataDxfId="12407"/>
    <tableColumn id="3980" xr3:uid="{304C1F5D-432E-4634-B7C6-1F0E542E4FE6}" name="Column3980" headerRowDxfId="28801" dataDxfId="12406"/>
    <tableColumn id="3981" xr3:uid="{9A388CC3-05A4-4DE4-8D38-EDCD081F07AC}" name="Column3981" headerRowDxfId="28800" dataDxfId="12405"/>
    <tableColumn id="3982" xr3:uid="{86F1F1AC-E510-47C4-A9A5-D692B0182238}" name="Column3982" headerRowDxfId="28799" dataDxfId="12404"/>
    <tableColumn id="3983" xr3:uid="{1B6556B8-A8BA-4A6E-B4A0-658DD613B620}" name="Column3983" headerRowDxfId="28798" dataDxfId="12403"/>
    <tableColumn id="3984" xr3:uid="{D0D56814-0A5F-49C7-94C0-90365DB0FD1E}" name="Column3984" headerRowDxfId="28797" dataDxfId="12402"/>
    <tableColumn id="3985" xr3:uid="{836343EB-6B0F-4673-9E16-6FF3A18C7A31}" name="Column3985" headerRowDxfId="28796" dataDxfId="12401"/>
    <tableColumn id="3986" xr3:uid="{5BD7191F-2998-40C6-93BD-D13872F8D1D4}" name="Column3986" headerRowDxfId="28795" dataDxfId="12400"/>
    <tableColumn id="3987" xr3:uid="{C70CA108-2099-4D21-92D6-BE2C6316B174}" name="Column3987" headerRowDxfId="28794" dataDxfId="12399"/>
    <tableColumn id="3988" xr3:uid="{3792AFD5-F7FD-42A8-94CD-FF775DB79564}" name="Column3988" headerRowDxfId="28793" dataDxfId="12398"/>
    <tableColumn id="3989" xr3:uid="{3A12C3D8-753B-4C55-AD5A-773F11EE3A4D}" name="Column3989" headerRowDxfId="28792" dataDxfId="12397"/>
    <tableColumn id="3990" xr3:uid="{9CB552E4-19DD-4A69-AE12-1CBB177856D8}" name="Column3990" headerRowDxfId="28791" dataDxfId="12396"/>
    <tableColumn id="3991" xr3:uid="{47FA14EC-EDE1-4F91-BA06-E85A0B88EEC5}" name="Column3991" headerRowDxfId="28790" dataDxfId="12395"/>
    <tableColumn id="3992" xr3:uid="{31EEE85E-01AB-4BA3-8491-C19B7FBD8258}" name="Column3992" headerRowDxfId="28789" dataDxfId="12394"/>
    <tableColumn id="3993" xr3:uid="{0D10EFFE-48A6-4A3A-8A49-7778D088D20F}" name="Column3993" headerRowDxfId="28788" dataDxfId="12393"/>
    <tableColumn id="3994" xr3:uid="{217F81B8-7764-4D33-A937-27C68A9F24CF}" name="Column3994" headerRowDxfId="28787" dataDxfId="12392"/>
    <tableColumn id="3995" xr3:uid="{C0E7C404-7F08-43C1-AF95-FA9CCF83127D}" name="Column3995" headerRowDxfId="28786" dataDxfId="12391"/>
    <tableColumn id="3996" xr3:uid="{19B3CC91-1479-43B2-9C9A-E837D5D5DCD0}" name="Column3996" headerRowDxfId="28785" dataDxfId="12390"/>
    <tableColumn id="3997" xr3:uid="{B79ADA30-D19D-463D-B4FD-A7AC39BF49EE}" name="Column3997" headerRowDxfId="28784" dataDxfId="12389"/>
    <tableColumn id="3998" xr3:uid="{EDAF3B57-562D-4342-9D88-DF5F957DCB2D}" name="Column3998" headerRowDxfId="28783" dataDxfId="12388"/>
    <tableColumn id="3999" xr3:uid="{D0B2F3F9-B218-4F5E-BD41-3E8775FD1ABE}" name="Column3999" headerRowDxfId="28782" dataDxfId="12387"/>
    <tableColumn id="4000" xr3:uid="{8AAED1BC-F9AD-40E6-9953-3CD3B8855917}" name="Column4000" headerRowDxfId="28781" dataDxfId="12386"/>
    <tableColumn id="4001" xr3:uid="{CE40C08C-0E8F-44AA-A870-7618CA146189}" name="Column4001" headerRowDxfId="28780" dataDxfId="12385"/>
    <tableColumn id="4002" xr3:uid="{49B5F266-ED6D-4296-85E0-3E988577B39A}" name="Column4002" headerRowDxfId="28779" dataDxfId="12384"/>
    <tableColumn id="4003" xr3:uid="{8EEE4EFC-D627-4A50-85A3-0A77F15EBC91}" name="Column4003" headerRowDxfId="28778" dataDxfId="12383"/>
    <tableColumn id="4004" xr3:uid="{0B9B7507-742C-4CC7-99D2-3A664B62B9EF}" name="Column4004" headerRowDxfId="28777" dataDxfId="12382"/>
    <tableColumn id="4005" xr3:uid="{35AF76B7-5B95-4C9C-BA06-6E583602EAF4}" name="Column4005" headerRowDxfId="28776" dataDxfId="12381"/>
    <tableColumn id="4006" xr3:uid="{039C8920-012F-4115-828A-0818F0209883}" name="Column4006" headerRowDxfId="28775" dataDxfId="12380"/>
    <tableColumn id="4007" xr3:uid="{D72F5EE8-A6C3-4413-9CC9-1643DB30CF18}" name="Column4007" headerRowDxfId="28774" dataDxfId="12379"/>
    <tableColumn id="4008" xr3:uid="{1CE654CF-A7A4-400B-9C32-A510637EFE3B}" name="Column4008" headerRowDxfId="28773" dataDxfId="12378"/>
    <tableColumn id="4009" xr3:uid="{94C72FF0-C080-4EF2-80E4-15C0A987AFE5}" name="Column4009" headerRowDxfId="28772" dataDxfId="12377"/>
    <tableColumn id="4010" xr3:uid="{EA440394-0250-4303-A0A4-AF1B1B094F3E}" name="Column4010" headerRowDxfId="28771" dataDxfId="12376"/>
    <tableColumn id="4011" xr3:uid="{4834CD01-7998-4F45-9976-5B2FEADF40C7}" name="Column4011" headerRowDxfId="28770" dataDxfId="12375"/>
    <tableColumn id="4012" xr3:uid="{B08F46E7-C4CE-4FB7-83AB-E961ED290B8A}" name="Column4012" headerRowDxfId="28769" dataDxfId="12374"/>
    <tableColumn id="4013" xr3:uid="{57C72EAE-C8D4-4637-8970-743B5ADA3EFB}" name="Column4013" headerRowDxfId="28768" dataDxfId="12373"/>
    <tableColumn id="4014" xr3:uid="{DD737EEA-4B51-48A6-992B-BFF721ED2358}" name="Column4014" headerRowDxfId="28767" dataDxfId="12372"/>
    <tableColumn id="4015" xr3:uid="{9DEDA5E8-ED2E-48FB-8940-DF348461308E}" name="Column4015" headerRowDxfId="28766" dataDxfId="12371"/>
    <tableColumn id="4016" xr3:uid="{905577FB-6A71-4B98-A911-94A18322E6FF}" name="Column4016" headerRowDxfId="28765" dataDxfId="12370"/>
    <tableColumn id="4017" xr3:uid="{1C53AB09-0C8F-4415-BE4C-5D4A78FE489A}" name="Column4017" headerRowDxfId="28764" dataDxfId="12369"/>
    <tableColumn id="4018" xr3:uid="{7EB7EFCF-167D-40C4-A000-CED0B91A643D}" name="Column4018" headerRowDxfId="28763" dataDxfId="12368"/>
    <tableColumn id="4019" xr3:uid="{34E59B49-1160-494B-893E-3CC9E8886796}" name="Column4019" headerRowDxfId="28762" dataDxfId="12367"/>
    <tableColumn id="4020" xr3:uid="{725A7FCF-609F-405D-900A-028FB9029375}" name="Column4020" headerRowDxfId="28761" dataDxfId="12366"/>
    <tableColumn id="4021" xr3:uid="{CECB03BE-BCAF-49B4-A6D5-0FC78F7A754C}" name="Column4021" headerRowDxfId="28760" dataDxfId="12365"/>
    <tableColumn id="4022" xr3:uid="{A1917AED-2D51-488D-97F6-BC29DF162BA6}" name="Column4022" headerRowDxfId="28759" dataDxfId="12364"/>
    <tableColumn id="4023" xr3:uid="{73F25F1B-EEF9-4E9C-9E64-ABA528C5DAFA}" name="Column4023" headerRowDxfId="28758" dataDxfId="12363"/>
    <tableColumn id="4024" xr3:uid="{13AE9DAF-301D-48B5-ACF7-EDC6A8E90870}" name="Column4024" headerRowDxfId="28757" dataDxfId="12362"/>
    <tableColumn id="4025" xr3:uid="{8A5D4738-88BA-4C08-9460-0D41D3E98D3C}" name="Column4025" headerRowDxfId="28756" dataDxfId="12361"/>
    <tableColumn id="4026" xr3:uid="{1D6E1C56-919F-4B4A-B577-9C63208EA8BB}" name="Column4026" headerRowDxfId="28755" dataDxfId="12360"/>
    <tableColumn id="4027" xr3:uid="{BAA2D30E-E5DF-44D6-91B1-8BB053225108}" name="Column4027" headerRowDxfId="28754" dataDxfId="12359"/>
    <tableColumn id="4028" xr3:uid="{EF24D591-053E-4ADC-B868-D4E30F118A19}" name="Column4028" headerRowDxfId="28753" dataDxfId="12358"/>
    <tableColumn id="4029" xr3:uid="{37D986EE-B682-4460-8663-0CEE6FE1E49D}" name="Column4029" headerRowDxfId="28752" dataDxfId="12357"/>
    <tableColumn id="4030" xr3:uid="{24747E60-5023-4D73-94C1-69570DCA9821}" name="Column4030" headerRowDxfId="28751" dataDxfId="12356"/>
    <tableColumn id="4031" xr3:uid="{E2FCB0D7-155E-41C9-ACDB-A887BCE3C4DC}" name="Column4031" headerRowDxfId="28750" dataDxfId="12355"/>
    <tableColumn id="4032" xr3:uid="{21E83F72-0277-451D-8EDE-DBD19B26DCA0}" name="Column4032" headerRowDxfId="28749" dataDxfId="12354"/>
    <tableColumn id="4033" xr3:uid="{5F6B24BD-F7C4-43B3-99F3-A47EFE44C464}" name="Column4033" headerRowDxfId="28748" dataDxfId="12353"/>
    <tableColumn id="4034" xr3:uid="{4B37252D-0EE3-4990-B828-C3EB2C8559EA}" name="Column4034" headerRowDxfId="28747" dataDxfId="12352"/>
    <tableColumn id="4035" xr3:uid="{6E8FED0D-FB6B-4A50-9ADA-E351E982F2F2}" name="Column4035" headerRowDxfId="28746" dataDxfId="12351"/>
    <tableColumn id="4036" xr3:uid="{421A3312-A234-4FAE-993E-B2CE8AA69B13}" name="Column4036" headerRowDxfId="28745" dataDxfId="12350"/>
    <tableColumn id="4037" xr3:uid="{3101DFD9-D6DE-46F3-B3A6-3C00B2E2B72B}" name="Column4037" headerRowDxfId="28744" dataDxfId="12349"/>
    <tableColumn id="4038" xr3:uid="{37DBBD1B-91AB-406A-935D-475EE1412F19}" name="Column4038" headerRowDxfId="28743" dataDxfId="12348"/>
    <tableColumn id="4039" xr3:uid="{B280CE68-C60C-4441-87B2-F69D3CAD847C}" name="Column4039" headerRowDxfId="28742" dataDxfId="12347"/>
    <tableColumn id="4040" xr3:uid="{EA74473E-101B-493D-B0DB-C4A8D58F2161}" name="Column4040" headerRowDxfId="28741" dataDxfId="12346"/>
    <tableColumn id="4041" xr3:uid="{9BE24F08-193C-4A33-B2EE-656470FD64EB}" name="Column4041" headerRowDxfId="28740" dataDxfId="12345"/>
    <tableColumn id="4042" xr3:uid="{7E7FDDC9-CF3C-4C2E-ACF8-66E924402F5A}" name="Column4042" headerRowDxfId="28739" dataDxfId="12344"/>
    <tableColumn id="4043" xr3:uid="{A6B596F4-A780-4C5E-B8B5-42819E557180}" name="Column4043" headerRowDxfId="28738" dataDxfId="12343"/>
    <tableColumn id="4044" xr3:uid="{91142162-4EAC-4309-9184-9BC7902208B9}" name="Column4044" headerRowDxfId="28737" dataDxfId="12342"/>
    <tableColumn id="4045" xr3:uid="{421DA8DD-7AF0-4569-B72A-5F5519850660}" name="Column4045" headerRowDxfId="28736" dataDxfId="12341"/>
    <tableColumn id="4046" xr3:uid="{ED6A3F1D-D5BE-4CDE-B363-0ECFAD80795F}" name="Column4046" headerRowDxfId="28735" dataDxfId="12340"/>
    <tableColumn id="4047" xr3:uid="{F293BDD8-9E3C-4C48-BD94-6DA20F33D39D}" name="Column4047" headerRowDxfId="28734" dataDxfId="12339"/>
    <tableColumn id="4048" xr3:uid="{29E08BDD-18DE-4CB4-B312-A956C2DFF4D8}" name="Column4048" headerRowDxfId="28733" dataDxfId="12338"/>
    <tableColumn id="4049" xr3:uid="{480F7E10-FBA8-42DB-9BCB-97B52CD4C10F}" name="Column4049" headerRowDxfId="28732" dataDxfId="12337"/>
    <tableColumn id="4050" xr3:uid="{04F62C5F-6456-425C-9A3C-312FABB9AD91}" name="Column4050" headerRowDxfId="28731" dataDxfId="12336"/>
    <tableColumn id="4051" xr3:uid="{7DA10028-0BB5-489B-B637-C5C750A9BAA2}" name="Column4051" headerRowDxfId="28730" dataDxfId="12335"/>
    <tableColumn id="4052" xr3:uid="{CAD98AF3-65A2-4C59-9EEE-B62733D2B010}" name="Column4052" headerRowDxfId="28729" dataDxfId="12334"/>
    <tableColumn id="4053" xr3:uid="{4DC91645-1954-4D3F-96E7-742276652A60}" name="Column4053" headerRowDxfId="28728" dataDxfId="12333"/>
    <tableColumn id="4054" xr3:uid="{092EC2CA-9C46-4BF7-BF5E-17849FDEB818}" name="Column4054" headerRowDxfId="28727" dataDxfId="12332"/>
    <tableColumn id="4055" xr3:uid="{E78EF1BC-3E51-4B72-9F7E-D3F98F75728D}" name="Column4055" headerRowDxfId="28726" dataDxfId="12331"/>
    <tableColumn id="4056" xr3:uid="{2DDF90B5-7150-4337-88E3-42DCC6D50B07}" name="Column4056" headerRowDxfId="28725" dataDxfId="12330"/>
    <tableColumn id="4057" xr3:uid="{CDC64516-0617-4123-B699-8E56D06386C7}" name="Column4057" headerRowDxfId="28724" dataDxfId="12329"/>
    <tableColumn id="4058" xr3:uid="{F19D39D5-6DBF-47E7-A375-EC49D8BCE874}" name="Column4058" headerRowDxfId="28723" dataDxfId="12328"/>
    <tableColumn id="4059" xr3:uid="{96CF49C9-1734-43D8-A025-56BB834031B8}" name="Column4059" headerRowDxfId="28722" dataDxfId="12327"/>
    <tableColumn id="4060" xr3:uid="{B8556ACC-8E39-4732-AE82-D59671EA8D88}" name="Column4060" headerRowDxfId="28721" dataDxfId="12326"/>
    <tableColumn id="4061" xr3:uid="{6D2B51FE-811C-4CD8-A1F3-58084D3EC202}" name="Column4061" headerRowDxfId="28720" dataDxfId="12325"/>
    <tableColumn id="4062" xr3:uid="{5A25AC4B-4794-4EE3-90D9-8DEFC51517AC}" name="Column4062" headerRowDxfId="28719" dataDxfId="12324"/>
    <tableColumn id="4063" xr3:uid="{3AACCD8F-5355-4FA1-A1A6-01FBA70316BF}" name="Column4063" headerRowDxfId="28718" dataDxfId="12323"/>
    <tableColumn id="4064" xr3:uid="{0B170BBE-CB40-4CCF-8415-2040FFA4E215}" name="Column4064" headerRowDxfId="28717" dataDxfId="12322"/>
    <tableColumn id="4065" xr3:uid="{BD3BCAF7-F24E-48C4-887A-9448E4E65622}" name="Column4065" headerRowDxfId="28716" dataDxfId="12321"/>
    <tableColumn id="4066" xr3:uid="{9E3E9AE6-FCEA-4CC4-9220-C337AB48D1C6}" name="Column4066" headerRowDxfId="28715" dataDxfId="12320"/>
    <tableColumn id="4067" xr3:uid="{8AD87D4F-042C-42F8-A7F3-E890F36E01FA}" name="Column4067" headerRowDxfId="28714" dataDxfId="12319"/>
    <tableColumn id="4068" xr3:uid="{B6F4543F-9C03-4C81-A206-EF295EF7DE75}" name="Column4068" headerRowDxfId="28713" dataDxfId="12318"/>
    <tableColumn id="4069" xr3:uid="{89EA6173-BBDB-45FD-BBB7-6F6450D2BB67}" name="Column4069" headerRowDxfId="28712" dataDxfId="12317"/>
    <tableColumn id="4070" xr3:uid="{5ECB2D1A-6281-4525-BBF4-2FB708353653}" name="Column4070" headerRowDxfId="28711" dataDxfId="12316"/>
    <tableColumn id="4071" xr3:uid="{763B05DB-EB49-4627-864B-33EC4C06428A}" name="Column4071" headerRowDxfId="28710" dataDxfId="12315"/>
    <tableColumn id="4072" xr3:uid="{17C88965-C74F-4A03-A568-29B208892B60}" name="Column4072" headerRowDxfId="28709" dataDxfId="12314"/>
    <tableColumn id="4073" xr3:uid="{E92B1C53-E5E7-4C94-A2A5-D5B167BAF8C9}" name="Column4073" headerRowDxfId="28708" dataDxfId="12313"/>
    <tableColumn id="4074" xr3:uid="{7B7DFCF0-D467-4B88-9536-0C8B46864D96}" name="Column4074" headerRowDxfId="28707" dataDxfId="12312"/>
    <tableColumn id="4075" xr3:uid="{85F14BF8-97DF-4703-A0DD-E5F9CA9599D1}" name="Column4075" headerRowDxfId="28706" dataDxfId="12311"/>
    <tableColumn id="4076" xr3:uid="{C948795F-0D82-43E8-89A2-665AB4AF310B}" name="Column4076" headerRowDxfId="28705" dataDxfId="12310"/>
    <tableColumn id="4077" xr3:uid="{22F9141C-E4E5-4911-B880-2515B35D2276}" name="Column4077" headerRowDxfId="28704" dataDxfId="12309"/>
    <tableColumn id="4078" xr3:uid="{FF188CF3-B3C0-4057-83A0-3372B5FE9B23}" name="Column4078" headerRowDxfId="28703" dataDxfId="12308"/>
    <tableColumn id="4079" xr3:uid="{58A77EA0-9F88-49CA-B103-D538DF1491F1}" name="Column4079" headerRowDxfId="28702" dataDxfId="12307"/>
    <tableColumn id="4080" xr3:uid="{DCAC06A2-1743-4D03-8766-F3698BD03919}" name="Column4080" headerRowDxfId="28701" dataDxfId="12306"/>
    <tableColumn id="4081" xr3:uid="{E4F7A679-0980-41BE-A201-8FCE05FF050B}" name="Column4081" headerRowDxfId="28700" dataDxfId="12305"/>
    <tableColumn id="4082" xr3:uid="{B2972C82-95D6-4484-BDF3-13B0C113DEED}" name="Column4082" headerRowDxfId="28699" dataDxfId="12304"/>
    <tableColumn id="4083" xr3:uid="{7F6B9DC7-2F76-4F8C-BB1A-8D1C23DAF5B3}" name="Column4083" headerRowDxfId="28698" dataDxfId="12303"/>
    <tableColumn id="4084" xr3:uid="{79434A98-169A-441B-BF89-F7DBFA4CA91F}" name="Column4084" headerRowDxfId="28697" dataDxfId="12302"/>
    <tableColumn id="4085" xr3:uid="{BFEF218C-F814-4B2A-9B17-4C9E48B630B2}" name="Column4085" headerRowDxfId="28696" dataDxfId="12301"/>
    <tableColumn id="4086" xr3:uid="{F3D0AF10-AEED-43B6-9314-794D85DA39CF}" name="Column4086" headerRowDxfId="28695" dataDxfId="12300"/>
    <tableColumn id="4087" xr3:uid="{32222B8E-967C-4158-976A-9E15FDCF1A66}" name="Column4087" headerRowDxfId="28694" dataDxfId="12299"/>
    <tableColumn id="4088" xr3:uid="{369E2E70-57C1-4182-8F50-58778C726812}" name="Column4088" headerRowDxfId="28693" dataDxfId="12298"/>
    <tableColumn id="4089" xr3:uid="{44097B5B-B819-4295-9C0F-376D12D79CD4}" name="Column4089" headerRowDxfId="28692" dataDxfId="12297"/>
    <tableColumn id="4090" xr3:uid="{FAB448FB-23A1-4CC4-A635-D76753C37558}" name="Column4090" headerRowDxfId="28691" dataDxfId="12296"/>
    <tableColumn id="4091" xr3:uid="{D4CAD50B-F19F-4DE9-A10E-A52AB6FC6DDF}" name="Column4091" headerRowDxfId="28690" dataDxfId="12295"/>
    <tableColumn id="4092" xr3:uid="{6AA545F7-DA4A-4E56-8D98-1DE5DC25DADF}" name="Column4092" headerRowDxfId="28689" dataDxfId="12294"/>
    <tableColumn id="4093" xr3:uid="{781C0ED7-AE15-4DD7-A04B-5F3D782DFDFE}" name="Column4093" headerRowDxfId="28688" dataDxfId="12293"/>
    <tableColumn id="4094" xr3:uid="{1DAFF286-C33D-4290-938A-F84759168D32}" name="Column4094" headerRowDxfId="28687" dataDxfId="12292"/>
    <tableColumn id="4095" xr3:uid="{11198C1A-F798-4B38-9C36-6A4C17E2E70B}" name="Column4095" headerRowDxfId="28686" dataDxfId="12291"/>
    <tableColumn id="4096" xr3:uid="{6DF04690-AEF9-4E3B-A8A3-AF7F36E778D0}" name="Column4096" headerRowDxfId="28685" dataDxfId="12290"/>
    <tableColumn id="4097" xr3:uid="{486AC1CC-95C2-4971-9932-8F3737085D0C}" name="Column4097" headerRowDxfId="28684" dataDxfId="12289"/>
    <tableColumn id="4098" xr3:uid="{17AF7545-5BC7-4EBC-B6E2-B7F56BBB774A}" name="Column4098" headerRowDxfId="28683" dataDxfId="12288"/>
    <tableColumn id="4099" xr3:uid="{3C2964FE-2A2D-4FBB-95E3-9BD2969D75DA}" name="Column4099" headerRowDxfId="28682" dataDxfId="12287"/>
    <tableColumn id="4100" xr3:uid="{C047CB59-B7CF-4F83-AAF1-B18E2B745A79}" name="Column4100" headerRowDxfId="28681" dataDxfId="12286"/>
    <tableColumn id="4101" xr3:uid="{C4083851-5A7C-42EC-A488-6428E0792191}" name="Column4101" headerRowDxfId="28680" dataDxfId="12285"/>
    <tableColumn id="4102" xr3:uid="{721D47F5-715C-4E8D-AB95-CFAC5B83F779}" name="Column4102" headerRowDxfId="28679" dataDxfId="12284"/>
    <tableColumn id="4103" xr3:uid="{671F95DA-2C6C-4E3B-8CFE-F019831365BB}" name="Column4103" headerRowDxfId="28678" dataDxfId="12283"/>
    <tableColumn id="4104" xr3:uid="{19991B47-F9FF-49A1-A371-B3869CF80CE6}" name="Column4104" headerRowDxfId="28677" dataDxfId="12282"/>
    <tableColumn id="4105" xr3:uid="{DE8CDA13-47ED-4D83-9B10-8EBF0DA63534}" name="Column4105" headerRowDxfId="28676" dataDxfId="12281"/>
    <tableColumn id="4106" xr3:uid="{058BF782-D194-4C67-B10C-EE61209C2E18}" name="Column4106" headerRowDxfId="28675" dataDxfId="12280"/>
    <tableColumn id="4107" xr3:uid="{08618122-65A2-47BD-B85F-5E3F6B72C836}" name="Column4107" headerRowDxfId="28674" dataDxfId="12279"/>
    <tableColumn id="4108" xr3:uid="{A1694617-67A6-4EEC-8294-FB5A4C6FB52E}" name="Column4108" headerRowDxfId="28673" dataDxfId="12278"/>
    <tableColumn id="4109" xr3:uid="{523CA531-4220-4BE5-B282-067E31053A75}" name="Column4109" headerRowDxfId="28672" dataDxfId="12277"/>
    <tableColumn id="4110" xr3:uid="{DF1CA935-0ED8-4BE4-9DC1-32268CBB337F}" name="Column4110" headerRowDxfId="28671" dataDxfId="12276"/>
    <tableColumn id="4111" xr3:uid="{D27E0BC8-C518-4B1D-AD6D-29D1C7DC35B8}" name="Column4111" headerRowDxfId="28670" dataDxfId="12275"/>
    <tableColumn id="4112" xr3:uid="{13604875-3A9C-4FF0-B8B8-22DE962F484E}" name="Column4112" headerRowDxfId="28669" dataDxfId="12274"/>
    <tableColumn id="4113" xr3:uid="{7C1E92C4-CD07-4FD6-8E50-33EEBE9B591F}" name="Column4113" headerRowDxfId="28668" dataDxfId="12273"/>
    <tableColumn id="4114" xr3:uid="{86B0B029-B707-48A0-A5EE-A1871ADF6D2E}" name="Column4114" headerRowDxfId="28667" dataDxfId="12272"/>
    <tableColumn id="4115" xr3:uid="{AECB6577-57CE-46D2-9C02-FFFC2D535659}" name="Column4115" headerRowDxfId="28666" dataDxfId="12271"/>
    <tableColumn id="4116" xr3:uid="{0DA58C48-AFA4-4FCF-919B-4CF57ED4832A}" name="Column4116" headerRowDxfId="28665" dataDxfId="12270"/>
    <tableColumn id="4117" xr3:uid="{F978FF98-9634-4089-9292-26EB7F002BA6}" name="Column4117" headerRowDxfId="28664" dataDxfId="12269"/>
    <tableColumn id="4118" xr3:uid="{28188027-281B-4D88-8D6D-0E33CADB2C93}" name="Column4118" headerRowDxfId="28663" dataDxfId="12268"/>
    <tableColumn id="4119" xr3:uid="{9F4D304A-32CC-4BE0-890E-EC3B9E27B9FA}" name="Column4119" headerRowDxfId="28662" dataDxfId="12267"/>
    <tableColumn id="4120" xr3:uid="{1CA818C4-B7E3-4F1A-A58B-0EF738A41354}" name="Column4120" headerRowDxfId="28661" dataDxfId="12266"/>
    <tableColumn id="4121" xr3:uid="{4B878255-FDDE-4CED-99C5-42AD6BABBD25}" name="Column4121" headerRowDxfId="28660" dataDxfId="12265"/>
    <tableColumn id="4122" xr3:uid="{ADBB042A-2907-46E3-A83C-47A8B8FBFB69}" name="Column4122" headerRowDxfId="28659" dataDxfId="12264"/>
    <tableColumn id="4123" xr3:uid="{817658A3-A7FE-4467-98F1-29E1AEDB6FCA}" name="Column4123" headerRowDxfId="28658" dataDxfId="12263"/>
    <tableColumn id="4124" xr3:uid="{5C3D4027-7D2E-4EF8-A778-ACAFC6B87221}" name="Column4124" headerRowDxfId="28657" dataDxfId="12262"/>
    <tableColumn id="4125" xr3:uid="{B0C36D46-6823-4108-8B6E-3828A11A3280}" name="Column4125" headerRowDxfId="28656" dataDxfId="12261"/>
    <tableColumn id="4126" xr3:uid="{6DAE039C-FEAE-43BA-84FD-1373A2DF04E5}" name="Column4126" headerRowDxfId="28655" dataDxfId="12260"/>
    <tableColumn id="4127" xr3:uid="{103FAF6D-C8DF-4B6D-8D96-25DE838FA362}" name="Column4127" headerRowDxfId="28654" dataDxfId="12259"/>
    <tableColumn id="4128" xr3:uid="{CA5C015D-00CB-49C3-9ED0-A597979EDA2D}" name="Column4128" headerRowDxfId="28653" dataDxfId="12258"/>
    <tableColumn id="4129" xr3:uid="{5F7F3EA5-2A2A-4C7E-BC5A-C0FEDA5226AD}" name="Column4129" headerRowDxfId="28652" dataDxfId="12257"/>
    <tableColumn id="4130" xr3:uid="{D0932FC2-1074-4797-8413-3D2DAB0BC7BF}" name="Column4130" headerRowDxfId="28651" dataDxfId="12256"/>
    <tableColumn id="4131" xr3:uid="{48CC625D-BB04-4E69-8D57-21EF063BC954}" name="Column4131" headerRowDxfId="28650" dataDxfId="12255"/>
    <tableColumn id="4132" xr3:uid="{57AF5494-DB62-435D-87D3-095578C43CCF}" name="Column4132" headerRowDxfId="28649" dataDxfId="12254"/>
    <tableColumn id="4133" xr3:uid="{D405B9EA-DEE9-40BF-A1C4-88F640F134C4}" name="Column4133" headerRowDxfId="28648" dataDxfId="12253"/>
    <tableColumn id="4134" xr3:uid="{65DC6D99-8808-4C89-B067-B8FEA072C570}" name="Column4134" headerRowDxfId="28647" dataDxfId="12252"/>
    <tableColumn id="4135" xr3:uid="{86FB705A-8AF4-4F9C-8257-0258BC7CBD0B}" name="Column4135" headerRowDxfId="28646" dataDxfId="12251"/>
    <tableColumn id="4136" xr3:uid="{07CF05A3-378E-4223-A088-12F1DB5C99FD}" name="Column4136" headerRowDxfId="28645" dataDxfId="12250"/>
    <tableColumn id="4137" xr3:uid="{7E08CC7F-718D-421F-B42E-40AB4D16F5A3}" name="Column4137" headerRowDxfId="28644" dataDxfId="12249"/>
    <tableColumn id="4138" xr3:uid="{09EB12EF-D0C4-4468-862A-CDE045A9C888}" name="Column4138" headerRowDxfId="28643" dataDxfId="12248"/>
    <tableColumn id="4139" xr3:uid="{213AFCA0-6E62-48A0-9C5F-EB38D1B03C78}" name="Column4139" headerRowDxfId="28642" dataDxfId="12247"/>
    <tableColumn id="4140" xr3:uid="{2AA49222-BA3C-4541-88F5-A3217EB3375C}" name="Column4140" headerRowDxfId="28641" dataDxfId="12246"/>
    <tableColumn id="4141" xr3:uid="{3C8D94E8-EEEE-482A-A873-EA6C4DFB30E3}" name="Column4141" headerRowDxfId="28640" dataDxfId="12245"/>
    <tableColumn id="4142" xr3:uid="{20E24EC8-6BE2-4DAD-8AFB-CC22FE4E4F8D}" name="Column4142" headerRowDxfId="28639" dataDxfId="12244"/>
    <tableColumn id="4143" xr3:uid="{850CF9BC-18F5-43C7-B679-6C1EBB7B2F7F}" name="Column4143" headerRowDxfId="28638" dataDxfId="12243"/>
    <tableColumn id="4144" xr3:uid="{040A708E-74DC-4FCA-92EF-15B931FC56EF}" name="Column4144" headerRowDxfId="28637" dataDxfId="12242"/>
    <tableColumn id="4145" xr3:uid="{B16DF363-1A69-419C-A6B8-00CA7F29954C}" name="Column4145" headerRowDxfId="28636" dataDxfId="12241"/>
    <tableColumn id="4146" xr3:uid="{55E6E48F-DF06-4B76-8BD3-B86606F040B5}" name="Column4146" headerRowDxfId="28635" dataDxfId="12240"/>
    <tableColumn id="4147" xr3:uid="{3E64F66E-9D84-4B16-A8C9-C0B807A3B6F9}" name="Column4147" headerRowDxfId="28634" dataDxfId="12239"/>
    <tableColumn id="4148" xr3:uid="{A9DAFDD1-87C2-40A3-9332-BA32B4126A93}" name="Column4148" headerRowDxfId="28633" dataDxfId="12238"/>
    <tableColumn id="4149" xr3:uid="{1093F4CB-C79A-462F-B8AA-6A02D7A540B4}" name="Column4149" headerRowDxfId="28632" dataDxfId="12237"/>
    <tableColumn id="4150" xr3:uid="{EDCF3303-808B-411C-9EC6-490CEAE96570}" name="Column4150" headerRowDxfId="28631" dataDxfId="12236"/>
    <tableColumn id="4151" xr3:uid="{D72EC968-DF66-4184-86DF-9E300575C563}" name="Column4151" headerRowDxfId="28630" dataDxfId="12235"/>
    <tableColumn id="4152" xr3:uid="{2B41354A-1C54-4F27-91FA-47A339789C05}" name="Column4152" headerRowDxfId="28629" dataDxfId="12234"/>
    <tableColumn id="4153" xr3:uid="{983BA593-9AE7-41E4-B0C8-B47E2681F2BE}" name="Column4153" headerRowDxfId="28628" dataDxfId="12233"/>
    <tableColumn id="4154" xr3:uid="{E369191A-F53C-4543-A701-71BAD2C9999E}" name="Column4154" headerRowDxfId="28627" dataDxfId="12232"/>
    <tableColumn id="4155" xr3:uid="{77D9DA5E-9C3E-48CC-872B-6BBA03EF86B5}" name="Column4155" headerRowDxfId="28626" dataDxfId="12231"/>
    <tableColumn id="4156" xr3:uid="{E38D6002-5013-441E-A55D-2A0BE433F040}" name="Column4156" headerRowDxfId="28625" dataDxfId="12230"/>
    <tableColumn id="4157" xr3:uid="{ECB4615D-F0E3-4A50-A258-22C3617E0CB9}" name="Column4157" headerRowDxfId="28624" dataDxfId="12229"/>
    <tableColumn id="4158" xr3:uid="{06CDEF4C-CA8D-4ADC-BB99-66B47B40DCA2}" name="Column4158" headerRowDxfId="28623" dataDxfId="12228"/>
    <tableColumn id="4159" xr3:uid="{5497AF30-72E3-47B9-B4AE-E525762012E6}" name="Column4159" headerRowDxfId="28622" dataDxfId="12227"/>
    <tableColumn id="4160" xr3:uid="{86A171B1-100D-4EF4-B740-10D3B904703C}" name="Column4160" headerRowDxfId="28621" dataDxfId="12226"/>
    <tableColumn id="4161" xr3:uid="{994AA3EE-1636-4097-9D26-6E35202EDBB1}" name="Column4161" headerRowDxfId="28620" dataDxfId="12225"/>
    <tableColumn id="4162" xr3:uid="{AB12B426-026A-4985-9A8D-A03B62162CC3}" name="Column4162" headerRowDxfId="28619" dataDxfId="12224"/>
    <tableColumn id="4163" xr3:uid="{76CE8067-1AAA-417C-A2E9-8637D2890CAA}" name="Column4163" headerRowDxfId="28618" dataDxfId="12223"/>
    <tableColumn id="4164" xr3:uid="{876C8431-2545-4A3D-AB9D-0F9F7A04C769}" name="Column4164" headerRowDxfId="28617" dataDxfId="12222"/>
    <tableColumn id="4165" xr3:uid="{7A5EEDBA-8D0A-43FC-94F6-140CEC8E299D}" name="Column4165" headerRowDxfId="28616" dataDxfId="12221"/>
    <tableColumn id="4166" xr3:uid="{D40ECAF5-245C-42AA-A510-79D60F0ED239}" name="Column4166" headerRowDxfId="28615" dataDxfId="12220"/>
    <tableColumn id="4167" xr3:uid="{F89F8B20-F151-4A6F-AE62-0DB997A9280C}" name="Column4167" headerRowDxfId="28614" dataDxfId="12219"/>
    <tableColumn id="4168" xr3:uid="{74E23B00-F5B0-4F43-8BB9-08930979CA80}" name="Column4168" headerRowDxfId="28613" dataDxfId="12218"/>
    <tableColumn id="4169" xr3:uid="{04148F20-EDFE-4B90-899A-0E7861605898}" name="Column4169" headerRowDxfId="28612" dataDxfId="12217"/>
    <tableColumn id="4170" xr3:uid="{A4D72A55-AA9D-4CC5-B087-3815D2A6F0B6}" name="Column4170" headerRowDxfId="28611" dataDxfId="12216"/>
    <tableColumn id="4171" xr3:uid="{88C2378C-B3F2-48AD-B1A3-BF0C822CF569}" name="Column4171" headerRowDxfId="28610" dataDxfId="12215"/>
    <tableColumn id="4172" xr3:uid="{3FB0C75E-9D4F-4F06-9238-6E05941FAF35}" name="Column4172" headerRowDxfId="28609" dataDxfId="12214"/>
    <tableColumn id="4173" xr3:uid="{29054734-923D-4071-B89A-90CB828E0881}" name="Column4173" headerRowDxfId="28608" dataDxfId="12213"/>
    <tableColumn id="4174" xr3:uid="{222A796B-3734-4933-ACC4-0485492EF27C}" name="Column4174" headerRowDxfId="28607" dataDxfId="12212"/>
    <tableColumn id="4175" xr3:uid="{7A3A86FA-29FF-4946-84E7-C9A379D48B5B}" name="Column4175" headerRowDxfId="28606" dataDxfId="12211"/>
    <tableColumn id="4176" xr3:uid="{211412CA-BE25-4D2F-B7C2-B964D0CFAE97}" name="Column4176" headerRowDxfId="28605" dataDxfId="12210"/>
    <tableColumn id="4177" xr3:uid="{621CA522-38C3-4747-AD18-40586E7A5B71}" name="Column4177" headerRowDxfId="28604" dataDxfId="12209"/>
    <tableColumn id="4178" xr3:uid="{32D61497-8D55-45BA-961B-3A06125D33C7}" name="Column4178" headerRowDxfId="28603" dataDxfId="12208"/>
    <tableColumn id="4179" xr3:uid="{81116FB4-8A93-4BAB-9F8E-BDC8B164916F}" name="Column4179" headerRowDxfId="28602" dataDxfId="12207"/>
    <tableColumn id="4180" xr3:uid="{9A56577A-D721-40DA-933B-99CBE3E6B1D8}" name="Column4180" headerRowDxfId="28601" dataDxfId="12206"/>
    <tableColumn id="4181" xr3:uid="{E2ACF011-DE5F-4619-A239-73F8216FA96B}" name="Column4181" headerRowDxfId="28600" dataDxfId="12205"/>
    <tableColumn id="4182" xr3:uid="{C7CF4B55-E106-4AEB-8939-303E81D21D14}" name="Column4182" headerRowDxfId="28599" dataDxfId="12204"/>
    <tableColumn id="4183" xr3:uid="{A64AE4BE-DE45-46F7-8DAE-53F33E7E847D}" name="Column4183" headerRowDxfId="28598" dataDxfId="12203"/>
    <tableColumn id="4184" xr3:uid="{C9EA129B-9F1E-4113-8FE8-43DBE9DBE213}" name="Column4184" headerRowDxfId="28597" dataDxfId="12202"/>
    <tableColumn id="4185" xr3:uid="{2C82B835-3B77-4D37-8EE5-9E3E9DA4855E}" name="Column4185" headerRowDxfId="28596" dataDxfId="12201"/>
    <tableColumn id="4186" xr3:uid="{3997E00C-EA7D-436C-8DF1-B285C2CE2B6E}" name="Column4186" headerRowDxfId="28595" dataDxfId="12200"/>
    <tableColumn id="4187" xr3:uid="{939A9866-316C-4BAF-A853-57897D5E4C4A}" name="Column4187" headerRowDxfId="28594" dataDxfId="12199"/>
    <tableColumn id="4188" xr3:uid="{4155A143-0FFE-4951-853A-1F210C1522A7}" name="Column4188" headerRowDxfId="28593" dataDxfId="12198"/>
    <tableColumn id="4189" xr3:uid="{2E6C81F4-505F-4608-929B-1D124475DBE8}" name="Column4189" headerRowDxfId="28592" dataDxfId="12197"/>
    <tableColumn id="4190" xr3:uid="{84436D46-BF6C-4E96-96EB-4219BF0F0395}" name="Column4190" headerRowDxfId="28591" dataDxfId="12196"/>
    <tableColumn id="4191" xr3:uid="{2A3BF7AE-A82B-4AE4-B51B-CA6E704097F8}" name="Column4191" headerRowDxfId="28590" dataDxfId="12195"/>
    <tableColumn id="4192" xr3:uid="{F31C4166-4A99-44CC-A23B-B1B5404DBD84}" name="Column4192" headerRowDxfId="28589" dataDxfId="12194"/>
    <tableColumn id="4193" xr3:uid="{A7880CA5-FE27-474C-931D-4870D7813121}" name="Column4193" headerRowDxfId="28588" dataDxfId="12193"/>
    <tableColumn id="4194" xr3:uid="{B5283808-2CDF-4216-9199-9AB7AB96D5E3}" name="Column4194" headerRowDxfId="28587" dataDxfId="12192"/>
    <tableColumn id="4195" xr3:uid="{2E08DE1F-05E7-4E04-BAA5-9A004A138F60}" name="Column4195" headerRowDxfId="28586" dataDxfId="12191"/>
    <tableColumn id="4196" xr3:uid="{E2D2E822-A505-4800-B8BC-EBDAA3E7AC24}" name="Column4196" headerRowDxfId="28585" dataDxfId="12190"/>
    <tableColumn id="4197" xr3:uid="{7FB953C5-5DEE-4B96-8BA2-E14A4EA68559}" name="Column4197" headerRowDxfId="28584" dataDxfId="12189"/>
    <tableColumn id="4198" xr3:uid="{9B984986-515A-4C2B-9A2D-EE3829F239E6}" name="Column4198" headerRowDxfId="28583" dataDxfId="12188"/>
    <tableColumn id="4199" xr3:uid="{9C79FDB2-53E0-45A2-B6F6-CC94A69D7F82}" name="Column4199" headerRowDxfId="28582" dataDxfId="12187"/>
    <tableColumn id="4200" xr3:uid="{0A071C12-4174-4007-9973-255178EE8BA5}" name="Column4200" headerRowDxfId="28581" dataDxfId="12186"/>
    <tableColumn id="4201" xr3:uid="{E8A8E879-E01A-4827-BCC2-F735D53C3682}" name="Column4201" headerRowDxfId="28580" dataDxfId="12185"/>
    <tableColumn id="4202" xr3:uid="{5C329F54-802D-4E5A-995B-001C0002AA5F}" name="Column4202" headerRowDxfId="28579" dataDxfId="12184"/>
    <tableColumn id="4203" xr3:uid="{C531B25D-A3E6-4D67-93DD-C2C25C9360BC}" name="Column4203" headerRowDxfId="28578" dataDxfId="12183"/>
    <tableColumn id="4204" xr3:uid="{B07E2DC2-7E7D-4D83-9B99-EEFCAEE36350}" name="Column4204" headerRowDxfId="28577" dataDxfId="12182"/>
    <tableColumn id="4205" xr3:uid="{E9628249-250D-4146-AC24-FCDFCED0D725}" name="Column4205" headerRowDxfId="28576" dataDxfId="12181"/>
    <tableColumn id="4206" xr3:uid="{CEBA3344-C676-4DED-AD19-E9D9365F0097}" name="Column4206" headerRowDxfId="28575" dataDxfId="12180"/>
    <tableColumn id="4207" xr3:uid="{D7FF8FA8-5953-4DC7-AB77-F093AEE2195D}" name="Column4207" headerRowDxfId="28574" dataDxfId="12179"/>
    <tableColumn id="4208" xr3:uid="{58C9E619-ABBC-4A6A-A6D1-3A9EDCD44F34}" name="Column4208" headerRowDxfId="28573" dataDxfId="12178"/>
    <tableColumn id="4209" xr3:uid="{AFD1458E-583A-446F-B4A2-D5B2C00B88A7}" name="Column4209" headerRowDxfId="28572" dataDxfId="12177"/>
    <tableColumn id="4210" xr3:uid="{A4109205-38FE-488E-8223-7C5AFFCE5263}" name="Column4210" headerRowDxfId="28571" dataDxfId="12176"/>
    <tableColumn id="4211" xr3:uid="{D0D1D511-EE73-49A7-82AC-0EC84C2BEC47}" name="Column4211" headerRowDxfId="28570" dataDxfId="12175"/>
    <tableColumn id="4212" xr3:uid="{63954C37-C208-4F5F-AEB9-D51C195786F5}" name="Column4212" headerRowDxfId="28569" dataDxfId="12174"/>
    <tableColumn id="4213" xr3:uid="{570697B9-7C56-4611-9804-A572DC235314}" name="Column4213" headerRowDxfId="28568" dataDxfId="12173"/>
    <tableColumn id="4214" xr3:uid="{56E246B5-2E74-44B5-AB4B-432D947FB3D3}" name="Column4214" headerRowDxfId="28567" dataDxfId="12172"/>
    <tableColumn id="4215" xr3:uid="{415FD2E8-D12B-4C19-86A4-65F9E2F10F4F}" name="Column4215" headerRowDxfId="28566" dataDxfId="12171"/>
    <tableColumn id="4216" xr3:uid="{11B5909D-DCA7-405A-B4C6-5D2225F78890}" name="Column4216" headerRowDxfId="28565" dataDxfId="12170"/>
    <tableColumn id="4217" xr3:uid="{DA09CEDE-800A-4F0E-BC33-39AFCA6C0F7A}" name="Column4217" headerRowDxfId="28564" dataDxfId="12169"/>
    <tableColumn id="4218" xr3:uid="{0F76CF12-7E82-4D54-A547-F7FDED7F7890}" name="Column4218" headerRowDxfId="28563" dataDxfId="12168"/>
    <tableColumn id="4219" xr3:uid="{CF871395-1BEC-40F2-9682-2A3629C3891B}" name="Column4219" headerRowDxfId="28562" dataDxfId="12167"/>
    <tableColumn id="4220" xr3:uid="{42545481-D697-4A79-B466-10BCDDB1A782}" name="Column4220" headerRowDxfId="28561" dataDxfId="12166"/>
    <tableColumn id="4221" xr3:uid="{846750A0-DC1F-4A61-96AA-92CFB45334DF}" name="Column4221" headerRowDxfId="28560" dataDxfId="12165"/>
    <tableColumn id="4222" xr3:uid="{D21236B9-79DB-404F-9654-5357E780CFEE}" name="Column4222" headerRowDxfId="28559" dataDxfId="12164"/>
    <tableColumn id="4223" xr3:uid="{8B2DA963-32B9-4FB0-9F53-FC058F8A93B7}" name="Column4223" headerRowDxfId="28558" dataDxfId="12163"/>
    <tableColumn id="4224" xr3:uid="{4083B258-C96A-4B90-91BD-65AFB354E5EF}" name="Column4224" headerRowDxfId="28557" dataDxfId="12162"/>
    <tableColumn id="4225" xr3:uid="{B85CCAB5-2D5D-4529-872E-B74FF0A645BF}" name="Column4225" headerRowDxfId="28556" dataDxfId="12161"/>
    <tableColumn id="4226" xr3:uid="{56F49685-AF0E-4F71-BFCB-0124172EF122}" name="Column4226" headerRowDxfId="28555" dataDxfId="12160"/>
    <tableColumn id="4227" xr3:uid="{6199D349-837E-4720-9592-9E285ED174BB}" name="Column4227" headerRowDxfId="28554" dataDxfId="12159"/>
    <tableColumn id="4228" xr3:uid="{AD353074-365E-469C-AC48-C010A66CF29D}" name="Column4228" headerRowDxfId="28553" dataDxfId="12158"/>
    <tableColumn id="4229" xr3:uid="{23221C74-C53E-4399-BE79-1041DDDB9A64}" name="Column4229" headerRowDxfId="28552" dataDxfId="12157"/>
    <tableColumn id="4230" xr3:uid="{88C63A6A-24C1-4ECB-AF21-2C1CA1AF7BD9}" name="Column4230" headerRowDxfId="28551" dataDxfId="12156"/>
    <tableColumn id="4231" xr3:uid="{6B477018-B9C5-4DA6-A553-CC9DBB08B244}" name="Column4231" headerRowDxfId="28550" dataDxfId="12155"/>
    <tableColumn id="4232" xr3:uid="{51317392-1565-492A-9F4E-8873127DE233}" name="Column4232" headerRowDxfId="28549" dataDxfId="12154"/>
    <tableColumn id="4233" xr3:uid="{286D4ABF-9C3D-469A-9B68-A9385B96B271}" name="Column4233" headerRowDxfId="28548" dataDxfId="12153"/>
    <tableColumn id="4234" xr3:uid="{EC1310A8-701B-4EAF-BF1C-FBE6EEB3B343}" name="Column4234" headerRowDxfId="28547" dataDxfId="12152"/>
    <tableColumn id="4235" xr3:uid="{4B8291AE-C8B2-4986-940F-E84A41AB8F97}" name="Column4235" headerRowDxfId="28546" dataDxfId="12151"/>
    <tableColumn id="4236" xr3:uid="{293AD24E-4323-4E53-AD49-8BD8B7811126}" name="Column4236" headerRowDxfId="28545" dataDxfId="12150"/>
    <tableColumn id="4237" xr3:uid="{FD371739-959B-446B-A882-85BB68C8ABA7}" name="Column4237" headerRowDxfId="28544" dataDxfId="12149"/>
    <tableColumn id="4238" xr3:uid="{B8124E4A-D0F6-4672-BFBA-95E27FB2BC3A}" name="Column4238" headerRowDxfId="28543" dataDxfId="12148"/>
    <tableColumn id="4239" xr3:uid="{9712518B-F729-40E9-BFAB-741CC6ED465E}" name="Column4239" headerRowDxfId="28542" dataDxfId="12147"/>
    <tableColumn id="4240" xr3:uid="{468F871E-4E3E-41FA-80D4-39DF15905F76}" name="Column4240" headerRowDxfId="28541" dataDxfId="12146"/>
    <tableColumn id="4241" xr3:uid="{B7B7A752-A7E3-45FA-AD48-AF0D1E96F60F}" name="Column4241" headerRowDxfId="28540" dataDxfId="12145"/>
    <tableColumn id="4242" xr3:uid="{3D231B9A-48DC-4621-AD3A-C9B099FDEB34}" name="Column4242" headerRowDxfId="28539" dataDxfId="12144"/>
    <tableColumn id="4243" xr3:uid="{078108F7-1664-460B-BE9A-7AEF4BD01D53}" name="Column4243" headerRowDxfId="28538" dataDxfId="12143"/>
    <tableColumn id="4244" xr3:uid="{7319573C-9105-47B0-8675-26F07041343A}" name="Column4244" headerRowDxfId="28537" dataDxfId="12142"/>
    <tableColumn id="4245" xr3:uid="{BBE2949F-C8E8-4A7B-97B3-A75CA72CE220}" name="Column4245" headerRowDxfId="28536" dataDxfId="12141"/>
    <tableColumn id="4246" xr3:uid="{F5AA2EBE-B03C-46BE-871A-E61F6CDA9915}" name="Column4246" headerRowDxfId="28535" dataDxfId="12140"/>
    <tableColumn id="4247" xr3:uid="{309FB7BA-AAD4-48A4-85C5-1C1DCD66E9FA}" name="Column4247" headerRowDxfId="28534" dataDxfId="12139"/>
    <tableColumn id="4248" xr3:uid="{0ECD73DD-9350-421C-B00F-0B597B989263}" name="Column4248" headerRowDxfId="28533" dataDxfId="12138"/>
    <tableColumn id="4249" xr3:uid="{4A4A1AF0-70CB-4F83-811A-1BB2DE202D80}" name="Column4249" headerRowDxfId="28532" dataDxfId="12137"/>
    <tableColumn id="4250" xr3:uid="{246242AC-3ECB-4718-8B2D-99CB5F738410}" name="Column4250" headerRowDxfId="28531" dataDxfId="12136"/>
    <tableColumn id="4251" xr3:uid="{770970E9-0A3E-4164-B4AA-1B71CBE1D309}" name="Column4251" headerRowDxfId="28530" dataDxfId="12135"/>
    <tableColumn id="4252" xr3:uid="{16D9520D-2EC8-4232-A885-FCC236964504}" name="Column4252" headerRowDxfId="28529" dataDxfId="12134"/>
    <tableColumn id="4253" xr3:uid="{9E2F5969-73A3-4941-ACD7-5599F4412073}" name="Column4253" headerRowDxfId="28528" dataDxfId="12133"/>
    <tableColumn id="4254" xr3:uid="{E35F5BC5-0A83-4ACB-A00F-E3BB5F3C7D05}" name="Column4254" headerRowDxfId="28527" dataDxfId="12132"/>
    <tableColumn id="4255" xr3:uid="{2B332CB9-8B60-4D3F-8373-390094AB0A73}" name="Column4255" headerRowDxfId="28526" dataDxfId="12131"/>
    <tableColumn id="4256" xr3:uid="{25D409D9-28DC-4E2C-9E59-0195791C31A5}" name="Column4256" headerRowDxfId="28525" dataDxfId="12130"/>
    <tableColumn id="4257" xr3:uid="{D219B9C9-3B0B-4BC4-893B-C500212DF031}" name="Column4257" headerRowDxfId="28524" dataDxfId="12129"/>
    <tableColumn id="4258" xr3:uid="{0E8E43FB-D9A2-493E-B9F9-64A5E31892D3}" name="Column4258" headerRowDxfId="28523" dataDxfId="12128"/>
    <tableColumn id="4259" xr3:uid="{B006FE32-68FE-48F6-A09C-916132C9C168}" name="Column4259" headerRowDxfId="28522" dataDxfId="12127"/>
    <tableColumn id="4260" xr3:uid="{67A52559-19EC-4FA5-8004-6F93EE63032E}" name="Column4260" headerRowDxfId="28521" dataDxfId="12126"/>
    <tableColumn id="4261" xr3:uid="{B59952A7-B8E8-44A0-AC87-42292E66BC6E}" name="Column4261" headerRowDxfId="28520" dataDxfId="12125"/>
    <tableColumn id="4262" xr3:uid="{C0E76A83-B728-4378-AA61-2D900CCE85A9}" name="Column4262" headerRowDxfId="28519" dataDxfId="12124"/>
    <tableColumn id="4263" xr3:uid="{CEAFC856-E03C-4D51-AAA6-91DC8B9C6C8D}" name="Column4263" headerRowDxfId="28518" dataDxfId="12123"/>
    <tableColumn id="4264" xr3:uid="{BEF53A61-DE2F-42F7-9D8D-F055CC6AF8B8}" name="Column4264" headerRowDxfId="28517" dataDxfId="12122"/>
    <tableColumn id="4265" xr3:uid="{F81405ED-FED5-4CDF-9109-607DEAD7DF8A}" name="Column4265" headerRowDxfId="28516" dataDxfId="12121"/>
    <tableColumn id="4266" xr3:uid="{849996F6-F021-42BD-AFF4-5A8C4212DA71}" name="Column4266" headerRowDxfId="28515" dataDxfId="12120"/>
    <tableColumn id="4267" xr3:uid="{36426324-F301-41C4-A554-7557CF28F627}" name="Column4267" headerRowDxfId="28514" dataDxfId="12119"/>
    <tableColumn id="4268" xr3:uid="{107CF5CB-DA19-4F8D-B8FA-C2A9A8A34001}" name="Column4268" headerRowDxfId="28513" dataDxfId="12118"/>
    <tableColumn id="4269" xr3:uid="{80C0BED2-6F57-4E18-9B0A-FB0F1668C4AA}" name="Column4269" headerRowDxfId="28512" dataDxfId="12117"/>
    <tableColumn id="4270" xr3:uid="{BA00CE51-807A-4B1E-BA11-E17005E498E8}" name="Column4270" headerRowDxfId="28511" dataDxfId="12116"/>
    <tableColumn id="4271" xr3:uid="{CF888EB6-399A-4B96-9C24-4159D0126456}" name="Column4271" headerRowDxfId="28510" dataDxfId="12115"/>
    <tableColumn id="4272" xr3:uid="{F13D4AE8-7DC5-425C-9ACA-67B6C02C3DDF}" name="Column4272" headerRowDxfId="28509" dataDxfId="12114"/>
    <tableColumn id="4273" xr3:uid="{0FE49CA3-2044-48BC-908C-D63BE97A4844}" name="Column4273" headerRowDxfId="28508" dataDxfId="12113"/>
    <tableColumn id="4274" xr3:uid="{7EB427AA-7C03-41A8-B515-46F8FEF399BD}" name="Column4274" headerRowDxfId="28507" dataDxfId="12112"/>
    <tableColumn id="4275" xr3:uid="{C589D6F8-9C1F-42A3-AF0A-923503557918}" name="Column4275" headerRowDxfId="28506" dataDxfId="12111"/>
    <tableColumn id="4276" xr3:uid="{3D450B16-7211-4C22-9511-673AE74FC9D3}" name="Column4276" headerRowDxfId="28505" dataDxfId="12110"/>
    <tableColumn id="4277" xr3:uid="{EB7C39F9-F1A5-4C89-823B-ECF8B02E9DCA}" name="Column4277" headerRowDxfId="28504" dataDxfId="12109"/>
    <tableColumn id="4278" xr3:uid="{26981A37-8095-4922-BCF4-1F1C1CFFC2C1}" name="Column4278" headerRowDxfId="28503" dataDxfId="12108"/>
    <tableColumn id="4279" xr3:uid="{31470257-E720-4023-AC82-398D01E5BE24}" name="Column4279" headerRowDxfId="28502" dataDxfId="12107"/>
    <tableColumn id="4280" xr3:uid="{72D3CFE8-AA3D-40B9-A8B0-D2881384F214}" name="Column4280" headerRowDxfId="28501" dataDxfId="12106"/>
    <tableColumn id="4281" xr3:uid="{A41FC55D-6BDF-47B4-9504-F7E096554A41}" name="Column4281" headerRowDxfId="28500" dataDxfId="12105"/>
    <tableColumn id="4282" xr3:uid="{980C02D0-FB6D-4474-9BF5-D6AD83070C79}" name="Column4282" headerRowDxfId="28499" dataDxfId="12104"/>
    <tableColumn id="4283" xr3:uid="{E6E1B4CF-9000-4E55-938B-D8A814D23D1E}" name="Column4283" headerRowDxfId="28498" dataDxfId="12103"/>
    <tableColumn id="4284" xr3:uid="{BBFAC325-6724-4E00-87EF-78ABC6EB4F6D}" name="Column4284" headerRowDxfId="28497" dataDxfId="12102"/>
    <tableColumn id="4285" xr3:uid="{D5A6C417-3830-46E2-B774-1586A983E163}" name="Column4285" headerRowDxfId="28496" dataDxfId="12101"/>
    <tableColumn id="4286" xr3:uid="{C98DC0C5-A887-4230-972B-C379485F1A23}" name="Column4286" headerRowDxfId="28495" dataDxfId="12100"/>
    <tableColumn id="4287" xr3:uid="{0D433FB0-2B03-4521-AAC8-0011E02E5963}" name="Column4287" headerRowDxfId="28494" dataDxfId="12099"/>
    <tableColumn id="4288" xr3:uid="{84BD0EE9-65D1-4071-869E-663E4C484B98}" name="Column4288" headerRowDxfId="28493" dataDxfId="12098"/>
    <tableColumn id="4289" xr3:uid="{AC5DF07F-856C-4FD8-8A68-A0CD9AEF187E}" name="Column4289" headerRowDxfId="28492" dataDxfId="12097"/>
    <tableColumn id="4290" xr3:uid="{BD23A3C0-BBEB-47D5-A285-AD73437AF2FB}" name="Column4290" headerRowDxfId="28491" dataDxfId="12096"/>
    <tableColumn id="4291" xr3:uid="{1822B733-3169-4E1F-A049-51F086992D22}" name="Column4291" headerRowDxfId="28490" dataDxfId="12095"/>
    <tableColumn id="4292" xr3:uid="{A635082D-151C-4F63-BED0-69A68545A153}" name="Column4292" headerRowDxfId="28489" dataDxfId="12094"/>
    <tableColumn id="4293" xr3:uid="{E59A2B8E-80D8-4663-A1C1-F62FF9F33965}" name="Column4293" headerRowDxfId="28488" dataDxfId="12093"/>
    <tableColumn id="4294" xr3:uid="{046F24CE-6843-4DA3-8374-911C8BCBF865}" name="Column4294" headerRowDxfId="28487" dataDxfId="12092"/>
    <tableColumn id="4295" xr3:uid="{6F7418E1-EDF3-42BC-801E-A944E59E7B7B}" name="Column4295" headerRowDxfId="28486" dataDxfId="12091"/>
    <tableColumn id="4296" xr3:uid="{938E41F3-A744-40BD-BC54-E5E4BC62A5F0}" name="Column4296" headerRowDxfId="28485" dataDxfId="12090"/>
    <tableColumn id="4297" xr3:uid="{C926B3A8-3348-4643-9823-C5D6D90EDB1F}" name="Column4297" headerRowDxfId="28484" dataDxfId="12089"/>
    <tableColumn id="4298" xr3:uid="{D0EE0AF7-5473-4854-9319-7C947E72A893}" name="Column4298" headerRowDxfId="28483" dataDxfId="12088"/>
    <tableColumn id="4299" xr3:uid="{AF18E7FA-0CF5-4CB4-BD7B-9420490BD4E1}" name="Column4299" headerRowDxfId="28482" dataDxfId="12087"/>
    <tableColumn id="4300" xr3:uid="{07DE1CE3-7CE3-4C72-843B-F5A535EAAD0A}" name="Column4300" headerRowDxfId="28481" dataDxfId="12086"/>
    <tableColumn id="4301" xr3:uid="{092A4A96-C2A9-4D28-A6F0-0B23F2989638}" name="Column4301" headerRowDxfId="28480" dataDxfId="12085"/>
    <tableColumn id="4302" xr3:uid="{0D063E57-236F-46A0-A9FE-C93189FE9205}" name="Column4302" headerRowDxfId="28479" dataDxfId="12084"/>
    <tableColumn id="4303" xr3:uid="{7D51EDD1-32B4-40A1-BF47-8AFD92279799}" name="Column4303" headerRowDxfId="28478" dataDxfId="12083"/>
    <tableColumn id="4304" xr3:uid="{EA5050BD-CCE0-428A-B810-94270A4C6BB1}" name="Column4304" headerRowDxfId="28477" dataDxfId="12082"/>
    <tableColumn id="4305" xr3:uid="{DE837B65-C2BD-4EE0-A3CD-5098452D0D3C}" name="Column4305" headerRowDxfId="28476" dataDxfId="12081"/>
    <tableColumn id="4306" xr3:uid="{3A4346A1-FA93-4AA4-9B6E-A3A8A490BE6D}" name="Column4306" headerRowDxfId="28475" dataDxfId="12080"/>
    <tableColumn id="4307" xr3:uid="{CBAAD56F-4E1C-4038-AC20-6DED194BDD20}" name="Column4307" headerRowDxfId="28474" dataDxfId="12079"/>
    <tableColumn id="4308" xr3:uid="{077489C1-8705-4606-85ED-26BABBA58CB5}" name="Column4308" headerRowDxfId="28473" dataDxfId="12078"/>
    <tableColumn id="4309" xr3:uid="{FD0BB933-9C40-416E-8138-BFD598390DDF}" name="Column4309" headerRowDxfId="28472" dataDxfId="12077"/>
    <tableColumn id="4310" xr3:uid="{9D40A639-5727-481F-B70D-66665FA84350}" name="Column4310" headerRowDxfId="28471" dataDxfId="12076"/>
    <tableColumn id="4311" xr3:uid="{E90AD57F-E916-4BFA-83FE-CC7994E1B696}" name="Column4311" headerRowDxfId="28470" dataDxfId="12075"/>
    <tableColumn id="4312" xr3:uid="{D669DAE2-74F4-4378-AD8A-0BC1F1496B4B}" name="Column4312" headerRowDxfId="28469" dataDxfId="12074"/>
    <tableColumn id="4313" xr3:uid="{384B7784-049D-4F44-8297-5D80DF7DF6FD}" name="Column4313" headerRowDxfId="28468" dataDxfId="12073"/>
    <tableColumn id="4314" xr3:uid="{EC0594CE-3252-4143-A292-8949136A172B}" name="Column4314" headerRowDxfId="28467" dataDxfId="12072"/>
    <tableColumn id="4315" xr3:uid="{F9174E40-F33B-4871-9A10-AE83FFDE3404}" name="Column4315" headerRowDxfId="28466" dataDxfId="12071"/>
    <tableColumn id="4316" xr3:uid="{6CDF22CB-A4E3-4D41-9DFB-6C77D14E377B}" name="Column4316" headerRowDxfId="28465" dataDxfId="12070"/>
    <tableColumn id="4317" xr3:uid="{E8E8CFBE-7C56-4D41-85A6-C869ABC1636C}" name="Column4317" headerRowDxfId="28464" dataDxfId="12069"/>
    <tableColumn id="4318" xr3:uid="{88B0318D-9576-49D4-BED6-D8FD581959EA}" name="Column4318" headerRowDxfId="28463" dataDxfId="12068"/>
    <tableColumn id="4319" xr3:uid="{C40F7CAD-A4EA-430E-B17C-2EAA452462F0}" name="Column4319" headerRowDxfId="28462" dataDxfId="12067"/>
    <tableColumn id="4320" xr3:uid="{772615BC-7B5F-4F58-A769-219A976FFD22}" name="Column4320" headerRowDxfId="28461" dataDxfId="12066"/>
    <tableColumn id="4321" xr3:uid="{B3EFC0DD-F9BD-4470-99AD-9E40D25A4B29}" name="Column4321" headerRowDxfId="28460" dataDxfId="12065"/>
    <tableColumn id="4322" xr3:uid="{6FD3C32B-1E7F-4D51-B1A1-DD5110A6DB1F}" name="Column4322" headerRowDxfId="28459" dataDxfId="12064"/>
    <tableColumn id="4323" xr3:uid="{36F0B81A-A326-4205-AEDF-68ADEA7703B9}" name="Column4323" headerRowDxfId="28458" dataDxfId="12063"/>
    <tableColumn id="4324" xr3:uid="{CC07B0DE-5C04-45E2-B9D5-CC204E884863}" name="Column4324" headerRowDxfId="28457" dataDxfId="12062"/>
    <tableColumn id="4325" xr3:uid="{A0DC0FFC-6C3A-4A05-9AD3-8244ACA4784B}" name="Column4325" headerRowDxfId="28456" dataDxfId="12061"/>
    <tableColumn id="4326" xr3:uid="{6F27054C-E609-4819-BB2F-8DE253707723}" name="Column4326" headerRowDxfId="28455" dataDxfId="12060"/>
    <tableColumn id="4327" xr3:uid="{F3F3B631-2D21-4408-B6C1-9A2385584193}" name="Column4327" headerRowDxfId="28454" dataDxfId="12059"/>
    <tableColumn id="4328" xr3:uid="{E21ED148-FBB4-44DE-A33F-9D529EB48C0C}" name="Column4328" headerRowDxfId="28453" dataDxfId="12058"/>
    <tableColumn id="4329" xr3:uid="{4ACFB1A7-49C2-4B84-AED9-7DA85ADBEDDF}" name="Column4329" headerRowDxfId="28452" dataDxfId="12057"/>
    <tableColumn id="4330" xr3:uid="{39D0D668-21FB-476C-844E-5671298D443A}" name="Column4330" headerRowDxfId="28451" dataDxfId="12056"/>
    <tableColumn id="4331" xr3:uid="{9F43C059-636A-4338-B9C1-8CBCFC7BB38A}" name="Column4331" headerRowDxfId="28450" dataDxfId="12055"/>
    <tableColumn id="4332" xr3:uid="{E4D1BADD-6F09-4A54-8850-04F9F60473E1}" name="Column4332" headerRowDxfId="28449" dataDxfId="12054"/>
    <tableColumn id="4333" xr3:uid="{76D544C3-5607-4D03-B9E0-C4D22E27C49E}" name="Column4333" headerRowDxfId="28448" dataDxfId="12053"/>
    <tableColumn id="4334" xr3:uid="{05E47388-46CC-4D30-95D1-A0C4BDA0EF99}" name="Column4334" headerRowDxfId="28447" dataDxfId="12052"/>
    <tableColumn id="4335" xr3:uid="{58DCD05A-49C5-415B-A575-2373C78371FC}" name="Column4335" headerRowDxfId="28446" dataDxfId="12051"/>
    <tableColumn id="4336" xr3:uid="{3C6A5A8A-502F-423C-9FFC-D4AD7535B1A9}" name="Column4336" headerRowDxfId="28445" dataDxfId="12050"/>
    <tableColumn id="4337" xr3:uid="{19117F7C-8D2F-4A8C-A020-9D87BC7FB169}" name="Column4337" headerRowDxfId="28444" dataDxfId="12049"/>
    <tableColumn id="4338" xr3:uid="{92ACFC39-6A3E-4DC2-9FEA-38A490809A36}" name="Column4338" headerRowDxfId="28443" dataDxfId="12048"/>
    <tableColumn id="4339" xr3:uid="{D65393B7-B345-43A0-9B02-9207E0B05364}" name="Column4339" headerRowDxfId="28442" dataDxfId="12047"/>
    <tableColumn id="4340" xr3:uid="{C693869D-861E-4CCA-9B94-D201B22E04DF}" name="Column4340" headerRowDxfId="28441" dataDxfId="12046"/>
    <tableColumn id="4341" xr3:uid="{0A05E76F-8B0C-4FFA-BC06-297619CE2D58}" name="Column4341" headerRowDxfId="28440" dataDxfId="12045"/>
    <tableColumn id="4342" xr3:uid="{872DC7C8-63CE-4DD0-BAF1-DD4350BEFF78}" name="Column4342" headerRowDxfId="28439" dataDxfId="12044"/>
    <tableColumn id="4343" xr3:uid="{E25289F2-B2D5-4C0F-A3AA-C895B98E003E}" name="Column4343" headerRowDxfId="28438" dataDxfId="12043"/>
    <tableColumn id="4344" xr3:uid="{AC5531D1-C45E-4F1C-BF42-A6DEFEBCE186}" name="Column4344" headerRowDxfId="28437" dataDxfId="12042"/>
    <tableColumn id="4345" xr3:uid="{A2D571BD-F1CF-4014-B41A-19BC8D35641A}" name="Column4345" headerRowDxfId="28436" dataDxfId="12041"/>
    <tableColumn id="4346" xr3:uid="{F569F825-9871-48D3-B80E-540416698F10}" name="Column4346" headerRowDxfId="28435" dataDxfId="12040"/>
    <tableColumn id="4347" xr3:uid="{D2520B1A-D046-4E5B-A267-9322E08172CC}" name="Column4347" headerRowDxfId="28434" dataDxfId="12039"/>
    <tableColumn id="4348" xr3:uid="{E40554A7-D40F-4F1E-B75B-BC6625F7D954}" name="Column4348" headerRowDxfId="28433" dataDxfId="12038"/>
    <tableColumn id="4349" xr3:uid="{797AA653-00AC-407A-B324-EAFEEAC63214}" name="Column4349" headerRowDxfId="28432" dataDxfId="12037"/>
    <tableColumn id="4350" xr3:uid="{202C8341-C579-490D-8BAC-D134B1B87826}" name="Column4350" headerRowDxfId="28431" dataDxfId="12036"/>
    <tableColumn id="4351" xr3:uid="{2AA1613E-C0A5-4BAA-A0CF-FD14B69EA6AF}" name="Column4351" headerRowDxfId="28430" dataDxfId="12035"/>
    <tableColumn id="4352" xr3:uid="{7077BF6D-7202-4FDA-BA31-07178097DE91}" name="Column4352" headerRowDxfId="28429" dataDxfId="12034"/>
    <tableColumn id="4353" xr3:uid="{CFF2377D-E6BD-48CD-A126-6CB903656602}" name="Column4353" headerRowDxfId="28428" dataDxfId="12033"/>
    <tableColumn id="4354" xr3:uid="{57ACFA00-2977-4761-95D3-DB2F58851E10}" name="Column4354" headerRowDxfId="28427" dataDxfId="12032"/>
    <tableColumn id="4355" xr3:uid="{43F08809-6681-41D4-9E5C-A3C3CF454C34}" name="Column4355" headerRowDxfId="28426" dataDxfId="12031"/>
    <tableColumn id="4356" xr3:uid="{B83BEEEA-A88F-401C-BF5C-789E1E75C8A1}" name="Column4356" headerRowDxfId="28425" dataDxfId="12030"/>
    <tableColumn id="4357" xr3:uid="{E577CBCB-E62C-42E9-A85D-CA8AD620F9BE}" name="Column4357" headerRowDxfId="28424" dataDxfId="12029"/>
    <tableColumn id="4358" xr3:uid="{648CC34E-57F3-45E4-B3CD-423974B5D6C2}" name="Column4358" headerRowDxfId="28423" dataDxfId="12028"/>
    <tableColumn id="4359" xr3:uid="{6AF76311-BCF5-42CC-8D6F-D32160796F86}" name="Column4359" headerRowDxfId="28422" dataDxfId="12027"/>
    <tableColumn id="4360" xr3:uid="{8FCF8D07-01C4-42FD-BC01-5F8925FE39A4}" name="Column4360" headerRowDxfId="28421" dataDxfId="12026"/>
    <tableColumn id="4361" xr3:uid="{E6BDFAAD-0E60-4B73-826E-DBE2A93FA7C1}" name="Column4361" headerRowDxfId="28420" dataDxfId="12025"/>
    <tableColumn id="4362" xr3:uid="{34EA883F-E4CB-428F-A699-03875DFB760F}" name="Column4362" headerRowDxfId="28419" dataDxfId="12024"/>
    <tableColumn id="4363" xr3:uid="{EB9A8285-66A4-43E1-B39F-DAB5B37456BC}" name="Column4363" headerRowDxfId="28418" dataDxfId="12023"/>
    <tableColumn id="4364" xr3:uid="{5BA13A2B-42EA-4B35-A8C8-4E7BC977CB33}" name="Column4364" headerRowDxfId="28417" dataDxfId="12022"/>
    <tableColumn id="4365" xr3:uid="{B315E992-4C94-4F41-8F55-F1EC451FEA70}" name="Column4365" headerRowDxfId="28416" dataDxfId="12021"/>
    <tableColumn id="4366" xr3:uid="{B33B344C-3914-4831-85AA-4C25F5326869}" name="Column4366" headerRowDxfId="28415" dataDxfId="12020"/>
    <tableColumn id="4367" xr3:uid="{8C5A4FF6-7479-45CD-BC15-7FDD3FAF876E}" name="Column4367" headerRowDxfId="28414" dataDxfId="12019"/>
    <tableColumn id="4368" xr3:uid="{3B3808E7-DB9B-41E7-8E89-983E4B366A91}" name="Column4368" headerRowDxfId="28413" dataDxfId="12018"/>
    <tableColumn id="4369" xr3:uid="{CCC3638B-2F03-485A-A7B4-CBA7BB43619C}" name="Column4369" headerRowDxfId="28412" dataDxfId="12017"/>
    <tableColumn id="4370" xr3:uid="{4841FA96-13A1-4E02-B127-E073271DDA8E}" name="Column4370" headerRowDxfId="28411" dataDxfId="12016"/>
    <tableColumn id="4371" xr3:uid="{1B6B1A81-4EB1-46EA-A976-D179A2501793}" name="Column4371" headerRowDxfId="28410" dataDxfId="12015"/>
    <tableColumn id="4372" xr3:uid="{3F6DE163-3C74-48DF-9308-E26ED90D183B}" name="Column4372" headerRowDxfId="28409" dataDxfId="12014"/>
    <tableColumn id="4373" xr3:uid="{3D6AE3DE-3CBB-46E6-9B67-4C15523810A7}" name="Column4373" headerRowDxfId="28408" dataDxfId="12013"/>
    <tableColumn id="4374" xr3:uid="{C41EA068-C620-46F3-A8AC-0FD27665B4CE}" name="Column4374" headerRowDxfId="28407" dataDxfId="12012"/>
    <tableColumn id="4375" xr3:uid="{F52178B0-858B-43B8-8F71-8E6F7C1014C6}" name="Column4375" headerRowDxfId="28406" dataDxfId="12011"/>
    <tableColumn id="4376" xr3:uid="{1FF7DAA4-A55B-43EE-9AEA-3F12E49A7707}" name="Column4376" headerRowDxfId="28405" dataDxfId="12010"/>
    <tableColumn id="4377" xr3:uid="{4106FF2D-2D72-4FA4-880A-F155110E37A0}" name="Column4377" headerRowDxfId="28404" dataDxfId="12009"/>
    <tableColumn id="4378" xr3:uid="{EA9343F6-C9B6-4D33-8291-E96B23B24471}" name="Column4378" headerRowDxfId="28403" dataDxfId="12008"/>
    <tableColumn id="4379" xr3:uid="{041E2CB2-7FFE-4160-9BE3-E1BE54A9B52E}" name="Column4379" headerRowDxfId="28402" dataDxfId="12007"/>
    <tableColumn id="4380" xr3:uid="{1110DCD0-482B-4926-BEB9-204A3DD1EDF3}" name="Column4380" headerRowDxfId="28401" dataDxfId="12006"/>
    <tableColumn id="4381" xr3:uid="{03C47986-F68E-46D8-8085-5EBF176EEC19}" name="Column4381" headerRowDxfId="28400" dataDxfId="12005"/>
    <tableColumn id="4382" xr3:uid="{A3D85031-AD7F-4AAB-BF90-21A669C145CD}" name="Column4382" headerRowDxfId="28399" dataDxfId="12004"/>
    <tableColumn id="4383" xr3:uid="{A45079A4-E030-494E-992B-4233842D0AEF}" name="Column4383" headerRowDxfId="28398" dataDxfId="12003"/>
    <tableColumn id="4384" xr3:uid="{7BD331CD-30C6-4617-B52D-2CBA829A6C5A}" name="Column4384" headerRowDxfId="28397" dataDxfId="12002"/>
    <tableColumn id="4385" xr3:uid="{8E97743A-BE35-4517-B866-74CDB5C7D55D}" name="Column4385" headerRowDxfId="28396" dataDxfId="12001"/>
    <tableColumn id="4386" xr3:uid="{4260C2FC-A1E3-4991-8369-D930D0F10657}" name="Column4386" headerRowDxfId="28395" dataDxfId="12000"/>
    <tableColumn id="4387" xr3:uid="{A85B04FC-E1BB-49FB-A5E1-EBB5253E9C72}" name="Column4387" headerRowDxfId="28394" dataDxfId="11999"/>
    <tableColumn id="4388" xr3:uid="{44630D78-AD2D-427B-81E3-622B52543532}" name="Column4388" headerRowDxfId="28393" dataDxfId="11998"/>
    <tableColumn id="4389" xr3:uid="{14796498-91AA-4132-A7A8-D84B3FFF8BC6}" name="Column4389" headerRowDxfId="28392" dataDxfId="11997"/>
    <tableColumn id="4390" xr3:uid="{271CB760-6DB1-4E77-8D76-CD0D907EE42E}" name="Column4390" headerRowDxfId="28391" dataDxfId="11996"/>
    <tableColumn id="4391" xr3:uid="{A41D39E9-C668-49A1-A52C-2AFD625C3BBE}" name="Column4391" headerRowDxfId="28390" dataDxfId="11995"/>
    <tableColumn id="4392" xr3:uid="{C364B21E-FD23-42A0-A648-49F09D6AB2AF}" name="Column4392" headerRowDxfId="28389" dataDxfId="11994"/>
    <tableColumn id="4393" xr3:uid="{726800C8-B413-468F-A966-53E7F8B125B0}" name="Column4393" headerRowDxfId="28388" dataDxfId="11993"/>
    <tableColumn id="4394" xr3:uid="{F97395C9-3D49-4A59-9B5F-EF78B6387436}" name="Column4394" headerRowDxfId="28387" dataDxfId="11992"/>
    <tableColumn id="4395" xr3:uid="{281544A8-B23D-4549-ACAC-CE658111A29B}" name="Column4395" headerRowDxfId="28386" dataDxfId="11991"/>
    <tableColumn id="4396" xr3:uid="{4EA6BC72-411A-4893-9DEA-2E84262AF9D2}" name="Column4396" headerRowDxfId="28385" dataDxfId="11990"/>
    <tableColumn id="4397" xr3:uid="{D5CF8631-DD72-48CE-9DB5-A609EFE8AC1E}" name="Column4397" headerRowDxfId="28384" dataDxfId="11989"/>
    <tableColumn id="4398" xr3:uid="{A04FE959-FE34-42F1-BA66-4496B73249F7}" name="Column4398" headerRowDxfId="28383" dataDxfId="11988"/>
    <tableColumn id="4399" xr3:uid="{CE5A997C-FE02-43A1-816F-99B3089E43BF}" name="Column4399" headerRowDxfId="28382" dataDxfId="11987"/>
    <tableColumn id="4400" xr3:uid="{C14298AF-528B-4B29-BCD2-41AB92618A8E}" name="Column4400" headerRowDxfId="28381" dataDxfId="11986"/>
    <tableColumn id="4401" xr3:uid="{10FBA2FC-0C30-42C4-9401-8E7EF42CEFBC}" name="Column4401" headerRowDxfId="28380" dataDxfId="11985"/>
    <tableColumn id="4402" xr3:uid="{F2F67347-791D-41AA-AB8A-21322E761478}" name="Column4402" headerRowDxfId="28379" dataDxfId="11984"/>
    <tableColumn id="4403" xr3:uid="{B8ED046F-743F-4AF5-9730-C9EF629A852F}" name="Column4403" headerRowDxfId="28378" dataDxfId="11983"/>
    <tableColumn id="4404" xr3:uid="{844360D5-AD54-4FA5-986D-EA342406611D}" name="Column4404" headerRowDxfId="28377" dataDxfId="11982"/>
    <tableColumn id="4405" xr3:uid="{BF7F5959-7867-4499-B68E-5CF6E305C6FB}" name="Column4405" headerRowDxfId="28376" dataDxfId="11981"/>
    <tableColumn id="4406" xr3:uid="{03DA28A7-2918-4EA3-A64F-522505A42121}" name="Column4406" headerRowDxfId="28375" dataDxfId="11980"/>
    <tableColumn id="4407" xr3:uid="{998BFF8A-341A-47AA-96BE-1130EEDE28B0}" name="Column4407" headerRowDxfId="28374" dataDxfId="11979"/>
    <tableColumn id="4408" xr3:uid="{F7073F43-A333-4FBD-9351-288963C1156E}" name="Column4408" headerRowDxfId="28373" dataDxfId="11978"/>
    <tableColumn id="4409" xr3:uid="{0E98F936-E927-4D5F-B739-8961CDB3E7AE}" name="Column4409" headerRowDxfId="28372" dataDxfId="11977"/>
    <tableColumn id="4410" xr3:uid="{0E1279F7-CA2F-41F7-A249-D50F6B091AD3}" name="Column4410" headerRowDxfId="28371" dataDxfId="11976"/>
    <tableColumn id="4411" xr3:uid="{D56BB641-B96C-4509-8413-A05D31A79D22}" name="Column4411" headerRowDxfId="28370" dataDxfId="11975"/>
    <tableColumn id="4412" xr3:uid="{CEB92881-040B-43EA-AF07-D1A43041F775}" name="Column4412" headerRowDxfId="28369" dataDxfId="11974"/>
    <tableColumn id="4413" xr3:uid="{F25B041D-49FB-442B-AA5A-357EA24BBD58}" name="Column4413" headerRowDxfId="28368" dataDxfId="11973"/>
    <tableColumn id="4414" xr3:uid="{B119C9A3-3E16-47E8-A2BA-1DE8C0574903}" name="Column4414" headerRowDxfId="28367" dataDxfId="11972"/>
    <tableColumn id="4415" xr3:uid="{F6E2FE67-0CDD-4BAF-9355-508E30B2B07A}" name="Column4415" headerRowDxfId="28366" dataDxfId="11971"/>
    <tableColumn id="4416" xr3:uid="{C5A83E22-0CE2-486B-9552-E138F9152FFE}" name="Column4416" headerRowDxfId="28365" dataDxfId="11970"/>
    <tableColumn id="4417" xr3:uid="{FF35957A-548A-43EB-93ED-DA801B527D1B}" name="Column4417" headerRowDxfId="28364" dataDxfId="11969"/>
    <tableColumn id="4418" xr3:uid="{17F25624-FA1F-48C4-801F-CD14B34B0FAF}" name="Column4418" headerRowDxfId="28363" dataDxfId="11968"/>
    <tableColumn id="4419" xr3:uid="{5FCE4F08-2691-4652-8629-4B63B8D4244E}" name="Column4419" headerRowDxfId="28362" dataDxfId="11967"/>
    <tableColumn id="4420" xr3:uid="{A0A734B6-43BD-407D-BA71-E1EB583FAB48}" name="Column4420" headerRowDxfId="28361" dataDxfId="11966"/>
    <tableColumn id="4421" xr3:uid="{2178DA4E-8C4D-4015-BF08-BC269269E7F6}" name="Column4421" headerRowDxfId="28360" dataDxfId="11965"/>
    <tableColumn id="4422" xr3:uid="{4B798FFE-2692-4D64-9C5D-41E3F488AF16}" name="Column4422" headerRowDxfId="28359" dataDxfId="11964"/>
    <tableColumn id="4423" xr3:uid="{08A26DA1-CA48-4A6B-AE8B-DA4105D15C22}" name="Column4423" headerRowDxfId="28358" dataDxfId="11963"/>
    <tableColumn id="4424" xr3:uid="{C79CED99-7462-49D9-BC70-B92B25DDFCDA}" name="Column4424" headerRowDxfId="28357" dataDxfId="11962"/>
    <tableColumn id="4425" xr3:uid="{BC8ABF61-D85E-4E83-BB70-08339C2C964C}" name="Column4425" headerRowDxfId="28356" dataDxfId="11961"/>
    <tableColumn id="4426" xr3:uid="{EBF031FE-EC4F-4482-9DCF-D2F6992EFD40}" name="Column4426" headerRowDxfId="28355" dataDxfId="11960"/>
    <tableColumn id="4427" xr3:uid="{465B466B-09E2-44FD-A6D7-5DD59470C276}" name="Column4427" headerRowDxfId="28354" dataDxfId="11959"/>
    <tableColumn id="4428" xr3:uid="{E311BD85-67A8-45BD-9BB8-51D38647225C}" name="Column4428" headerRowDxfId="28353" dataDxfId="11958"/>
    <tableColumn id="4429" xr3:uid="{53CC9783-C58A-4783-8DA4-1417D20E494C}" name="Column4429" headerRowDxfId="28352" dataDxfId="11957"/>
    <tableColumn id="4430" xr3:uid="{F1A48736-0B30-47B7-A29F-ED24B41251D7}" name="Column4430" headerRowDxfId="28351" dataDxfId="11956"/>
    <tableColumn id="4431" xr3:uid="{B3362FB9-1EBE-4EE1-995B-0E6D71ADD0DF}" name="Column4431" headerRowDxfId="28350" dataDxfId="11955"/>
    <tableColumn id="4432" xr3:uid="{B8897A2B-77B2-4F2A-88A5-4305E4D3EF4C}" name="Column4432" headerRowDxfId="28349" dataDxfId="11954"/>
    <tableColumn id="4433" xr3:uid="{6B21CB8C-7B1B-4F21-BAE9-797F96AB9D31}" name="Column4433" headerRowDxfId="28348" dataDxfId="11953"/>
    <tableColumn id="4434" xr3:uid="{55E77C0B-C8A7-44FC-8058-B26B6EB27782}" name="Column4434" headerRowDxfId="28347" dataDxfId="11952"/>
    <tableColumn id="4435" xr3:uid="{28851B2F-0036-4F91-8A99-E5F4F2D79923}" name="Column4435" headerRowDxfId="28346" dataDxfId="11951"/>
    <tableColumn id="4436" xr3:uid="{456BFFE3-5925-447E-96BF-988EB152A110}" name="Column4436" headerRowDxfId="28345" dataDxfId="11950"/>
    <tableColumn id="4437" xr3:uid="{B68F7494-35CA-439E-B1A1-7FAFF73C0DDA}" name="Column4437" headerRowDxfId="28344" dataDxfId="11949"/>
    <tableColumn id="4438" xr3:uid="{000EE02B-6C59-4353-87D0-E2470048B402}" name="Column4438" headerRowDxfId="28343" dataDxfId="11948"/>
    <tableColumn id="4439" xr3:uid="{E5F291FA-4E3F-4CF1-A994-67FC3A0F96DB}" name="Column4439" headerRowDxfId="28342" dataDxfId="11947"/>
    <tableColumn id="4440" xr3:uid="{A60EF121-B70C-4112-8CC7-547B8C51914B}" name="Column4440" headerRowDxfId="28341" dataDxfId="11946"/>
    <tableColumn id="4441" xr3:uid="{1F24697C-DFC5-4B10-8809-9681ECF81590}" name="Column4441" headerRowDxfId="28340" dataDxfId="11945"/>
    <tableColumn id="4442" xr3:uid="{9EC242EB-D031-4434-8DC3-D279A467E1A0}" name="Column4442" headerRowDxfId="28339" dataDxfId="11944"/>
    <tableColumn id="4443" xr3:uid="{51BA5CE9-4BB0-4852-B1F8-26BBA540A519}" name="Column4443" headerRowDxfId="28338" dataDxfId="11943"/>
    <tableColumn id="4444" xr3:uid="{C6D64D5D-D6E2-4383-A063-4254F5463695}" name="Column4444" headerRowDxfId="28337" dataDxfId="11942"/>
    <tableColumn id="4445" xr3:uid="{A59C2960-E01B-4C0A-8D35-85B54B8FD953}" name="Column4445" headerRowDxfId="28336" dataDxfId="11941"/>
    <tableColumn id="4446" xr3:uid="{D1886123-7DD7-4D5D-96DB-66CFE810024B}" name="Column4446" headerRowDxfId="28335" dataDxfId="11940"/>
    <tableColumn id="4447" xr3:uid="{7CC3C08E-3A99-4672-8615-30491828BBA8}" name="Column4447" headerRowDxfId="28334" dataDxfId="11939"/>
    <tableColumn id="4448" xr3:uid="{0EBB06C0-FCEE-4B2A-BFD0-B430930F1065}" name="Column4448" headerRowDxfId="28333" dataDxfId="11938"/>
    <tableColumn id="4449" xr3:uid="{5521DEB7-B836-47B4-95AA-2B22E01247DF}" name="Column4449" headerRowDxfId="28332" dataDxfId="11937"/>
    <tableColumn id="4450" xr3:uid="{C8DCD7ED-C298-49CD-B897-E27B672BE797}" name="Column4450" headerRowDxfId="28331" dataDxfId="11936"/>
    <tableColumn id="4451" xr3:uid="{4C694626-3E6D-4638-8770-BA4C8C17F99E}" name="Column4451" headerRowDxfId="28330" dataDxfId="11935"/>
    <tableColumn id="4452" xr3:uid="{4922550D-DDD7-4837-B3BD-F77B2412FF82}" name="Column4452" headerRowDxfId="28329" dataDxfId="11934"/>
    <tableColumn id="4453" xr3:uid="{4700A44B-7107-4BEC-AD9F-7FBE31C3C3D1}" name="Column4453" headerRowDxfId="28328" dataDxfId="11933"/>
    <tableColumn id="4454" xr3:uid="{92BB77A3-83F0-433A-9050-6FF05F84DB0A}" name="Column4454" headerRowDxfId="28327" dataDxfId="11932"/>
    <tableColumn id="4455" xr3:uid="{693810B8-B373-4D26-BE6E-57FA923A7F18}" name="Column4455" headerRowDxfId="28326" dataDxfId="11931"/>
    <tableColumn id="4456" xr3:uid="{5504B0D6-2DBF-469B-8E5B-A3E13DDB0572}" name="Column4456" headerRowDxfId="28325" dataDxfId="11930"/>
    <tableColumn id="4457" xr3:uid="{3F69DDA9-D72A-433A-9C07-27D8C350AD12}" name="Column4457" headerRowDxfId="28324" dataDxfId="11929"/>
    <tableColumn id="4458" xr3:uid="{5FF703C1-056D-443A-976A-7344008AB581}" name="Column4458" headerRowDxfId="28323" dataDxfId="11928"/>
    <tableColumn id="4459" xr3:uid="{D64E2082-D927-45F1-84F7-B0D0F17AE4D7}" name="Column4459" headerRowDxfId="28322" dataDxfId="11927"/>
    <tableColumn id="4460" xr3:uid="{0E697D5F-FFCF-48AB-BD7E-12AB22FC153C}" name="Column4460" headerRowDxfId="28321" dataDxfId="11926"/>
    <tableColumn id="4461" xr3:uid="{CAC2B7AD-35E1-4BC0-AC9E-05DB800397B8}" name="Column4461" headerRowDxfId="28320" dataDxfId="11925"/>
    <tableColumn id="4462" xr3:uid="{A545A93B-F121-4665-B428-1C568D980204}" name="Column4462" headerRowDxfId="28319" dataDxfId="11924"/>
    <tableColumn id="4463" xr3:uid="{C3F0E9A5-D2BD-452A-AEBF-F15F256683CE}" name="Column4463" headerRowDxfId="28318" dataDxfId="11923"/>
    <tableColumn id="4464" xr3:uid="{A5986B03-EFAA-4797-BD12-D7791EA34639}" name="Column4464" headerRowDxfId="28317" dataDxfId="11922"/>
    <tableColumn id="4465" xr3:uid="{6E1D2C24-353A-4CFD-B00F-D0C91400188E}" name="Column4465" headerRowDxfId="28316" dataDxfId="11921"/>
    <tableColumn id="4466" xr3:uid="{07EA772F-5D79-492B-BDDE-AFAF29181929}" name="Column4466" headerRowDxfId="28315" dataDxfId="11920"/>
    <tableColumn id="4467" xr3:uid="{1C055BD6-4117-41CA-B103-4689E314F8C3}" name="Column4467" headerRowDxfId="28314" dataDxfId="11919"/>
    <tableColumn id="4468" xr3:uid="{41635BBA-E8BC-4561-83AA-3E3FDA2C0E91}" name="Column4468" headerRowDxfId="28313" dataDxfId="11918"/>
    <tableColumn id="4469" xr3:uid="{A9E53BE8-16EA-489C-BFB0-AED3A2E562C7}" name="Column4469" headerRowDxfId="28312" dataDxfId="11917"/>
    <tableColumn id="4470" xr3:uid="{4EC02BDD-47BC-415E-96A5-80AECA57A3EE}" name="Column4470" headerRowDxfId="28311" dataDxfId="11916"/>
    <tableColumn id="4471" xr3:uid="{DCC02E89-5E91-4FB4-BEA1-CD52BC6BDDA0}" name="Column4471" headerRowDxfId="28310" dataDxfId="11915"/>
    <tableColumn id="4472" xr3:uid="{B3BC17EC-1009-4170-A4B2-9A2E4895A801}" name="Column4472" headerRowDxfId="28309" dataDxfId="11914"/>
    <tableColumn id="4473" xr3:uid="{5204B3F8-AEA8-4FB0-AAE5-4CF44999998E}" name="Column4473" headerRowDxfId="28308" dataDxfId="11913"/>
    <tableColumn id="4474" xr3:uid="{4F61A229-CD00-4E7A-98C4-BFBF77B2706F}" name="Column4474" headerRowDxfId="28307" dataDxfId="11912"/>
    <tableColumn id="4475" xr3:uid="{C082EC4E-F724-419D-8980-355BD8766A77}" name="Column4475" headerRowDxfId="28306" dataDxfId="11911"/>
    <tableColumn id="4476" xr3:uid="{F99BEE25-FCCB-4C8D-BECC-36C8C4511213}" name="Column4476" headerRowDxfId="28305" dataDxfId="11910"/>
    <tableColumn id="4477" xr3:uid="{B4B5D5C3-2949-4202-8497-21481028A0ED}" name="Column4477" headerRowDxfId="28304" dataDxfId="11909"/>
    <tableColumn id="4478" xr3:uid="{B2DDF093-B09F-46CB-9F9F-C6CED0FC90B1}" name="Column4478" headerRowDxfId="28303" dataDxfId="11908"/>
    <tableColumn id="4479" xr3:uid="{FCE8E507-E3D4-4DF0-92F5-884B55DDAE7E}" name="Column4479" headerRowDxfId="28302" dataDxfId="11907"/>
    <tableColumn id="4480" xr3:uid="{49AD13A7-A02C-498B-B112-26163A0D63BD}" name="Column4480" headerRowDxfId="28301" dataDxfId="11906"/>
    <tableColumn id="4481" xr3:uid="{49A2E0C4-CD47-4B4B-95D2-DA5BA5832F9B}" name="Column4481" headerRowDxfId="28300" dataDxfId="11905"/>
    <tableColumn id="4482" xr3:uid="{2000EB22-F972-4AC9-A838-7B44CD6570F8}" name="Column4482" headerRowDxfId="28299" dataDxfId="11904"/>
    <tableColumn id="4483" xr3:uid="{3EDC14CC-AD0E-4147-A87D-E5EA18360ECD}" name="Column4483" headerRowDxfId="28298" dataDxfId="11903"/>
    <tableColumn id="4484" xr3:uid="{F747CB83-1D3B-460F-8B6C-10266BD4BA41}" name="Column4484" headerRowDxfId="28297" dataDxfId="11902"/>
    <tableColumn id="4485" xr3:uid="{1B1323C4-14AA-4E26-871E-DDE2782D0176}" name="Column4485" headerRowDxfId="28296" dataDxfId="11901"/>
    <tableColumn id="4486" xr3:uid="{5A9431D5-B1FB-4FB7-82DE-B6851B642B54}" name="Column4486" headerRowDxfId="28295" dataDxfId="11900"/>
    <tableColumn id="4487" xr3:uid="{2EAD6726-4C9A-4FB8-A8F2-1865A5817DD3}" name="Column4487" headerRowDxfId="28294" dataDxfId="11899"/>
    <tableColumn id="4488" xr3:uid="{2BDADC43-21D4-4F72-93A9-04648AF579B9}" name="Column4488" headerRowDxfId="28293" dataDxfId="11898"/>
    <tableColumn id="4489" xr3:uid="{07039B5F-3206-4600-BD96-E275E700DF17}" name="Column4489" headerRowDxfId="28292" dataDxfId="11897"/>
    <tableColumn id="4490" xr3:uid="{56489B12-B051-4DB0-A138-9ECA5F3B3BC7}" name="Column4490" headerRowDxfId="28291" dataDxfId="11896"/>
    <tableColumn id="4491" xr3:uid="{0A7C7FCE-6276-4951-BB3D-6CA8F0781683}" name="Column4491" headerRowDxfId="28290" dataDxfId="11895"/>
    <tableColumn id="4492" xr3:uid="{09255C95-B89E-499E-9C74-010197C33A16}" name="Column4492" headerRowDxfId="28289" dataDxfId="11894"/>
    <tableColumn id="4493" xr3:uid="{8EA701F2-C202-40ED-828D-FC2C90F997A1}" name="Column4493" headerRowDxfId="28288" dataDxfId="11893"/>
    <tableColumn id="4494" xr3:uid="{87EA162E-A91D-4E8C-8054-E09BFBF2F80C}" name="Column4494" headerRowDxfId="28287" dataDxfId="11892"/>
    <tableColumn id="4495" xr3:uid="{95DE3899-43AA-4887-8A08-84F9F8D0139C}" name="Column4495" headerRowDxfId="28286" dataDxfId="11891"/>
    <tableColumn id="4496" xr3:uid="{5CD2A9CE-DF52-42FC-AD4C-E9340155E837}" name="Column4496" headerRowDxfId="28285" dataDxfId="11890"/>
    <tableColumn id="4497" xr3:uid="{965F27DD-3C40-4349-BB7D-18344F047AF5}" name="Column4497" headerRowDxfId="28284" dataDxfId="11889"/>
    <tableColumn id="4498" xr3:uid="{5E3ADC57-E738-42F7-9C08-99E7CBB74A27}" name="Column4498" headerRowDxfId="28283" dataDxfId="11888"/>
    <tableColumn id="4499" xr3:uid="{FF270126-0FFB-46FE-9A2A-5D4A381815F4}" name="Column4499" headerRowDxfId="28282" dataDxfId="11887"/>
    <tableColumn id="4500" xr3:uid="{7DFA0DD9-25D8-4193-B586-ECC34F225BE7}" name="Column4500" headerRowDxfId="28281" dataDxfId="11886"/>
    <tableColumn id="4501" xr3:uid="{2F92C99D-62DB-4C50-A522-BA1F3C2C5063}" name="Column4501" headerRowDxfId="28280" dataDxfId="11885"/>
    <tableColumn id="4502" xr3:uid="{7F8B081A-7503-495F-9C86-7B00758A045A}" name="Column4502" headerRowDxfId="28279" dataDxfId="11884"/>
    <tableColumn id="4503" xr3:uid="{46A6CF3B-A419-4898-91EB-0C5CACB97344}" name="Column4503" headerRowDxfId="28278" dataDxfId="11883"/>
    <tableColumn id="4504" xr3:uid="{B99C0808-920F-4F18-B71C-542CBF9FA540}" name="Column4504" headerRowDxfId="28277" dataDxfId="11882"/>
    <tableColumn id="4505" xr3:uid="{9100E8A8-2727-4A3C-8E11-747158DD15A8}" name="Column4505" headerRowDxfId="28276" dataDxfId="11881"/>
    <tableColumn id="4506" xr3:uid="{EC7CA814-5838-4083-AAB2-2449269FD269}" name="Column4506" headerRowDxfId="28275" dataDxfId="11880"/>
    <tableColumn id="4507" xr3:uid="{177C6470-04E5-437A-A707-C7E51A24EE00}" name="Column4507" headerRowDxfId="28274" dataDxfId="11879"/>
    <tableColumn id="4508" xr3:uid="{E26531FE-435C-4F63-ACC1-3C0646A0E615}" name="Column4508" headerRowDxfId="28273" dataDxfId="11878"/>
    <tableColumn id="4509" xr3:uid="{6C5A97E3-5649-4936-AC3C-1551BC531FBC}" name="Column4509" headerRowDxfId="28272" dataDxfId="11877"/>
    <tableColumn id="4510" xr3:uid="{08C4BB77-6576-4947-A758-06DFD216290B}" name="Column4510" headerRowDxfId="28271" dataDxfId="11876"/>
    <tableColumn id="4511" xr3:uid="{47EDB54A-66F9-42C3-976B-6CF5443BA87B}" name="Column4511" headerRowDxfId="28270" dataDxfId="11875"/>
    <tableColumn id="4512" xr3:uid="{54264879-6798-4AC6-9D95-CC77F11B2753}" name="Column4512" headerRowDxfId="28269" dataDxfId="11874"/>
    <tableColumn id="4513" xr3:uid="{AD3E6045-26F0-4D0A-A9CC-7DA45E6074C4}" name="Column4513" headerRowDxfId="28268" dataDxfId="11873"/>
    <tableColumn id="4514" xr3:uid="{E07AF052-5F2A-47C0-844D-7FE778C78F8B}" name="Column4514" headerRowDxfId="28267" dataDxfId="11872"/>
    <tableColumn id="4515" xr3:uid="{C43782AC-954D-4B66-A8FB-AA56E410A51C}" name="Column4515" headerRowDxfId="28266" dataDxfId="11871"/>
    <tableColumn id="4516" xr3:uid="{EB7010BE-BEE8-4B0B-A6DB-49F3E95423A5}" name="Column4516" headerRowDxfId="28265" dataDxfId="11870"/>
    <tableColumn id="4517" xr3:uid="{3E6F6E3F-ED19-443D-97AE-A7BE3DE053BA}" name="Column4517" headerRowDxfId="28264" dataDxfId="11869"/>
    <tableColumn id="4518" xr3:uid="{189B9A2E-28E6-4515-BF89-FAB9FED3F9CD}" name="Column4518" headerRowDxfId="28263" dataDxfId="11868"/>
    <tableColumn id="4519" xr3:uid="{497012E4-260C-461D-AA0F-F7E86056A48A}" name="Column4519" headerRowDxfId="28262" dataDxfId="11867"/>
    <tableColumn id="4520" xr3:uid="{D5771791-DB32-497C-BC04-F8328FF106F4}" name="Column4520" headerRowDxfId="28261" dataDxfId="11866"/>
    <tableColumn id="4521" xr3:uid="{081C0BF4-FF33-4DB2-915B-D91385186E48}" name="Column4521" headerRowDxfId="28260" dataDxfId="11865"/>
    <tableColumn id="4522" xr3:uid="{38E010C6-0889-49EC-994E-82057131E552}" name="Column4522" headerRowDxfId="28259" dataDxfId="11864"/>
    <tableColumn id="4523" xr3:uid="{83FB74F8-5BCE-4623-A4B7-738FCECACFF4}" name="Column4523" headerRowDxfId="28258" dataDxfId="11863"/>
    <tableColumn id="4524" xr3:uid="{109C7EF8-EAD9-4F7D-8776-A67228F962C4}" name="Column4524" headerRowDxfId="28257" dataDxfId="11862"/>
    <tableColumn id="4525" xr3:uid="{0055E74A-C72F-4ECA-A886-80E3A0813FE6}" name="Column4525" headerRowDxfId="28256" dataDxfId="11861"/>
    <tableColumn id="4526" xr3:uid="{EA5E80D1-686B-4A1F-BAE9-D00671253984}" name="Column4526" headerRowDxfId="28255" dataDxfId="11860"/>
    <tableColumn id="4527" xr3:uid="{45053FD1-0D12-4F41-8CDD-CCDEB353023E}" name="Column4527" headerRowDxfId="28254" dataDxfId="11859"/>
    <tableColumn id="4528" xr3:uid="{1EFFA6E5-DE32-4E67-BC14-B4840FA7D38D}" name="Column4528" headerRowDxfId="28253" dataDxfId="11858"/>
    <tableColumn id="4529" xr3:uid="{A17DC208-3830-42DA-8D7C-FFE5067ED888}" name="Column4529" headerRowDxfId="28252" dataDxfId="11857"/>
    <tableColumn id="4530" xr3:uid="{0F6BF447-9532-4BD2-978E-5456B8EDF896}" name="Column4530" headerRowDxfId="28251" dataDxfId="11856"/>
    <tableColumn id="4531" xr3:uid="{F5294860-643F-493A-93A1-037759213742}" name="Column4531" headerRowDxfId="28250" dataDxfId="11855"/>
    <tableColumn id="4532" xr3:uid="{D5FB317F-F356-43B8-A899-A2DCE23297F2}" name="Column4532" headerRowDxfId="28249" dataDxfId="11854"/>
    <tableColumn id="4533" xr3:uid="{5296CF78-0B75-4759-B4B0-0F6A51076E78}" name="Column4533" headerRowDxfId="28248" dataDxfId="11853"/>
    <tableColumn id="4534" xr3:uid="{7AF0E3EA-A5BA-4839-9F69-4D16FD6E2FD8}" name="Column4534" headerRowDxfId="28247" dataDxfId="11852"/>
    <tableColumn id="4535" xr3:uid="{CF500606-3388-49C0-9AF3-07DBB4805BA2}" name="Column4535" headerRowDxfId="28246" dataDxfId="11851"/>
    <tableColumn id="4536" xr3:uid="{D6303482-4649-4C1C-8F9D-6F50E8E6540B}" name="Column4536" headerRowDxfId="28245" dataDxfId="11850"/>
    <tableColumn id="4537" xr3:uid="{B2981CB2-71E8-4620-B264-88EEEFEE54A0}" name="Column4537" headerRowDxfId="28244" dataDxfId="11849"/>
    <tableColumn id="4538" xr3:uid="{D6065778-52EB-4E9C-849A-CE5C9004D5EC}" name="Column4538" headerRowDxfId="28243" dataDxfId="11848"/>
    <tableColumn id="4539" xr3:uid="{C36818D1-5E7C-490F-973B-A83955DC9C31}" name="Column4539" headerRowDxfId="28242" dataDxfId="11847"/>
    <tableColumn id="4540" xr3:uid="{56D06D65-9736-4A81-9E00-84CB75D7473B}" name="Column4540" headerRowDxfId="28241" dataDxfId="11846"/>
    <tableColumn id="4541" xr3:uid="{97A5C691-C421-4C1E-B17A-0A9677A15355}" name="Column4541" headerRowDxfId="28240" dataDxfId="11845"/>
    <tableColumn id="4542" xr3:uid="{C2E2157D-0D1B-4566-8205-BE0B95ED8A70}" name="Column4542" headerRowDxfId="28239" dataDxfId="11844"/>
    <tableColumn id="4543" xr3:uid="{9C32315D-E012-4E13-BD10-DC856EA30263}" name="Column4543" headerRowDxfId="28238" dataDxfId="11843"/>
    <tableColumn id="4544" xr3:uid="{0A0EE502-0DFB-4218-A607-8F54A41107EC}" name="Column4544" headerRowDxfId="28237" dataDxfId="11842"/>
    <tableColumn id="4545" xr3:uid="{DE1C06EA-1AEF-49D9-B306-AE5FC207522C}" name="Column4545" headerRowDxfId="28236" dataDxfId="11841"/>
    <tableColumn id="4546" xr3:uid="{6B2D6193-15B6-4912-A961-73BA044314F2}" name="Column4546" headerRowDxfId="28235" dataDxfId="11840"/>
    <tableColumn id="4547" xr3:uid="{BF2EA670-BC79-479C-B631-5B9157E0193E}" name="Column4547" headerRowDxfId="28234" dataDxfId="11839"/>
    <tableColumn id="4548" xr3:uid="{59F22E65-AEB4-428E-BE51-201518982C4F}" name="Column4548" headerRowDxfId="28233" dataDxfId="11838"/>
    <tableColumn id="4549" xr3:uid="{F9E12949-76D9-4090-9757-FF4F1E5D0E34}" name="Column4549" headerRowDxfId="28232" dataDxfId="11837"/>
    <tableColumn id="4550" xr3:uid="{FDB9D776-903C-4DD3-9EF3-5F7326854D41}" name="Column4550" headerRowDxfId="28231" dataDxfId="11836"/>
    <tableColumn id="4551" xr3:uid="{50568636-1A0E-4E21-B5C1-052F95ADD0BE}" name="Column4551" headerRowDxfId="28230" dataDxfId="11835"/>
    <tableColumn id="4552" xr3:uid="{49ACF949-CC7F-4E94-A80F-43B82722A3A3}" name="Column4552" headerRowDxfId="28229" dataDxfId="11834"/>
    <tableColumn id="4553" xr3:uid="{A55F0E62-1127-4281-8F8A-3864FFA1392B}" name="Column4553" headerRowDxfId="28228" dataDxfId="11833"/>
    <tableColumn id="4554" xr3:uid="{6FAEE819-1711-4917-ADDB-CF56C43363AB}" name="Column4554" headerRowDxfId="28227" dataDxfId="11832"/>
    <tableColumn id="4555" xr3:uid="{3B6B334D-48B4-4FE9-AD5B-C5BCA22B5044}" name="Column4555" headerRowDxfId="28226" dataDxfId="11831"/>
    <tableColumn id="4556" xr3:uid="{996F31C6-0A37-433D-8BD5-7064A6E84518}" name="Column4556" headerRowDxfId="28225" dataDxfId="11830"/>
    <tableColumn id="4557" xr3:uid="{AFCBB7E3-98B4-435A-A5AE-009B40768361}" name="Column4557" headerRowDxfId="28224" dataDxfId="11829"/>
    <tableColumn id="4558" xr3:uid="{1B569CC7-44B6-403F-AF23-234600C2BB73}" name="Column4558" headerRowDxfId="28223" dataDxfId="11828"/>
    <tableColumn id="4559" xr3:uid="{56E62A94-C87B-4AF2-8E46-4BC91E5EF428}" name="Column4559" headerRowDxfId="28222" dataDxfId="11827"/>
    <tableColumn id="4560" xr3:uid="{AF6CB48F-A402-45E8-BE10-6D37E75979CB}" name="Column4560" headerRowDxfId="28221" dataDxfId="11826"/>
    <tableColumn id="4561" xr3:uid="{31C4C3E7-7585-44FE-9D32-95D7C8406259}" name="Column4561" headerRowDxfId="28220" dataDxfId="11825"/>
    <tableColumn id="4562" xr3:uid="{18040040-69EA-4BB8-B31A-330084770E75}" name="Column4562" headerRowDxfId="28219" dataDxfId="11824"/>
    <tableColumn id="4563" xr3:uid="{794822B1-6942-4D4F-BB21-10003181C695}" name="Column4563" headerRowDxfId="28218" dataDxfId="11823"/>
    <tableColumn id="4564" xr3:uid="{AAE1CB55-FE3D-4CB6-AB72-B19A9406A167}" name="Column4564" headerRowDxfId="28217" dataDxfId="11822"/>
    <tableColumn id="4565" xr3:uid="{5E8E2C33-472A-40DC-AFF7-29B52390940C}" name="Column4565" headerRowDxfId="28216" dataDxfId="11821"/>
    <tableColumn id="4566" xr3:uid="{A17F847D-0A82-4DD4-AFAC-6D6B772AFCFA}" name="Column4566" headerRowDxfId="28215" dataDxfId="11820"/>
    <tableColumn id="4567" xr3:uid="{944BB285-9844-4252-A16B-F82278636414}" name="Column4567" headerRowDxfId="28214" dataDxfId="11819"/>
    <tableColumn id="4568" xr3:uid="{8A788B2A-C061-4C12-8247-4A3515A5031B}" name="Column4568" headerRowDxfId="28213" dataDxfId="11818"/>
    <tableColumn id="4569" xr3:uid="{E85C953C-D0E8-456E-92DB-CDEA6BC6AA0B}" name="Column4569" headerRowDxfId="28212" dataDxfId="11817"/>
    <tableColumn id="4570" xr3:uid="{F76132DA-8DC4-4D66-9379-5F9B9B05119B}" name="Column4570" headerRowDxfId="28211" dataDxfId="11816"/>
    <tableColumn id="4571" xr3:uid="{427AA7B2-D348-41E6-A13D-96687ABDA5CB}" name="Column4571" headerRowDxfId="28210" dataDxfId="11815"/>
    <tableColumn id="4572" xr3:uid="{C37F17EF-DE52-4093-98BC-E3ADBC71D030}" name="Column4572" headerRowDxfId="28209" dataDxfId="11814"/>
    <tableColumn id="4573" xr3:uid="{AC53C746-9980-4564-BC57-9B97936FD38D}" name="Column4573" headerRowDxfId="28208" dataDxfId="11813"/>
    <tableColumn id="4574" xr3:uid="{A7309029-2702-4F4B-96FD-8DCA4A35C809}" name="Column4574" headerRowDxfId="28207" dataDxfId="11812"/>
    <tableColumn id="4575" xr3:uid="{86E17E8E-54E7-4A15-8A5D-F3E1C6F97B76}" name="Column4575" headerRowDxfId="28206" dataDxfId="11811"/>
    <tableColumn id="4576" xr3:uid="{89009D91-8D0A-4D2D-8F58-3B3896D5C703}" name="Column4576" headerRowDxfId="28205" dataDxfId="11810"/>
    <tableColumn id="4577" xr3:uid="{0B9B5513-C5FB-4B8A-BCEB-32BC8C073618}" name="Column4577" headerRowDxfId="28204" dataDxfId="11809"/>
    <tableColumn id="4578" xr3:uid="{AE964670-62A3-4D6C-9730-CDB91625825F}" name="Column4578" headerRowDxfId="28203" dataDxfId="11808"/>
    <tableColumn id="4579" xr3:uid="{2D525DA9-6EB1-4D64-BB17-AB6346EA05CF}" name="Column4579" headerRowDxfId="28202" dataDxfId="11807"/>
    <tableColumn id="4580" xr3:uid="{F256FB8B-C5ED-4CE8-86C3-1DDC2200B1F8}" name="Column4580" headerRowDxfId="28201" dataDxfId="11806"/>
    <tableColumn id="4581" xr3:uid="{DC688C49-3773-4BEE-844C-49C581A79ACC}" name="Column4581" headerRowDxfId="28200" dataDxfId="11805"/>
    <tableColumn id="4582" xr3:uid="{DD23749F-7593-44DA-8A2E-9A407447E08F}" name="Column4582" headerRowDxfId="28199" dataDxfId="11804"/>
    <tableColumn id="4583" xr3:uid="{FA35464B-A8CB-40F1-AA75-E7D6A60DAFA4}" name="Column4583" headerRowDxfId="28198" dataDxfId="11803"/>
    <tableColumn id="4584" xr3:uid="{5626B5FB-5953-4C39-8D33-0DDFE92F8B88}" name="Column4584" headerRowDxfId="28197" dataDxfId="11802"/>
    <tableColumn id="4585" xr3:uid="{1D51EBB5-FAF7-4273-BCD4-05F85378A450}" name="Column4585" headerRowDxfId="28196" dataDxfId="11801"/>
    <tableColumn id="4586" xr3:uid="{57D98C06-A88C-4426-BF6D-8C7230681EEF}" name="Column4586" headerRowDxfId="28195" dataDxfId="11800"/>
    <tableColumn id="4587" xr3:uid="{B84E10CF-659C-4524-81DE-83C9EB0D8665}" name="Column4587" headerRowDxfId="28194" dataDxfId="11799"/>
    <tableColumn id="4588" xr3:uid="{F6F2F0D4-D8B4-4560-A165-D1949EFF6897}" name="Column4588" headerRowDxfId="28193" dataDxfId="11798"/>
    <tableColumn id="4589" xr3:uid="{6683986D-D91B-48FA-AF22-B82F1FE47A49}" name="Column4589" headerRowDxfId="28192" dataDxfId="11797"/>
    <tableColumn id="4590" xr3:uid="{3A2FED6F-6419-441D-A199-68B96396479A}" name="Column4590" headerRowDxfId="28191" dataDxfId="11796"/>
    <tableColumn id="4591" xr3:uid="{281EBD3C-4E53-4CDE-B092-2A935829D8E3}" name="Column4591" headerRowDxfId="28190" dataDxfId="11795"/>
    <tableColumn id="4592" xr3:uid="{BCDF993B-D3AB-40F0-B70C-9526CC774F92}" name="Column4592" headerRowDxfId="28189" dataDxfId="11794"/>
    <tableColumn id="4593" xr3:uid="{A4DB7FF1-D3A5-4466-B0D3-41CE3C6BB9A4}" name="Column4593" headerRowDxfId="28188" dataDxfId="11793"/>
    <tableColumn id="4594" xr3:uid="{3A4583E9-3FDE-4C1B-A6A0-B42F5CE8BB1F}" name="Column4594" headerRowDxfId="28187" dataDxfId="11792"/>
    <tableColumn id="4595" xr3:uid="{00472986-4340-4CAA-AFF5-5889E35058D6}" name="Column4595" headerRowDxfId="28186" dataDxfId="11791"/>
    <tableColumn id="4596" xr3:uid="{A1E7E2BD-8285-4025-98B1-4C6BA42C1842}" name="Column4596" headerRowDxfId="28185" dataDxfId="11790"/>
    <tableColumn id="4597" xr3:uid="{C40B6529-F86D-463B-A168-5D0FAFEDF1C3}" name="Column4597" headerRowDxfId="28184" dataDxfId="11789"/>
    <tableColumn id="4598" xr3:uid="{AC4D10AB-E043-4FFE-B1F1-7F8A63C092C3}" name="Column4598" headerRowDxfId="28183" dataDxfId="11788"/>
    <tableColumn id="4599" xr3:uid="{8AE138A6-F6F9-4A9C-B2CD-5AE996065BA5}" name="Column4599" headerRowDxfId="28182" dataDxfId="11787"/>
    <tableColumn id="4600" xr3:uid="{ABB2C2D1-83CA-4F99-A0E5-3E2F034467D8}" name="Column4600" headerRowDxfId="28181" dataDxfId="11786"/>
    <tableColumn id="4601" xr3:uid="{7EE3905E-8472-46CF-87E0-E60618CAB08B}" name="Column4601" headerRowDxfId="28180" dataDxfId="11785"/>
    <tableColumn id="4602" xr3:uid="{56E409DC-0D57-4898-B703-5AFFF65DAE1C}" name="Column4602" headerRowDxfId="28179" dataDxfId="11784"/>
    <tableColumn id="4603" xr3:uid="{8E6B860E-614F-4617-8A3F-85F8F7905229}" name="Column4603" headerRowDxfId="28178" dataDxfId="11783"/>
    <tableColumn id="4604" xr3:uid="{F86CCA11-DA82-4CE5-80B2-4B7B7E0F090A}" name="Column4604" headerRowDxfId="28177" dataDxfId="11782"/>
    <tableColumn id="4605" xr3:uid="{80684149-002A-48CC-870F-E1897A4716A9}" name="Column4605" headerRowDxfId="28176" dataDxfId="11781"/>
    <tableColumn id="4606" xr3:uid="{4D34F173-EC4F-43D9-AD3A-9F736CC6D6E9}" name="Column4606" headerRowDxfId="28175" dataDxfId="11780"/>
    <tableColumn id="4607" xr3:uid="{4BE0EBE6-E05E-4E77-BD83-80ACA8EEBA13}" name="Column4607" headerRowDxfId="28174" dataDxfId="11779"/>
    <tableColumn id="4608" xr3:uid="{582CC90A-CDFB-462F-B5C4-EA93A985B309}" name="Column4608" headerRowDxfId="28173" dataDxfId="11778"/>
    <tableColumn id="4609" xr3:uid="{B7DDF8DE-148D-4506-A94C-357A10A47BE5}" name="Column4609" headerRowDxfId="28172" dataDxfId="11777"/>
    <tableColumn id="4610" xr3:uid="{B098D7C4-E2E1-4D77-87D1-0364825A8142}" name="Column4610" headerRowDxfId="28171" dataDxfId="11776"/>
    <tableColumn id="4611" xr3:uid="{B1E8CAC6-48D0-4A61-B353-6F260C6DA60A}" name="Column4611" headerRowDxfId="28170" dataDxfId="11775"/>
    <tableColumn id="4612" xr3:uid="{E5BCFC91-B22D-4FA4-BAB9-A3B1C7E611C1}" name="Column4612" headerRowDxfId="28169" dataDxfId="11774"/>
    <tableColumn id="4613" xr3:uid="{DD7908F7-7466-424E-886E-AEB8ACAC223C}" name="Column4613" headerRowDxfId="28168" dataDxfId="11773"/>
    <tableColumn id="4614" xr3:uid="{9982D753-914B-4DC9-A5E4-17EAC1392D68}" name="Column4614" headerRowDxfId="28167" dataDxfId="11772"/>
    <tableColumn id="4615" xr3:uid="{C0E366D4-0611-4B12-84C5-B7BD7C7B2EFD}" name="Column4615" headerRowDxfId="28166" dataDxfId="11771"/>
    <tableColumn id="4616" xr3:uid="{57CFDC01-98B6-4080-8383-A218F4B60779}" name="Column4616" headerRowDxfId="28165" dataDxfId="11770"/>
    <tableColumn id="4617" xr3:uid="{37118479-59CA-4A47-B55B-1AFFF5543E60}" name="Column4617" headerRowDxfId="28164" dataDxfId="11769"/>
    <tableColumn id="4618" xr3:uid="{15652D63-DD86-483E-95C0-7E6D45D8311F}" name="Column4618" headerRowDxfId="28163" dataDxfId="11768"/>
    <tableColumn id="4619" xr3:uid="{7D1F0738-C4AC-4564-A96F-352FA5A82604}" name="Column4619" headerRowDxfId="28162" dataDxfId="11767"/>
    <tableColumn id="4620" xr3:uid="{71DC3D18-1F07-47F4-AE38-8566CE8DAC4C}" name="Column4620" headerRowDxfId="28161" dataDxfId="11766"/>
    <tableColumn id="4621" xr3:uid="{8C2A5BFE-CEC0-49F3-B17B-73357BA0909B}" name="Column4621" headerRowDxfId="28160" dataDxfId="11765"/>
    <tableColumn id="4622" xr3:uid="{AFE929A5-83BC-45EC-B764-93ADA986BA87}" name="Column4622" headerRowDxfId="28159" dataDxfId="11764"/>
    <tableColumn id="4623" xr3:uid="{EAE4B026-A985-4BAB-9A27-1240BD2BDFC3}" name="Column4623" headerRowDxfId="28158" dataDxfId="11763"/>
    <tableColumn id="4624" xr3:uid="{08E59CF6-CCC1-46CC-872E-C3E4797A0E8A}" name="Column4624" headerRowDxfId="28157" dataDxfId="11762"/>
    <tableColumn id="4625" xr3:uid="{8B4BA4BD-9F5E-4EB7-82B2-49CD6814ABD8}" name="Column4625" headerRowDxfId="28156" dataDxfId="11761"/>
    <tableColumn id="4626" xr3:uid="{018AD3A5-88F6-42CA-BF84-B55C1C44FA06}" name="Column4626" headerRowDxfId="28155" dataDxfId="11760"/>
    <tableColumn id="4627" xr3:uid="{A55B3023-D059-47FF-942C-B3E64D653A71}" name="Column4627" headerRowDxfId="28154" dataDxfId="11759"/>
    <tableColumn id="4628" xr3:uid="{E24D6C3B-2D89-474C-90AE-E96FBE723FF8}" name="Column4628" headerRowDxfId="28153" dataDxfId="11758"/>
    <tableColumn id="4629" xr3:uid="{F070D5B4-D1EC-4E47-83DC-60B2A4239518}" name="Column4629" headerRowDxfId="28152" dataDxfId="11757"/>
    <tableColumn id="4630" xr3:uid="{AAF656A2-D8ED-45A8-AD23-DB6AB9C8E000}" name="Column4630" headerRowDxfId="28151" dataDxfId="11756"/>
    <tableColumn id="4631" xr3:uid="{5F5CC3DB-0A5A-4C79-8C91-852FD3C1E242}" name="Column4631" headerRowDxfId="28150" dataDxfId="11755"/>
    <tableColumn id="4632" xr3:uid="{2BB05334-D3BC-46F5-AB24-CB143536E147}" name="Column4632" headerRowDxfId="28149" dataDxfId="11754"/>
    <tableColumn id="4633" xr3:uid="{C9BD1093-BC21-4DF9-ACDE-331F14F91B68}" name="Column4633" headerRowDxfId="28148" dataDxfId="11753"/>
    <tableColumn id="4634" xr3:uid="{F1AD4413-9AA1-417F-A355-04B49CC02F1D}" name="Column4634" headerRowDxfId="28147" dataDxfId="11752"/>
    <tableColumn id="4635" xr3:uid="{00966799-641D-45A2-9DD3-1E9A8314EA28}" name="Column4635" headerRowDxfId="28146" dataDxfId="11751"/>
    <tableColumn id="4636" xr3:uid="{146E478E-26AC-4C23-A28F-1A1421B03807}" name="Column4636" headerRowDxfId="28145" dataDxfId="11750"/>
    <tableColumn id="4637" xr3:uid="{42DCC132-A250-413E-BA86-F890071FB802}" name="Column4637" headerRowDxfId="28144" dataDxfId="11749"/>
    <tableColumn id="4638" xr3:uid="{1B4E2163-53AC-4F6A-AA74-A3E8E403D332}" name="Column4638" headerRowDxfId="28143" dataDxfId="11748"/>
    <tableColumn id="4639" xr3:uid="{55B5FEAF-3F2B-4AE7-8A0B-9ADB214DF08C}" name="Column4639" headerRowDxfId="28142" dataDxfId="11747"/>
    <tableColumn id="4640" xr3:uid="{D46D1045-8559-4619-9829-E1152FD9A2D5}" name="Column4640" headerRowDxfId="28141" dataDxfId="11746"/>
    <tableColumn id="4641" xr3:uid="{3A209D82-661A-4EB6-B7C2-F5DF5C92C705}" name="Column4641" headerRowDxfId="28140" dataDxfId="11745"/>
    <tableColumn id="4642" xr3:uid="{47DD90C9-5AC3-46F7-9C1A-D41E7DDD59FB}" name="Column4642" headerRowDxfId="28139" dataDxfId="11744"/>
    <tableColumn id="4643" xr3:uid="{A7CBE843-5E5E-4558-8378-81A290C0E3FA}" name="Column4643" headerRowDxfId="28138" dataDxfId="11743"/>
    <tableColumn id="4644" xr3:uid="{D5870B52-B884-423E-9806-91167009786F}" name="Column4644" headerRowDxfId="28137" dataDxfId="11742"/>
    <tableColumn id="4645" xr3:uid="{E675EA75-995E-4303-A69A-C68D53247E23}" name="Column4645" headerRowDxfId="28136" dataDxfId="11741"/>
    <tableColumn id="4646" xr3:uid="{0E2E304C-74C1-4E60-AE8F-94A6E9FE1B9D}" name="Column4646" headerRowDxfId="28135" dataDxfId="11740"/>
    <tableColumn id="4647" xr3:uid="{F768D31F-BF6B-42DF-99C8-E9C34739FFC8}" name="Column4647" headerRowDxfId="28134" dataDxfId="11739"/>
    <tableColumn id="4648" xr3:uid="{29153C68-531C-4AF9-B019-0279D872BD57}" name="Column4648" headerRowDxfId="28133" dataDxfId="11738"/>
    <tableColumn id="4649" xr3:uid="{3FC8D2D3-0652-4E4E-BA59-D733DC4A2D35}" name="Column4649" headerRowDxfId="28132" dataDxfId="11737"/>
    <tableColumn id="4650" xr3:uid="{D453B313-8B07-4576-9941-0B6A94C22215}" name="Column4650" headerRowDxfId="28131" dataDxfId="11736"/>
    <tableColumn id="4651" xr3:uid="{7168A861-27D2-4F59-A3E7-069542EF7493}" name="Column4651" headerRowDxfId="28130" dataDxfId="11735"/>
    <tableColumn id="4652" xr3:uid="{5952BCAD-F033-4FF3-86BF-2CB3CBFEE51D}" name="Column4652" headerRowDxfId="28129" dataDxfId="11734"/>
    <tableColumn id="4653" xr3:uid="{3867030C-1736-4C1D-9A71-1D33E7C3D8EF}" name="Column4653" headerRowDxfId="28128" dataDxfId="11733"/>
    <tableColumn id="4654" xr3:uid="{7588A3D3-77A6-4BE0-B508-7D1C9E0895C5}" name="Column4654" headerRowDxfId="28127" dataDxfId="11732"/>
    <tableColumn id="4655" xr3:uid="{619F1B82-840F-4B3B-A187-EE9C236EFE4F}" name="Column4655" headerRowDxfId="28126" dataDxfId="11731"/>
    <tableColumn id="4656" xr3:uid="{FA17CCAE-0206-4E32-89E0-1F7816D12AAE}" name="Column4656" headerRowDxfId="28125" dataDxfId="11730"/>
    <tableColumn id="4657" xr3:uid="{A35D74F7-2594-4AA2-868E-AFB7F9EE640B}" name="Column4657" headerRowDxfId="28124" dataDxfId="11729"/>
    <tableColumn id="4658" xr3:uid="{EE600E2A-62FE-4C68-AE8F-A9060080157B}" name="Column4658" headerRowDxfId="28123" dataDxfId="11728"/>
    <tableColumn id="4659" xr3:uid="{4000B540-E3F5-4D9F-BF81-E7DDC51FFAA0}" name="Column4659" headerRowDxfId="28122" dataDxfId="11727"/>
    <tableColumn id="4660" xr3:uid="{95AE6C7E-AD04-4832-A833-EFF6FCC4B9CD}" name="Column4660" headerRowDxfId="28121" dataDxfId="11726"/>
    <tableColumn id="4661" xr3:uid="{27F1FEDD-B2BF-4FB6-8BBE-95E9D31A13ED}" name="Column4661" headerRowDxfId="28120" dataDxfId="11725"/>
    <tableColumn id="4662" xr3:uid="{2ABD4F54-00A8-4DA4-AE05-D299673CD798}" name="Column4662" headerRowDxfId="28119" dataDxfId="11724"/>
    <tableColumn id="4663" xr3:uid="{1266CFDF-682A-41A8-8189-39EFEEDE775A}" name="Column4663" headerRowDxfId="28118" dataDxfId="11723"/>
    <tableColumn id="4664" xr3:uid="{D1037089-FA6C-42DA-BD2B-D28596E02945}" name="Column4664" headerRowDxfId="28117" dataDxfId="11722"/>
    <tableColumn id="4665" xr3:uid="{C17D63A1-1508-426A-94D9-51694D3AD93D}" name="Column4665" headerRowDxfId="28116" dataDxfId="11721"/>
    <tableColumn id="4666" xr3:uid="{43F0FF3D-5D4A-4B5F-9B7C-D6C298D3B78F}" name="Column4666" headerRowDxfId="28115" dataDxfId="11720"/>
    <tableColumn id="4667" xr3:uid="{3BE82F81-8155-4952-8817-36627CADCD7C}" name="Column4667" headerRowDxfId="28114" dataDxfId="11719"/>
    <tableColumn id="4668" xr3:uid="{04F86B89-BCC7-4393-953E-0A042E948C6B}" name="Column4668" headerRowDxfId="28113" dataDxfId="11718"/>
    <tableColumn id="4669" xr3:uid="{CF082BEC-5CB8-475F-95C0-35ACFE56A9D1}" name="Column4669" headerRowDxfId="28112" dataDxfId="11717"/>
    <tableColumn id="4670" xr3:uid="{33E06654-52BC-4037-B128-15BB9C864EA5}" name="Column4670" headerRowDxfId="28111" dataDxfId="11716"/>
    <tableColumn id="4671" xr3:uid="{944CB891-2425-409D-BF2E-CCE070CCFDC9}" name="Column4671" headerRowDxfId="28110" dataDxfId="11715"/>
    <tableColumn id="4672" xr3:uid="{440286C5-B285-4416-AD94-F271554DE390}" name="Column4672" headerRowDxfId="28109" dataDxfId="11714"/>
    <tableColumn id="4673" xr3:uid="{5DA12950-6C24-4E96-9D55-8BC7A1D799D9}" name="Column4673" headerRowDxfId="28108" dataDxfId="11713"/>
    <tableColumn id="4674" xr3:uid="{51FC81A7-1CF9-40BA-B57C-5688DF8BF774}" name="Column4674" headerRowDxfId="28107" dataDxfId="11712"/>
    <tableColumn id="4675" xr3:uid="{E53FFF24-A96C-4986-AC4F-B3140FBE4818}" name="Column4675" headerRowDxfId="28106" dataDxfId="11711"/>
    <tableColumn id="4676" xr3:uid="{8CA97085-C607-4465-ACBE-1309AAFAEE7E}" name="Column4676" headerRowDxfId="28105" dataDxfId="11710"/>
    <tableColumn id="4677" xr3:uid="{0B5D430F-3D81-477A-8718-F0FD6E799C7D}" name="Column4677" headerRowDxfId="28104" dataDxfId="11709"/>
    <tableColumn id="4678" xr3:uid="{6C84D243-ABCB-485B-983F-8249AA064F69}" name="Column4678" headerRowDxfId="28103" dataDxfId="11708"/>
    <tableColumn id="4679" xr3:uid="{2F364DBC-A9E3-4762-A5E9-9807BF0A1BB6}" name="Column4679" headerRowDxfId="28102" dataDxfId="11707"/>
    <tableColumn id="4680" xr3:uid="{B1A25DBC-0A35-4B7A-B1E9-CD7215DEE1BF}" name="Column4680" headerRowDxfId="28101" dataDxfId="11706"/>
    <tableColumn id="4681" xr3:uid="{8A124C6B-DF46-4802-846F-A535B6771201}" name="Column4681" headerRowDxfId="28100" dataDxfId="11705"/>
    <tableColumn id="4682" xr3:uid="{82C30F9F-09A4-443E-9054-C2EC7E438F88}" name="Column4682" headerRowDxfId="28099" dataDxfId="11704"/>
    <tableColumn id="4683" xr3:uid="{685D44BF-0661-48B9-950A-3B6CAA264E85}" name="Column4683" headerRowDxfId="28098" dataDxfId="11703"/>
    <tableColumn id="4684" xr3:uid="{7B69419E-D7E5-4E7E-9504-B98E75A0D401}" name="Column4684" headerRowDxfId="28097" dataDxfId="11702"/>
    <tableColumn id="4685" xr3:uid="{D1E81108-1B81-4BFB-82C9-D164EBA5AB20}" name="Column4685" headerRowDxfId="28096" dataDxfId="11701"/>
    <tableColumn id="4686" xr3:uid="{4F2D9D5C-E7E2-4794-895E-568768B77CF4}" name="Column4686" headerRowDxfId="28095" dataDxfId="11700"/>
    <tableColumn id="4687" xr3:uid="{FE27F463-5F3C-47A4-B683-9E022FCB7E91}" name="Column4687" headerRowDxfId="28094" dataDxfId="11699"/>
    <tableColumn id="4688" xr3:uid="{8B9D82DA-F28D-436A-B583-6E622DB6D10E}" name="Column4688" headerRowDxfId="28093" dataDxfId="11698"/>
    <tableColumn id="4689" xr3:uid="{51CF3AC1-5D04-4EEB-8F02-C2AC22FD6863}" name="Column4689" headerRowDxfId="28092" dataDxfId="11697"/>
    <tableColumn id="4690" xr3:uid="{7F36FAEE-A261-44C2-98F5-79553131929A}" name="Column4690" headerRowDxfId="28091" dataDxfId="11696"/>
    <tableColumn id="4691" xr3:uid="{24F24DF4-A116-4196-93BB-AE83B8D36BFA}" name="Column4691" headerRowDxfId="28090" dataDxfId="11695"/>
    <tableColumn id="4692" xr3:uid="{4754A148-DDAF-4AB2-ABB1-F6E45481C437}" name="Column4692" headerRowDxfId="28089" dataDxfId="11694"/>
    <tableColumn id="4693" xr3:uid="{47855C8C-5777-4BBA-A1D2-D2B0056A3CD4}" name="Column4693" headerRowDxfId="28088" dataDxfId="11693"/>
    <tableColumn id="4694" xr3:uid="{AA2CD419-6E75-4B11-9534-8B8AF67FAFF4}" name="Column4694" headerRowDxfId="28087" dataDxfId="11692"/>
    <tableColumn id="4695" xr3:uid="{0EDD2C1F-330F-4391-BB0B-263B2A740C6E}" name="Column4695" headerRowDxfId="28086" dataDxfId="11691"/>
    <tableColumn id="4696" xr3:uid="{58F1110D-DFE3-4F87-8C8C-34FC23E7324A}" name="Column4696" headerRowDxfId="28085" dataDxfId="11690"/>
    <tableColumn id="4697" xr3:uid="{5A7F12DA-4277-4393-8CEE-D15E51E403FA}" name="Column4697" headerRowDxfId="28084" dataDxfId="11689"/>
    <tableColumn id="4698" xr3:uid="{2DCD9AEB-AE73-4807-B496-2F4F55D158BB}" name="Column4698" headerRowDxfId="28083" dataDxfId="11688"/>
    <tableColumn id="4699" xr3:uid="{D3E27938-8707-4B65-94BA-6C15E5471A72}" name="Column4699" headerRowDxfId="28082" dataDxfId="11687"/>
    <tableColumn id="4700" xr3:uid="{268AB630-A2D2-4F87-8833-91529A7B9E77}" name="Column4700" headerRowDxfId="28081" dataDxfId="11686"/>
    <tableColumn id="4701" xr3:uid="{104C4DEF-C3FD-45F3-8A50-2E075ED93EC3}" name="Column4701" headerRowDxfId="28080" dataDxfId="11685"/>
    <tableColumn id="4702" xr3:uid="{262A0794-0EE3-4D8F-A75B-709AD286885A}" name="Column4702" headerRowDxfId="28079" dataDxfId="11684"/>
    <tableColumn id="4703" xr3:uid="{1BBBBD6C-5039-4E87-9332-65AAEC7EC327}" name="Column4703" headerRowDxfId="28078" dataDxfId="11683"/>
    <tableColumn id="4704" xr3:uid="{06808D73-42E0-45AC-8FB8-0BFEB672BD00}" name="Column4704" headerRowDxfId="28077" dataDxfId="11682"/>
    <tableColumn id="4705" xr3:uid="{CFD06D27-F01D-41B6-9C95-A18318F0D16E}" name="Column4705" headerRowDxfId="28076" dataDxfId="11681"/>
    <tableColumn id="4706" xr3:uid="{95B1A4D4-14F0-4364-A7EE-26DCEFAA4B02}" name="Column4706" headerRowDxfId="28075" dataDxfId="11680"/>
    <tableColumn id="4707" xr3:uid="{94101EB8-36C4-4701-BB7E-99F79261231F}" name="Column4707" headerRowDxfId="28074" dataDxfId="11679"/>
    <tableColumn id="4708" xr3:uid="{CD313361-7047-4789-878F-E0EAADCF2926}" name="Column4708" headerRowDxfId="28073" dataDxfId="11678"/>
    <tableColumn id="4709" xr3:uid="{9ACDCAD5-766E-442C-B72B-D7823608611A}" name="Column4709" headerRowDxfId="28072" dataDxfId="11677"/>
    <tableColumn id="4710" xr3:uid="{4EADA7EE-EB2A-4331-B8EE-9ACE3EFC033B}" name="Column4710" headerRowDxfId="28071" dataDxfId="11676"/>
    <tableColumn id="4711" xr3:uid="{A6056C7C-A5C0-4125-A8C0-24E213298B23}" name="Column4711" headerRowDxfId="28070" dataDxfId="11675"/>
    <tableColumn id="4712" xr3:uid="{405C4B31-7FCF-4B26-9A6A-386576D69122}" name="Column4712" headerRowDxfId="28069" dataDxfId="11674"/>
    <tableColumn id="4713" xr3:uid="{749D3060-C1BF-4CB0-AB3B-A5C11E8CBBCD}" name="Column4713" headerRowDxfId="28068" dataDxfId="11673"/>
    <tableColumn id="4714" xr3:uid="{083B2B25-F806-400A-9534-0512BF803D42}" name="Column4714" headerRowDxfId="28067" dataDxfId="11672"/>
    <tableColumn id="4715" xr3:uid="{380E53E8-222C-4059-A8A4-76790ABB31A7}" name="Column4715" headerRowDxfId="28066" dataDxfId="11671"/>
    <tableColumn id="4716" xr3:uid="{49BE6FD1-80E0-4FB7-977E-DE5E1F26BAAE}" name="Column4716" headerRowDxfId="28065" dataDxfId="11670"/>
    <tableColumn id="4717" xr3:uid="{6F202FAC-076D-4A3A-BE57-61DCCB5885BC}" name="Column4717" headerRowDxfId="28064" dataDxfId="11669"/>
    <tableColumn id="4718" xr3:uid="{085AE2CD-D988-4AB3-839F-35BC039B539E}" name="Column4718" headerRowDxfId="28063" dataDxfId="11668"/>
    <tableColumn id="4719" xr3:uid="{D8BD7FE1-C506-4311-845E-8BB4EA057478}" name="Column4719" headerRowDxfId="28062" dataDxfId="11667"/>
    <tableColumn id="4720" xr3:uid="{AC8C0435-AD44-47F7-9152-C66BEC60790B}" name="Column4720" headerRowDxfId="28061" dataDxfId="11666"/>
    <tableColumn id="4721" xr3:uid="{854AF47E-8BC2-487C-BE6B-12945AE72280}" name="Column4721" headerRowDxfId="28060" dataDxfId="11665"/>
    <tableColumn id="4722" xr3:uid="{35F8A219-6843-48A0-B303-F02AFE4C81EB}" name="Column4722" headerRowDxfId="28059" dataDxfId="11664"/>
    <tableColumn id="4723" xr3:uid="{2866B18E-7C41-4F20-9EA9-F2E646A5A0DE}" name="Column4723" headerRowDxfId="28058" dataDxfId="11663"/>
    <tableColumn id="4724" xr3:uid="{53D07826-D7BA-4325-ABFA-0218FEB2C871}" name="Column4724" headerRowDxfId="28057" dataDxfId="11662"/>
    <tableColumn id="4725" xr3:uid="{4F797B94-0D23-4DCC-B1CF-8533E3646832}" name="Column4725" headerRowDxfId="28056" dataDxfId="11661"/>
    <tableColumn id="4726" xr3:uid="{C6F457D3-CBCA-48E8-8CE2-CD35166D7D8F}" name="Column4726" headerRowDxfId="28055" dataDxfId="11660"/>
    <tableColumn id="4727" xr3:uid="{100EEFBB-888C-4FE6-844B-6404B97354CD}" name="Column4727" headerRowDxfId="28054" dataDxfId="11659"/>
    <tableColumn id="4728" xr3:uid="{E446DA55-28CB-4822-B54D-53A0E99C2984}" name="Column4728" headerRowDxfId="28053" dataDxfId="11658"/>
    <tableColumn id="4729" xr3:uid="{2D78958D-F9B0-4E5E-9881-73E1D88A4831}" name="Column4729" headerRowDxfId="28052" dataDxfId="11657"/>
    <tableColumn id="4730" xr3:uid="{5FAB99DB-5715-432A-B6FA-D0CC22F56BE3}" name="Column4730" headerRowDxfId="28051" dataDxfId="11656"/>
    <tableColumn id="4731" xr3:uid="{1C17E0EB-27E8-4418-AB16-F9843999FB61}" name="Column4731" headerRowDxfId="28050" dataDxfId="11655"/>
    <tableColumn id="4732" xr3:uid="{2BC32E51-B01F-463B-9E55-07486CFEC7D8}" name="Column4732" headerRowDxfId="28049" dataDxfId="11654"/>
    <tableColumn id="4733" xr3:uid="{5A6D6F3E-B779-4E19-B305-711FC9BB5F90}" name="Column4733" headerRowDxfId="28048" dataDxfId="11653"/>
    <tableColumn id="4734" xr3:uid="{F22ADAEA-5A0C-41F3-97B1-0D4AC6C2C4F4}" name="Column4734" headerRowDxfId="28047" dataDxfId="11652"/>
    <tableColumn id="4735" xr3:uid="{B22F3D47-6D37-449D-8B37-49DE6530B68E}" name="Column4735" headerRowDxfId="28046" dataDxfId="11651"/>
    <tableColumn id="4736" xr3:uid="{B384F9BD-F876-4B96-90B2-25A812D7DF91}" name="Column4736" headerRowDxfId="28045" dataDxfId="11650"/>
    <tableColumn id="4737" xr3:uid="{938D90A2-7311-4FC9-ACF5-65FF0429FB15}" name="Column4737" headerRowDxfId="28044" dataDxfId="11649"/>
    <tableColumn id="4738" xr3:uid="{C78B4159-0AA9-42D0-AC8D-F5D93D1A96F6}" name="Column4738" headerRowDxfId="28043" dataDxfId="11648"/>
    <tableColumn id="4739" xr3:uid="{87304AF7-3373-4E36-8108-87012DBCAC38}" name="Column4739" headerRowDxfId="28042" dataDxfId="11647"/>
    <tableColumn id="4740" xr3:uid="{134BC4C7-8DB2-4AD3-94E2-A6F87A1D9556}" name="Column4740" headerRowDxfId="28041" dataDxfId="11646"/>
    <tableColumn id="4741" xr3:uid="{447660AD-F0EF-4663-97EE-4651FF3D0172}" name="Column4741" headerRowDxfId="28040" dataDxfId="11645"/>
    <tableColumn id="4742" xr3:uid="{421F3BD1-C3E6-49F5-8EA6-76D988C8BA2D}" name="Column4742" headerRowDxfId="28039" dataDxfId="11644"/>
    <tableColumn id="4743" xr3:uid="{470AE9E4-4670-4E74-9F3B-2BEAABE16842}" name="Column4743" headerRowDxfId="28038" dataDxfId="11643"/>
    <tableColumn id="4744" xr3:uid="{3B0D6432-1245-49F8-A451-E6A71EC47F24}" name="Column4744" headerRowDxfId="28037" dataDxfId="11642"/>
    <tableColumn id="4745" xr3:uid="{3427F84A-0B28-44CC-8CDE-7F6C79411E98}" name="Column4745" headerRowDxfId="28036" dataDxfId="11641"/>
    <tableColumn id="4746" xr3:uid="{FBA043A9-1AF0-4C51-8F35-24BA2BF294A5}" name="Column4746" headerRowDxfId="28035" dataDxfId="11640"/>
    <tableColumn id="4747" xr3:uid="{694C3F79-F3B3-4845-8E1F-917A3DF31E6A}" name="Column4747" headerRowDxfId="28034" dataDxfId="11639"/>
    <tableColumn id="4748" xr3:uid="{7054C4B8-0699-4C01-9823-312028937F0A}" name="Column4748" headerRowDxfId="28033" dataDxfId="11638"/>
    <tableColumn id="4749" xr3:uid="{DB83D7DC-1E57-49DB-9C7E-D1DFA82F3A0E}" name="Column4749" headerRowDxfId="28032" dataDxfId="11637"/>
    <tableColumn id="4750" xr3:uid="{EDC4CA88-A683-4556-853C-1F2E76CF0E46}" name="Column4750" headerRowDxfId="28031" dataDxfId="11636"/>
    <tableColumn id="4751" xr3:uid="{C284E81F-8850-446E-88C0-ED5FCFEC5080}" name="Column4751" headerRowDxfId="28030" dataDxfId="11635"/>
    <tableColumn id="4752" xr3:uid="{C401D8E8-CA9D-411D-BDA3-4313FE62088C}" name="Column4752" headerRowDxfId="28029" dataDxfId="11634"/>
    <tableColumn id="4753" xr3:uid="{CA3F354A-A72D-4F12-83A3-F5187CC738E0}" name="Column4753" headerRowDxfId="28028" dataDxfId="11633"/>
    <tableColumn id="4754" xr3:uid="{1DDF91A1-6F00-4D4B-9E0C-81DD017589F5}" name="Column4754" headerRowDxfId="28027" dataDxfId="11632"/>
    <tableColumn id="4755" xr3:uid="{E3F528A5-AA84-4B8D-A318-158B796D0DCF}" name="Column4755" headerRowDxfId="28026" dataDxfId="11631"/>
    <tableColumn id="4756" xr3:uid="{D92326F7-45F9-4504-BF19-12C1182C878C}" name="Column4756" headerRowDxfId="28025" dataDxfId="11630"/>
    <tableColumn id="4757" xr3:uid="{6C910FB2-D62B-4EB6-848E-3AF64737C38F}" name="Column4757" headerRowDxfId="28024" dataDxfId="11629"/>
    <tableColumn id="4758" xr3:uid="{1679AD31-F465-4D2E-9BDE-E04A797E1606}" name="Column4758" headerRowDxfId="28023" dataDxfId="11628"/>
    <tableColumn id="4759" xr3:uid="{9E8198D2-7092-4082-AF02-5F3EE5F39621}" name="Column4759" headerRowDxfId="28022" dataDxfId="11627"/>
    <tableColumn id="4760" xr3:uid="{33CDE5B8-9B57-46DC-BFA4-FC76377921FD}" name="Column4760" headerRowDxfId="28021" dataDxfId="11626"/>
    <tableColumn id="4761" xr3:uid="{8C687D78-253C-48AC-AAC5-24CEF7F1803E}" name="Column4761" headerRowDxfId="28020" dataDxfId="11625"/>
    <tableColumn id="4762" xr3:uid="{9E0F1E44-43CF-4572-AD0A-605D9611F410}" name="Column4762" headerRowDxfId="28019" dataDxfId="11624"/>
    <tableColumn id="4763" xr3:uid="{3ACB0999-2383-4C91-9DEE-C439F701757D}" name="Column4763" headerRowDxfId="28018" dataDxfId="11623"/>
    <tableColumn id="4764" xr3:uid="{0DFC089F-6673-47E2-B864-8390FA3E9080}" name="Column4764" headerRowDxfId="28017" dataDxfId="11622"/>
    <tableColumn id="4765" xr3:uid="{2128090E-59FE-4A34-B3AB-D67524A4D6AE}" name="Column4765" headerRowDxfId="28016" dataDxfId="11621"/>
    <tableColumn id="4766" xr3:uid="{951111B1-9A1B-49F5-911D-C78B6FAAE10A}" name="Column4766" headerRowDxfId="28015" dataDxfId="11620"/>
    <tableColumn id="4767" xr3:uid="{3C18C37B-70CB-44D5-AAD2-40A46B1A2829}" name="Column4767" headerRowDxfId="28014" dataDxfId="11619"/>
    <tableColumn id="4768" xr3:uid="{1644F982-C075-4B40-9225-CBA518C5954B}" name="Column4768" headerRowDxfId="28013" dataDxfId="11618"/>
    <tableColumn id="4769" xr3:uid="{8BCCD20F-1822-44A2-BEA6-8EDB836D4B79}" name="Column4769" headerRowDxfId="28012" dataDxfId="11617"/>
    <tableColumn id="4770" xr3:uid="{4010D03A-7550-40C9-B821-2FE245E648B0}" name="Column4770" headerRowDxfId="28011" dataDxfId="11616"/>
    <tableColumn id="4771" xr3:uid="{C7326DBB-DBD3-4540-9C75-C5E2619FC06B}" name="Column4771" headerRowDxfId="28010" dataDxfId="11615"/>
    <tableColumn id="4772" xr3:uid="{E6849922-A37A-4C9E-BD74-AB3C22F08B22}" name="Column4772" headerRowDxfId="28009" dataDxfId="11614"/>
    <tableColumn id="4773" xr3:uid="{75A358CF-1C55-4E0F-9FB6-85A1C6CA513F}" name="Column4773" headerRowDxfId="28008" dataDxfId="11613"/>
    <tableColumn id="4774" xr3:uid="{2A781A91-2046-42C6-95C5-95CF1B552807}" name="Column4774" headerRowDxfId="28007" dataDxfId="11612"/>
    <tableColumn id="4775" xr3:uid="{0CEC7D91-07ED-4C3A-8A40-455582719349}" name="Column4775" headerRowDxfId="28006" dataDxfId="11611"/>
    <tableColumn id="4776" xr3:uid="{98109987-6559-46C9-976A-A8808C3F79D5}" name="Column4776" headerRowDxfId="28005" dataDxfId="11610"/>
    <tableColumn id="4777" xr3:uid="{D10213C6-DF24-4BEF-BF04-B25D729B4E46}" name="Column4777" headerRowDxfId="28004" dataDxfId="11609"/>
    <tableColumn id="4778" xr3:uid="{2FA9A93D-CA12-40F7-ACBB-F6A8D9266A2F}" name="Column4778" headerRowDxfId="28003" dataDxfId="11608"/>
    <tableColumn id="4779" xr3:uid="{3C8E39C2-764F-4342-AB3A-DFAB250941E9}" name="Column4779" headerRowDxfId="28002" dataDxfId="11607"/>
    <tableColumn id="4780" xr3:uid="{AE3D91BD-E7D9-4D19-9A1F-B763E562158F}" name="Column4780" headerRowDxfId="28001" dataDxfId="11606"/>
    <tableColumn id="4781" xr3:uid="{DE94AFD2-1414-4DCC-BC27-8EB4F5105E8A}" name="Column4781" headerRowDxfId="28000" dataDxfId="11605"/>
    <tableColumn id="4782" xr3:uid="{16869727-3DCA-4E45-A2D5-0E8BE0D0DD72}" name="Column4782" headerRowDxfId="27999" dataDxfId="11604"/>
    <tableColumn id="4783" xr3:uid="{91D70EC5-CC32-47D2-957B-EB1BC4CDAE2A}" name="Column4783" headerRowDxfId="27998" dataDxfId="11603"/>
    <tableColumn id="4784" xr3:uid="{E8BF26CD-30A6-4325-9441-E26F456BFB24}" name="Column4784" headerRowDxfId="27997" dataDxfId="11602"/>
    <tableColumn id="4785" xr3:uid="{1462EABC-9776-4B84-B93B-E3A829D4A382}" name="Column4785" headerRowDxfId="27996" dataDxfId="11601"/>
    <tableColumn id="4786" xr3:uid="{B384F1F9-BFDF-4267-BDCA-FF1A625D12F6}" name="Column4786" headerRowDxfId="27995" dataDxfId="11600"/>
    <tableColumn id="4787" xr3:uid="{B0C81DE8-390F-43BB-88E6-914F6280EB8C}" name="Column4787" headerRowDxfId="27994" dataDxfId="11599"/>
    <tableColumn id="4788" xr3:uid="{7D477C19-5081-4E39-9E82-F6E4F01838C9}" name="Column4788" headerRowDxfId="27993" dataDxfId="11598"/>
    <tableColumn id="4789" xr3:uid="{AF6E0530-0D10-49C6-B68F-41A9173F2F73}" name="Column4789" headerRowDxfId="27992" dataDxfId="11597"/>
    <tableColumn id="4790" xr3:uid="{BE1B02E4-FDAA-4BF1-90F7-A6D0101A9F1C}" name="Column4790" headerRowDxfId="27991" dataDxfId="11596"/>
    <tableColumn id="4791" xr3:uid="{9FE99BEA-54F5-4A58-9534-AB46791CFCF9}" name="Column4791" headerRowDxfId="27990" dataDxfId="11595"/>
    <tableColumn id="4792" xr3:uid="{4637FADD-BAB0-477B-BCEF-B64162FCE5DF}" name="Column4792" headerRowDxfId="27989" dataDxfId="11594"/>
    <tableColumn id="4793" xr3:uid="{8616EFB6-F118-48A2-B065-93448ACEB7C3}" name="Column4793" headerRowDxfId="27988" dataDxfId="11593"/>
    <tableColumn id="4794" xr3:uid="{9CC5AF8F-CD0D-46A7-9804-9D98ABE50CB2}" name="Column4794" headerRowDxfId="27987" dataDxfId="11592"/>
    <tableColumn id="4795" xr3:uid="{92B7E334-F251-4809-8888-F9B68B11DCB3}" name="Column4795" headerRowDxfId="27986" dataDxfId="11591"/>
    <tableColumn id="4796" xr3:uid="{57A55579-1853-49B5-A317-2A84FAD77B18}" name="Column4796" headerRowDxfId="27985" dataDxfId="11590"/>
    <tableColumn id="4797" xr3:uid="{55E3662D-5AD7-4454-8A4D-C31AB9E2FD42}" name="Column4797" headerRowDxfId="27984" dataDxfId="11589"/>
    <tableColumn id="4798" xr3:uid="{932C2CED-DA2B-4F10-8659-1E455780C936}" name="Column4798" headerRowDxfId="27983" dataDxfId="11588"/>
    <tableColumn id="4799" xr3:uid="{C22F79BF-1E5B-49B8-B47B-A84D899C6A02}" name="Column4799" headerRowDxfId="27982" dataDxfId="11587"/>
    <tableColumn id="4800" xr3:uid="{1DBA9F47-B276-4A81-99E9-AB7B8556CD5C}" name="Column4800" headerRowDxfId="27981" dataDxfId="11586"/>
    <tableColumn id="4801" xr3:uid="{E2477B58-54CA-43FA-8B3C-5C9B99D1AC2C}" name="Column4801" headerRowDxfId="27980" dataDxfId="11585"/>
    <tableColumn id="4802" xr3:uid="{0CB903ED-3B91-41C1-B3A2-7A94CD9259B7}" name="Column4802" headerRowDxfId="27979" dataDxfId="11584"/>
    <tableColumn id="4803" xr3:uid="{B6B9B660-C76F-418D-8C1F-25F92FC72BCF}" name="Column4803" headerRowDxfId="27978" dataDxfId="11583"/>
    <tableColumn id="4804" xr3:uid="{2C672471-E4F3-499B-9842-557E91C2D196}" name="Column4804" headerRowDxfId="27977" dataDxfId="11582"/>
    <tableColumn id="4805" xr3:uid="{F51A3E76-CFEB-4FD8-8AB9-8B7D68F99D7F}" name="Column4805" headerRowDxfId="27976" dataDxfId="11581"/>
    <tableColumn id="4806" xr3:uid="{98FD9A79-C717-4FC3-8695-FCE50CC78A4D}" name="Column4806" headerRowDxfId="27975" dataDxfId="11580"/>
    <tableColumn id="4807" xr3:uid="{72DB64B3-97F4-4498-A45A-0AD6451828B8}" name="Column4807" headerRowDxfId="27974" dataDxfId="11579"/>
    <tableColumn id="4808" xr3:uid="{03B657E9-6E0D-48A1-8AF8-3F4D253BC735}" name="Column4808" headerRowDxfId="27973" dataDxfId="11578"/>
    <tableColumn id="4809" xr3:uid="{86BD1774-35DB-48A3-998D-319893F099F1}" name="Column4809" headerRowDxfId="27972" dataDxfId="11577"/>
    <tableColumn id="4810" xr3:uid="{555BE29C-BE91-42DE-A152-A1DD0B46BA2C}" name="Column4810" headerRowDxfId="27971" dataDxfId="11576"/>
    <tableColumn id="4811" xr3:uid="{D3F89C9D-1197-4F03-8F51-CAB81DEA0E4A}" name="Column4811" headerRowDxfId="27970" dataDxfId="11575"/>
    <tableColumn id="4812" xr3:uid="{4BAD28E3-F35B-41AA-A1C2-C32F48A5AF89}" name="Column4812" headerRowDxfId="27969" dataDxfId="11574"/>
    <tableColumn id="4813" xr3:uid="{84CD76A2-57C8-45B3-9F1B-2C90F73802E3}" name="Column4813" headerRowDxfId="27968" dataDxfId="11573"/>
    <tableColumn id="4814" xr3:uid="{9A8FC4D1-853F-4768-A196-C3CC9E11EF38}" name="Column4814" headerRowDxfId="27967" dataDxfId="11572"/>
    <tableColumn id="4815" xr3:uid="{6F10292A-D5CD-4F52-9A5B-2A39202BFB78}" name="Column4815" headerRowDxfId="27966" dataDxfId="11571"/>
    <tableColumn id="4816" xr3:uid="{0661E43B-AE9C-4EBA-9441-B83B855FDDC5}" name="Column4816" headerRowDxfId="27965" dataDxfId="11570"/>
    <tableColumn id="4817" xr3:uid="{18BE751B-BB9B-4EA4-A43F-B7FE2F064951}" name="Column4817" headerRowDxfId="27964" dataDxfId="11569"/>
    <tableColumn id="4818" xr3:uid="{93439499-4FED-45DA-9986-EBA0094439E0}" name="Column4818" headerRowDxfId="27963" dataDxfId="11568"/>
    <tableColumn id="4819" xr3:uid="{E2AAF5D1-C812-4354-BAD8-8D3B8A9D5D95}" name="Column4819" headerRowDxfId="27962" dataDxfId="11567"/>
    <tableColumn id="4820" xr3:uid="{D66E6975-BA44-46C4-8768-33D0FADD3B43}" name="Column4820" headerRowDxfId="27961" dataDxfId="11566"/>
    <tableColumn id="4821" xr3:uid="{47096B5F-F9FD-4543-A310-09C3E33F5462}" name="Column4821" headerRowDxfId="27960" dataDxfId="11565"/>
    <tableColumn id="4822" xr3:uid="{91EF7E37-9A69-412E-B244-CEB6ECA81ED7}" name="Column4822" headerRowDxfId="27959" dataDxfId="11564"/>
    <tableColumn id="4823" xr3:uid="{E6ECB99D-F538-4E09-A38D-1751F09BA206}" name="Column4823" headerRowDxfId="27958" dataDxfId="11563"/>
    <tableColumn id="4824" xr3:uid="{6512442C-B791-4897-93DB-224B3B35D121}" name="Column4824" headerRowDxfId="27957" dataDxfId="11562"/>
    <tableColumn id="4825" xr3:uid="{8E2B6591-3DD6-4612-871E-E1138280B49B}" name="Column4825" headerRowDxfId="27956" dataDxfId="11561"/>
    <tableColumn id="4826" xr3:uid="{F2855945-20BA-4186-B26D-C28FB5561169}" name="Column4826" headerRowDxfId="27955" dataDxfId="11560"/>
    <tableColumn id="4827" xr3:uid="{059DDE9D-DAF0-45FD-863A-3FD06848AD88}" name="Column4827" headerRowDxfId="27954" dataDxfId="11559"/>
    <tableColumn id="4828" xr3:uid="{1898F0CD-F6F0-44E4-8B1C-6839B6C26E7F}" name="Column4828" headerRowDxfId="27953" dataDxfId="11558"/>
    <tableColumn id="4829" xr3:uid="{A9CA24EE-DD6B-40B4-A35A-81E33571813E}" name="Column4829" headerRowDxfId="27952" dataDxfId="11557"/>
    <tableColumn id="4830" xr3:uid="{2059F1DA-641C-4465-84CA-362C82A0F871}" name="Column4830" headerRowDxfId="27951" dataDxfId="11556"/>
    <tableColumn id="4831" xr3:uid="{964B593A-3C60-4637-B02B-292F1CF3EE5A}" name="Column4831" headerRowDxfId="27950" dataDxfId="11555"/>
    <tableColumn id="4832" xr3:uid="{84B6075E-E02F-4F25-99ED-F51B44FA2202}" name="Column4832" headerRowDxfId="27949" dataDxfId="11554"/>
    <tableColumn id="4833" xr3:uid="{0002C506-11DF-4767-B638-CFDBACF06EA4}" name="Column4833" headerRowDxfId="27948" dataDxfId="11553"/>
    <tableColumn id="4834" xr3:uid="{EDFE9D96-CCE8-4E1C-90CC-B55415A6AD3A}" name="Column4834" headerRowDxfId="27947" dataDxfId="11552"/>
    <tableColumn id="4835" xr3:uid="{6EEA6600-E949-496F-ADC0-D921F6530394}" name="Column4835" headerRowDxfId="27946" dataDxfId="11551"/>
    <tableColumn id="4836" xr3:uid="{4994FACA-42C3-4877-94CC-9B0E576DF088}" name="Column4836" headerRowDxfId="27945" dataDxfId="11550"/>
    <tableColumn id="4837" xr3:uid="{1F9132B9-BB80-4094-9E5E-3DC5717E35BE}" name="Column4837" headerRowDxfId="27944" dataDxfId="11549"/>
    <tableColumn id="4838" xr3:uid="{391DCD27-1F17-49B1-BC43-A8A17F8AFA23}" name="Column4838" headerRowDxfId="27943" dataDxfId="11548"/>
    <tableColumn id="4839" xr3:uid="{4BCE7B0C-070E-427C-B020-0B5306694411}" name="Column4839" headerRowDxfId="27942" dataDxfId="11547"/>
    <tableColumn id="4840" xr3:uid="{2BFAFE5E-5BD7-45BB-B54B-DEB7EBB9052F}" name="Column4840" headerRowDxfId="27941" dataDxfId="11546"/>
    <tableColumn id="4841" xr3:uid="{A71828E3-3528-4B22-A8E6-1E68F0C5C3B4}" name="Column4841" headerRowDxfId="27940" dataDxfId="11545"/>
    <tableColumn id="4842" xr3:uid="{96E2607D-C229-4830-A887-4D4733CF4614}" name="Column4842" headerRowDxfId="27939" dataDxfId="11544"/>
    <tableColumn id="4843" xr3:uid="{A5DAED0D-80CF-4834-9D6E-7B75C268DAB6}" name="Column4843" headerRowDxfId="27938" dataDxfId="11543"/>
    <tableColumn id="4844" xr3:uid="{F1CCD7EC-D565-43F5-9FDC-E7AA69D63AC0}" name="Column4844" headerRowDxfId="27937" dataDxfId="11542"/>
    <tableColumn id="4845" xr3:uid="{6C3EBB4D-65B4-4755-82D0-728308A9DA58}" name="Column4845" headerRowDxfId="27936" dataDxfId="11541"/>
    <tableColumn id="4846" xr3:uid="{F409A5EB-6578-4B62-9D55-CC975BDC1845}" name="Column4846" headerRowDxfId="27935" dataDxfId="11540"/>
    <tableColumn id="4847" xr3:uid="{5524589F-434E-4FCE-9F4B-037934773108}" name="Column4847" headerRowDxfId="27934" dataDxfId="11539"/>
    <tableColumn id="4848" xr3:uid="{B98803A7-3909-4238-BF56-EB381866E98E}" name="Column4848" headerRowDxfId="27933" dataDxfId="11538"/>
    <tableColumn id="4849" xr3:uid="{EB0F7425-E2DB-4B66-82EE-96D8F9497BA4}" name="Column4849" headerRowDxfId="27932" dataDxfId="11537"/>
    <tableColumn id="4850" xr3:uid="{B466DFD2-4D7B-4289-8A81-37FFA431DD55}" name="Column4850" headerRowDxfId="27931" dataDxfId="11536"/>
    <tableColumn id="4851" xr3:uid="{96CA4956-6059-4594-953F-104D9781C2FA}" name="Column4851" headerRowDxfId="27930" dataDxfId="11535"/>
    <tableColumn id="4852" xr3:uid="{DCEAF400-15E0-4343-922C-0643089C4939}" name="Column4852" headerRowDxfId="27929" dataDxfId="11534"/>
    <tableColumn id="4853" xr3:uid="{80594695-819D-4359-AB46-F6302F41311F}" name="Column4853" headerRowDxfId="27928" dataDxfId="11533"/>
    <tableColumn id="4854" xr3:uid="{1B35E162-315F-47C8-A8B7-088A841CA55D}" name="Column4854" headerRowDxfId="27927" dataDxfId="11532"/>
    <tableColumn id="4855" xr3:uid="{FD14DEBF-AA46-488B-9176-406F9137C872}" name="Column4855" headerRowDxfId="27926" dataDxfId="11531"/>
    <tableColumn id="4856" xr3:uid="{A7160255-43B9-4ACE-9204-7C6F70CCA398}" name="Column4856" headerRowDxfId="27925" dataDxfId="11530"/>
    <tableColumn id="4857" xr3:uid="{62E2D33E-C112-4129-BC0B-84639CB49875}" name="Column4857" headerRowDxfId="27924" dataDxfId="11529"/>
    <tableColumn id="4858" xr3:uid="{192B54FC-0B36-4483-8A5A-3C1E69D4E707}" name="Column4858" headerRowDxfId="27923" dataDxfId="11528"/>
    <tableColumn id="4859" xr3:uid="{63F97A05-240F-400F-954D-90D9E7E40842}" name="Column4859" headerRowDxfId="27922" dataDxfId="11527"/>
    <tableColumn id="4860" xr3:uid="{B3A1E03F-AE3F-464B-97AB-C571ED76A9E6}" name="Column4860" headerRowDxfId="27921" dataDxfId="11526"/>
    <tableColumn id="4861" xr3:uid="{9E5B203B-6B33-40F8-898E-53605032F288}" name="Column4861" headerRowDxfId="27920" dataDxfId="11525"/>
    <tableColumn id="4862" xr3:uid="{33D67496-8C58-4B45-8189-0870388ACCA6}" name="Column4862" headerRowDxfId="27919" dataDxfId="11524"/>
    <tableColumn id="4863" xr3:uid="{D8A1D917-90B4-47AE-ADD9-DB3D54D2F7E5}" name="Column4863" headerRowDxfId="27918" dataDxfId="11523"/>
    <tableColumn id="4864" xr3:uid="{E8FDDC26-14BB-4125-9230-E03F21AEFAD2}" name="Column4864" headerRowDxfId="27917" dataDxfId="11522"/>
    <tableColumn id="4865" xr3:uid="{840DE5BC-A461-437B-86F2-5AAC5CC5B9E5}" name="Column4865" headerRowDxfId="27916" dataDxfId="11521"/>
    <tableColumn id="4866" xr3:uid="{F4C05061-C462-44AC-9210-B52206D40A6B}" name="Column4866" headerRowDxfId="27915" dataDxfId="11520"/>
    <tableColumn id="4867" xr3:uid="{A8E3BB7A-2EB8-4DCE-A2EC-3171DC68AAEB}" name="Column4867" headerRowDxfId="27914" dataDxfId="11519"/>
    <tableColumn id="4868" xr3:uid="{4EB63065-5954-44A4-B735-995800D749AE}" name="Column4868" headerRowDxfId="27913" dataDxfId="11518"/>
    <tableColumn id="4869" xr3:uid="{E79F5C65-88BB-4695-A951-2BA37868EB54}" name="Column4869" headerRowDxfId="27912" dataDxfId="11517"/>
    <tableColumn id="4870" xr3:uid="{634B248F-5B0C-4201-ACC2-614CF5BC2B46}" name="Column4870" headerRowDxfId="27911" dataDxfId="11516"/>
    <tableColumn id="4871" xr3:uid="{F162569D-59C5-4202-B186-1911DE9CD840}" name="Column4871" headerRowDxfId="27910" dataDxfId="11515"/>
    <tableColumn id="4872" xr3:uid="{D7C841F1-AF99-404B-AFE8-1BCDD0DA46DE}" name="Column4872" headerRowDxfId="27909" dataDxfId="11514"/>
    <tableColumn id="4873" xr3:uid="{3E4298DA-D3E6-4687-891A-4FEFFABE7090}" name="Column4873" headerRowDxfId="27908" dataDxfId="11513"/>
    <tableColumn id="4874" xr3:uid="{6685BF70-A785-4F42-B297-CB7A8300EC84}" name="Column4874" headerRowDxfId="27907" dataDxfId="11512"/>
    <tableColumn id="4875" xr3:uid="{480E3807-2D68-41D1-83A2-62B30FCB3668}" name="Column4875" headerRowDxfId="27906" dataDxfId="11511"/>
    <tableColumn id="4876" xr3:uid="{683AD87E-8741-48C5-A4AB-1D0882526F0B}" name="Column4876" headerRowDxfId="27905" dataDxfId="11510"/>
    <tableColumn id="4877" xr3:uid="{C75E6E3E-0DB5-4DA5-977A-CD8C549E3E3B}" name="Column4877" headerRowDxfId="27904" dataDxfId="11509"/>
    <tableColumn id="4878" xr3:uid="{0A403307-1693-415A-9DA8-35B75D291CF7}" name="Column4878" headerRowDxfId="27903" dataDxfId="11508"/>
    <tableColumn id="4879" xr3:uid="{816D2091-F7C5-4C11-9B79-8CF7BF6317E8}" name="Column4879" headerRowDxfId="27902" dataDxfId="11507"/>
    <tableColumn id="4880" xr3:uid="{7F8694AB-8700-4EFC-BFBC-0D87B008FDC0}" name="Column4880" headerRowDxfId="27901" dataDxfId="11506"/>
    <tableColumn id="4881" xr3:uid="{6E8B2DCE-3560-44C9-BD1B-FF0EEE0B41E4}" name="Column4881" headerRowDxfId="27900" dataDxfId="11505"/>
    <tableColumn id="4882" xr3:uid="{B6FE2995-270E-459C-8AD2-745602845939}" name="Column4882" headerRowDxfId="27899" dataDxfId="11504"/>
    <tableColumn id="4883" xr3:uid="{90176B88-1EB8-4A29-8E04-2360E49DDE92}" name="Column4883" headerRowDxfId="27898" dataDxfId="11503"/>
    <tableColumn id="4884" xr3:uid="{4510B16B-A480-4F62-A229-9103530EAD8F}" name="Column4884" headerRowDxfId="27897" dataDxfId="11502"/>
    <tableColumn id="4885" xr3:uid="{794F60CC-82A9-4086-91CF-C4281AF86EB6}" name="Column4885" headerRowDxfId="27896" dataDxfId="11501"/>
    <tableColumn id="4886" xr3:uid="{5F330328-76ED-445E-A173-12F5F59C9AA6}" name="Column4886" headerRowDxfId="27895" dataDxfId="11500"/>
    <tableColumn id="4887" xr3:uid="{2B9E6ED4-3000-4E04-9362-DDFB6278AF04}" name="Column4887" headerRowDxfId="27894" dataDxfId="11499"/>
    <tableColumn id="4888" xr3:uid="{E25821FC-A2E1-4FEB-8E21-F59C9738AA6F}" name="Column4888" headerRowDxfId="27893" dataDxfId="11498"/>
    <tableColumn id="4889" xr3:uid="{65B44409-EE08-4DB9-BA96-E0F350620E18}" name="Column4889" headerRowDxfId="27892" dataDxfId="11497"/>
    <tableColumn id="4890" xr3:uid="{3CF7D58D-2EF5-425B-A1A4-B7E3EB46C43A}" name="Column4890" headerRowDxfId="27891" dataDxfId="11496"/>
    <tableColumn id="4891" xr3:uid="{B33989CD-0237-474C-9333-748AF78CF74F}" name="Column4891" headerRowDxfId="27890" dataDxfId="11495"/>
    <tableColumn id="4892" xr3:uid="{BC51D8B2-EB16-45EC-A9ED-56FEB09B20B6}" name="Column4892" headerRowDxfId="27889" dataDxfId="11494"/>
    <tableColumn id="4893" xr3:uid="{8908DA99-6222-459D-846B-973C837C95D8}" name="Column4893" headerRowDxfId="27888" dataDxfId="11493"/>
    <tableColumn id="4894" xr3:uid="{417C1E8B-98B7-456E-A05C-868307E5DCCE}" name="Column4894" headerRowDxfId="27887" dataDxfId="11492"/>
    <tableColumn id="4895" xr3:uid="{F7876804-2FD8-4226-81AE-64B4C2FB2D8B}" name="Column4895" headerRowDxfId="27886" dataDxfId="11491"/>
    <tableColumn id="4896" xr3:uid="{597EB76B-AC32-46D0-A53C-7027C76A374C}" name="Column4896" headerRowDxfId="27885" dataDxfId="11490"/>
    <tableColumn id="4897" xr3:uid="{4BF4C5A5-A3F2-41D8-9ADB-B2559501F0B0}" name="Column4897" headerRowDxfId="27884" dataDxfId="11489"/>
    <tableColumn id="4898" xr3:uid="{2BDBF211-C471-4586-B01A-20641954B588}" name="Column4898" headerRowDxfId="27883" dataDxfId="11488"/>
    <tableColumn id="4899" xr3:uid="{FBC5CC55-6593-4CE8-B5D7-FEF0A9D5749A}" name="Column4899" headerRowDxfId="27882" dataDxfId="11487"/>
    <tableColumn id="4900" xr3:uid="{116906B2-C71E-47E0-93E1-FC8E6B3E7087}" name="Column4900" headerRowDxfId="27881" dataDxfId="11486"/>
    <tableColumn id="4901" xr3:uid="{0DD8A03B-5A2C-47E9-846A-E25A4960BBF2}" name="Column4901" headerRowDxfId="27880" dataDxfId="11485"/>
    <tableColumn id="4902" xr3:uid="{42B92D01-3A51-49A6-A551-97939DA33584}" name="Column4902" headerRowDxfId="27879" dataDxfId="11484"/>
    <tableColumn id="4903" xr3:uid="{AF7A2806-804D-4991-AD47-F8EF1B7E961A}" name="Column4903" headerRowDxfId="27878" dataDxfId="11483"/>
    <tableColumn id="4904" xr3:uid="{5E55DB7B-2579-4E5F-B327-08C59628836A}" name="Column4904" headerRowDxfId="27877" dataDxfId="11482"/>
    <tableColumn id="4905" xr3:uid="{91AFADB4-EFAE-4C56-8975-8E5A6FFB4B9F}" name="Column4905" headerRowDxfId="27876" dataDxfId="11481"/>
    <tableColumn id="4906" xr3:uid="{93AECA30-9B18-4D34-A024-EAFF02D0D3B1}" name="Column4906" headerRowDxfId="27875" dataDxfId="11480"/>
    <tableColumn id="4907" xr3:uid="{796809B7-9D48-4F2B-9F5D-0CCAF9139417}" name="Column4907" headerRowDxfId="27874" dataDxfId="11479"/>
    <tableColumn id="4908" xr3:uid="{8D7619A5-4E9F-4935-B984-2DA2442CF568}" name="Column4908" headerRowDxfId="27873" dataDxfId="11478"/>
    <tableColumn id="4909" xr3:uid="{435B981A-24FA-4948-ADCB-16A25B214BA2}" name="Column4909" headerRowDxfId="27872" dataDxfId="11477"/>
    <tableColumn id="4910" xr3:uid="{074068C7-FD09-4068-8269-4F3DBA2E7512}" name="Column4910" headerRowDxfId="27871" dataDxfId="11476"/>
    <tableColumn id="4911" xr3:uid="{CAB0EA11-680B-45D2-A8E3-04916B499C97}" name="Column4911" headerRowDxfId="27870" dataDxfId="11475"/>
    <tableColumn id="4912" xr3:uid="{5806841A-2B2A-4793-B215-8014F7BFD584}" name="Column4912" headerRowDxfId="27869" dataDxfId="11474"/>
    <tableColumn id="4913" xr3:uid="{2AC2D058-1751-4B05-93AA-7310013B0F99}" name="Column4913" headerRowDxfId="27868" dataDxfId="11473"/>
    <tableColumn id="4914" xr3:uid="{2B47CEE4-A675-47E4-87AF-9E96D7BCA337}" name="Column4914" headerRowDxfId="27867" dataDxfId="11472"/>
    <tableColumn id="4915" xr3:uid="{42395100-02D2-4406-9DC1-05B97D40F4B0}" name="Column4915" headerRowDxfId="27866" dataDxfId="11471"/>
    <tableColumn id="4916" xr3:uid="{EF353ABD-82AB-4FE7-9DCE-C9F88528D261}" name="Column4916" headerRowDxfId="27865" dataDxfId="11470"/>
    <tableColumn id="4917" xr3:uid="{DBA4D45F-B875-4D08-8F8A-03EBAB412A54}" name="Column4917" headerRowDxfId="27864" dataDxfId="11469"/>
    <tableColumn id="4918" xr3:uid="{4A0C4E69-655D-4D4A-82D3-470EC52D46AF}" name="Column4918" headerRowDxfId="27863" dataDxfId="11468"/>
    <tableColumn id="4919" xr3:uid="{7522310E-106A-437C-BB9D-FEC2567DBF0A}" name="Column4919" headerRowDxfId="27862" dataDxfId="11467"/>
    <tableColumn id="4920" xr3:uid="{F035E457-1C3F-4391-9FD7-8C52CD6282B8}" name="Column4920" headerRowDxfId="27861" dataDxfId="11466"/>
    <tableColumn id="4921" xr3:uid="{2DD0A024-C8EB-41A6-8F2C-8B3B4F120334}" name="Column4921" headerRowDxfId="27860" dataDxfId="11465"/>
    <tableColumn id="4922" xr3:uid="{4BED2AD4-BB31-4AB2-BD96-0CAFAD8E1BC4}" name="Column4922" headerRowDxfId="27859" dataDxfId="11464"/>
    <tableColumn id="4923" xr3:uid="{FFFCCC6F-1352-4BFD-AB6F-4983C870BE8D}" name="Column4923" headerRowDxfId="27858" dataDxfId="11463"/>
    <tableColumn id="4924" xr3:uid="{658585D3-2B92-49A5-BA52-BD8E264EEDBD}" name="Column4924" headerRowDxfId="27857" dataDxfId="11462"/>
    <tableColumn id="4925" xr3:uid="{534C08B1-A9BA-4866-A6C0-EED720FEBADF}" name="Column4925" headerRowDxfId="27856" dataDxfId="11461"/>
    <tableColumn id="4926" xr3:uid="{6972F073-CFBF-405A-8319-A580D3FCAB6E}" name="Column4926" headerRowDxfId="27855" dataDxfId="11460"/>
    <tableColumn id="4927" xr3:uid="{B32644EC-36BE-4EFD-836F-C54A7EFE396C}" name="Column4927" headerRowDxfId="27854" dataDxfId="11459"/>
    <tableColumn id="4928" xr3:uid="{4B31919A-8D9B-42E2-B797-BC5BB2E0A5B6}" name="Column4928" headerRowDxfId="27853" dataDxfId="11458"/>
    <tableColumn id="4929" xr3:uid="{DDF99E6C-FD30-49DB-B471-CA57DFA3B2A1}" name="Column4929" headerRowDxfId="27852" dataDxfId="11457"/>
    <tableColumn id="4930" xr3:uid="{D5B3948B-6D8B-4896-8221-7AEC99F5CBDF}" name="Column4930" headerRowDxfId="27851" dataDxfId="11456"/>
    <tableColumn id="4931" xr3:uid="{2DB173D9-A3EF-44FB-BCD3-786E9D05C7FD}" name="Column4931" headerRowDxfId="27850" dataDxfId="11455"/>
    <tableColumn id="4932" xr3:uid="{DD98E2B1-E65C-4F89-8D8B-29D1230AD792}" name="Column4932" headerRowDxfId="27849" dataDxfId="11454"/>
    <tableColumn id="4933" xr3:uid="{D1A6742B-2301-477C-AF58-E27BC0A9D63E}" name="Column4933" headerRowDxfId="27848" dataDxfId="11453"/>
    <tableColumn id="4934" xr3:uid="{C670507B-5725-4584-85A0-DE9392F5C99D}" name="Column4934" headerRowDxfId="27847" dataDxfId="11452"/>
    <tableColumn id="4935" xr3:uid="{EE840457-E3D0-4A99-AE8D-DD5DF3E81239}" name="Column4935" headerRowDxfId="27846" dataDxfId="11451"/>
    <tableColumn id="4936" xr3:uid="{DACF1E48-F776-4C76-8A2D-B3AA218C4FF4}" name="Column4936" headerRowDxfId="27845" dataDxfId="11450"/>
    <tableColumn id="4937" xr3:uid="{28C1724B-ABA1-4482-BF56-D080F9FAF307}" name="Column4937" headerRowDxfId="27844" dataDxfId="11449"/>
    <tableColumn id="4938" xr3:uid="{1A88A6AF-C9A6-4704-9D74-3BCDB87C6C2D}" name="Column4938" headerRowDxfId="27843" dataDxfId="11448"/>
    <tableColumn id="4939" xr3:uid="{6824D5B0-EDF2-4738-A796-69F070AF83C8}" name="Column4939" headerRowDxfId="27842" dataDxfId="11447"/>
    <tableColumn id="4940" xr3:uid="{AEAB5067-83CD-466B-9D5E-635E115C75AF}" name="Column4940" headerRowDxfId="27841" dataDxfId="11446"/>
    <tableColumn id="4941" xr3:uid="{5808BD3F-A16C-49C7-A484-AFB833B12319}" name="Column4941" headerRowDxfId="27840" dataDxfId="11445"/>
    <tableColumn id="4942" xr3:uid="{38F63D78-705D-4B52-9540-4EFFC09E8273}" name="Column4942" headerRowDxfId="27839" dataDxfId="11444"/>
    <tableColumn id="4943" xr3:uid="{D3FFE387-8BF6-40F3-9656-166DB5EE1D63}" name="Column4943" headerRowDxfId="27838" dataDxfId="11443"/>
    <tableColumn id="4944" xr3:uid="{17819B74-A579-4E88-BDDB-540C5A55FC77}" name="Column4944" headerRowDxfId="27837" dataDxfId="11442"/>
    <tableColumn id="4945" xr3:uid="{E52FC96B-0895-4870-AA1C-0F1C3A68DA59}" name="Column4945" headerRowDxfId="27836" dataDxfId="11441"/>
    <tableColumn id="4946" xr3:uid="{067C8535-BCE3-4084-BFCF-DBBE28947095}" name="Column4946" headerRowDxfId="27835" dataDxfId="11440"/>
    <tableColumn id="4947" xr3:uid="{C91847E0-2A7A-48A8-A003-F62C37916F35}" name="Column4947" headerRowDxfId="27834" dataDxfId="11439"/>
    <tableColumn id="4948" xr3:uid="{CA2C1779-60D4-412F-861D-C758351FE809}" name="Column4948" headerRowDxfId="27833" dataDxfId="11438"/>
    <tableColumn id="4949" xr3:uid="{74ED3445-1F7B-4826-B2EC-FD3CA6F7CAD8}" name="Column4949" headerRowDxfId="27832" dataDxfId="11437"/>
    <tableColumn id="4950" xr3:uid="{3D8A8FDA-5FB5-47A4-BE19-5D186044E99E}" name="Column4950" headerRowDxfId="27831" dataDxfId="11436"/>
    <tableColumn id="4951" xr3:uid="{7BDE7AA5-05F8-47B8-B141-C0F09D68ED69}" name="Column4951" headerRowDxfId="27830" dataDxfId="11435"/>
    <tableColumn id="4952" xr3:uid="{AF1201DD-F951-4240-8FA0-964DAF2664DE}" name="Column4952" headerRowDxfId="27829" dataDxfId="11434"/>
    <tableColumn id="4953" xr3:uid="{02921BA2-70EF-41AF-8F6B-E16A0D0A531C}" name="Column4953" headerRowDxfId="27828" dataDxfId="11433"/>
    <tableColumn id="4954" xr3:uid="{D232FF8B-2FF1-4D2B-8626-0E89F7359A73}" name="Column4954" headerRowDxfId="27827" dataDxfId="11432"/>
    <tableColumn id="4955" xr3:uid="{62EA135A-C8E9-4401-97DC-519FD8FE106F}" name="Column4955" headerRowDxfId="27826" dataDxfId="11431"/>
    <tableColumn id="4956" xr3:uid="{7FF423C3-58A6-4D98-B078-ADD1C3E10BA1}" name="Column4956" headerRowDxfId="27825" dataDxfId="11430"/>
    <tableColumn id="4957" xr3:uid="{DC93D1C6-15D3-4E58-9FCA-10AC82952F4A}" name="Column4957" headerRowDxfId="27824" dataDxfId="11429"/>
    <tableColumn id="4958" xr3:uid="{19FCF03C-9E17-468A-8A1A-CBC58A313CEF}" name="Column4958" headerRowDxfId="27823" dataDxfId="11428"/>
    <tableColumn id="4959" xr3:uid="{6B269D27-1F32-4733-A61C-B3860B2A4647}" name="Column4959" headerRowDxfId="27822" dataDxfId="11427"/>
    <tableColumn id="4960" xr3:uid="{E314AFC4-9E42-40B7-A79B-54E4AB418B96}" name="Column4960" headerRowDxfId="27821" dataDxfId="11426"/>
    <tableColumn id="4961" xr3:uid="{EBF746FC-53B1-430C-AF3E-470E55DAF291}" name="Column4961" headerRowDxfId="27820" dataDxfId="11425"/>
    <tableColumn id="4962" xr3:uid="{FB881599-6177-4C52-927E-3E6711A7985B}" name="Column4962" headerRowDxfId="27819" dataDxfId="11424"/>
    <tableColumn id="4963" xr3:uid="{50E2CB24-1DCF-442A-9044-3996415E3B41}" name="Column4963" headerRowDxfId="27818" dataDxfId="11423"/>
    <tableColumn id="4964" xr3:uid="{C5359A10-9500-413F-91D4-022AE489F259}" name="Column4964" headerRowDxfId="27817" dataDxfId="11422"/>
    <tableColumn id="4965" xr3:uid="{4FE0864C-4468-4D7B-B080-31E9AD10A7D5}" name="Column4965" headerRowDxfId="27816" dataDxfId="11421"/>
    <tableColumn id="4966" xr3:uid="{1D24AE3E-D5F3-49C3-BC48-88A1B6347F67}" name="Column4966" headerRowDxfId="27815" dataDxfId="11420"/>
    <tableColumn id="4967" xr3:uid="{DF3024DE-0AA8-42A1-BF76-5C0EBD53E932}" name="Column4967" headerRowDxfId="27814" dataDxfId="11419"/>
    <tableColumn id="4968" xr3:uid="{AE907C4E-1A55-4203-BCD0-EA433C9EA0AD}" name="Column4968" headerRowDxfId="27813" dataDxfId="11418"/>
    <tableColumn id="4969" xr3:uid="{5D094451-8EB5-4F59-B0DA-DF15D8B5B6F9}" name="Column4969" headerRowDxfId="27812" dataDxfId="11417"/>
    <tableColumn id="4970" xr3:uid="{061041E8-2BC9-4E6C-8B6C-C87730D650D4}" name="Column4970" headerRowDxfId="27811" dataDxfId="11416"/>
    <tableColumn id="4971" xr3:uid="{B5F7C074-6D68-42C7-BD45-798FC12A07FB}" name="Column4971" headerRowDxfId="27810" dataDxfId="11415"/>
    <tableColumn id="4972" xr3:uid="{1AD72723-6AEB-4A63-856D-0A28254BF2B3}" name="Column4972" headerRowDxfId="27809" dataDxfId="11414"/>
    <tableColumn id="4973" xr3:uid="{EA22F476-0F2E-4263-8829-B3C436EE5F94}" name="Column4973" headerRowDxfId="27808" dataDxfId="11413"/>
    <tableColumn id="4974" xr3:uid="{024291A4-17EA-485F-841A-BB54725F3D30}" name="Column4974" headerRowDxfId="27807" dataDxfId="11412"/>
    <tableColumn id="4975" xr3:uid="{B089DA7D-595C-4E7D-9093-68AD4AB4A014}" name="Column4975" headerRowDxfId="27806" dataDxfId="11411"/>
    <tableColumn id="4976" xr3:uid="{69F4336E-D6F3-4BB2-AFC9-84B9F8A13EF6}" name="Column4976" headerRowDxfId="27805" dataDxfId="11410"/>
    <tableColumn id="4977" xr3:uid="{CEFC44A7-E090-49D0-9E51-B21849EE8CBE}" name="Column4977" headerRowDxfId="27804" dataDxfId="11409"/>
    <tableColumn id="4978" xr3:uid="{684B1EBB-4E2E-4C13-96DE-E961634556DD}" name="Column4978" headerRowDxfId="27803" dataDxfId="11408"/>
    <tableColumn id="4979" xr3:uid="{DEC6A887-CF23-4D2A-84EF-A2D4C6C48F18}" name="Column4979" headerRowDxfId="27802" dataDxfId="11407"/>
    <tableColumn id="4980" xr3:uid="{995D8D91-08DB-40DA-8505-B05A65926E5A}" name="Column4980" headerRowDxfId="27801" dataDxfId="11406"/>
    <tableColumn id="4981" xr3:uid="{BBA2A120-DF57-4DF5-B7DC-7C4AE32187E2}" name="Column4981" headerRowDxfId="27800" dataDxfId="11405"/>
    <tableColumn id="4982" xr3:uid="{8076403C-D3EB-432C-9E20-B1201A901BA0}" name="Column4982" headerRowDxfId="27799" dataDxfId="11404"/>
    <tableColumn id="4983" xr3:uid="{D167074A-169F-4748-B64F-E5553B4C80D2}" name="Column4983" headerRowDxfId="27798" dataDxfId="11403"/>
    <tableColumn id="4984" xr3:uid="{F552E385-8D16-487A-9135-F98DBAE6B501}" name="Column4984" headerRowDxfId="27797" dataDxfId="11402"/>
    <tableColumn id="4985" xr3:uid="{4EF5513C-A0B4-4172-B519-8E063915EF2D}" name="Column4985" headerRowDxfId="27796" dataDxfId="11401"/>
    <tableColumn id="4986" xr3:uid="{BF132CA6-AE2A-4F69-AD95-382FAC35800B}" name="Column4986" headerRowDxfId="27795" dataDxfId="11400"/>
    <tableColumn id="4987" xr3:uid="{F596101C-C6F6-4D44-88D7-B62588EF044D}" name="Column4987" headerRowDxfId="27794" dataDxfId="11399"/>
    <tableColumn id="4988" xr3:uid="{53A780AA-B05F-4A3A-8991-C1EAE54051DB}" name="Column4988" headerRowDxfId="27793" dataDxfId="11398"/>
    <tableColumn id="4989" xr3:uid="{D5C86EEF-2715-46F6-8D46-14689C064EC2}" name="Column4989" headerRowDxfId="27792" dataDxfId="11397"/>
    <tableColumn id="4990" xr3:uid="{08655BF0-5A66-4587-82A2-9365E4EC43D6}" name="Column4990" headerRowDxfId="27791" dataDxfId="11396"/>
    <tableColumn id="4991" xr3:uid="{827A3A34-B2BD-47FB-A4B0-E88E432F4987}" name="Column4991" headerRowDxfId="27790" dataDxfId="11395"/>
    <tableColumn id="4992" xr3:uid="{1E7EB587-C3B5-4EED-8028-52D916A3B7BC}" name="Column4992" headerRowDxfId="27789" dataDxfId="11394"/>
    <tableColumn id="4993" xr3:uid="{2DDB8A37-108A-41F4-9FE1-CC24B2D06ADD}" name="Column4993" headerRowDxfId="27788" dataDxfId="11393"/>
    <tableColumn id="4994" xr3:uid="{D8A42959-4FA4-4B77-9B94-64E99D74FB40}" name="Column4994" headerRowDxfId="27787" dataDxfId="11392"/>
    <tableColumn id="4995" xr3:uid="{D6429C18-5AE8-490B-96A4-3ECF37D35842}" name="Column4995" headerRowDxfId="27786" dataDxfId="11391"/>
    <tableColumn id="4996" xr3:uid="{06E73683-4210-42C9-B9B3-80F9B8F9DDAA}" name="Column4996" headerRowDxfId="27785" dataDxfId="11390"/>
    <tableColumn id="4997" xr3:uid="{9A3DFFA7-31C3-4537-B5AA-3DC0ABB5F9FB}" name="Column4997" headerRowDxfId="27784" dataDxfId="11389"/>
    <tableColumn id="4998" xr3:uid="{3E86043E-5E97-47D1-A2CD-54F6A96705F2}" name="Column4998" headerRowDxfId="27783" dataDxfId="11388"/>
    <tableColumn id="4999" xr3:uid="{42C56E13-CC47-4508-9B2D-8BE1E452CC04}" name="Column4999" headerRowDxfId="27782" dataDxfId="11387"/>
    <tableColumn id="5000" xr3:uid="{DE1245AD-FAC6-4B04-BE77-99A649FF334A}" name="Column5000" headerRowDxfId="27781" dataDxfId="11386"/>
    <tableColumn id="5001" xr3:uid="{1BCC52FB-34AE-4C91-ADC0-168EF655C522}" name="Column5001" headerRowDxfId="27780" dataDxfId="11385"/>
    <tableColumn id="5002" xr3:uid="{0AA6CD9D-A7F2-4B20-B8FF-AE9B07FC0AB5}" name="Column5002" headerRowDxfId="27779" dataDxfId="11384"/>
    <tableColumn id="5003" xr3:uid="{9ACFB150-17E1-4DC0-B518-2B8D6E9CE8C2}" name="Column5003" headerRowDxfId="27778" dataDxfId="11383"/>
    <tableColumn id="5004" xr3:uid="{DE8AF042-AAF8-4D92-9457-FC4ED616510F}" name="Column5004" headerRowDxfId="27777" dataDxfId="11382"/>
    <tableColumn id="5005" xr3:uid="{D5138452-75B8-4FA2-8E03-9BB3713423B0}" name="Column5005" headerRowDxfId="27776" dataDxfId="11381"/>
    <tableColumn id="5006" xr3:uid="{3D18F39F-6B62-42BF-BB2F-9AF12DED030D}" name="Column5006" headerRowDxfId="27775" dataDxfId="11380"/>
    <tableColumn id="5007" xr3:uid="{860D3A4A-C7C1-4617-842B-BCD6D87959EA}" name="Column5007" headerRowDxfId="27774" dataDxfId="11379"/>
    <tableColumn id="5008" xr3:uid="{656DBD4A-8DB3-45AC-84C3-99CC2FFD6061}" name="Column5008" headerRowDxfId="27773" dataDxfId="11378"/>
    <tableColumn id="5009" xr3:uid="{3832D49B-1E7D-46CC-924C-8C5A5B771D33}" name="Column5009" headerRowDxfId="27772" dataDxfId="11377"/>
    <tableColumn id="5010" xr3:uid="{CFF8736C-5716-491D-825E-ACFF1F00F8B8}" name="Column5010" headerRowDxfId="27771" dataDxfId="11376"/>
    <tableColumn id="5011" xr3:uid="{861C2EB7-4ADA-4F81-BCBF-10AF93716BD3}" name="Column5011" headerRowDxfId="27770" dataDxfId="11375"/>
    <tableColumn id="5012" xr3:uid="{E0D1A4E4-48F3-43B0-8064-4DA8BE21E9E3}" name="Column5012" headerRowDxfId="27769" dataDxfId="11374"/>
    <tableColumn id="5013" xr3:uid="{45DED4A1-13D2-4023-BB16-1FDAB65B66DF}" name="Column5013" headerRowDxfId="27768" dataDxfId="11373"/>
    <tableColumn id="5014" xr3:uid="{BBD45AC8-6E3F-4C56-90E2-3AD57BA8EADB}" name="Column5014" headerRowDxfId="27767" dataDxfId="11372"/>
    <tableColumn id="5015" xr3:uid="{CDE82B44-9894-4723-B967-58DCA69D9018}" name="Column5015" headerRowDxfId="27766" dataDxfId="11371"/>
    <tableColumn id="5016" xr3:uid="{B8C37A1D-840A-46E6-B70D-AEC53E0A5144}" name="Column5016" headerRowDxfId="27765" dataDxfId="11370"/>
    <tableColumn id="5017" xr3:uid="{A64C72A1-61F0-4AA1-BC35-1DD27116A84F}" name="Column5017" headerRowDxfId="27764" dataDxfId="11369"/>
    <tableColumn id="5018" xr3:uid="{41A33B30-72C0-4FFC-9594-6AF5C42F4FDF}" name="Column5018" headerRowDxfId="27763" dataDxfId="11368"/>
    <tableColumn id="5019" xr3:uid="{62451CE3-2393-4252-B382-138681BDB0A5}" name="Column5019" headerRowDxfId="27762" dataDxfId="11367"/>
    <tableColumn id="5020" xr3:uid="{D04576D7-22C9-4ADF-8DAC-A573115443C9}" name="Column5020" headerRowDxfId="27761" dataDxfId="11366"/>
    <tableColumn id="5021" xr3:uid="{49710C22-5816-463C-9322-867A1C5DF763}" name="Column5021" headerRowDxfId="27760" dataDxfId="11365"/>
    <tableColumn id="5022" xr3:uid="{9E3E3271-F035-4F16-A34B-B53BA8D8AF37}" name="Column5022" headerRowDxfId="27759" dataDxfId="11364"/>
    <tableColumn id="5023" xr3:uid="{942136FC-BCB4-41B3-9957-D8E293F9FAB9}" name="Column5023" headerRowDxfId="27758" dataDxfId="11363"/>
    <tableColumn id="5024" xr3:uid="{9433037D-D14A-414A-8984-8435CD11ADC5}" name="Column5024" headerRowDxfId="27757" dataDxfId="11362"/>
    <tableColumn id="5025" xr3:uid="{ECE9A190-F4BB-42B4-8B48-0B2CED9F5B0D}" name="Column5025" headerRowDxfId="27756" dataDxfId="11361"/>
    <tableColumn id="5026" xr3:uid="{8F607925-F77B-4333-BAC2-09E8D7FD2007}" name="Column5026" headerRowDxfId="27755" dataDxfId="11360"/>
    <tableColumn id="5027" xr3:uid="{0A7F41A8-22AB-4F36-9450-A3D9192FEA5A}" name="Column5027" headerRowDxfId="27754" dataDxfId="11359"/>
    <tableColumn id="5028" xr3:uid="{B85F2077-0D03-46B3-B5D7-AFF88FB0E996}" name="Column5028" headerRowDxfId="27753" dataDxfId="11358"/>
    <tableColumn id="5029" xr3:uid="{337730CD-5F21-4EA3-B9E2-C0ED7728F931}" name="Column5029" headerRowDxfId="27752" dataDxfId="11357"/>
    <tableColumn id="5030" xr3:uid="{D2BD7A55-8BB7-401E-9D69-CDDBD6D341B5}" name="Column5030" headerRowDxfId="27751" dataDxfId="11356"/>
    <tableColumn id="5031" xr3:uid="{F7A44935-3170-4625-8C4B-C185DD8F35A4}" name="Column5031" headerRowDxfId="27750" dataDxfId="11355"/>
    <tableColumn id="5032" xr3:uid="{499C0755-CEAC-471C-A697-3242565049B9}" name="Column5032" headerRowDxfId="27749" dataDxfId="11354"/>
    <tableColumn id="5033" xr3:uid="{1BDBD5EF-7343-433C-B34C-6D116EFCA158}" name="Column5033" headerRowDxfId="27748" dataDxfId="11353"/>
    <tableColumn id="5034" xr3:uid="{EDB25656-AF03-4A10-A292-2D6AA7A67AC0}" name="Column5034" headerRowDxfId="27747" dataDxfId="11352"/>
    <tableColumn id="5035" xr3:uid="{A681DA3F-346E-4B2B-BE05-061AD7B94429}" name="Column5035" headerRowDxfId="27746" dataDxfId="11351"/>
    <tableColumn id="5036" xr3:uid="{BD814236-B905-4DE0-AF56-586C96567351}" name="Column5036" headerRowDxfId="27745" dataDxfId="11350"/>
    <tableColumn id="5037" xr3:uid="{19B90505-2F69-4616-A7CE-387057E5A1CF}" name="Column5037" headerRowDxfId="27744" dataDxfId="11349"/>
    <tableColumn id="5038" xr3:uid="{3C44171E-7689-4C5E-87E1-3F16EAEA2CB2}" name="Column5038" headerRowDxfId="27743" dataDxfId="11348"/>
    <tableColumn id="5039" xr3:uid="{1142ABF4-6F60-4C1A-A736-5F13DA56475F}" name="Column5039" headerRowDxfId="27742" dataDxfId="11347"/>
    <tableColumn id="5040" xr3:uid="{B76EF998-2ECC-4340-8A5D-29C9C72CF890}" name="Column5040" headerRowDxfId="27741" dataDxfId="11346"/>
    <tableColumn id="5041" xr3:uid="{611AFD98-6741-487E-B7DC-0A741D0A3081}" name="Column5041" headerRowDxfId="27740" dataDxfId="11345"/>
    <tableColumn id="5042" xr3:uid="{BE767E55-90B1-4102-8FC8-A7B4162090F0}" name="Column5042" headerRowDxfId="27739" dataDxfId="11344"/>
    <tableColumn id="5043" xr3:uid="{93EA17CA-9D32-4182-B8E5-71F8A6F24E0E}" name="Column5043" headerRowDxfId="27738" dataDxfId="11343"/>
    <tableColumn id="5044" xr3:uid="{B8C19313-BB9C-4895-B2C2-FBEE14BD227E}" name="Column5044" headerRowDxfId="27737" dataDxfId="11342"/>
    <tableColumn id="5045" xr3:uid="{B7AB7694-729C-4DC9-8638-E7D54F76B57B}" name="Column5045" headerRowDxfId="27736" dataDxfId="11341"/>
    <tableColumn id="5046" xr3:uid="{A8CA4E5F-9132-44EB-9500-CD893DAD42B2}" name="Column5046" headerRowDxfId="27735" dataDxfId="11340"/>
    <tableColumn id="5047" xr3:uid="{8C61E1C1-F39A-4F33-B4A9-0DC23753B1AC}" name="Column5047" headerRowDxfId="27734" dataDxfId="11339"/>
    <tableColumn id="5048" xr3:uid="{3A1159E1-5138-4840-939F-53D16923016F}" name="Column5048" headerRowDxfId="27733" dataDxfId="11338"/>
    <tableColumn id="5049" xr3:uid="{06083209-1FF4-4E2D-91A9-24F0B1F6BA87}" name="Column5049" headerRowDxfId="27732" dataDxfId="11337"/>
    <tableColumn id="5050" xr3:uid="{2C61BDC8-B689-4FA5-AD5D-574AA4BBCB8E}" name="Column5050" headerRowDxfId="27731" dataDxfId="11336"/>
    <tableColumn id="5051" xr3:uid="{48281C3F-D480-49DB-AD94-D6AECCA92A2E}" name="Column5051" headerRowDxfId="27730" dataDxfId="11335"/>
    <tableColumn id="5052" xr3:uid="{CE427295-DBCA-46D9-BB02-A83CA1989F9D}" name="Column5052" headerRowDxfId="27729" dataDxfId="11334"/>
    <tableColumn id="5053" xr3:uid="{C378C381-8FB8-47DD-8134-436FB1F8CDE7}" name="Column5053" headerRowDxfId="27728" dataDxfId="11333"/>
    <tableColumn id="5054" xr3:uid="{2CBBD7C3-E114-4C86-8748-AFB098AD1B31}" name="Column5054" headerRowDxfId="27727" dataDxfId="11332"/>
    <tableColumn id="5055" xr3:uid="{7780DCB7-FB07-455B-9581-001FB39C65D1}" name="Column5055" headerRowDxfId="27726" dataDxfId="11331"/>
    <tableColumn id="5056" xr3:uid="{F5742BDA-BA27-40FC-9E51-C3DA7E8FB035}" name="Column5056" headerRowDxfId="27725" dataDxfId="11330"/>
    <tableColumn id="5057" xr3:uid="{B730E4B8-CC81-434D-93A4-CE3BFB1137A9}" name="Column5057" headerRowDxfId="27724" dataDxfId="11329"/>
    <tableColumn id="5058" xr3:uid="{2EA766E8-6E1D-46F4-B70D-6972C4FB94DA}" name="Column5058" headerRowDxfId="27723" dataDxfId="11328"/>
    <tableColumn id="5059" xr3:uid="{43272A7A-51CD-4CE8-A2AD-9D80615A87B4}" name="Column5059" headerRowDxfId="27722" dataDxfId="11327"/>
    <tableColumn id="5060" xr3:uid="{EE046685-0441-46E5-B447-43622BCC821F}" name="Column5060" headerRowDxfId="27721" dataDxfId="11326"/>
    <tableColumn id="5061" xr3:uid="{8F6B0E4B-069F-4C4C-8D2E-030CAA8ACE7F}" name="Column5061" headerRowDxfId="27720" dataDxfId="11325"/>
    <tableColumn id="5062" xr3:uid="{663238F8-7FBB-4F83-87BF-0CC70C7F7162}" name="Column5062" headerRowDxfId="27719" dataDxfId="11324"/>
    <tableColumn id="5063" xr3:uid="{0AAC25D5-1811-4964-BDF1-DB7FCA11986E}" name="Column5063" headerRowDxfId="27718" dataDxfId="11323"/>
    <tableColumn id="5064" xr3:uid="{19683030-3FFB-4A4E-B52B-EDEAFB9AE639}" name="Column5064" headerRowDxfId="27717" dataDxfId="11322"/>
    <tableColumn id="5065" xr3:uid="{C77F1E9F-9029-42DB-89B0-A8B3CFE046DF}" name="Column5065" headerRowDxfId="27716" dataDxfId="11321"/>
    <tableColumn id="5066" xr3:uid="{E2EA6D74-73A7-43B6-ABDE-8DC86B54688A}" name="Column5066" headerRowDxfId="27715" dataDxfId="11320"/>
    <tableColumn id="5067" xr3:uid="{E56722EA-7497-4145-B949-FE37EB3556CB}" name="Column5067" headerRowDxfId="27714" dataDxfId="11319"/>
    <tableColumn id="5068" xr3:uid="{F6B01CBB-378C-4E6F-A38A-60288BA70252}" name="Column5068" headerRowDxfId="27713" dataDxfId="11318"/>
    <tableColumn id="5069" xr3:uid="{54C4E44F-8794-4BA9-BAB0-1DEA558446D2}" name="Column5069" headerRowDxfId="27712" dataDxfId="11317"/>
    <tableColumn id="5070" xr3:uid="{B73D3048-C732-460E-831D-86F7B3403DCA}" name="Column5070" headerRowDxfId="27711" dataDxfId="11316"/>
    <tableColumn id="5071" xr3:uid="{81BAC802-A1D7-4046-851B-2B3C953DF640}" name="Column5071" headerRowDxfId="27710" dataDxfId="11315"/>
    <tableColumn id="5072" xr3:uid="{38256951-A142-4B22-91E0-1AD4F9FEAA68}" name="Column5072" headerRowDxfId="27709" dataDxfId="11314"/>
    <tableColumn id="5073" xr3:uid="{B7A49DB7-13AD-45C8-8985-1FBA94632D24}" name="Column5073" headerRowDxfId="27708" dataDxfId="11313"/>
    <tableColumn id="5074" xr3:uid="{E95E44F9-841D-41F9-9F80-E60832285A09}" name="Column5074" headerRowDxfId="27707" dataDxfId="11312"/>
    <tableColumn id="5075" xr3:uid="{01847DE9-18B1-4C48-A160-EF599971D580}" name="Column5075" headerRowDxfId="27706" dataDxfId="11311"/>
    <tableColumn id="5076" xr3:uid="{4A33AF94-7D3F-4FB6-86F5-BECB30E3BDC1}" name="Column5076" headerRowDxfId="27705" dataDxfId="11310"/>
    <tableColumn id="5077" xr3:uid="{886570E6-407C-4EEC-891F-3A495D041251}" name="Column5077" headerRowDxfId="27704" dataDxfId="11309"/>
    <tableColumn id="5078" xr3:uid="{26C1427F-F636-44DB-AEFC-7A28AA7EF750}" name="Column5078" headerRowDxfId="27703" dataDxfId="11308"/>
    <tableColumn id="5079" xr3:uid="{153C6842-331F-42FA-B62D-CAB9F898F53A}" name="Column5079" headerRowDxfId="27702" dataDxfId="11307"/>
    <tableColumn id="5080" xr3:uid="{B9BB2BF0-8266-4BD2-8071-F3A17A7335D9}" name="Column5080" headerRowDxfId="27701" dataDxfId="11306"/>
    <tableColumn id="5081" xr3:uid="{EF691904-FDEF-4BDC-92C9-9615965D39B0}" name="Column5081" headerRowDxfId="27700" dataDxfId="11305"/>
    <tableColumn id="5082" xr3:uid="{1D486E96-2F7B-4051-A15C-166C357B7B32}" name="Column5082" headerRowDxfId="27699" dataDxfId="11304"/>
    <tableColumn id="5083" xr3:uid="{E05C99DC-74A3-44E7-A897-35067A5A7A23}" name="Column5083" headerRowDxfId="27698" dataDxfId="11303"/>
    <tableColumn id="5084" xr3:uid="{E0FA9931-A42A-41C4-9460-89B71BAABB81}" name="Column5084" headerRowDxfId="27697" dataDxfId="11302"/>
    <tableColumn id="5085" xr3:uid="{6299FF3F-3D31-4326-B06B-7E7AF28CDE7B}" name="Column5085" headerRowDxfId="27696" dataDxfId="11301"/>
    <tableColumn id="5086" xr3:uid="{2570B2BE-C176-4ADD-9471-6B4E0C7E5516}" name="Column5086" headerRowDxfId="27695" dataDxfId="11300"/>
    <tableColumn id="5087" xr3:uid="{3EDBE244-7A51-4423-9E9A-59FD5D236191}" name="Column5087" headerRowDxfId="27694" dataDxfId="11299"/>
    <tableColumn id="5088" xr3:uid="{87218EE3-0AB6-4166-B3DF-008732C8E1D6}" name="Column5088" headerRowDxfId="27693" dataDxfId="11298"/>
    <tableColumn id="5089" xr3:uid="{175EC8B2-553D-424B-9969-445570A3B761}" name="Column5089" headerRowDxfId="27692" dataDxfId="11297"/>
    <tableColumn id="5090" xr3:uid="{15A24275-0168-44D7-9017-C390DDFFB10C}" name="Column5090" headerRowDxfId="27691" dataDxfId="11296"/>
    <tableColumn id="5091" xr3:uid="{E092B3AF-7D13-4189-836D-BA3250C56ADE}" name="Column5091" headerRowDxfId="27690" dataDxfId="11295"/>
    <tableColumn id="5092" xr3:uid="{066DE552-6B90-4D66-ACE1-5036CF36A701}" name="Column5092" headerRowDxfId="27689" dataDxfId="11294"/>
    <tableColumn id="5093" xr3:uid="{349C946D-4BDA-416C-9DAA-D5FA6A0BD636}" name="Column5093" headerRowDxfId="27688" dataDxfId="11293"/>
    <tableColumn id="5094" xr3:uid="{502E3B18-9136-4016-A11A-0E9D323E0DE4}" name="Column5094" headerRowDxfId="27687" dataDxfId="11292"/>
    <tableColumn id="5095" xr3:uid="{7D29F05F-8755-47CE-9762-EA6DB32B93C6}" name="Column5095" headerRowDxfId="27686" dataDxfId="11291"/>
    <tableColumn id="5096" xr3:uid="{B7672C99-ECC0-45C6-B07F-6F1430527D9D}" name="Column5096" headerRowDxfId="27685" dataDxfId="11290"/>
    <tableColumn id="5097" xr3:uid="{46D9823A-DB04-4FA8-8395-BA17C32F005E}" name="Column5097" headerRowDxfId="27684" dataDxfId="11289"/>
    <tableColumn id="5098" xr3:uid="{D7C9802F-214C-4F82-93DF-07DF6D529835}" name="Column5098" headerRowDxfId="27683" dataDxfId="11288"/>
    <tableColumn id="5099" xr3:uid="{904B4051-0820-4014-B9C6-6B312FE86B5B}" name="Column5099" headerRowDxfId="27682" dataDxfId="11287"/>
    <tableColumn id="5100" xr3:uid="{C78F786B-F050-44A5-929F-3E4CF2EA4C23}" name="Column5100" headerRowDxfId="27681" dataDxfId="11286"/>
    <tableColumn id="5101" xr3:uid="{4530D254-3855-4C83-8309-777E15B569E5}" name="Column5101" headerRowDxfId="27680" dataDxfId="11285"/>
    <tableColumn id="5102" xr3:uid="{C36F0360-29FB-4341-A901-8E62765C55DD}" name="Column5102" headerRowDxfId="27679" dataDxfId="11284"/>
    <tableColumn id="5103" xr3:uid="{F541A1DF-322D-4DD2-A2BE-7B273A4FABC3}" name="Column5103" headerRowDxfId="27678" dataDxfId="11283"/>
    <tableColumn id="5104" xr3:uid="{72036580-F7B4-4569-88FC-31B57684321F}" name="Column5104" headerRowDxfId="27677" dataDxfId="11282"/>
    <tableColumn id="5105" xr3:uid="{F3939D64-06CF-403A-958C-F5ECBB0ED715}" name="Column5105" headerRowDxfId="27676" dataDxfId="11281"/>
    <tableColumn id="5106" xr3:uid="{9E4A4DCC-0F17-4792-8B48-77C345727E9C}" name="Column5106" headerRowDxfId="27675" dataDxfId="11280"/>
    <tableColumn id="5107" xr3:uid="{CE5F4790-11D0-470D-A464-E7CB70D10152}" name="Column5107" headerRowDxfId="27674" dataDxfId="11279"/>
    <tableColumn id="5108" xr3:uid="{7FFDC0DE-DC65-4A75-940A-F9C5FCC93459}" name="Column5108" headerRowDxfId="27673" dataDxfId="11278"/>
    <tableColumn id="5109" xr3:uid="{ADB84974-7470-4E63-87BC-F99ED82D2D10}" name="Column5109" headerRowDxfId="27672" dataDxfId="11277"/>
    <tableColumn id="5110" xr3:uid="{90765A76-1EF1-4BCE-953A-9A3029ABE79C}" name="Column5110" headerRowDxfId="27671" dataDxfId="11276"/>
    <tableColumn id="5111" xr3:uid="{25EB9B66-F7F4-4918-A5EE-76736134842B}" name="Column5111" headerRowDxfId="27670" dataDxfId="11275"/>
    <tableColumn id="5112" xr3:uid="{9377169E-EC55-4B81-9313-0FE0C14BEF27}" name="Column5112" headerRowDxfId="27669" dataDxfId="11274"/>
    <tableColumn id="5113" xr3:uid="{E8DE46A6-EA6C-46AA-9D01-670AC96269E5}" name="Column5113" headerRowDxfId="27668" dataDxfId="11273"/>
    <tableColumn id="5114" xr3:uid="{361748A7-5506-40CA-824F-0356A6B7DA74}" name="Column5114" headerRowDxfId="27667" dataDxfId="11272"/>
    <tableColumn id="5115" xr3:uid="{1F5F513D-58F5-4DB1-A79D-5EBC6003B1DE}" name="Column5115" headerRowDxfId="27666" dataDxfId="11271"/>
    <tableColumn id="5116" xr3:uid="{27936141-67AC-4F94-A132-93704B1D9E64}" name="Column5116" headerRowDxfId="27665" dataDxfId="11270"/>
    <tableColumn id="5117" xr3:uid="{90992AB9-3811-4EC5-8E7D-4FB4092BCF93}" name="Column5117" headerRowDxfId="27664" dataDxfId="11269"/>
    <tableColumn id="5118" xr3:uid="{44A41333-5F11-4E8C-BDEB-6BDCE0A94FA2}" name="Column5118" headerRowDxfId="27663" dataDxfId="11268"/>
    <tableColumn id="5119" xr3:uid="{4C357586-2C4A-4F87-9C07-4D83C306FA43}" name="Column5119" headerRowDxfId="27662" dataDxfId="11267"/>
    <tableColumn id="5120" xr3:uid="{8D955D69-DBC5-4C6F-8427-2FE513E169B2}" name="Column5120" headerRowDxfId="27661" dataDxfId="11266"/>
    <tableColumn id="5121" xr3:uid="{7D9D8408-2F54-4DF5-ADAF-76429DB62FA1}" name="Column5121" headerRowDxfId="27660" dataDxfId="11265"/>
    <tableColumn id="5122" xr3:uid="{662C0118-4015-407A-8718-84FB0E885469}" name="Column5122" headerRowDxfId="27659" dataDxfId="11264"/>
    <tableColumn id="5123" xr3:uid="{09DEBD57-5337-46F5-B810-1111B9B56007}" name="Column5123" headerRowDxfId="27658" dataDxfId="11263"/>
    <tableColumn id="5124" xr3:uid="{8739B0CF-3110-429B-BD9A-E83868FEB65E}" name="Column5124" headerRowDxfId="27657" dataDxfId="11262"/>
    <tableColumn id="5125" xr3:uid="{1A087F0B-9980-4A94-8828-9C70170596B8}" name="Column5125" headerRowDxfId="27656" dataDxfId="11261"/>
    <tableColumn id="5126" xr3:uid="{0416BF4D-471B-4218-886D-B92E00E367AE}" name="Column5126" headerRowDxfId="27655" dataDxfId="11260"/>
    <tableColumn id="5127" xr3:uid="{8493E9C9-5FE8-49B4-B2CB-11A556F153B1}" name="Column5127" headerRowDxfId="27654" dataDxfId="11259"/>
    <tableColumn id="5128" xr3:uid="{E1AF68B7-0F9D-46B0-B238-C7C5E4DE5FED}" name="Column5128" headerRowDxfId="27653" dataDxfId="11258"/>
    <tableColumn id="5129" xr3:uid="{AF9A8143-573E-4423-A383-50969369C60C}" name="Column5129" headerRowDxfId="27652" dataDxfId="11257"/>
    <tableColumn id="5130" xr3:uid="{4D80277A-1658-4327-A26D-74408199EC79}" name="Column5130" headerRowDxfId="27651" dataDxfId="11256"/>
    <tableColumn id="5131" xr3:uid="{784987E3-475E-4C19-80E1-47B0FAFC2F31}" name="Column5131" headerRowDxfId="27650" dataDxfId="11255"/>
    <tableColumn id="5132" xr3:uid="{DF56704F-9491-409F-9AD8-7FD5342D0946}" name="Column5132" headerRowDxfId="27649" dataDxfId="11254"/>
    <tableColumn id="5133" xr3:uid="{AFBB7C3D-7629-49BB-A2EB-248142154473}" name="Column5133" headerRowDxfId="27648" dataDxfId="11253"/>
    <tableColumn id="5134" xr3:uid="{5BDEDC1C-34BF-4B30-BCE4-EDB09FB30E47}" name="Column5134" headerRowDxfId="27647" dataDxfId="11252"/>
    <tableColumn id="5135" xr3:uid="{71C4609B-1595-4D64-92C1-BACC19CA9CA5}" name="Column5135" headerRowDxfId="27646" dataDxfId="11251"/>
    <tableColumn id="5136" xr3:uid="{67A190FA-A321-48D2-96FF-A505E24524EF}" name="Column5136" headerRowDxfId="27645" dataDxfId="11250"/>
    <tableColumn id="5137" xr3:uid="{BBE52D9E-CDE5-48FF-92C7-B0A8D61446D4}" name="Column5137" headerRowDxfId="27644" dataDxfId="11249"/>
    <tableColumn id="5138" xr3:uid="{462777B5-BE66-440C-88B6-9F53B7A8AFF6}" name="Column5138" headerRowDxfId="27643" dataDxfId="11248"/>
    <tableColumn id="5139" xr3:uid="{F1ACE1AA-08AE-49F3-A376-753ECF67F096}" name="Column5139" headerRowDxfId="27642" dataDxfId="11247"/>
    <tableColumn id="5140" xr3:uid="{BFC60823-FAFA-497C-B1A0-D988939A6A0F}" name="Column5140" headerRowDxfId="27641" dataDxfId="11246"/>
    <tableColumn id="5141" xr3:uid="{D37557BB-E36B-4BB3-A3F3-0A3F34A6D649}" name="Column5141" headerRowDxfId="27640" dataDxfId="11245"/>
    <tableColumn id="5142" xr3:uid="{4CC4798D-114A-4035-A00A-FABFF13A3027}" name="Column5142" headerRowDxfId="27639" dataDxfId="11244"/>
    <tableColumn id="5143" xr3:uid="{3798FA2F-2A81-4FD9-B76A-FA852684238F}" name="Column5143" headerRowDxfId="27638" dataDxfId="11243"/>
    <tableColumn id="5144" xr3:uid="{DB6ECDEA-689D-4E54-8506-7A6DACA0B61D}" name="Column5144" headerRowDxfId="27637" dataDxfId="11242"/>
    <tableColumn id="5145" xr3:uid="{F74FDF72-F353-4DE7-91E5-A75140290990}" name="Column5145" headerRowDxfId="27636" dataDxfId="11241"/>
    <tableColumn id="5146" xr3:uid="{C6ED1747-7371-4EA3-B118-8A00C2EC79C4}" name="Column5146" headerRowDxfId="27635" dataDxfId="11240"/>
    <tableColumn id="5147" xr3:uid="{6F892CC3-BF0F-426D-8B12-D854BC5CB7A0}" name="Column5147" headerRowDxfId="27634" dataDxfId="11239"/>
    <tableColumn id="5148" xr3:uid="{F766EAA3-CA8B-48FA-868A-D52DE82426CB}" name="Column5148" headerRowDxfId="27633" dataDxfId="11238"/>
    <tableColumn id="5149" xr3:uid="{DCBECE39-2D12-4E93-9654-DAAEC52E2997}" name="Column5149" headerRowDxfId="27632" dataDxfId="11237"/>
    <tableColumn id="5150" xr3:uid="{60506304-9491-41B6-91AA-B164680BB8AC}" name="Column5150" headerRowDxfId="27631" dataDxfId="11236"/>
    <tableColumn id="5151" xr3:uid="{0EA32CC6-5467-457E-8ADE-C2C66825BF3B}" name="Column5151" headerRowDxfId="27630" dataDxfId="11235"/>
    <tableColumn id="5152" xr3:uid="{648ED061-86D6-4385-946D-CFD174B7E6B7}" name="Column5152" headerRowDxfId="27629" dataDxfId="11234"/>
    <tableColumn id="5153" xr3:uid="{110EB9D6-72A5-4177-9417-382DD0568BA1}" name="Column5153" headerRowDxfId="27628" dataDxfId="11233"/>
    <tableColumn id="5154" xr3:uid="{E18D4757-A821-4062-8868-764A0133EDB9}" name="Column5154" headerRowDxfId="27627" dataDxfId="11232"/>
    <tableColumn id="5155" xr3:uid="{BC9EBE38-3100-4A9F-897C-D7C6A6F98807}" name="Column5155" headerRowDxfId="27626" dataDxfId="11231"/>
    <tableColumn id="5156" xr3:uid="{9799AFBA-F317-4F37-97C8-2F9FEB48B9E3}" name="Column5156" headerRowDxfId="27625" dataDxfId="11230"/>
    <tableColumn id="5157" xr3:uid="{63A3B746-A17E-4786-980E-9AB2DEAD0AB3}" name="Column5157" headerRowDxfId="27624" dataDxfId="11229"/>
    <tableColumn id="5158" xr3:uid="{347BF30D-4ABD-4059-A487-A2F2096C6DC3}" name="Column5158" headerRowDxfId="27623" dataDxfId="11228"/>
    <tableColumn id="5159" xr3:uid="{E511C8D1-ED62-44A4-8FEF-DB0353737D1F}" name="Column5159" headerRowDxfId="27622" dataDxfId="11227"/>
    <tableColumn id="5160" xr3:uid="{0309E38C-EFFD-4CC1-A7C5-B21235493743}" name="Column5160" headerRowDxfId="27621" dataDxfId="11226"/>
    <tableColumn id="5161" xr3:uid="{884E5D24-D3B6-49CC-A1D5-B848F5F66331}" name="Column5161" headerRowDxfId="27620" dataDxfId="11225"/>
    <tableColumn id="5162" xr3:uid="{F6EFAC4B-F986-4CC7-B02F-AF5AE6BE16D4}" name="Column5162" headerRowDxfId="27619" dataDxfId="11224"/>
    <tableColumn id="5163" xr3:uid="{47E73012-A690-406A-9695-5ECCD2500275}" name="Column5163" headerRowDxfId="27618" dataDxfId="11223"/>
    <tableColumn id="5164" xr3:uid="{AEC8773C-BB87-4897-8F3F-D82D9668B52F}" name="Column5164" headerRowDxfId="27617" dataDxfId="11222"/>
    <tableColumn id="5165" xr3:uid="{99709FA3-00E9-4F83-85FC-1D484C9710AF}" name="Column5165" headerRowDxfId="27616" dataDxfId="11221"/>
    <tableColumn id="5166" xr3:uid="{F29D87ED-3FFC-4B69-9A6C-F8837BAB61FD}" name="Column5166" headerRowDxfId="27615" dataDxfId="11220"/>
    <tableColumn id="5167" xr3:uid="{10EE9203-75C9-48E2-B40F-C987FE8E6E66}" name="Column5167" headerRowDxfId="27614" dataDxfId="11219"/>
    <tableColumn id="5168" xr3:uid="{244EDB2A-F194-4E90-A8C2-3B450BF6EEB3}" name="Column5168" headerRowDxfId="27613" dataDxfId="11218"/>
    <tableColumn id="5169" xr3:uid="{E3D30323-2309-4EB1-96ED-6F67D3C045E2}" name="Column5169" headerRowDxfId="27612" dataDxfId="11217"/>
    <tableColumn id="5170" xr3:uid="{1E1191BD-6246-49FE-829B-F7B928F8F2E7}" name="Column5170" headerRowDxfId="27611" dataDxfId="11216"/>
    <tableColumn id="5171" xr3:uid="{7A65C553-A78D-4AEC-9C9A-8303F571E194}" name="Column5171" headerRowDxfId="27610" dataDxfId="11215"/>
    <tableColumn id="5172" xr3:uid="{B2BCD8B3-2EE0-4E77-9117-03FACDFBD5BB}" name="Column5172" headerRowDxfId="27609" dataDxfId="11214"/>
    <tableColumn id="5173" xr3:uid="{1F2B7BD9-048B-42F7-A11A-9C1C2C99FEAF}" name="Column5173" headerRowDxfId="27608" dataDxfId="11213"/>
    <tableColumn id="5174" xr3:uid="{D1982B26-F4DA-4D0D-828F-31346A741472}" name="Column5174" headerRowDxfId="27607" dataDxfId="11212"/>
    <tableColumn id="5175" xr3:uid="{D48FB5E9-BCE5-45A0-87ED-FD7ED204DF70}" name="Column5175" headerRowDxfId="27606" dataDxfId="11211"/>
    <tableColumn id="5176" xr3:uid="{B23FC115-A5BF-4D51-83A4-092386AE3CC0}" name="Column5176" headerRowDxfId="27605" dataDxfId="11210"/>
    <tableColumn id="5177" xr3:uid="{810D8EF9-7106-4681-8F8D-539F2277B23C}" name="Column5177" headerRowDxfId="27604" dataDxfId="11209"/>
    <tableColumn id="5178" xr3:uid="{A10C1904-6EFD-450D-8A29-75D7EAD4AE09}" name="Column5178" headerRowDxfId="27603" dataDxfId="11208"/>
    <tableColumn id="5179" xr3:uid="{99436306-E1CE-49EF-9788-E30F5716C694}" name="Column5179" headerRowDxfId="27602" dataDxfId="11207"/>
    <tableColumn id="5180" xr3:uid="{CB9BBBEE-1D44-4101-9C7D-A57902ECD43E}" name="Column5180" headerRowDxfId="27601" dataDxfId="11206"/>
    <tableColumn id="5181" xr3:uid="{EFA41CE7-E71C-44C3-B72D-1ADEA25581D9}" name="Column5181" headerRowDxfId="27600" dataDxfId="11205"/>
    <tableColumn id="5182" xr3:uid="{58435E84-B7F2-4955-A6E1-FFA97D30AAB9}" name="Column5182" headerRowDxfId="27599" dataDxfId="11204"/>
    <tableColumn id="5183" xr3:uid="{D5DB274A-735A-43DC-946E-2DE60D584FFE}" name="Column5183" headerRowDxfId="27598" dataDxfId="11203"/>
    <tableColumn id="5184" xr3:uid="{8476F234-8C85-4C5C-8B5A-0DA14B391E2F}" name="Column5184" headerRowDxfId="27597" dataDxfId="11202"/>
    <tableColumn id="5185" xr3:uid="{B2B987DD-D9C0-41D3-8E30-F70E0F36637B}" name="Column5185" headerRowDxfId="27596" dataDxfId="11201"/>
    <tableColumn id="5186" xr3:uid="{C58FD627-97DF-4BC5-AE73-5065953E622F}" name="Column5186" headerRowDxfId="27595" dataDxfId="11200"/>
    <tableColumn id="5187" xr3:uid="{5C955C94-5F1D-45D0-B3C5-40C695877159}" name="Column5187" headerRowDxfId="27594" dataDxfId="11199"/>
    <tableColumn id="5188" xr3:uid="{D4D64720-8EBD-406A-AA00-DD5148BFC3C8}" name="Column5188" headerRowDxfId="27593" dataDxfId="11198"/>
    <tableColumn id="5189" xr3:uid="{577972D4-0BA3-4F05-BB67-C3A0CBBE1D48}" name="Column5189" headerRowDxfId="27592" dataDxfId="11197"/>
    <tableColumn id="5190" xr3:uid="{9B822182-FF33-47E9-B2B3-39C4D403054E}" name="Column5190" headerRowDxfId="27591" dataDxfId="11196"/>
    <tableColumn id="5191" xr3:uid="{9C8209F1-D126-4EDF-A135-6147741DA930}" name="Column5191" headerRowDxfId="27590" dataDxfId="11195"/>
    <tableColumn id="5192" xr3:uid="{1BD1C4E1-938A-400D-8C79-1A395C24A9F2}" name="Column5192" headerRowDxfId="27589" dataDxfId="11194"/>
    <tableColumn id="5193" xr3:uid="{D6ABDB80-7B51-4F21-B3B0-5C8C6E205931}" name="Column5193" headerRowDxfId="27588" dataDxfId="11193"/>
    <tableColumn id="5194" xr3:uid="{4C6E542D-4B12-4EEE-9F14-4EED7FD312C0}" name="Column5194" headerRowDxfId="27587" dataDxfId="11192"/>
    <tableColumn id="5195" xr3:uid="{3AF7A111-6523-4FB5-BB6A-B09CB605B86E}" name="Column5195" headerRowDxfId="27586" dataDxfId="11191"/>
    <tableColumn id="5196" xr3:uid="{48580333-A34C-4445-A466-9FC8896C97EF}" name="Column5196" headerRowDxfId="27585" dataDxfId="11190"/>
    <tableColumn id="5197" xr3:uid="{03896BEF-E281-44A5-AF8B-B37EFED10742}" name="Column5197" headerRowDxfId="27584" dataDxfId="11189"/>
    <tableColumn id="5198" xr3:uid="{BA85BD1B-168D-4FA7-A638-533926977D12}" name="Column5198" headerRowDxfId="27583" dataDxfId="11188"/>
    <tableColumn id="5199" xr3:uid="{93B7F154-94BF-487C-BE8E-64E789B7272F}" name="Column5199" headerRowDxfId="27582" dataDxfId="11187"/>
    <tableColumn id="5200" xr3:uid="{57235571-B112-4BAA-8A6A-9F4115256DC0}" name="Column5200" headerRowDxfId="27581" dataDxfId="11186"/>
    <tableColumn id="5201" xr3:uid="{C895F37A-FA4F-400D-B4D7-34FEC15743AF}" name="Column5201" headerRowDxfId="27580" dataDxfId="11185"/>
    <tableColumn id="5202" xr3:uid="{310277AF-068C-4C72-BE27-564FBBEB5B11}" name="Column5202" headerRowDxfId="27579" dataDxfId="11184"/>
    <tableColumn id="5203" xr3:uid="{926EFC36-2088-46CC-BB9E-CFB3296CE3AE}" name="Column5203" headerRowDxfId="27578" dataDxfId="11183"/>
    <tableColumn id="5204" xr3:uid="{C5161194-AD06-46E9-A09C-514B70505F49}" name="Column5204" headerRowDxfId="27577" dataDxfId="11182"/>
    <tableColumn id="5205" xr3:uid="{FD3921F0-C0D3-4380-89C7-9F7185F7C219}" name="Column5205" headerRowDxfId="27576" dataDxfId="11181"/>
    <tableColumn id="5206" xr3:uid="{A337A168-9C08-4ED5-82CF-426397C76192}" name="Column5206" headerRowDxfId="27575" dataDxfId="11180"/>
    <tableColumn id="5207" xr3:uid="{5784AB69-E527-49DF-A9F9-F2C046DF90A0}" name="Column5207" headerRowDxfId="27574" dataDxfId="11179"/>
    <tableColumn id="5208" xr3:uid="{E9E4B6C7-0A10-4A6E-B922-1990E3D5383F}" name="Column5208" headerRowDxfId="27573" dataDxfId="11178"/>
    <tableColumn id="5209" xr3:uid="{A200E171-F40C-494C-87B7-EC20F52E8BB7}" name="Column5209" headerRowDxfId="27572" dataDxfId="11177"/>
    <tableColumn id="5210" xr3:uid="{58C6ED48-A6A7-44E6-9105-80857AA3FD7B}" name="Column5210" headerRowDxfId="27571" dataDxfId="11176"/>
    <tableColumn id="5211" xr3:uid="{EEE8275A-17AE-4C66-A63D-13160356BDAB}" name="Column5211" headerRowDxfId="27570" dataDxfId="11175"/>
    <tableColumn id="5212" xr3:uid="{C115D344-F67A-425D-A428-18137FEC0E07}" name="Column5212" headerRowDxfId="27569" dataDxfId="11174"/>
    <tableColumn id="5213" xr3:uid="{9DDDE109-FC29-446A-BE9B-8933E3FBD49F}" name="Column5213" headerRowDxfId="27568" dataDxfId="11173"/>
    <tableColumn id="5214" xr3:uid="{AE652BA4-AD36-4E77-AFEB-2009FD56E950}" name="Column5214" headerRowDxfId="27567" dataDxfId="11172"/>
    <tableColumn id="5215" xr3:uid="{40F17DA9-563F-4216-902F-3D2D5957AE0A}" name="Column5215" headerRowDxfId="27566" dataDxfId="11171"/>
    <tableColumn id="5216" xr3:uid="{76E0056A-6645-44C6-9D2D-351591032F9C}" name="Column5216" headerRowDxfId="27565" dataDxfId="11170"/>
    <tableColumn id="5217" xr3:uid="{F1992EFD-6AF4-4C0D-BDA5-CF966C05BCE0}" name="Column5217" headerRowDxfId="27564" dataDxfId="11169"/>
    <tableColumn id="5218" xr3:uid="{B15F538F-69D6-417A-85F9-32FEDDD4C073}" name="Column5218" headerRowDxfId="27563" dataDxfId="11168"/>
    <tableColumn id="5219" xr3:uid="{6FDEA9A1-5653-4EB5-9C5A-CD3608D455F6}" name="Column5219" headerRowDxfId="27562" dataDxfId="11167"/>
    <tableColumn id="5220" xr3:uid="{99D4D6CA-81EB-4A8A-93A7-1933646ECDD5}" name="Column5220" headerRowDxfId="27561" dataDxfId="11166"/>
    <tableColumn id="5221" xr3:uid="{C80A728F-C289-49AB-B351-ED6A433F2364}" name="Column5221" headerRowDxfId="27560" dataDxfId="11165"/>
    <tableColumn id="5222" xr3:uid="{7B48A96C-8EE3-4BD4-AD13-6DB764BFE2E4}" name="Column5222" headerRowDxfId="27559" dataDxfId="11164"/>
    <tableColumn id="5223" xr3:uid="{A2F9DA2F-42EB-4D9B-A20B-68CDD1DF7ED8}" name="Column5223" headerRowDxfId="27558" dataDxfId="11163"/>
    <tableColumn id="5224" xr3:uid="{F58F5982-4ECC-45E0-85A2-4326495CB5F7}" name="Column5224" headerRowDxfId="27557" dataDxfId="11162"/>
    <tableColumn id="5225" xr3:uid="{63251834-1A2C-45F5-976B-B4AD78E6F0B4}" name="Column5225" headerRowDxfId="27556" dataDxfId="11161"/>
    <tableColumn id="5226" xr3:uid="{525F6E36-37AE-4CDA-9E14-9610D3D24836}" name="Column5226" headerRowDxfId="27555" dataDxfId="11160"/>
    <tableColumn id="5227" xr3:uid="{F85E4542-0F1C-434E-BA9B-D39A5F6E4F91}" name="Column5227" headerRowDxfId="27554" dataDxfId="11159"/>
    <tableColumn id="5228" xr3:uid="{EBAD3746-6722-421C-B510-3A0063A2534F}" name="Column5228" headerRowDxfId="27553" dataDxfId="11158"/>
    <tableColumn id="5229" xr3:uid="{000F9D74-188A-4AE6-BC2A-107CB3AB0D45}" name="Column5229" headerRowDxfId="27552" dataDxfId="11157"/>
    <tableColumn id="5230" xr3:uid="{502313F6-9710-4C2B-8E23-F30FE072A45E}" name="Column5230" headerRowDxfId="27551" dataDxfId="11156"/>
    <tableColumn id="5231" xr3:uid="{10E312D9-2C26-467B-9643-EC92D04AD716}" name="Column5231" headerRowDxfId="27550" dataDxfId="11155"/>
    <tableColumn id="5232" xr3:uid="{EFBDFA18-1F43-4CF8-AC3D-B403DCDFCFA6}" name="Column5232" headerRowDxfId="27549" dataDxfId="11154"/>
    <tableColumn id="5233" xr3:uid="{D4652937-9323-407E-B709-F69C2A2E9305}" name="Column5233" headerRowDxfId="27548" dataDxfId="11153"/>
    <tableColumn id="5234" xr3:uid="{3C6B0953-E507-4D13-B705-BCC4BBA956F6}" name="Column5234" headerRowDxfId="27547" dataDxfId="11152"/>
    <tableColumn id="5235" xr3:uid="{499850C0-36EB-4A57-95E3-FCFB56CE7497}" name="Column5235" headerRowDxfId="27546" dataDxfId="11151"/>
    <tableColumn id="5236" xr3:uid="{1E380C8D-A4FF-431E-850A-CAC4F0F85170}" name="Column5236" headerRowDxfId="27545" dataDxfId="11150"/>
    <tableColumn id="5237" xr3:uid="{7ED3A90C-E427-4789-AFF6-E9B44B7D3BD1}" name="Column5237" headerRowDxfId="27544" dataDxfId="11149"/>
    <tableColumn id="5238" xr3:uid="{DDBA5C1D-39AA-4885-88C3-8AB3BABBF91B}" name="Column5238" headerRowDxfId="27543" dataDxfId="11148"/>
    <tableColumn id="5239" xr3:uid="{B6D0406A-1881-45B8-8541-666D6DD35D45}" name="Column5239" headerRowDxfId="27542" dataDxfId="11147"/>
    <tableColumn id="5240" xr3:uid="{B59451D0-2090-45F1-AEB0-D57FBF99A460}" name="Column5240" headerRowDxfId="27541" dataDxfId="11146"/>
    <tableColumn id="5241" xr3:uid="{048576B6-CB98-491E-937E-9BFE92865C74}" name="Column5241" headerRowDxfId="27540" dataDxfId="11145"/>
    <tableColumn id="5242" xr3:uid="{8F22F2B7-6CCC-45C5-92F3-C4FDC8F9822A}" name="Column5242" headerRowDxfId="27539" dataDxfId="11144"/>
    <tableColumn id="5243" xr3:uid="{7CBD36C1-8C9C-448A-AA6A-9312F34B1ECD}" name="Column5243" headerRowDxfId="27538" dataDxfId="11143"/>
    <tableColumn id="5244" xr3:uid="{341E1ABB-6E57-4657-B4AB-E87BDAC5915B}" name="Column5244" headerRowDxfId="27537" dataDxfId="11142"/>
    <tableColumn id="5245" xr3:uid="{9F789C7A-0C38-44DC-9AF7-41DCFDC79AC2}" name="Column5245" headerRowDxfId="27536" dataDxfId="11141"/>
    <tableColumn id="5246" xr3:uid="{53CAD5BA-F00A-479C-A0D2-4603D3A15495}" name="Column5246" headerRowDxfId="27535" dataDxfId="11140"/>
    <tableColumn id="5247" xr3:uid="{A4DD1CF1-D478-44FC-87E7-3EFC5B12A019}" name="Column5247" headerRowDxfId="27534" dataDxfId="11139"/>
    <tableColumn id="5248" xr3:uid="{B4EFA87F-EC53-4B53-9445-E73A32B861C2}" name="Column5248" headerRowDxfId="27533" dataDxfId="11138"/>
    <tableColumn id="5249" xr3:uid="{730FF1C2-01C6-4E7B-8017-A69B72788796}" name="Column5249" headerRowDxfId="27532" dataDxfId="11137"/>
    <tableColumn id="5250" xr3:uid="{FA0F448E-06DF-4B61-BBE5-48B66A79DDC9}" name="Column5250" headerRowDxfId="27531" dataDxfId="11136"/>
    <tableColumn id="5251" xr3:uid="{C26FF472-6E90-4466-8E15-9521EA763DBB}" name="Column5251" headerRowDxfId="27530" dataDxfId="11135"/>
    <tableColumn id="5252" xr3:uid="{A37135FA-8FB0-4B2E-9B20-3289591B7424}" name="Column5252" headerRowDxfId="27529" dataDxfId="11134"/>
    <tableColumn id="5253" xr3:uid="{0AC2C15F-6F56-44B9-97A9-56D965307C50}" name="Column5253" headerRowDxfId="27528" dataDxfId="11133"/>
    <tableColumn id="5254" xr3:uid="{D80CEB9B-51B1-4F24-B3DB-809E469CA13C}" name="Column5254" headerRowDxfId="27527" dataDxfId="11132"/>
    <tableColumn id="5255" xr3:uid="{5E07C532-6DC1-4E5C-9F0C-8127E425B863}" name="Column5255" headerRowDxfId="27526" dataDxfId="11131"/>
    <tableColumn id="5256" xr3:uid="{0E1FADD3-C8CA-4F42-B042-CDA8BB0764C8}" name="Column5256" headerRowDxfId="27525" dataDxfId="11130"/>
    <tableColumn id="5257" xr3:uid="{94C31A1F-9A3C-41F4-929D-AB5BEBF7B2BB}" name="Column5257" headerRowDxfId="27524" dataDxfId="11129"/>
    <tableColumn id="5258" xr3:uid="{2C2DD178-C0D2-44ED-9AC0-76303D2FA26F}" name="Column5258" headerRowDxfId="27523" dataDxfId="11128"/>
    <tableColumn id="5259" xr3:uid="{0D1A002C-676E-4EE0-B6B7-2B4897AA1140}" name="Column5259" headerRowDxfId="27522" dataDxfId="11127"/>
    <tableColumn id="5260" xr3:uid="{081242BF-5940-40F8-9536-599C689B02F9}" name="Column5260" headerRowDxfId="27521" dataDxfId="11126"/>
    <tableColumn id="5261" xr3:uid="{913A085B-FF2A-4197-B0F9-4E510A47CEC0}" name="Column5261" headerRowDxfId="27520" dataDxfId="11125"/>
    <tableColumn id="5262" xr3:uid="{DB768B2A-AA91-4E75-B20E-7745C9565418}" name="Column5262" headerRowDxfId="27519" dataDxfId="11124"/>
    <tableColumn id="5263" xr3:uid="{EE1B0459-69B4-4C68-B550-9BC21F2FF92E}" name="Column5263" headerRowDxfId="27518" dataDxfId="11123"/>
    <tableColumn id="5264" xr3:uid="{0BE30AAB-E9BA-4011-8F09-FDCD4A928EC7}" name="Column5264" headerRowDxfId="27517" dataDxfId="11122"/>
    <tableColumn id="5265" xr3:uid="{282380D9-DCEC-454A-88BC-43C4FE80069D}" name="Column5265" headerRowDxfId="27516" dataDxfId="11121"/>
    <tableColumn id="5266" xr3:uid="{27A79E31-8A86-43E6-9023-89EB1C79D7DE}" name="Column5266" headerRowDxfId="27515" dataDxfId="11120"/>
    <tableColumn id="5267" xr3:uid="{612565F1-18F4-47DE-8D92-90DB64A791A6}" name="Column5267" headerRowDxfId="27514" dataDxfId="11119"/>
    <tableColumn id="5268" xr3:uid="{42289915-AA5B-4054-9D24-3F3D745A7277}" name="Column5268" headerRowDxfId="27513" dataDxfId="11118"/>
    <tableColumn id="5269" xr3:uid="{741D5594-EC4F-41E8-8C17-B316A0957315}" name="Column5269" headerRowDxfId="27512" dataDxfId="11117"/>
    <tableColumn id="5270" xr3:uid="{5442EAFD-2DA7-4045-BF04-4BC10E79D97C}" name="Column5270" headerRowDxfId="27511" dataDxfId="11116"/>
    <tableColumn id="5271" xr3:uid="{13B816DB-4DCB-4114-8AF7-8BB3F85640A6}" name="Column5271" headerRowDxfId="27510" dataDxfId="11115"/>
    <tableColumn id="5272" xr3:uid="{DED81C04-4AAD-4987-BD92-E5DF31B430B7}" name="Column5272" headerRowDxfId="27509" dataDxfId="11114"/>
    <tableColumn id="5273" xr3:uid="{B5195EF4-08D9-422F-98C5-812E8B6A18BD}" name="Column5273" headerRowDxfId="27508" dataDxfId="11113"/>
    <tableColumn id="5274" xr3:uid="{F9344D42-A0EA-47B4-88DD-D2FAA333EDC5}" name="Column5274" headerRowDxfId="27507" dataDxfId="11112"/>
    <tableColumn id="5275" xr3:uid="{5C7893BA-3383-4277-80CB-123D0B827717}" name="Column5275" headerRowDxfId="27506" dataDxfId="11111"/>
    <tableColumn id="5276" xr3:uid="{72F377BC-EA55-4243-B70A-FF284EF6C7BE}" name="Column5276" headerRowDxfId="27505" dataDxfId="11110"/>
    <tableColumn id="5277" xr3:uid="{FC3D0A72-7C18-4DE4-97FC-0DEAD9AF08ED}" name="Column5277" headerRowDxfId="27504" dataDxfId="11109"/>
    <tableColumn id="5278" xr3:uid="{1A82A5EF-2A64-4AED-BFF8-CFBAC0DF5907}" name="Column5278" headerRowDxfId="27503" dataDxfId="11108"/>
    <tableColumn id="5279" xr3:uid="{D2D30470-3A9B-4E0B-8DFE-FC21318CB02C}" name="Column5279" headerRowDxfId="27502" dataDxfId="11107"/>
    <tableColumn id="5280" xr3:uid="{908CE31B-6C2D-4B7E-9D98-1E648EA58852}" name="Column5280" headerRowDxfId="27501" dataDxfId="11106"/>
    <tableColumn id="5281" xr3:uid="{F880BC6C-F224-4A06-9EDC-9AAED494431F}" name="Column5281" headerRowDxfId="27500" dataDxfId="11105"/>
    <tableColumn id="5282" xr3:uid="{E66F3441-1CCA-4062-B160-5C94541CE495}" name="Column5282" headerRowDxfId="27499" dataDxfId="11104"/>
    <tableColumn id="5283" xr3:uid="{B2E2618A-D5A4-4EDD-9483-2C98248A545D}" name="Column5283" headerRowDxfId="27498" dataDxfId="11103"/>
    <tableColumn id="5284" xr3:uid="{89B70258-F3F9-4363-ABA2-47BE9F68A863}" name="Column5284" headerRowDxfId="27497" dataDxfId="11102"/>
    <tableColumn id="5285" xr3:uid="{17025840-ACFF-4A3D-978E-99D2D4F58CBA}" name="Column5285" headerRowDxfId="27496" dataDxfId="11101"/>
    <tableColumn id="5286" xr3:uid="{3FB1F198-6D58-4757-9864-6EDF32F4BFD2}" name="Column5286" headerRowDxfId="27495" dataDxfId="11100"/>
    <tableColumn id="5287" xr3:uid="{491978EB-CBAA-44E6-8735-8A9DF123B980}" name="Column5287" headerRowDxfId="27494" dataDxfId="11099"/>
    <tableColumn id="5288" xr3:uid="{E724BAB8-062F-4FD7-BD14-F4272C8074CF}" name="Column5288" headerRowDxfId="27493" dataDxfId="11098"/>
    <tableColumn id="5289" xr3:uid="{0BB02283-D501-401B-8D31-F6AC01BF8028}" name="Column5289" headerRowDxfId="27492" dataDxfId="11097"/>
    <tableColumn id="5290" xr3:uid="{A570F467-93E2-4D01-AEF9-9829A3B346E7}" name="Column5290" headerRowDxfId="27491" dataDxfId="11096"/>
    <tableColumn id="5291" xr3:uid="{FDF4E017-A358-4EE4-9D2E-27841825A3E8}" name="Column5291" headerRowDxfId="27490" dataDxfId="11095"/>
    <tableColumn id="5292" xr3:uid="{64B8A1E8-950A-45E4-8908-5662D11BA1BA}" name="Column5292" headerRowDxfId="27489" dataDxfId="11094"/>
    <tableColumn id="5293" xr3:uid="{0BD205D2-516A-4090-8DF0-144580D581B9}" name="Column5293" headerRowDxfId="27488" dataDxfId="11093"/>
    <tableColumn id="5294" xr3:uid="{46D22271-20FF-4BF1-87FD-F49521186640}" name="Column5294" headerRowDxfId="27487" dataDxfId="11092"/>
    <tableColumn id="5295" xr3:uid="{74E6F23B-B026-4A41-B5F6-E67AE8C0D9C9}" name="Column5295" headerRowDxfId="27486" dataDxfId="11091"/>
    <tableColumn id="5296" xr3:uid="{9C2696CD-CCD3-492A-BD9D-4250A91AE183}" name="Column5296" headerRowDxfId="27485" dataDxfId="11090"/>
    <tableColumn id="5297" xr3:uid="{E3AA8706-B314-4448-8B69-1198B770D836}" name="Column5297" headerRowDxfId="27484" dataDxfId="11089"/>
    <tableColumn id="5298" xr3:uid="{A56F4727-47D1-4617-BA4F-BA0B0CEA3722}" name="Column5298" headerRowDxfId="27483" dataDxfId="11088"/>
    <tableColumn id="5299" xr3:uid="{BCA1A063-4AD7-4B43-AA8F-DC7F65F4F135}" name="Column5299" headerRowDxfId="27482" dataDxfId="11087"/>
    <tableColumn id="5300" xr3:uid="{BFCB5ED9-A663-4220-85CE-7410B9CD2869}" name="Column5300" headerRowDxfId="27481" dataDxfId="11086"/>
    <tableColumn id="5301" xr3:uid="{88D713B9-C0BD-4E30-8474-CC5F57754F2D}" name="Column5301" headerRowDxfId="27480" dataDxfId="11085"/>
    <tableColumn id="5302" xr3:uid="{9CAE7851-3763-4FE4-94CA-123FAEC1F1F4}" name="Column5302" headerRowDxfId="27479" dataDxfId="11084"/>
    <tableColumn id="5303" xr3:uid="{1C10A708-77D4-4D05-9806-14092E3686FD}" name="Column5303" headerRowDxfId="27478" dataDxfId="11083"/>
    <tableColumn id="5304" xr3:uid="{DCDA736B-DF7D-42F6-A2D1-72F8DD42DF06}" name="Column5304" headerRowDxfId="27477" dataDxfId="11082"/>
    <tableColumn id="5305" xr3:uid="{49F80FE9-88E4-4DF9-B534-B2DBE8FDDB7C}" name="Column5305" headerRowDxfId="27476" dataDxfId="11081"/>
    <tableColumn id="5306" xr3:uid="{E46D0FF7-0C4A-40D6-9870-5D68EBF722CA}" name="Column5306" headerRowDxfId="27475" dataDxfId="11080"/>
    <tableColumn id="5307" xr3:uid="{9708C284-C5AF-4CB1-A6B6-D72E51585B31}" name="Column5307" headerRowDxfId="27474" dataDxfId="11079"/>
    <tableColumn id="5308" xr3:uid="{2FE92D95-570B-40CB-99F3-368BC94C2B77}" name="Column5308" headerRowDxfId="27473" dataDxfId="11078"/>
    <tableColumn id="5309" xr3:uid="{27AE5E3A-22DF-4F0B-9BFE-0021933CCF7C}" name="Column5309" headerRowDxfId="27472" dataDxfId="11077"/>
    <tableColumn id="5310" xr3:uid="{8937DF59-685F-4F83-81BD-745854C55752}" name="Column5310" headerRowDxfId="27471" dataDxfId="11076"/>
    <tableColumn id="5311" xr3:uid="{A50AC132-D8AD-4740-97B4-D3E5C5D724C9}" name="Column5311" headerRowDxfId="27470" dataDxfId="11075"/>
    <tableColumn id="5312" xr3:uid="{96924ABB-46B4-4C48-A33D-C385044B9A58}" name="Column5312" headerRowDxfId="27469" dataDxfId="11074"/>
    <tableColumn id="5313" xr3:uid="{03E2B167-DCA4-4D50-A0D8-4356DFD1C4C2}" name="Column5313" headerRowDxfId="27468" dataDxfId="11073"/>
    <tableColumn id="5314" xr3:uid="{B5428785-7EF1-4680-B273-A907DD230705}" name="Column5314" headerRowDxfId="27467" dataDxfId="11072"/>
    <tableColumn id="5315" xr3:uid="{EDA5159D-B79F-4D3D-A819-09A96E6833CB}" name="Column5315" headerRowDxfId="27466" dataDxfId="11071"/>
    <tableColumn id="5316" xr3:uid="{425DAC36-833D-4981-AEB5-E4A24E7E1057}" name="Column5316" headerRowDxfId="27465" dataDxfId="11070"/>
    <tableColumn id="5317" xr3:uid="{CB9FDEB6-5B57-4680-9E40-69040A415F0D}" name="Column5317" headerRowDxfId="27464" dataDxfId="11069"/>
    <tableColumn id="5318" xr3:uid="{93C9E6E9-4B62-4C97-927D-4C21A5884CC5}" name="Column5318" headerRowDxfId="27463" dataDxfId="11068"/>
    <tableColumn id="5319" xr3:uid="{00DCF0DB-08AC-4AC5-830E-E40F32E70929}" name="Column5319" headerRowDxfId="27462" dataDxfId="11067"/>
    <tableColumn id="5320" xr3:uid="{499EC48D-67EF-4D0A-8528-4EC46196339E}" name="Column5320" headerRowDxfId="27461" dataDxfId="11066"/>
    <tableColumn id="5321" xr3:uid="{C6B2BEB6-0355-4C53-AEC1-33F13DCF5A33}" name="Column5321" headerRowDxfId="27460" dataDxfId="11065"/>
    <tableColumn id="5322" xr3:uid="{4B453D19-E6EE-4B60-A26D-BE2786DF5F39}" name="Column5322" headerRowDxfId="27459" dataDxfId="11064"/>
    <tableColumn id="5323" xr3:uid="{A72A03B1-1F19-4898-8A71-C05AD81611B4}" name="Column5323" headerRowDxfId="27458" dataDxfId="11063"/>
    <tableColumn id="5324" xr3:uid="{79CDC252-8251-4223-A4AB-3D6E1EF8BD81}" name="Column5324" headerRowDxfId="27457" dataDxfId="11062"/>
    <tableColumn id="5325" xr3:uid="{3FD5EABE-92F1-471C-8EE5-0DB02EEBE99F}" name="Column5325" headerRowDxfId="27456" dataDxfId="11061"/>
    <tableColumn id="5326" xr3:uid="{44146220-7172-4A23-B094-40297710C37F}" name="Column5326" headerRowDxfId="27455" dataDxfId="11060"/>
    <tableColumn id="5327" xr3:uid="{5C3E0093-22D3-4D77-945A-140F72636A14}" name="Column5327" headerRowDxfId="27454" dataDxfId="11059"/>
    <tableColumn id="5328" xr3:uid="{3F8A6E74-8EFA-46B4-B7F9-F911CD2650B1}" name="Column5328" headerRowDxfId="27453" dataDxfId="11058"/>
    <tableColumn id="5329" xr3:uid="{997024B3-E21A-46C0-B644-0688D04C8D43}" name="Column5329" headerRowDxfId="27452" dataDxfId="11057"/>
    <tableColumn id="5330" xr3:uid="{64CDE3DB-164D-4891-B38E-C009ED3554A1}" name="Column5330" headerRowDxfId="27451" dataDxfId="11056"/>
    <tableColumn id="5331" xr3:uid="{F3D062D6-AEDA-48FC-A896-B344CB8B46EF}" name="Column5331" headerRowDxfId="27450" dataDxfId="11055"/>
    <tableColumn id="5332" xr3:uid="{BB593AC2-FE2C-4C39-8E1B-809A13AAE51D}" name="Column5332" headerRowDxfId="27449" dataDxfId="11054"/>
    <tableColumn id="5333" xr3:uid="{4E01D5B1-F3B9-4DEC-A453-8AFC60D0AE28}" name="Column5333" headerRowDxfId="27448" dataDxfId="11053"/>
    <tableColumn id="5334" xr3:uid="{B3B98B75-D869-4544-B5E8-794749DA0167}" name="Column5334" headerRowDxfId="27447" dataDxfId="11052"/>
    <tableColumn id="5335" xr3:uid="{8A7618C8-EC93-4B90-9BAF-A6B47D04AAC4}" name="Column5335" headerRowDxfId="27446" dataDxfId="11051"/>
    <tableColumn id="5336" xr3:uid="{D2B055A7-0F6A-4EC3-9357-E35D2F668911}" name="Column5336" headerRowDxfId="27445" dataDxfId="11050"/>
    <tableColumn id="5337" xr3:uid="{B1444AB2-2291-427A-BB19-889281223046}" name="Column5337" headerRowDxfId="27444" dataDxfId="11049"/>
    <tableColumn id="5338" xr3:uid="{DD8DD081-8478-4976-B203-34A36B1FE760}" name="Column5338" headerRowDxfId="27443" dataDxfId="11048"/>
    <tableColumn id="5339" xr3:uid="{AD4A3FAB-82A0-40F3-B0E0-86BC246DF7D5}" name="Column5339" headerRowDxfId="27442" dataDxfId="11047"/>
    <tableColumn id="5340" xr3:uid="{0AAEF7FB-5761-47A9-BC42-C07324815C70}" name="Column5340" headerRowDxfId="27441" dataDxfId="11046"/>
    <tableColumn id="5341" xr3:uid="{586DAF7B-8ED7-43A2-B958-6B841A8AB6B5}" name="Column5341" headerRowDxfId="27440" dataDxfId="11045"/>
    <tableColumn id="5342" xr3:uid="{CAD06215-D151-4F36-9048-8891768206B2}" name="Column5342" headerRowDxfId="27439" dataDxfId="11044"/>
    <tableColumn id="5343" xr3:uid="{F4966820-B2AE-41A8-A78C-FB4A19B360E7}" name="Column5343" headerRowDxfId="27438" dataDxfId="11043"/>
    <tableColumn id="5344" xr3:uid="{A67C7C7D-F233-470C-8BBA-929281116284}" name="Column5344" headerRowDxfId="27437" dataDxfId="11042"/>
    <tableColumn id="5345" xr3:uid="{3558EE39-BA63-460D-B75E-797184AC6ECA}" name="Column5345" headerRowDxfId="27436" dataDxfId="11041"/>
    <tableColumn id="5346" xr3:uid="{F2972E79-B539-4703-A337-D760EE9B3987}" name="Column5346" headerRowDxfId="27435" dataDxfId="11040"/>
    <tableColumn id="5347" xr3:uid="{4484D001-4D02-4DDF-B98E-BB3BA869C5AA}" name="Column5347" headerRowDxfId="27434" dataDxfId="11039"/>
    <tableColumn id="5348" xr3:uid="{6C66C128-0586-46AC-9ACB-AA7D8F7C054A}" name="Column5348" headerRowDxfId="27433" dataDxfId="11038"/>
    <tableColumn id="5349" xr3:uid="{5220E1F5-CB78-4C5E-97E4-E492E4188B64}" name="Column5349" headerRowDxfId="27432" dataDxfId="11037"/>
    <tableColumn id="5350" xr3:uid="{C46D68ED-194F-49DC-9EE1-A00CE0F2498B}" name="Column5350" headerRowDxfId="27431" dataDxfId="11036"/>
    <tableColumn id="5351" xr3:uid="{AD42E931-11AD-44CE-A466-BABDF20FE3D4}" name="Column5351" headerRowDxfId="27430" dataDxfId="11035"/>
    <tableColumn id="5352" xr3:uid="{3B531EB4-C7DC-4DA1-8178-FBFCC9F0AC7A}" name="Column5352" headerRowDxfId="27429" dataDxfId="11034"/>
    <tableColumn id="5353" xr3:uid="{5A0941C8-B1AB-42E9-B04F-0A13F2DB625E}" name="Column5353" headerRowDxfId="27428" dataDxfId="11033"/>
    <tableColumn id="5354" xr3:uid="{2446FE61-881E-4728-9759-14E76C82C341}" name="Column5354" headerRowDxfId="27427" dataDxfId="11032"/>
    <tableColumn id="5355" xr3:uid="{DB4BA381-C67F-4BF2-9F39-66D02A9EE935}" name="Column5355" headerRowDxfId="27426" dataDxfId="11031"/>
    <tableColumn id="5356" xr3:uid="{DECA1F50-F285-4BAD-9C7E-CF4094C3B440}" name="Column5356" headerRowDxfId="27425" dataDxfId="11030"/>
    <tableColumn id="5357" xr3:uid="{9752E773-D448-495D-8723-C39A5AB4C793}" name="Column5357" headerRowDxfId="27424" dataDxfId="11029"/>
    <tableColumn id="5358" xr3:uid="{9246E614-3146-4441-BBA3-5CF5A1AE021D}" name="Column5358" headerRowDxfId="27423" dataDxfId="11028"/>
    <tableColumn id="5359" xr3:uid="{2A443EA3-A9F8-4A5C-9D29-1C9217E4ACDA}" name="Column5359" headerRowDxfId="27422" dataDxfId="11027"/>
    <tableColumn id="5360" xr3:uid="{599B2350-E599-4F8C-AA0A-86BD3C16A746}" name="Column5360" headerRowDxfId="27421" dataDxfId="11026"/>
    <tableColumn id="5361" xr3:uid="{DEEB4FD9-54C7-415B-8540-DB09DCE8CE5B}" name="Column5361" headerRowDxfId="27420" dataDxfId="11025"/>
    <tableColumn id="5362" xr3:uid="{C2F7C6C4-C8B2-4336-90AA-99C76E16DEF7}" name="Column5362" headerRowDxfId="27419" dataDxfId="11024"/>
    <tableColumn id="5363" xr3:uid="{A19532FD-8046-4AE0-8853-1E6B6673E327}" name="Column5363" headerRowDxfId="27418" dataDxfId="11023"/>
    <tableColumn id="5364" xr3:uid="{11673243-1E8D-47CA-9C7E-6255B65E6913}" name="Column5364" headerRowDxfId="27417" dataDxfId="11022"/>
    <tableColumn id="5365" xr3:uid="{BFB562BB-8256-49D1-9CA1-69019187B44B}" name="Column5365" headerRowDxfId="27416" dataDxfId="11021"/>
    <tableColumn id="5366" xr3:uid="{3551409D-3415-4303-AAA0-52923B8D4134}" name="Column5366" headerRowDxfId="27415" dataDxfId="11020"/>
    <tableColumn id="5367" xr3:uid="{01152006-463F-43DA-A676-83AFD5F0C419}" name="Column5367" headerRowDxfId="27414" dataDxfId="11019"/>
    <tableColumn id="5368" xr3:uid="{D8B5F490-EDB8-43D8-A0CC-15E332458709}" name="Column5368" headerRowDxfId="27413" dataDxfId="11018"/>
    <tableColumn id="5369" xr3:uid="{0FFCF97B-9CE5-41B8-A8B6-50EADF0D66E5}" name="Column5369" headerRowDxfId="27412" dataDxfId="11017"/>
    <tableColumn id="5370" xr3:uid="{EBAD85A5-E945-4E61-8FF4-6FC10F1DB57F}" name="Column5370" headerRowDxfId="27411" dataDxfId="11016"/>
    <tableColumn id="5371" xr3:uid="{8884F772-1841-49E4-9CB3-D598F51A434F}" name="Column5371" headerRowDxfId="27410" dataDxfId="11015"/>
    <tableColumn id="5372" xr3:uid="{BD0D3C90-2D68-45E1-A738-C62D2DE1DB67}" name="Column5372" headerRowDxfId="27409" dataDxfId="11014"/>
    <tableColumn id="5373" xr3:uid="{63112219-021B-4BF3-8E31-EC7ADB50E344}" name="Column5373" headerRowDxfId="27408" dataDxfId="11013"/>
    <tableColumn id="5374" xr3:uid="{D3DFB34A-5B2E-4B15-A5B2-C317BF01EBA7}" name="Column5374" headerRowDxfId="27407" dataDxfId="11012"/>
    <tableColumn id="5375" xr3:uid="{652DD3D9-1635-435A-8C15-51DABF8203BB}" name="Column5375" headerRowDxfId="27406" dataDxfId="11011"/>
    <tableColumn id="5376" xr3:uid="{1312EC76-06C6-4700-8C00-6F380127B06E}" name="Column5376" headerRowDxfId="27405" dataDxfId="11010"/>
    <tableColumn id="5377" xr3:uid="{3D05C57B-415E-4B68-AD91-EBDA9A280AD4}" name="Column5377" headerRowDxfId="27404" dataDxfId="11009"/>
    <tableColumn id="5378" xr3:uid="{615A9F1E-1A34-4C84-A9B7-72CD01731ED7}" name="Column5378" headerRowDxfId="27403" dataDxfId="11008"/>
    <tableColumn id="5379" xr3:uid="{764D1FE2-0ACC-49E6-9C4A-B301D4E7623D}" name="Column5379" headerRowDxfId="27402" dataDxfId="11007"/>
    <tableColumn id="5380" xr3:uid="{2D52D457-E952-4293-9B27-6F022A8A8FA1}" name="Column5380" headerRowDxfId="27401" dataDxfId="11006"/>
    <tableColumn id="5381" xr3:uid="{4B0A98BE-F819-4B63-BE76-C37063CBE6A7}" name="Column5381" headerRowDxfId="27400" dataDxfId="11005"/>
    <tableColumn id="5382" xr3:uid="{FD6F3EDD-30CE-4037-B414-05DBFA0F9A9D}" name="Column5382" headerRowDxfId="27399" dataDxfId="11004"/>
    <tableColumn id="5383" xr3:uid="{F682865D-6924-4ADF-B388-A5A4801C840E}" name="Column5383" headerRowDxfId="27398" dataDxfId="11003"/>
    <tableColumn id="5384" xr3:uid="{99EA93FC-CC77-44B8-B843-EE8C463D3958}" name="Column5384" headerRowDxfId="27397" dataDxfId="11002"/>
    <tableColumn id="5385" xr3:uid="{64DD90C1-4ACB-47F2-8C13-756F5100470A}" name="Column5385" headerRowDxfId="27396" dataDxfId="11001"/>
    <tableColumn id="5386" xr3:uid="{30A2D3A3-FD19-4BFB-9055-D1D3FBF9681F}" name="Column5386" headerRowDxfId="27395" dataDxfId="11000"/>
    <tableColumn id="5387" xr3:uid="{CF63675C-A5D8-4F35-85B9-98D59AC11C05}" name="Column5387" headerRowDxfId="27394" dataDxfId="10999"/>
    <tableColumn id="5388" xr3:uid="{FEFB7FF7-315B-48F4-90D6-AB1280B6F404}" name="Column5388" headerRowDxfId="27393" dataDxfId="10998"/>
    <tableColumn id="5389" xr3:uid="{99E310B5-D82E-446D-9FFD-20C623F53611}" name="Column5389" headerRowDxfId="27392" dataDxfId="10997"/>
    <tableColumn id="5390" xr3:uid="{A3A6BF6D-FC0C-4B35-AB53-92661809257A}" name="Column5390" headerRowDxfId="27391" dataDxfId="10996"/>
    <tableColumn id="5391" xr3:uid="{B4CA35E0-9367-4031-913A-6A793AB747A6}" name="Column5391" headerRowDxfId="27390" dataDxfId="10995"/>
    <tableColumn id="5392" xr3:uid="{0D247A4B-56A0-45D0-A22E-120425A4A4DB}" name="Column5392" headerRowDxfId="27389" dataDxfId="10994"/>
    <tableColumn id="5393" xr3:uid="{D8B7AA0C-9479-42DB-AA4B-C5A9F2EA8939}" name="Column5393" headerRowDxfId="27388" dataDxfId="10993"/>
    <tableColumn id="5394" xr3:uid="{453BCBF1-4956-4366-9544-7E7E17DAA84B}" name="Column5394" headerRowDxfId="27387" dataDxfId="10992"/>
    <tableColumn id="5395" xr3:uid="{60B84FFD-D0E8-4AE6-B945-9DFDF900F95E}" name="Column5395" headerRowDxfId="27386" dataDxfId="10991"/>
    <tableColumn id="5396" xr3:uid="{E3578889-AB1C-4239-AE5A-CF91CD8986F7}" name="Column5396" headerRowDxfId="27385" dataDxfId="10990"/>
    <tableColumn id="5397" xr3:uid="{7F0A37EE-75DF-4E7A-B5FE-F040D582437E}" name="Column5397" headerRowDxfId="27384" dataDxfId="10989"/>
    <tableColumn id="5398" xr3:uid="{C2624E59-7DB7-4AA8-AF33-7E2CEBFDA2FC}" name="Column5398" headerRowDxfId="27383" dataDxfId="10988"/>
    <tableColumn id="5399" xr3:uid="{320CFE3D-FF5B-4918-BFAB-D0DCB1067AAF}" name="Column5399" headerRowDxfId="27382" dataDxfId="10987"/>
    <tableColumn id="5400" xr3:uid="{82250581-28E8-4EE2-B25A-4B14443C59BF}" name="Column5400" headerRowDxfId="27381" dataDxfId="10986"/>
    <tableColumn id="5401" xr3:uid="{7A6EE7D5-484C-4C40-8860-CE40AF61E4DC}" name="Column5401" headerRowDxfId="27380" dataDxfId="10985"/>
    <tableColumn id="5402" xr3:uid="{B8C6BCA8-FD18-4457-B7C8-EEE8B7F1D009}" name="Column5402" headerRowDxfId="27379" dataDxfId="10984"/>
    <tableColumn id="5403" xr3:uid="{F00BE265-302D-4959-8A67-4612661E36DD}" name="Column5403" headerRowDxfId="27378" dataDxfId="10983"/>
    <tableColumn id="5404" xr3:uid="{064C4266-C56D-41C8-8F1E-EFCDC00BF399}" name="Column5404" headerRowDxfId="27377" dataDxfId="10982"/>
    <tableColumn id="5405" xr3:uid="{D5649C0E-903F-41B9-9EB3-F63C8E77767B}" name="Column5405" headerRowDxfId="27376" dataDxfId="10981"/>
    <tableColumn id="5406" xr3:uid="{82F8A979-7C20-4364-B3DA-9E0135F95DF4}" name="Column5406" headerRowDxfId="27375" dataDxfId="10980"/>
    <tableColumn id="5407" xr3:uid="{381D7521-7F76-490E-AE75-2133FA8BBE5D}" name="Column5407" headerRowDxfId="27374" dataDxfId="10979"/>
    <tableColumn id="5408" xr3:uid="{E0DA8512-B712-49F1-966B-FDD52A8C9BFA}" name="Column5408" headerRowDxfId="27373" dataDxfId="10978"/>
    <tableColumn id="5409" xr3:uid="{EEB1FC11-4E68-445E-BC36-BEC44CD7BFAD}" name="Column5409" headerRowDxfId="27372" dataDxfId="10977"/>
    <tableColumn id="5410" xr3:uid="{11750993-7E02-4FA6-B808-BB223A7FCDD9}" name="Column5410" headerRowDxfId="27371" dataDxfId="10976"/>
    <tableColumn id="5411" xr3:uid="{5BFB67B7-46E0-4B21-AA31-1061F497FF11}" name="Column5411" headerRowDxfId="27370" dataDxfId="10975"/>
    <tableColumn id="5412" xr3:uid="{5A890935-3B31-4DB1-B6F7-009FC55E6A32}" name="Column5412" headerRowDxfId="27369" dataDxfId="10974"/>
    <tableColumn id="5413" xr3:uid="{15105300-BF05-470E-B3A4-0B01EB3E6F0C}" name="Column5413" headerRowDxfId="27368" dataDxfId="10973"/>
    <tableColumn id="5414" xr3:uid="{E1BF2E87-97F6-4794-AFE3-F4CCB68AF739}" name="Column5414" headerRowDxfId="27367" dataDxfId="10972"/>
    <tableColumn id="5415" xr3:uid="{A43586C0-55D6-47DF-BF6E-F8AA6B58AC3B}" name="Column5415" headerRowDxfId="27366" dataDxfId="10971"/>
    <tableColumn id="5416" xr3:uid="{FFF204CD-E1C8-4BF6-8667-4C6A9B16636A}" name="Column5416" headerRowDxfId="27365" dataDxfId="10970"/>
    <tableColumn id="5417" xr3:uid="{DC5572BA-9C39-4FAA-88AA-147F2C94BEC5}" name="Column5417" headerRowDxfId="27364" dataDxfId="10969"/>
    <tableColumn id="5418" xr3:uid="{1447D10D-A0E8-4436-ACE8-96FD05BF13C7}" name="Column5418" headerRowDxfId="27363" dataDxfId="10968"/>
    <tableColumn id="5419" xr3:uid="{BA4F3389-9709-41CE-971D-87704D692753}" name="Column5419" headerRowDxfId="27362" dataDxfId="10967"/>
    <tableColumn id="5420" xr3:uid="{CAEF11CD-C024-4258-8D16-B0A6C8DE6875}" name="Column5420" headerRowDxfId="27361" dataDxfId="10966"/>
    <tableColumn id="5421" xr3:uid="{F2227EDB-6E5E-49C9-8B2D-7D562811BD01}" name="Column5421" headerRowDxfId="27360" dataDxfId="10965"/>
    <tableColumn id="5422" xr3:uid="{1F057563-67C7-4EC3-B70E-EC354808CD6C}" name="Column5422" headerRowDxfId="27359" dataDxfId="10964"/>
    <tableColumn id="5423" xr3:uid="{F038A9B9-AE7E-44C5-925F-8934C85D69F8}" name="Column5423" headerRowDxfId="27358" dataDxfId="10963"/>
    <tableColumn id="5424" xr3:uid="{5FD66851-D413-472F-89AA-D8DEF5001422}" name="Column5424" headerRowDxfId="27357" dataDxfId="10962"/>
    <tableColumn id="5425" xr3:uid="{F53E513A-0CF1-4B62-9AD6-EEF459FB5653}" name="Column5425" headerRowDxfId="27356" dataDxfId="10961"/>
    <tableColumn id="5426" xr3:uid="{E2A891E1-613E-46C0-A032-B82E302BE1B7}" name="Column5426" headerRowDxfId="27355" dataDxfId="10960"/>
    <tableColumn id="5427" xr3:uid="{35707ACD-3054-428E-B534-BB1976ED8969}" name="Column5427" headerRowDxfId="27354" dataDxfId="10959"/>
    <tableColumn id="5428" xr3:uid="{7692200C-07B7-4F6E-94CB-BCB0D62591FE}" name="Column5428" headerRowDxfId="27353" dataDxfId="10958"/>
    <tableColumn id="5429" xr3:uid="{ACBFB021-A0FB-42B4-8748-296DC6167188}" name="Column5429" headerRowDxfId="27352" dataDxfId="10957"/>
    <tableColumn id="5430" xr3:uid="{D0E425A0-FA27-49F8-9061-D60344E8320C}" name="Column5430" headerRowDxfId="27351" dataDxfId="10956"/>
    <tableColumn id="5431" xr3:uid="{6AF7AE7F-0486-477F-BB2F-94FF16086773}" name="Column5431" headerRowDxfId="27350" dataDxfId="10955"/>
    <tableColumn id="5432" xr3:uid="{32D27B0C-3EDB-46CD-BE6F-6C93CA022306}" name="Column5432" headerRowDxfId="27349" dataDxfId="10954"/>
    <tableColumn id="5433" xr3:uid="{51CF4D13-57AB-4AA2-87D3-479AC12D2C2B}" name="Column5433" headerRowDxfId="27348" dataDxfId="10953"/>
    <tableColumn id="5434" xr3:uid="{EA63E6CE-B3A2-4CB8-BA89-DC684BDA1F11}" name="Column5434" headerRowDxfId="27347" dataDxfId="10952"/>
    <tableColumn id="5435" xr3:uid="{8139423C-40D5-416D-9A46-7F3A477D58E3}" name="Column5435" headerRowDxfId="27346" dataDxfId="10951"/>
    <tableColumn id="5436" xr3:uid="{B6190B0A-B6B6-4A09-BAC2-93E15C21804F}" name="Column5436" headerRowDxfId="27345" dataDxfId="10950"/>
    <tableColumn id="5437" xr3:uid="{326A4AA2-3985-4CEB-B727-CC1677079BC7}" name="Column5437" headerRowDxfId="27344" dataDxfId="10949"/>
    <tableColumn id="5438" xr3:uid="{FDC88536-C6DA-4D27-9A71-975F76F0C091}" name="Column5438" headerRowDxfId="27343" dataDxfId="10948"/>
    <tableColumn id="5439" xr3:uid="{1A7D1775-7ACE-46FC-800A-3F3A90A74E47}" name="Column5439" headerRowDxfId="27342" dataDxfId="10947"/>
    <tableColumn id="5440" xr3:uid="{3B273BBB-9E18-4929-A5B4-954DC122A06A}" name="Column5440" headerRowDxfId="27341" dataDxfId="10946"/>
    <tableColumn id="5441" xr3:uid="{3BB0B87F-1DB4-4133-A74B-9FB8DDFA34F6}" name="Column5441" headerRowDxfId="27340" dataDxfId="10945"/>
    <tableColumn id="5442" xr3:uid="{F3926814-4B94-4201-BF71-E5B07945102E}" name="Column5442" headerRowDxfId="27339" dataDxfId="10944"/>
    <tableColumn id="5443" xr3:uid="{B1C88CB3-46E7-4531-B010-5BAAC0760E8B}" name="Column5443" headerRowDxfId="27338" dataDxfId="10943"/>
    <tableColumn id="5444" xr3:uid="{0A85C63B-ED99-4B0B-9B6A-959E15876444}" name="Column5444" headerRowDxfId="27337" dataDxfId="10942"/>
    <tableColumn id="5445" xr3:uid="{CAFCE416-178D-4AE4-840D-4F29BFCB26D4}" name="Column5445" headerRowDxfId="27336" dataDxfId="10941"/>
    <tableColumn id="5446" xr3:uid="{2F333BAB-6D60-46FF-9F12-53AEF105648C}" name="Column5446" headerRowDxfId="27335" dataDxfId="10940"/>
    <tableColumn id="5447" xr3:uid="{F87AE4BF-8F91-412C-9D24-A375007E2704}" name="Column5447" headerRowDxfId="27334" dataDxfId="10939"/>
    <tableColumn id="5448" xr3:uid="{90D330AF-B916-4D69-B846-F8C549F919B3}" name="Column5448" headerRowDxfId="27333" dataDxfId="10938"/>
    <tableColumn id="5449" xr3:uid="{AF375825-3C83-48FA-8F0B-725886F0888F}" name="Column5449" headerRowDxfId="27332" dataDxfId="10937"/>
    <tableColumn id="5450" xr3:uid="{FD24864A-EFBA-4A60-A9AD-83CFC28D3FF6}" name="Column5450" headerRowDxfId="27331" dataDxfId="10936"/>
    <tableColumn id="5451" xr3:uid="{7E83CE3D-F4A8-4490-8BBB-CE6AEAB81BB1}" name="Column5451" headerRowDxfId="27330" dataDxfId="10935"/>
    <tableColumn id="5452" xr3:uid="{7B72596C-0836-4A14-96C1-1C19171E944B}" name="Column5452" headerRowDxfId="27329" dataDxfId="10934"/>
    <tableColumn id="5453" xr3:uid="{E5A52E22-F43F-4304-B200-C86D37FDB6FA}" name="Column5453" headerRowDxfId="27328" dataDxfId="10933"/>
    <tableColumn id="5454" xr3:uid="{4E1BB022-59A7-456E-80EC-EC5254E6500A}" name="Column5454" headerRowDxfId="27327" dataDxfId="10932"/>
    <tableColumn id="5455" xr3:uid="{E2EF2F18-2FF9-4921-8418-971559209248}" name="Column5455" headerRowDxfId="27326" dataDxfId="10931"/>
    <tableColumn id="5456" xr3:uid="{A087ED3A-4EDD-423D-A70B-AECC9FCC8B58}" name="Column5456" headerRowDxfId="27325" dataDxfId="10930"/>
    <tableColumn id="5457" xr3:uid="{EE202BC6-2AE8-48B7-A02A-62E9FF465498}" name="Column5457" headerRowDxfId="27324" dataDxfId="10929"/>
    <tableColumn id="5458" xr3:uid="{A3685DBB-A14C-4954-BEAD-B74D66FCDC8B}" name="Column5458" headerRowDxfId="27323" dataDxfId="10928"/>
    <tableColumn id="5459" xr3:uid="{F28F31CC-9C62-4ABB-A458-2DA9DEF07340}" name="Column5459" headerRowDxfId="27322" dataDxfId="10927"/>
    <tableColumn id="5460" xr3:uid="{D3814A94-2042-40A5-BE4F-C80377D34AB1}" name="Column5460" headerRowDxfId="27321" dataDxfId="10926"/>
    <tableColumn id="5461" xr3:uid="{5A858F6D-6DE4-42AF-AF68-7287D9D60B8F}" name="Column5461" headerRowDxfId="27320" dataDxfId="10925"/>
    <tableColumn id="5462" xr3:uid="{91E711A7-9A5E-4087-92BC-C76E5DC40AF2}" name="Column5462" headerRowDxfId="27319" dataDxfId="10924"/>
    <tableColumn id="5463" xr3:uid="{0C6F100D-5B72-4E62-9504-EB49AA3AD980}" name="Column5463" headerRowDxfId="27318" dataDxfId="10923"/>
    <tableColumn id="5464" xr3:uid="{6EDC64B1-F03D-4D4A-8D25-719FFDF55F7B}" name="Column5464" headerRowDxfId="27317" dataDxfId="10922"/>
    <tableColumn id="5465" xr3:uid="{0EACEDB1-CE42-41A3-9741-E2E6C2246637}" name="Column5465" headerRowDxfId="27316" dataDxfId="10921"/>
    <tableColumn id="5466" xr3:uid="{27AB440B-3556-436E-A327-42CE99F54633}" name="Column5466" headerRowDxfId="27315" dataDxfId="10920"/>
    <tableColumn id="5467" xr3:uid="{1809D009-64EF-4420-B416-6336FAB67684}" name="Column5467" headerRowDxfId="27314" dataDxfId="10919"/>
    <tableColumn id="5468" xr3:uid="{2E2EA745-40CE-466C-AE92-C51CAD5C8DCE}" name="Column5468" headerRowDxfId="27313" dataDxfId="10918"/>
    <tableColumn id="5469" xr3:uid="{CF8A9A15-36E3-4238-9450-3913402DFAC1}" name="Column5469" headerRowDxfId="27312" dataDxfId="10917"/>
    <tableColumn id="5470" xr3:uid="{023A57DA-E27B-45D3-8F0D-F955CA14AF6B}" name="Column5470" headerRowDxfId="27311" dataDxfId="10916"/>
    <tableColumn id="5471" xr3:uid="{40326AF3-6630-4AD7-A7AC-E35C20E89708}" name="Column5471" headerRowDxfId="27310" dataDxfId="10915"/>
    <tableColumn id="5472" xr3:uid="{4A78BB36-0D8B-4AF0-8C52-025DCF053D0D}" name="Column5472" headerRowDxfId="27309" dataDxfId="10914"/>
    <tableColumn id="5473" xr3:uid="{8F33A9BE-A418-40D7-9993-34C4AC3BB3A1}" name="Column5473" headerRowDxfId="27308" dataDxfId="10913"/>
    <tableColumn id="5474" xr3:uid="{DAC96806-9B22-4863-B12C-4F3556528631}" name="Column5474" headerRowDxfId="27307" dataDxfId="10912"/>
    <tableColumn id="5475" xr3:uid="{C814DAC4-EEBC-478D-8CFF-D7C32AB7217E}" name="Column5475" headerRowDxfId="27306" dataDxfId="10911"/>
    <tableColumn id="5476" xr3:uid="{F2CA03FA-2F60-44F5-86A9-FD750B2F0670}" name="Column5476" headerRowDxfId="27305" dataDxfId="10910"/>
    <tableColumn id="5477" xr3:uid="{3F2CCB68-3894-435C-AB15-8D0379B35B83}" name="Column5477" headerRowDxfId="27304" dataDxfId="10909"/>
    <tableColumn id="5478" xr3:uid="{F57B31A6-8621-4EEF-A2A7-B97A3E03B6B2}" name="Column5478" headerRowDxfId="27303" dataDxfId="10908"/>
    <tableColumn id="5479" xr3:uid="{F55D9AD6-F1F1-4D2A-9CA4-1A658E6DC0D3}" name="Column5479" headerRowDxfId="27302" dataDxfId="10907"/>
    <tableColumn id="5480" xr3:uid="{2A9C5004-8123-457E-9FA1-C8D8082DC29C}" name="Column5480" headerRowDxfId="27301" dataDxfId="10906"/>
    <tableColumn id="5481" xr3:uid="{4695DC06-B97F-448A-9923-DAB9B503BBE5}" name="Column5481" headerRowDxfId="27300" dataDxfId="10905"/>
    <tableColumn id="5482" xr3:uid="{B651C6BF-8A6D-4A23-AC21-7EB4E65DC1D1}" name="Column5482" headerRowDxfId="27299" dataDxfId="10904"/>
    <tableColumn id="5483" xr3:uid="{8184382B-AF9D-4B86-92F1-B38B52D42553}" name="Column5483" headerRowDxfId="27298" dataDxfId="10903"/>
    <tableColumn id="5484" xr3:uid="{604EAE6C-41C5-4AE6-8ED4-38E855E59A56}" name="Column5484" headerRowDxfId="27297" dataDxfId="10902"/>
    <tableColumn id="5485" xr3:uid="{8A47A0AD-FACB-40B3-B7E7-125282524C4C}" name="Column5485" headerRowDxfId="27296" dataDxfId="10901"/>
    <tableColumn id="5486" xr3:uid="{8AB2CB36-3332-441A-BCF9-80E7AE926C3B}" name="Column5486" headerRowDxfId="27295" dataDxfId="10900"/>
    <tableColumn id="5487" xr3:uid="{C8180967-84CF-434A-930E-2E6E0CBBF83A}" name="Column5487" headerRowDxfId="27294" dataDxfId="10899"/>
    <tableColumn id="5488" xr3:uid="{33A7FD21-B63C-401C-88FF-6B0DF4643D12}" name="Column5488" headerRowDxfId="27293" dataDxfId="10898"/>
    <tableColumn id="5489" xr3:uid="{4C41AA92-A6AE-48B5-8F28-BE4C2B414AA1}" name="Column5489" headerRowDxfId="27292" dataDxfId="10897"/>
    <tableColumn id="5490" xr3:uid="{A78CC6A0-3D1B-4392-BDD6-537C7CBB18ED}" name="Column5490" headerRowDxfId="27291" dataDxfId="10896"/>
    <tableColumn id="5491" xr3:uid="{53EFB0A2-DAD4-4040-BA1A-73FB7CCA9F4C}" name="Column5491" headerRowDxfId="27290" dataDxfId="10895"/>
    <tableColumn id="5492" xr3:uid="{79787B17-1729-4058-819C-7539B8F75474}" name="Column5492" headerRowDxfId="27289" dataDxfId="10894"/>
    <tableColumn id="5493" xr3:uid="{9D29809F-8532-45BC-A562-56EEC7924DA1}" name="Column5493" headerRowDxfId="27288" dataDxfId="10893"/>
    <tableColumn id="5494" xr3:uid="{8BE1CE8E-F432-42DF-866A-6A5F2EAFCF1B}" name="Column5494" headerRowDxfId="27287" dataDxfId="10892"/>
    <tableColumn id="5495" xr3:uid="{0BB893F6-73E9-4222-9F41-EA52E82A966A}" name="Column5495" headerRowDxfId="27286" dataDxfId="10891"/>
    <tableColumn id="5496" xr3:uid="{9FCF158C-F957-4932-B679-3CE998969314}" name="Column5496" headerRowDxfId="27285" dataDxfId="10890"/>
    <tableColumn id="5497" xr3:uid="{41EF44E1-0FD4-4A0D-B377-4A3FD62B3608}" name="Column5497" headerRowDxfId="27284" dataDxfId="10889"/>
    <tableColumn id="5498" xr3:uid="{DAEE4AD3-EEF4-4502-9DE8-4BDAC40A1B92}" name="Column5498" headerRowDxfId="27283" dataDxfId="10888"/>
    <tableColumn id="5499" xr3:uid="{100F329F-D647-45F2-BB94-36BF9DDA5E24}" name="Column5499" headerRowDxfId="27282" dataDxfId="10887"/>
    <tableColumn id="5500" xr3:uid="{ED309BFE-713D-4BAB-B1A9-2ADC4990F588}" name="Column5500" headerRowDxfId="27281" dataDxfId="10886"/>
    <tableColumn id="5501" xr3:uid="{658409DC-40AB-4722-9983-A0AE68FF73E5}" name="Column5501" headerRowDxfId="27280" dataDxfId="10885"/>
    <tableColumn id="5502" xr3:uid="{A948602D-90BE-442E-854F-B769731AF02E}" name="Column5502" headerRowDxfId="27279" dataDxfId="10884"/>
    <tableColumn id="5503" xr3:uid="{827D8DE2-652B-4C6B-AFC1-42E9886FDE02}" name="Column5503" headerRowDxfId="27278" dataDxfId="10883"/>
    <tableColumn id="5504" xr3:uid="{5BA21AFF-6E71-4AA1-8947-EB69D7257FF1}" name="Column5504" headerRowDxfId="27277" dataDxfId="10882"/>
    <tableColumn id="5505" xr3:uid="{75052E1C-9388-4CBF-9355-4AE408AD3289}" name="Column5505" headerRowDxfId="27276" dataDxfId="10881"/>
    <tableColumn id="5506" xr3:uid="{19AA9BF5-CBA0-462F-ACBD-3BCC4070D7B0}" name="Column5506" headerRowDxfId="27275" dataDxfId="10880"/>
    <tableColumn id="5507" xr3:uid="{8898AC48-495D-41F3-A525-120F1D75E558}" name="Column5507" headerRowDxfId="27274" dataDxfId="10879"/>
    <tableColumn id="5508" xr3:uid="{FEEC93AB-4938-45FB-B6A1-003CFC033A5B}" name="Column5508" headerRowDxfId="27273" dataDxfId="10878"/>
    <tableColumn id="5509" xr3:uid="{B4DF501A-4F05-474D-BC39-E6E0CFE988DC}" name="Column5509" headerRowDxfId="27272" dataDxfId="10877"/>
    <tableColumn id="5510" xr3:uid="{3A1B6CD3-5E44-4B23-A1D6-99DD0A9F4CF8}" name="Column5510" headerRowDxfId="27271" dataDxfId="10876"/>
    <tableColumn id="5511" xr3:uid="{BCE43663-747C-4B6A-9F0E-D43E629D112D}" name="Column5511" headerRowDxfId="27270" dataDxfId="10875"/>
    <tableColumn id="5512" xr3:uid="{D0F2DB22-0101-4EF3-8FF0-DC46056766D0}" name="Column5512" headerRowDxfId="27269" dataDxfId="10874"/>
    <tableColumn id="5513" xr3:uid="{72B9CBEA-3703-43B7-A9F5-971DE2EADBB6}" name="Column5513" headerRowDxfId="27268" dataDxfId="10873"/>
    <tableColumn id="5514" xr3:uid="{4C94EAC0-4F45-4B17-99FB-F38B7685FEA5}" name="Column5514" headerRowDxfId="27267" dataDxfId="10872"/>
    <tableColumn id="5515" xr3:uid="{A371A7B2-16A1-4B5D-A8EB-869A8C430338}" name="Column5515" headerRowDxfId="27266" dataDxfId="10871"/>
    <tableColumn id="5516" xr3:uid="{DA605BBA-332E-4E66-AA1C-BB9F56F5B33F}" name="Column5516" headerRowDxfId="27265" dataDxfId="10870"/>
    <tableColumn id="5517" xr3:uid="{9C0FFB6B-C83A-4C94-990D-942CD779AF19}" name="Column5517" headerRowDxfId="27264" dataDxfId="10869"/>
    <tableColumn id="5518" xr3:uid="{C873EF6D-F93C-4987-9BD1-850765F7DA6B}" name="Column5518" headerRowDxfId="27263" dataDxfId="10868"/>
    <tableColumn id="5519" xr3:uid="{3D9ADB3C-FEA3-4A0B-8E47-2CEB7F0E5144}" name="Column5519" headerRowDxfId="27262" dataDxfId="10867"/>
    <tableColumn id="5520" xr3:uid="{48BD8E26-BB5A-40A4-9533-643D8D302C88}" name="Column5520" headerRowDxfId="27261" dataDxfId="10866"/>
    <tableColumn id="5521" xr3:uid="{23E41CF3-1153-4DD2-974B-9540C0A4F6D5}" name="Column5521" headerRowDxfId="27260" dataDxfId="10865"/>
    <tableColumn id="5522" xr3:uid="{5EC3A3BD-65DA-48E1-8C04-69702E3FD702}" name="Column5522" headerRowDxfId="27259" dataDxfId="10864"/>
    <tableColumn id="5523" xr3:uid="{849220C6-815A-458B-AEAC-C47C41435531}" name="Column5523" headerRowDxfId="27258" dataDxfId="10863"/>
    <tableColumn id="5524" xr3:uid="{7F4361BB-02E4-461A-A3C7-07AE4899109A}" name="Column5524" headerRowDxfId="27257" dataDxfId="10862"/>
    <tableColumn id="5525" xr3:uid="{51F2BCD6-4F5C-45BB-BE99-1FFE13E5BEB7}" name="Column5525" headerRowDxfId="27256" dataDxfId="10861"/>
    <tableColumn id="5526" xr3:uid="{50D480B5-187F-427B-B31A-71D3BB7C6C6D}" name="Column5526" headerRowDxfId="27255" dataDxfId="10860"/>
    <tableColumn id="5527" xr3:uid="{837A33D0-633A-48F4-88CF-356F61F5F0CF}" name="Column5527" headerRowDxfId="27254" dataDxfId="10859"/>
    <tableColumn id="5528" xr3:uid="{57665A7E-0132-48F8-9F45-375FB376FB56}" name="Column5528" headerRowDxfId="27253" dataDxfId="10858"/>
    <tableColumn id="5529" xr3:uid="{D1EB259C-6033-4FDF-B2D1-004A7775E80F}" name="Column5529" headerRowDxfId="27252" dataDxfId="10857"/>
    <tableColumn id="5530" xr3:uid="{D4750A41-EE16-4026-8559-DABA6C309E45}" name="Column5530" headerRowDxfId="27251" dataDxfId="10856"/>
    <tableColumn id="5531" xr3:uid="{51DCF677-43A3-43FF-913D-46A38B573550}" name="Column5531" headerRowDxfId="27250" dataDxfId="10855"/>
    <tableColumn id="5532" xr3:uid="{9BF8CC4E-80F2-41AE-AC7F-5E2E171771B9}" name="Column5532" headerRowDxfId="27249" dataDxfId="10854"/>
    <tableColumn id="5533" xr3:uid="{0383F324-1E90-449F-9070-E739850D97ED}" name="Column5533" headerRowDxfId="27248" dataDxfId="10853"/>
    <tableColumn id="5534" xr3:uid="{395580F1-AEE5-4F15-94D1-8CDF2E90DD7D}" name="Column5534" headerRowDxfId="27247" dataDxfId="10852"/>
    <tableColumn id="5535" xr3:uid="{7575E8DC-0EB1-47BA-AA66-AE699EB78D8D}" name="Column5535" headerRowDxfId="27246" dataDxfId="10851"/>
    <tableColumn id="5536" xr3:uid="{AC24BE63-AF63-4D88-8682-48BA0A3860EA}" name="Column5536" headerRowDxfId="27245" dataDxfId="10850"/>
    <tableColumn id="5537" xr3:uid="{019CB2F9-EB95-4F71-B993-7BDA0B9A46DD}" name="Column5537" headerRowDxfId="27244" dataDxfId="10849"/>
    <tableColumn id="5538" xr3:uid="{BF873A3F-ADC8-4AFD-B228-AF2BD77743D9}" name="Column5538" headerRowDxfId="27243" dataDxfId="10848"/>
    <tableColumn id="5539" xr3:uid="{A6308658-364B-40F9-BD97-C007A97EE679}" name="Column5539" headerRowDxfId="27242" dataDxfId="10847"/>
    <tableColumn id="5540" xr3:uid="{D43A8C73-E238-4CF6-87FA-FDE49F412C20}" name="Column5540" headerRowDxfId="27241" dataDxfId="10846"/>
    <tableColumn id="5541" xr3:uid="{E964E563-6D70-466B-B0FC-5F6F0B759AE2}" name="Column5541" headerRowDxfId="27240" dataDxfId="10845"/>
    <tableColumn id="5542" xr3:uid="{4548D69D-F205-4AD2-8BB1-5847C0D57E9E}" name="Column5542" headerRowDxfId="27239" dataDxfId="10844"/>
    <tableColumn id="5543" xr3:uid="{5C001FB4-F516-4C13-8E19-765D63E4D605}" name="Column5543" headerRowDxfId="27238" dataDxfId="10843"/>
    <tableColumn id="5544" xr3:uid="{B9590170-0073-4A19-8BBA-53178599263C}" name="Column5544" headerRowDxfId="27237" dataDxfId="10842"/>
    <tableColumn id="5545" xr3:uid="{9ABB9DB2-DA26-4E7C-A8C1-A7E6BD1AB08B}" name="Column5545" headerRowDxfId="27236" dataDxfId="10841"/>
    <tableColumn id="5546" xr3:uid="{61546991-4174-4149-8D60-41F8A54392CB}" name="Column5546" headerRowDxfId="27235" dataDxfId="10840"/>
    <tableColumn id="5547" xr3:uid="{EFE9BE72-A361-4A6E-9971-47333E3B4787}" name="Column5547" headerRowDxfId="27234" dataDxfId="10839"/>
    <tableColumn id="5548" xr3:uid="{30104A46-2B3C-490E-AC18-68BF271B0FA5}" name="Column5548" headerRowDxfId="27233" dataDxfId="10838"/>
    <tableColumn id="5549" xr3:uid="{514670BF-1360-4DEF-8C82-A3C4A7070E70}" name="Column5549" headerRowDxfId="27232" dataDxfId="10837"/>
    <tableColumn id="5550" xr3:uid="{8C331715-8B53-4373-AE06-BB9230A65BCB}" name="Column5550" headerRowDxfId="27231" dataDxfId="10836"/>
    <tableColumn id="5551" xr3:uid="{202B8741-47A8-4F8B-A0DE-DD5CB79DE8A4}" name="Column5551" headerRowDxfId="27230" dataDxfId="10835"/>
    <tableColumn id="5552" xr3:uid="{C0EC0F92-305E-43EF-98D8-16046765D609}" name="Column5552" headerRowDxfId="27229" dataDxfId="10834"/>
    <tableColumn id="5553" xr3:uid="{A225DEC8-1678-475C-81F7-68A655ED9EB3}" name="Column5553" headerRowDxfId="27228" dataDxfId="10833"/>
    <tableColumn id="5554" xr3:uid="{42151C55-D286-4832-A3F9-8D8C04CCC4AB}" name="Column5554" headerRowDxfId="27227" dataDxfId="10832"/>
    <tableColumn id="5555" xr3:uid="{F742D9F2-579A-4D0F-89EE-4F8EE3BEF390}" name="Column5555" headerRowDxfId="27226" dataDxfId="10831"/>
    <tableColumn id="5556" xr3:uid="{C8509FA2-9EA7-41A7-B4DF-18EF53565F89}" name="Column5556" headerRowDxfId="27225" dataDxfId="10830"/>
    <tableColumn id="5557" xr3:uid="{0B52B921-A194-4ECA-ADE8-CC66067679FB}" name="Column5557" headerRowDxfId="27224" dataDxfId="10829"/>
    <tableColumn id="5558" xr3:uid="{16E5D027-F775-4048-9CD6-3A7B0B8C1BFD}" name="Column5558" headerRowDxfId="27223" dataDxfId="10828"/>
    <tableColumn id="5559" xr3:uid="{6D0F4E03-4E44-41C9-9620-70B514345252}" name="Column5559" headerRowDxfId="27222" dataDxfId="10827"/>
    <tableColumn id="5560" xr3:uid="{6FD7A729-7CAF-43C3-9BB1-CDED8CE57253}" name="Column5560" headerRowDxfId="27221" dataDxfId="10826"/>
    <tableColumn id="5561" xr3:uid="{E20091CA-4106-4DFA-9AE1-D97A016DA5E7}" name="Column5561" headerRowDxfId="27220" dataDxfId="10825"/>
    <tableColumn id="5562" xr3:uid="{C9A56249-E759-4680-A53E-B5D2E563EAFA}" name="Column5562" headerRowDxfId="27219" dataDxfId="10824"/>
    <tableColumn id="5563" xr3:uid="{B69055A4-8A2B-4A1A-975A-830A6BD8F6B5}" name="Column5563" headerRowDxfId="27218" dataDxfId="10823"/>
    <tableColumn id="5564" xr3:uid="{2B19BAC1-C6CF-4217-ACEC-CE510F8E8126}" name="Column5564" headerRowDxfId="27217" dataDxfId="10822"/>
    <tableColumn id="5565" xr3:uid="{70FDDB91-B3B2-46E5-8CCE-849D1AFCA417}" name="Column5565" headerRowDxfId="27216" dataDxfId="10821"/>
    <tableColumn id="5566" xr3:uid="{689E78EA-208E-41A9-A773-B51633E47EAB}" name="Column5566" headerRowDxfId="27215" dataDxfId="10820"/>
    <tableColumn id="5567" xr3:uid="{DA313B34-6274-4D35-8B10-A6D064098B8A}" name="Column5567" headerRowDxfId="27214" dataDxfId="10819"/>
    <tableColumn id="5568" xr3:uid="{F9D8A1C7-2235-48B7-B896-B4FA66225249}" name="Column5568" headerRowDxfId="27213" dataDxfId="10818"/>
    <tableColumn id="5569" xr3:uid="{C790231A-9D2C-420D-988C-0982A601805C}" name="Column5569" headerRowDxfId="27212" dataDxfId="10817"/>
    <tableColumn id="5570" xr3:uid="{3A23AF17-0EB4-4E21-92C8-8B69F8E91A74}" name="Column5570" headerRowDxfId="27211" dataDxfId="10816"/>
    <tableColumn id="5571" xr3:uid="{D42830E6-9034-41A9-8B30-AB3472F2334D}" name="Column5571" headerRowDxfId="27210" dataDxfId="10815"/>
    <tableColumn id="5572" xr3:uid="{93B9D64C-A04E-452E-A49C-6AB0FA6CD9EB}" name="Column5572" headerRowDxfId="27209" dataDxfId="10814"/>
    <tableColumn id="5573" xr3:uid="{09B2EECA-38AD-435F-B33A-3F8395F8A5FB}" name="Column5573" headerRowDxfId="27208" dataDxfId="10813"/>
    <tableColumn id="5574" xr3:uid="{67024D3E-461A-4CA2-AED9-5927DA0EC5A0}" name="Column5574" headerRowDxfId="27207" dataDxfId="10812"/>
    <tableColumn id="5575" xr3:uid="{88D18221-114F-47C4-B699-856983DD5D29}" name="Column5575" headerRowDxfId="27206" dataDxfId="10811"/>
    <tableColumn id="5576" xr3:uid="{F377E1CB-A4AA-4E67-A8B3-47EFEA0CDE21}" name="Column5576" headerRowDxfId="27205" dataDxfId="10810"/>
    <tableColumn id="5577" xr3:uid="{9E11A796-4DB3-4653-922F-9FF03A2B7AED}" name="Column5577" headerRowDxfId="27204" dataDxfId="10809"/>
    <tableColumn id="5578" xr3:uid="{91009C91-22B7-46B1-B415-0B6FE286614E}" name="Column5578" headerRowDxfId="27203" dataDxfId="10808"/>
    <tableColumn id="5579" xr3:uid="{C2E1E6A8-3715-4DC3-9ECD-FDAFC041009E}" name="Column5579" headerRowDxfId="27202" dataDxfId="10807"/>
    <tableColumn id="5580" xr3:uid="{DAC60A17-A4E9-4B76-92DA-BEB2E594DCD7}" name="Column5580" headerRowDxfId="27201" dataDxfId="10806"/>
    <tableColumn id="5581" xr3:uid="{34D3EFE5-0B81-4C5F-BA58-D49B1EFDBBDF}" name="Column5581" headerRowDxfId="27200" dataDxfId="10805"/>
    <tableColumn id="5582" xr3:uid="{050934A2-8989-4A94-970B-E300CE725834}" name="Column5582" headerRowDxfId="27199" dataDxfId="10804"/>
    <tableColumn id="5583" xr3:uid="{FDFAB49A-D81F-458E-992E-86BE996FE661}" name="Column5583" headerRowDxfId="27198" dataDxfId="10803"/>
    <tableColumn id="5584" xr3:uid="{37F804F2-C787-4F0F-9783-9DF094FBF390}" name="Column5584" headerRowDxfId="27197" dataDxfId="10802"/>
    <tableColumn id="5585" xr3:uid="{2C64898E-4A8F-43DC-A156-D437B4E47D59}" name="Column5585" headerRowDxfId="27196" dataDxfId="10801"/>
    <tableColumn id="5586" xr3:uid="{F71C6CA3-72AF-4679-B50F-D5D9B490FCD8}" name="Column5586" headerRowDxfId="27195" dataDxfId="10800"/>
    <tableColumn id="5587" xr3:uid="{6BB9BEE2-6210-4A41-818B-449945DACB40}" name="Column5587" headerRowDxfId="27194" dataDxfId="10799"/>
    <tableColumn id="5588" xr3:uid="{18EF1D8C-4013-42A8-9F97-F6076CBC5F07}" name="Column5588" headerRowDxfId="27193" dataDxfId="10798"/>
    <tableColumn id="5589" xr3:uid="{13DC0B35-2CAE-49CD-8305-F6BD2D61E5C5}" name="Column5589" headerRowDxfId="27192" dataDxfId="10797"/>
    <tableColumn id="5590" xr3:uid="{4616FD10-73DD-4608-A752-66DAD275EB23}" name="Column5590" headerRowDxfId="27191" dataDxfId="10796"/>
    <tableColumn id="5591" xr3:uid="{18C615F3-4104-424A-BF75-4DAFB63DBEAC}" name="Column5591" headerRowDxfId="27190" dataDxfId="10795"/>
    <tableColumn id="5592" xr3:uid="{54BB2392-ADB8-4631-A117-E6869A315105}" name="Column5592" headerRowDxfId="27189" dataDxfId="10794"/>
    <tableColumn id="5593" xr3:uid="{E97B61C0-89CD-4772-ACEE-139990D15DDF}" name="Column5593" headerRowDxfId="27188" dataDxfId="10793"/>
    <tableColumn id="5594" xr3:uid="{592BEAE7-5FCB-47A7-9742-A8336EC5CC3B}" name="Column5594" headerRowDxfId="27187" dataDxfId="10792"/>
    <tableColumn id="5595" xr3:uid="{F54B0E1A-7D58-4655-BFE6-A50FACD12D62}" name="Column5595" headerRowDxfId="27186" dataDxfId="10791"/>
    <tableColumn id="5596" xr3:uid="{6DD7420B-D19E-4BC2-80DA-E11D918217A1}" name="Column5596" headerRowDxfId="27185" dataDxfId="10790"/>
    <tableColumn id="5597" xr3:uid="{2B8A35EE-F912-420F-AED3-915A8DDED4F0}" name="Column5597" headerRowDxfId="27184" dataDxfId="10789"/>
    <tableColumn id="5598" xr3:uid="{72A4FAFD-B367-42D1-A369-3AA28ADC0523}" name="Column5598" headerRowDxfId="27183" dataDxfId="10788"/>
    <tableColumn id="5599" xr3:uid="{7571FA51-9056-4158-AC4A-F99EDD2166CE}" name="Column5599" headerRowDxfId="27182" dataDxfId="10787"/>
    <tableColumn id="5600" xr3:uid="{AC36C827-D79B-4EC3-8689-1FB0397118FD}" name="Column5600" headerRowDxfId="27181" dataDxfId="10786"/>
    <tableColumn id="5601" xr3:uid="{FE779C8D-9188-44AB-A8A3-0ED8B458D988}" name="Column5601" headerRowDxfId="27180" dataDxfId="10785"/>
    <tableColumn id="5602" xr3:uid="{82E36E0F-0F9F-4BCD-A359-8247C79EAD4C}" name="Column5602" headerRowDxfId="27179" dataDxfId="10784"/>
    <tableColumn id="5603" xr3:uid="{81BE07FE-F452-42FB-B076-7F57DEBAE88C}" name="Column5603" headerRowDxfId="27178" dataDxfId="10783"/>
    <tableColumn id="5604" xr3:uid="{7909B19B-F4FD-458E-9DBD-6332B7270BAB}" name="Column5604" headerRowDxfId="27177" dataDxfId="10782"/>
    <tableColumn id="5605" xr3:uid="{3E8C611A-33E4-451C-9B8C-6A24F7A70B85}" name="Column5605" headerRowDxfId="27176" dataDxfId="10781"/>
    <tableColumn id="5606" xr3:uid="{E42BE678-606B-40C8-B69E-78BF61FC2445}" name="Column5606" headerRowDxfId="27175" dataDxfId="10780"/>
    <tableColumn id="5607" xr3:uid="{36B936F0-7401-4A20-B015-4BDDFF70B82A}" name="Column5607" headerRowDxfId="27174" dataDxfId="10779"/>
    <tableColumn id="5608" xr3:uid="{4FB88BAA-0B8C-49A8-A720-3B65E3106AF3}" name="Column5608" headerRowDxfId="27173" dataDxfId="10778"/>
    <tableColumn id="5609" xr3:uid="{FEA5E21C-01AA-43B0-B188-6A9D532700EB}" name="Column5609" headerRowDxfId="27172" dataDxfId="10777"/>
    <tableColumn id="5610" xr3:uid="{1A9D8EA7-E841-48E0-B309-DB8BD589D247}" name="Column5610" headerRowDxfId="27171" dataDxfId="10776"/>
    <tableColumn id="5611" xr3:uid="{2BF7703A-4057-4876-9564-E2193794DBF0}" name="Column5611" headerRowDxfId="27170" dataDxfId="10775"/>
    <tableColumn id="5612" xr3:uid="{B15A0576-6A01-44DA-A634-D16AF67BCE13}" name="Column5612" headerRowDxfId="27169" dataDxfId="10774"/>
    <tableColumn id="5613" xr3:uid="{98DB6B70-59D8-4C1D-B2A6-3BB829AE17FD}" name="Column5613" headerRowDxfId="27168" dataDxfId="10773"/>
    <tableColumn id="5614" xr3:uid="{3FFCA57F-CC5F-4AD2-88AC-4529790AF5EF}" name="Column5614" headerRowDxfId="27167" dataDxfId="10772"/>
    <tableColumn id="5615" xr3:uid="{57548FC7-EC12-474A-BF52-37407D4846CC}" name="Column5615" headerRowDxfId="27166" dataDxfId="10771"/>
    <tableColumn id="5616" xr3:uid="{B32D589F-F02E-40C5-8359-96E15E30D94F}" name="Column5616" headerRowDxfId="27165" dataDxfId="10770"/>
    <tableColumn id="5617" xr3:uid="{2CE383D6-177A-4F83-8F1A-CC0C37694923}" name="Column5617" headerRowDxfId="27164" dataDxfId="10769"/>
    <tableColumn id="5618" xr3:uid="{F453D7E6-B9FB-4F27-A301-D683A3CB7C11}" name="Column5618" headerRowDxfId="27163" dataDxfId="10768"/>
    <tableColumn id="5619" xr3:uid="{DBA907BF-1236-4F2E-889C-8E460D0335E3}" name="Column5619" headerRowDxfId="27162" dataDxfId="10767"/>
    <tableColumn id="5620" xr3:uid="{06926725-4210-4BF4-923E-3C4C1668A198}" name="Column5620" headerRowDxfId="27161" dataDxfId="10766"/>
    <tableColumn id="5621" xr3:uid="{D038C7F1-24A6-4FE5-9C2A-7CF681E49E50}" name="Column5621" headerRowDxfId="27160" dataDxfId="10765"/>
    <tableColumn id="5622" xr3:uid="{E960822A-C21E-4629-A0CD-E9274F23F61C}" name="Column5622" headerRowDxfId="27159" dataDxfId="10764"/>
    <tableColumn id="5623" xr3:uid="{FFD19652-39CF-4A58-A2C8-F02523609324}" name="Column5623" headerRowDxfId="27158" dataDxfId="10763"/>
    <tableColumn id="5624" xr3:uid="{36F305D1-3A26-451D-B670-229A3674F5BC}" name="Column5624" headerRowDxfId="27157" dataDxfId="10762"/>
    <tableColumn id="5625" xr3:uid="{147F3251-A2CA-4D3C-9079-4461FD74DB0C}" name="Column5625" headerRowDxfId="27156" dataDxfId="10761"/>
    <tableColumn id="5626" xr3:uid="{84F1655A-D43C-4E17-AE60-73A472313393}" name="Column5626" headerRowDxfId="27155" dataDxfId="10760"/>
    <tableColumn id="5627" xr3:uid="{A0D4DF4C-C2AC-4BCD-8C47-CAF898261FCF}" name="Column5627" headerRowDxfId="27154" dataDxfId="10759"/>
    <tableColumn id="5628" xr3:uid="{1B043B74-9DCE-4161-9837-2C36E785FD79}" name="Column5628" headerRowDxfId="27153" dataDxfId="10758"/>
    <tableColumn id="5629" xr3:uid="{9770A7E1-E70C-4307-9920-F40B81A693BF}" name="Column5629" headerRowDxfId="27152" dataDxfId="10757"/>
    <tableColumn id="5630" xr3:uid="{D7C8DA49-2F90-48E4-B915-ED7D93F08239}" name="Column5630" headerRowDxfId="27151" dataDxfId="10756"/>
    <tableColumn id="5631" xr3:uid="{D69467F1-F4B2-4D0C-8079-F617A34740F2}" name="Column5631" headerRowDxfId="27150" dataDxfId="10755"/>
    <tableColumn id="5632" xr3:uid="{120FA469-7C1D-4A79-B7B2-3C2B7B8F1AF5}" name="Column5632" headerRowDxfId="27149" dataDxfId="10754"/>
    <tableColumn id="5633" xr3:uid="{2BE9FBBA-933A-41DD-9788-D3873E479EAF}" name="Column5633" headerRowDxfId="27148" dataDxfId="10753"/>
    <tableColumn id="5634" xr3:uid="{9F1560DB-5831-4F8F-B080-24ECBAF66C66}" name="Column5634" headerRowDxfId="27147" dataDxfId="10752"/>
    <tableColumn id="5635" xr3:uid="{DA276825-5348-418C-B50E-C530D94F58D8}" name="Column5635" headerRowDxfId="27146" dataDxfId="10751"/>
    <tableColumn id="5636" xr3:uid="{424ED7FA-1D67-4317-BC78-7ACC50A58384}" name="Column5636" headerRowDxfId="27145" dataDxfId="10750"/>
    <tableColumn id="5637" xr3:uid="{F2D11319-B5F6-414E-B5FC-307EEB64DDDC}" name="Column5637" headerRowDxfId="27144" dataDxfId="10749"/>
    <tableColumn id="5638" xr3:uid="{A12F0D6C-DC57-45A5-A2F9-E4E6D8D75DF8}" name="Column5638" headerRowDxfId="27143" dataDxfId="10748"/>
    <tableColumn id="5639" xr3:uid="{30F0A545-4BE2-4605-8B5D-DB73E92B0D10}" name="Column5639" headerRowDxfId="27142" dataDxfId="10747"/>
    <tableColumn id="5640" xr3:uid="{4135DB2F-7CA9-4DA6-9D86-ABB1A991065E}" name="Column5640" headerRowDxfId="27141" dataDxfId="10746"/>
    <tableColumn id="5641" xr3:uid="{32848E0F-D53B-4A03-B800-C5CBE1E5F0A5}" name="Column5641" headerRowDxfId="27140" dataDxfId="10745"/>
    <tableColumn id="5642" xr3:uid="{46CE5F56-61BE-4218-8607-FBB1E499009A}" name="Column5642" headerRowDxfId="27139" dataDxfId="10744"/>
    <tableColumn id="5643" xr3:uid="{D4B0EBC1-A936-4F25-B9BA-E4D975DE3E57}" name="Column5643" headerRowDxfId="27138" dataDxfId="10743"/>
    <tableColumn id="5644" xr3:uid="{F679BFB2-8518-4F40-8417-6FC7A3A1205E}" name="Column5644" headerRowDxfId="27137" dataDxfId="10742"/>
    <tableColumn id="5645" xr3:uid="{46A20644-3005-41B7-A36A-2A0A56CE131F}" name="Column5645" headerRowDxfId="27136" dataDxfId="10741"/>
    <tableColumn id="5646" xr3:uid="{BBD06205-38E0-4407-9A86-95F4A80F8A49}" name="Column5646" headerRowDxfId="27135" dataDxfId="10740"/>
    <tableColumn id="5647" xr3:uid="{891734DD-C10D-4DD4-A75B-CA1E153B9384}" name="Column5647" headerRowDxfId="27134" dataDxfId="10739"/>
    <tableColumn id="5648" xr3:uid="{2205D09F-E5CF-496D-9C3F-0B11D090F41A}" name="Column5648" headerRowDxfId="27133" dataDxfId="10738"/>
    <tableColumn id="5649" xr3:uid="{FA8E572B-0181-40F8-89A2-09E625EEEE06}" name="Column5649" headerRowDxfId="27132" dataDxfId="10737"/>
    <tableColumn id="5650" xr3:uid="{32602902-88F6-455B-8E16-2BED432188C6}" name="Column5650" headerRowDxfId="27131" dataDxfId="10736"/>
    <tableColumn id="5651" xr3:uid="{0E78678C-7D8A-4AB1-93EA-805D10E78299}" name="Column5651" headerRowDxfId="27130" dataDxfId="10735"/>
    <tableColumn id="5652" xr3:uid="{FAE722F0-2EF8-4738-93EA-8277EF28D617}" name="Column5652" headerRowDxfId="27129" dataDxfId="10734"/>
    <tableColumn id="5653" xr3:uid="{F73CC9CF-9EC8-4784-860E-7FD4CA13BEA9}" name="Column5653" headerRowDxfId="27128" dataDxfId="10733"/>
    <tableColumn id="5654" xr3:uid="{70D5C65B-3F2F-44F5-A8F0-2C9B20CEBB44}" name="Column5654" headerRowDxfId="27127" dataDxfId="10732"/>
    <tableColumn id="5655" xr3:uid="{9466102E-3608-4021-BD57-0AA816C035A0}" name="Column5655" headerRowDxfId="27126" dataDxfId="10731"/>
    <tableColumn id="5656" xr3:uid="{EE531F02-0B1B-47DB-B145-4B46EC859D46}" name="Column5656" headerRowDxfId="27125" dataDxfId="10730"/>
    <tableColumn id="5657" xr3:uid="{C44E7572-1D8D-4310-9DAC-7CC907072042}" name="Column5657" headerRowDxfId="27124" dataDxfId="10729"/>
    <tableColumn id="5658" xr3:uid="{7F36084E-7E09-4536-A749-C23775A59224}" name="Column5658" headerRowDxfId="27123" dataDxfId="10728"/>
    <tableColumn id="5659" xr3:uid="{0C9377C7-2807-4367-9761-84C5083CD1E0}" name="Column5659" headerRowDxfId="27122" dataDxfId="10727"/>
    <tableColumn id="5660" xr3:uid="{63840417-983B-43A8-9726-07928A215C7E}" name="Column5660" headerRowDxfId="27121" dataDxfId="10726"/>
    <tableColumn id="5661" xr3:uid="{3BEFC81C-6007-4C61-B8AD-2A1A53FE0C61}" name="Column5661" headerRowDxfId="27120" dataDxfId="10725"/>
    <tableColumn id="5662" xr3:uid="{884C58E3-C8FB-46BC-BCCD-4B7DBBAEE100}" name="Column5662" headerRowDxfId="27119" dataDxfId="10724"/>
    <tableColumn id="5663" xr3:uid="{38443C3B-E197-490A-9408-57206925E4CD}" name="Column5663" headerRowDxfId="27118" dataDxfId="10723"/>
    <tableColumn id="5664" xr3:uid="{C74EC704-2863-48C0-985B-A23986C9FE0E}" name="Column5664" headerRowDxfId="27117" dataDxfId="10722"/>
    <tableColumn id="5665" xr3:uid="{5ECCB959-FFED-4135-9203-CAB63CE8F389}" name="Column5665" headerRowDxfId="27116" dataDxfId="10721"/>
    <tableColumn id="5666" xr3:uid="{9F12F3FF-A0D4-41C8-BB5D-03216741A413}" name="Column5666" headerRowDxfId="27115" dataDxfId="10720"/>
    <tableColumn id="5667" xr3:uid="{08276CE6-89A3-495D-8A6B-9A667B66DD1B}" name="Column5667" headerRowDxfId="27114" dataDxfId="10719"/>
    <tableColumn id="5668" xr3:uid="{FA51BB14-4644-48CE-A4CF-D2202FC4431B}" name="Column5668" headerRowDxfId="27113" dataDxfId="10718"/>
    <tableColumn id="5669" xr3:uid="{589795D5-3BBF-491B-9BDB-F6C09B4D0C56}" name="Column5669" headerRowDxfId="27112" dataDxfId="10717"/>
    <tableColumn id="5670" xr3:uid="{765B3C2A-22A9-47AA-A68D-0F55DBFD96AF}" name="Column5670" headerRowDxfId="27111" dataDxfId="10716"/>
    <tableColumn id="5671" xr3:uid="{850F73C1-0FFF-42F0-A733-46E20128C8EF}" name="Column5671" headerRowDxfId="27110" dataDxfId="10715"/>
    <tableColumn id="5672" xr3:uid="{BF36081F-E1B1-424A-B1D4-1B841FE618C3}" name="Column5672" headerRowDxfId="27109" dataDxfId="10714"/>
    <tableColumn id="5673" xr3:uid="{0A5EDD03-9757-458A-B6E8-30E364E12D86}" name="Column5673" headerRowDxfId="27108" dataDxfId="10713"/>
    <tableColumn id="5674" xr3:uid="{64D0F862-6168-49F4-A199-01C26A323930}" name="Column5674" headerRowDxfId="27107" dataDxfId="10712"/>
    <tableColumn id="5675" xr3:uid="{87175A72-58AD-4822-90E0-87F87632D1DC}" name="Column5675" headerRowDxfId="27106" dataDxfId="10711"/>
    <tableColumn id="5676" xr3:uid="{585231E6-34E1-4A54-9056-366CCCCB0A69}" name="Column5676" headerRowDxfId="27105" dataDxfId="10710"/>
    <tableColumn id="5677" xr3:uid="{D7D43233-978C-4C6E-B388-F9211304A90A}" name="Column5677" headerRowDxfId="27104" dataDxfId="10709"/>
    <tableColumn id="5678" xr3:uid="{88E09146-7085-453E-9746-13A67A066184}" name="Column5678" headerRowDxfId="27103" dataDxfId="10708"/>
    <tableColumn id="5679" xr3:uid="{01AC199D-DDC1-42A0-A250-BA6435466E8B}" name="Column5679" headerRowDxfId="27102" dataDxfId="10707"/>
    <tableColumn id="5680" xr3:uid="{E81E5571-7D36-4610-81BE-F8E95CE893D3}" name="Column5680" headerRowDxfId="27101" dataDxfId="10706"/>
    <tableColumn id="5681" xr3:uid="{3EEC448C-7655-4AD0-83AB-D8A88409BD8B}" name="Column5681" headerRowDxfId="27100" dataDxfId="10705"/>
    <tableColumn id="5682" xr3:uid="{DEA4CF44-D22B-4D75-B488-AB324D33868D}" name="Column5682" headerRowDxfId="27099" dataDxfId="10704"/>
    <tableColumn id="5683" xr3:uid="{52140462-9C0D-472A-B8BF-E07446B25E1D}" name="Column5683" headerRowDxfId="27098" dataDxfId="10703"/>
    <tableColumn id="5684" xr3:uid="{F16E67E6-CDF0-4A90-B646-4690461A12BF}" name="Column5684" headerRowDxfId="27097" dataDxfId="10702"/>
    <tableColumn id="5685" xr3:uid="{F0702326-96AA-4318-9B75-D2B37E5854D0}" name="Column5685" headerRowDxfId="27096" dataDxfId="10701"/>
    <tableColumn id="5686" xr3:uid="{65F82096-243C-42A4-9CFD-3C162F02668E}" name="Column5686" headerRowDxfId="27095" dataDxfId="10700"/>
    <tableColumn id="5687" xr3:uid="{5E7B5598-4E67-4740-9020-18EBAD3C32BB}" name="Column5687" headerRowDxfId="27094" dataDxfId="10699"/>
    <tableColumn id="5688" xr3:uid="{9C2BDE9E-CCE0-43AF-ACA7-7FCDA4A149FA}" name="Column5688" headerRowDxfId="27093" dataDxfId="10698"/>
    <tableColumn id="5689" xr3:uid="{835B6ABE-AACA-4615-8123-790C993A0A55}" name="Column5689" headerRowDxfId="27092" dataDxfId="10697"/>
    <tableColumn id="5690" xr3:uid="{DEF02510-F916-4A1A-8DDA-54F95D267F5D}" name="Column5690" headerRowDxfId="27091" dataDxfId="10696"/>
    <tableColumn id="5691" xr3:uid="{78B32525-2230-4303-9E18-EF75387B887D}" name="Column5691" headerRowDxfId="27090" dataDxfId="10695"/>
    <tableColumn id="5692" xr3:uid="{CADEBA49-B9D2-4B8E-A090-49D8A4563864}" name="Column5692" headerRowDxfId="27089" dataDxfId="10694"/>
    <tableColumn id="5693" xr3:uid="{F90CB4BA-EC4F-4FD9-AABA-C37EF59B95D8}" name="Column5693" headerRowDxfId="27088" dataDxfId="10693"/>
    <tableColumn id="5694" xr3:uid="{DC591512-F2EC-417B-906E-A4C91976451B}" name="Column5694" headerRowDxfId="27087" dataDxfId="10692"/>
    <tableColumn id="5695" xr3:uid="{D9E89AD6-327B-4BF8-B5EC-6A294DFE0C22}" name="Column5695" headerRowDxfId="27086" dataDxfId="10691"/>
    <tableColumn id="5696" xr3:uid="{4F64EF69-92D6-44B8-AB78-6F2FDF168A60}" name="Column5696" headerRowDxfId="27085" dataDxfId="10690"/>
    <tableColumn id="5697" xr3:uid="{73ECA7FA-53D7-4952-BAF5-F1B8E2ACCE09}" name="Column5697" headerRowDxfId="27084" dataDxfId="10689"/>
    <tableColumn id="5698" xr3:uid="{DEB46897-A81D-41D3-BD09-0A18D4674D7E}" name="Column5698" headerRowDxfId="27083" dataDxfId="10688"/>
    <tableColumn id="5699" xr3:uid="{E2CFC418-40D7-487C-B830-8F927D19E359}" name="Column5699" headerRowDxfId="27082" dataDxfId="10687"/>
    <tableColumn id="5700" xr3:uid="{6C191596-248B-4C2D-B15C-BCB6DAC915BE}" name="Column5700" headerRowDxfId="27081" dataDxfId="10686"/>
    <tableColumn id="5701" xr3:uid="{B210F5BA-B8F8-4CFD-945D-6117E7D2A148}" name="Column5701" headerRowDxfId="27080" dataDxfId="10685"/>
    <tableColumn id="5702" xr3:uid="{BF64AB22-00DA-4814-A8ED-0F4F86444499}" name="Column5702" headerRowDxfId="27079" dataDxfId="10684"/>
    <tableColumn id="5703" xr3:uid="{E36C0CA4-DACB-4AB6-8CC8-BA4C951EF0A5}" name="Column5703" headerRowDxfId="27078" dataDxfId="10683"/>
    <tableColumn id="5704" xr3:uid="{01241B84-B494-4B2A-B3E5-76E70B785254}" name="Column5704" headerRowDxfId="27077" dataDxfId="10682"/>
    <tableColumn id="5705" xr3:uid="{A49211A8-4143-4283-9191-ED2856A7F8E0}" name="Column5705" headerRowDxfId="27076" dataDxfId="10681"/>
    <tableColumn id="5706" xr3:uid="{90531318-DDD6-4212-B435-F26A2D5ABCC4}" name="Column5706" headerRowDxfId="27075" dataDxfId="10680"/>
    <tableColumn id="5707" xr3:uid="{021DC08E-DFF3-4874-901D-4FFA4FB89FEA}" name="Column5707" headerRowDxfId="27074" dataDxfId="10679"/>
    <tableColumn id="5708" xr3:uid="{392E1413-172C-4EA6-B780-C043F4AFFA93}" name="Column5708" headerRowDxfId="27073" dataDxfId="10678"/>
    <tableColumn id="5709" xr3:uid="{46C47BDC-1163-49E1-826C-0A364C8684EC}" name="Column5709" headerRowDxfId="27072" dataDxfId="10677"/>
    <tableColumn id="5710" xr3:uid="{B2DB9580-5D32-48B7-BD0A-6549C0178E9E}" name="Column5710" headerRowDxfId="27071" dataDxfId="10676"/>
    <tableColumn id="5711" xr3:uid="{F6087A45-CCE3-4336-83FF-4AFC2A8D4E6F}" name="Column5711" headerRowDxfId="27070" dataDxfId="10675"/>
    <tableColumn id="5712" xr3:uid="{68A948F4-7FDC-4A66-BE1F-B0992EEF81BB}" name="Column5712" headerRowDxfId="27069" dataDxfId="10674"/>
    <tableColumn id="5713" xr3:uid="{E4F9FC1A-6D75-48AD-B978-D66351759535}" name="Column5713" headerRowDxfId="27068" dataDxfId="10673"/>
    <tableColumn id="5714" xr3:uid="{F93C90F2-7CD1-41CC-A90C-CCFA1D7BC497}" name="Column5714" headerRowDxfId="27067" dataDxfId="10672"/>
    <tableColumn id="5715" xr3:uid="{07801DE9-DB41-4E16-83D0-2A1D123FB0CB}" name="Column5715" headerRowDxfId="27066" dataDxfId="10671"/>
    <tableColumn id="5716" xr3:uid="{A8AC5717-9BD3-4DAF-A754-54408FBB8AAE}" name="Column5716" headerRowDxfId="27065" dataDxfId="10670"/>
    <tableColumn id="5717" xr3:uid="{AEFC770E-9832-4247-A9A4-B15D023F16CD}" name="Column5717" headerRowDxfId="27064" dataDxfId="10669"/>
    <tableColumn id="5718" xr3:uid="{3B3D7366-CB32-4F9C-9969-BF89CC19CEFF}" name="Column5718" headerRowDxfId="27063" dataDxfId="10668"/>
    <tableColumn id="5719" xr3:uid="{0C7AB5C8-E1DB-4CB6-AECA-206F62CBD7DF}" name="Column5719" headerRowDxfId="27062" dataDxfId="10667"/>
    <tableColumn id="5720" xr3:uid="{CD574486-53EE-4D4E-99D7-14FA605C78F4}" name="Column5720" headerRowDxfId="27061" dataDxfId="10666"/>
    <tableColumn id="5721" xr3:uid="{01D23DA9-AE22-4DC6-A470-86946DD120D9}" name="Column5721" headerRowDxfId="27060" dataDxfId="10665"/>
    <tableColumn id="5722" xr3:uid="{F52E63AA-4977-4E65-858B-FCBE1FAE13F7}" name="Column5722" headerRowDxfId="27059" dataDxfId="10664"/>
    <tableColumn id="5723" xr3:uid="{C34A89CE-F3EE-4C32-AA0C-AF417993B583}" name="Column5723" headerRowDxfId="27058" dataDxfId="10663"/>
    <tableColumn id="5724" xr3:uid="{0E3A1CA0-14A2-4C8B-A8EE-B29722EB6F73}" name="Column5724" headerRowDxfId="27057" dataDxfId="10662"/>
    <tableColumn id="5725" xr3:uid="{F0D5C645-1362-4C13-8626-411CDB03D51C}" name="Column5725" headerRowDxfId="27056" dataDxfId="10661"/>
    <tableColumn id="5726" xr3:uid="{57252671-8D49-419E-9E35-7FCACB3CFAE2}" name="Column5726" headerRowDxfId="27055" dataDxfId="10660"/>
    <tableColumn id="5727" xr3:uid="{B87EB402-1E36-4E32-8D2B-8BC90061F0B4}" name="Column5727" headerRowDxfId="27054" dataDxfId="10659"/>
    <tableColumn id="5728" xr3:uid="{3B3E05B7-B65D-40D7-A68A-6029337E2E6A}" name="Column5728" headerRowDxfId="27053" dataDxfId="10658"/>
    <tableColumn id="5729" xr3:uid="{D667EEF3-8CB3-46CB-96D4-FA0C4412AA78}" name="Column5729" headerRowDxfId="27052" dataDxfId="10657"/>
    <tableColumn id="5730" xr3:uid="{DE1C9026-1EAB-42B2-9B03-BDD7524F1E25}" name="Column5730" headerRowDxfId="27051" dataDxfId="10656"/>
    <tableColumn id="5731" xr3:uid="{CC4714F0-CC82-460A-B899-52CBBA1C1ABC}" name="Column5731" headerRowDxfId="27050" dataDxfId="10655"/>
    <tableColumn id="5732" xr3:uid="{2DE2BFF2-C625-4A9B-ACFB-34E26FCBB1E7}" name="Column5732" headerRowDxfId="27049" dataDxfId="10654"/>
    <tableColumn id="5733" xr3:uid="{F5F0BB48-AA4D-488D-9369-560E7B3FACF4}" name="Column5733" headerRowDxfId="27048" dataDxfId="10653"/>
    <tableColumn id="5734" xr3:uid="{CBBAFA14-F397-4E44-8ADB-6F83ADB5903D}" name="Column5734" headerRowDxfId="27047" dataDxfId="10652"/>
    <tableColumn id="5735" xr3:uid="{CCF8B933-480F-4A69-8CB1-D96D8F400635}" name="Column5735" headerRowDxfId="27046" dataDxfId="10651"/>
    <tableColumn id="5736" xr3:uid="{F5AFA045-DADF-4F1E-A60E-0564F573166A}" name="Column5736" headerRowDxfId="27045" dataDxfId="10650"/>
    <tableColumn id="5737" xr3:uid="{F4BDBFEB-2C86-42F6-AF12-051414A726BD}" name="Column5737" headerRowDxfId="27044" dataDxfId="10649"/>
    <tableColumn id="5738" xr3:uid="{4C6D593E-3A06-4A65-BD0B-586F3EC789FA}" name="Column5738" headerRowDxfId="27043" dataDxfId="10648"/>
    <tableColumn id="5739" xr3:uid="{3FE25AA9-7990-4FC6-AB4B-E07A6829780D}" name="Column5739" headerRowDxfId="27042" dataDxfId="10647"/>
    <tableColumn id="5740" xr3:uid="{2B28BB1F-5DE4-4BE9-8AC5-EF41092A44CF}" name="Column5740" headerRowDxfId="27041" dataDxfId="10646"/>
    <tableColumn id="5741" xr3:uid="{271D7481-F38A-4F96-9060-15ED91E50FFF}" name="Column5741" headerRowDxfId="27040" dataDxfId="10645"/>
    <tableColumn id="5742" xr3:uid="{FE26682C-FFB4-4864-BA34-4B701740B862}" name="Column5742" headerRowDxfId="27039" dataDxfId="10644"/>
    <tableColumn id="5743" xr3:uid="{B41CE5E7-3F08-4578-B69B-0426B95D528A}" name="Column5743" headerRowDxfId="27038" dataDxfId="10643"/>
    <tableColumn id="5744" xr3:uid="{3F705386-4450-4B77-91C5-A35B53723E3A}" name="Column5744" headerRowDxfId="27037" dataDxfId="10642"/>
    <tableColumn id="5745" xr3:uid="{4D3E2629-27EC-43BF-96FF-0A1503E51797}" name="Column5745" headerRowDxfId="27036" dataDxfId="10641"/>
    <tableColumn id="5746" xr3:uid="{203DA967-2EAA-4E22-A0E8-A5D0354D530B}" name="Column5746" headerRowDxfId="27035" dataDxfId="10640"/>
    <tableColumn id="5747" xr3:uid="{F6C5438A-C4A8-4E36-8322-D776CC638D69}" name="Column5747" headerRowDxfId="27034" dataDxfId="10639"/>
    <tableColumn id="5748" xr3:uid="{709C3945-0158-4281-B726-6DB2B5DE8339}" name="Column5748" headerRowDxfId="27033" dataDxfId="10638"/>
    <tableColumn id="5749" xr3:uid="{BC979CA0-3FF8-40CD-81EF-B4263C0841D7}" name="Column5749" headerRowDxfId="27032" dataDxfId="10637"/>
    <tableColumn id="5750" xr3:uid="{1E100130-2001-4D88-97C6-E7659C9FFCCE}" name="Column5750" headerRowDxfId="27031" dataDxfId="10636"/>
    <tableColumn id="5751" xr3:uid="{A445C800-6804-4854-84CF-94BEFA7F9F47}" name="Column5751" headerRowDxfId="27030" dataDxfId="10635"/>
    <tableColumn id="5752" xr3:uid="{89C831ED-F617-4EEA-B7D4-93EC4F1219AF}" name="Column5752" headerRowDxfId="27029" dataDxfId="10634"/>
    <tableColumn id="5753" xr3:uid="{83233098-5BA3-4FA7-B161-8C7AED919A78}" name="Column5753" headerRowDxfId="27028" dataDxfId="10633"/>
    <tableColumn id="5754" xr3:uid="{C8FE637E-D5F1-499B-A39A-9524C0A5CDBC}" name="Column5754" headerRowDxfId="27027" dataDxfId="10632"/>
    <tableColumn id="5755" xr3:uid="{E2C7471F-F11D-4C8B-9E58-16591E518339}" name="Column5755" headerRowDxfId="27026" dataDxfId="10631"/>
    <tableColumn id="5756" xr3:uid="{4B95AC33-01B8-4EB8-A1CC-BB378E0479B2}" name="Column5756" headerRowDxfId="27025" dataDxfId="10630"/>
    <tableColumn id="5757" xr3:uid="{F0A1863A-7A1C-4577-B934-50AA8571374A}" name="Column5757" headerRowDxfId="27024" dataDxfId="10629"/>
    <tableColumn id="5758" xr3:uid="{A84F1334-4567-4A0A-B02F-FB4EE748E04F}" name="Column5758" headerRowDxfId="27023" dataDxfId="10628"/>
    <tableColumn id="5759" xr3:uid="{9817DB7D-CE06-4B04-AEF5-3180AA7F22A5}" name="Column5759" headerRowDxfId="27022" dataDxfId="10627"/>
    <tableColumn id="5760" xr3:uid="{13730557-B8F3-4C9A-8CBE-FE3E03F438BA}" name="Column5760" headerRowDxfId="27021" dataDxfId="10626"/>
    <tableColumn id="5761" xr3:uid="{1FAEEB54-7F38-4469-BEDB-A73620613DAF}" name="Column5761" headerRowDxfId="27020" dataDxfId="10625"/>
    <tableColumn id="5762" xr3:uid="{6CD31427-CE05-46D7-9E98-8B5E63079239}" name="Column5762" headerRowDxfId="27019" dataDxfId="10624"/>
    <tableColumn id="5763" xr3:uid="{6EA04361-6358-4D48-9FCB-DA590DA2723B}" name="Column5763" headerRowDxfId="27018" dataDxfId="10623"/>
    <tableColumn id="5764" xr3:uid="{E94DF605-D03A-4FC3-BE54-1739ACE5A68F}" name="Column5764" headerRowDxfId="27017" dataDxfId="10622"/>
    <tableColumn id="5765" xr3:uid="{00963FFA-836C-492F-BFF2-47A4F79FFA20}" name="Column5765" headerRowDxfId="27016" dataDxfId="10621"/>
    <tableColumn id="5766" xr3:uid="{F10F6B83-E8BB-4FE1-AC1D-BD48DA5AB2B8}" name="Column5766" headerRowDxfId="27015" dataDxfId="10620"/>
    <tableColumn id="5767" xr3:uid="{01EB5924-E6EA-4E02-A1D6-0DBFC7F742C1}" name="Column5767" headerRowDxfId="27014" dataDxfId="10619"/>
    <tableColumn id="5768" xr3:uid="{C8247469-1EBF-444A-908F-E0580E3F78DA}" name="Column5768" headerRowDxfId="27013" dataDxfId="10618"/>
    <tableColumn id="5769" xr3:uid="{48FB809C-09F7-4E2D-AF55-6D4120B92D06}" name="Column5769" headerRowDxfId="27012" dataDxfId="10617"/>
    <tableColumn id="5770" xr3:uid="{D66C4940-0282-4189-BDC4-8953F932EB13}" name="Column5770" headerRowDxfId="27011" dataDxfId="10616"/>
    <tableColumn id="5771" xr3:uid="{90C3B593-4717-48D7-9012-4CAE18C6D3B3}" name="Column5771" headerRowDxfId="27010" dataDxfId="10615"/>
    <tableColumn id="5772" xr3:uid="{90A7A742-D01F-46CE-8B9B-84F6259BD2F4}" name="Column5772" headerRowDxfId="27009" dataDxfId="10614"/>
    <tableColumn id="5773" xr3:uid="{11F7EDAF-1CD1-4321-AAFD-4ECB0B795A61}" name="Column5773" headerRowDxfId="27008" dataDxfId="10613"/>
    <tableColumn id="5774" xr3:uid="{8AE28BB1-0696-4617-A7D2-8248D2876D92}" name="Column5774" headerRowDxfId="27007" dataDxfId="10612"/>
    <tableColumn id="5775" xr3:uid="{4E783EEB-A3EC-4205-BBFE-7B065A3D1889}" name="Column5775" headerRowDxfId="27006" dataDxfId="10611"/>
    <tableColumn id="5776" xr3:uid="{564C5068-EE98-4279-B6EC-63E42785367A}" name="Column5776" headerRowDxfId="27005" dataDxfId="10610"/>
    <tableColumn id="5777" xr3:uid="{B91B9A81-033F-4022-91C4-6F4CA25EAC9E}" name="Column5777" headerRowDxfId="27004" dataDxfId="10609"/>
    <tableColumn id="5778" xr3:uid="{7EE5E0ED-4962-40D6-9CDD-2ECAD8485E4E}" name="Column5778" headerRowDxfId="27003" dataDxfId="10608"/>
    <tableColumn id="5779" xr3:uid="{5C00A7ED-F18F-4CEB-A5C2-A39334FE571C}" name="Column5779" headerRowDxfId="27002" dataDxfId="10607"/>
    <tableColumn id="5780" xr3:uid="{B56C9CD8-0498-456F-A436-F192C8DF74AF}" name="Column5780" headerRowDxfId="27001" dataDxfId="10606"/>
    <tableColumn id="5781" xr3:uid="{F21F69F2-5A2A-4590-9D44-52007D0877E0}" name="Column5781" headerRowDxfId="27000" dataDxfId="10605"/>
    <tableColumn id="5782" xr3:uid="{8F0222D8-057F-4634-A695-5A150B4B133E}" name="Column5782" headerRowDxfId="26999" dataDxfId="10604"/>
    <tableColumn id="5783" xr3:uid="{370B7C10-15C7-470C-A300-C39BAB43EE6C}" name="Column5783" headerRowDxfId="26998" dataDxfId="10603"/>
    <tableColumn id="5784" xr3:uid="{0F50545B-E33C-432B-BA26-C5225F3C1429}" name="Column5784" headerRowDxfId="26997" dataDxfId="10602"/>
    <tableColumn id="5785" xr3:uid="{07C0C3A3-0457-4BB2-873F-3FDFA4EDC8CF}" name="Column5785" headerRowDxfId="26996" dataDxfId="10601"/>
    <tableColumn id="5786" xr3:uid="{310B8116-28C5-4CB7-B324-2E2DB389B32D}" name="Column5786" headerRowDxfId="26995" dataDxfId="10600"/>
    <tableColumn id="5787" xr3:uid="{54A16939-B1FB-497A-BF01-53F121DFE11A}" name="Column5787" headerRowDxfId="26994" dataDxfId="10599"/>
    <tableColumn id="5788" xr3:uid="{1427358B-7EF5-4345-ABA5-E4AE0F59311B}" name="Column5788" headerRowDxfId="26993" dataDxfId="10598"/>
    <tableColumn id="5789" xr3:uid="{8D7B3195-A6DA-4722-A280-E5E3DED1BC66}" name="Column5789" headerRowDxfId="26992" dataDxfId="10597"/>
    <tableColumn id="5790" xr3:uid="{6E4396D2-B0F3-4D82-9271-F16829BFAC2B}" name="Column5790" headerRowDxfId="26991" dataDxfId="10596"/>
    <tableColumn id="5791" xr3:uid="{9CE12BBC-BCFE-44CE-859E-D8C0C0203951}" name="Column5791" headerRowDxfId="26990" dataDxfId="10595"/>
    <tableColumn id="5792" xr3:uid="{168B7EF4-0D13-4EFD-97DE-B7CBED5963F9}" name="Column5792" headerRowDxfId="26989" dataDxfId="10594"/>
    <tableColumn id="5793" xr3:uid="{AC0C2EB1-B956-4485-B5DE-095E08D9EE50}" name="Column5793" headerRowDxfId="26988" dataDxfId="10593"/>
    <tableColumn id="5794" xr3:uid="{5B57D049-6FD3-4454-B050-D721D0640B59}" name="Column5794" headerRowDxfId="26987" dataDxfId="10592"/>
    <tableColumn id="5795" xr3:uid="{CD801733-75DB-42AE-B229-A8DD98E8EC47}" name="Column5795" headerRowDxfId="26986" dataDxfId="10591"/>
    <tableColumn id="5796" xr3:uid="{EB044C30-FD11-4DEA-9ACF-C75765672951}" name="Column5796" headerRowDxfId="26985" dataDxfId="10590"/>
    <tableColumn id="5797" xr3:uid="{55B73508-D405-4A90-BC44-C7E107AE3A67}" name="Column5797" headerRowDxfId="26984" dataDxfId="10589"/>
    <tableColumn id="5798" xr3:uid="{B4908AF0-A51A-46E9-A6C8-6F43D11F8ECF}" name="Column5798" headerRowDxfId="26983" dataDxfId="10588"/>
    <tableColumn id="5799" xr3:uid="{7DF3F3DF-220D-4F7D-B02E-31F1A175A1C1}" name="Column5799" headerRowDxfId="26982" dataDxfId="10587"/>
    <tableColumn id="5800" xr3:uid="{597BD35E-4CB7-42D2-88F8-F8600DCB1BD8}" name="Column5800" headerRowDxfId="26981" dataDxfId="10586"/>
    <tableColumn id="5801" xr3:uid="{49D44E8D-FB14-4D94-A8BB-5760FABF8FBD}" name="Column5801" headerRowDxfId="26980" dataDxfId="10585"/>
    <tableColumn id="5802" xr3:uid="{117250A5-0C9D-49C6-8928-572984B4F4BB}" name="Column5802" headerRowDxfId="26979" dataDxfId="10584"/>
    <tableColumn id="5803" xr3:uid="{788CAB0A-F4BE-49E6-B1BD-63F14EEBDA52}" name="Column5803" headerRowDxfId="26978" dataDxfId="10583"/>
    <tableColumn id="5804" xr3:uid="{1499E4E1-F6CA-48D1-9FA5-2DEDCAB9E5DF}" name="Column5804" headerRowDxfId="26977" dataDxfId="10582"/>
    <tableColumn id="5805" xr3:uid="{89E55B6F-927B-4737-B531-807C5F3E67F5}" name="Column5805" headerRowDxfId="26976" dataDxfId="10581"/>
    <tableColumn id="5806" xr3:uid="{386C6A3F-A816-432E-833F-D6FD64094189}" name="Column5806" headerRowDxfId="26975" dataDxfId="10580"/>
    <tableColumn id="5807" xr3:uid="{839ACFB4-788D-4488-9969-D6BF0DD8A142}" name="Column5807" headerRowDxfId="26974" dataDxfId="10579"/>
    <tableColumn id="5808" xr3:uid="{A067A9E0-70B5-43D1-916C-18E2D9820DCE}" name="Column5808" headerRowDxfId="26973" dataDxfId="10578"/>
    <tableColumn id="5809" xr3:uid="{44CB3358-7900-4171-8BEC-3330B4216481}" name="Column5809" headerRowDxfId="26972" dataDxfId="10577"/>
    <tableColumn id="5810" xr3:uid="{87DCDAE5-BAFF-45CF-8803-1D783510E9C7}" name="Column5810" headerRowDxfId="26971" dataDxfId="10576"/>
    <tableColumn id="5811" xr3:uid="{80399996-5C7B-491D-A5A3-6E78968CB5DD}" name="Column5811" headerRowDxfId="26970" dataDxfId="10575"/>
    <tableColumn id="5812" xr3:uid="{CE045CE2-89A7-457F-A39D-BF9BCBBC04EC}" name="Column5812" headerRowDxfId="26969" dataDxfId="10574"/>
    <tableColumn id="5813" xr3:uid="{978FFA85-EE0B-4381-9DDF-65748F75AEF1}" name="Column5813" headerRowDxfId="26968" dataDxfId="10573"/>
    <tableColumn id="5814" xr3:uid="{B802E03B-D872-4531-B065-58370864CEAE}" name="Column5814" headerRowDxfId="26967" dataDxfId="10572"/>
    <tableColumn id="5815" xr3:uid="{A8B802D7-C54E-43FF-A428-BE0E66982A54}" name="Column5815" headerRowDxfId="26966" dataDxfId="10571"/>
    <tableColumn id="5816" xr3:uid="{90FA9457-F184-4DF3-8419-2914A91B0C65}" name="Column5816" headerRowDxfId="26965" dataDxfId="10570"/>
    <tableColumn id="5817" xr3:uid="{0FD3E5A5-0236-4D93-8ACF-871D3C011897}" name="Column5817" headerRowDxfId="26964" dataDxfId="10569"/>
    <tableColumn id="5818" xr3:uid="{BD3B4589-8DB8-4209-ACB9-112E1F24B862}" name="Column5818" headerRowDxfId="26963" dataDxfId="10568"/>
    <tableColumn id="5819" xr3:uid="{4A3B35D3-5DD7-4D90-B92B-BF41E575EA31}" name="Column5819" headerRowDxfId="26962" dataDxfId="10567"/>
    <tableColumn id="5820" xr3:uid="{923A2AEE-90AB-45DE-A3C9-684EED5DDC80}" name="Column5820" headerRowDxfId="26961" dataDxfId="10566"/>
    <tableColumn id="5821" xr3:uid="{5B14B926-990E-4623-94C4-B1DA3A087678}" name="Column5821" headerRowDxfId="26960" dataDxfId="10565"/>
    <tableColumn id="5822" xr3:uid="{B199A738-5A03-4A6A-AB79-7E1A7647C318}" name="Column5822" headerRowDxfId="26959" dataDxfId="10564"/>
    <tableColumn id="5823" xr3:uid="{FF1F168C-C52C-4A14-906E-03AE19B54CBD}" name="Column5823" headerRowDxfId="26958" dataDxfId="10563"/>
    <tableColumn id="5824" xr3:uid="{859EDF04-8BB8-400B-9AD7-D4CB11811413}" name="Column5824" headerRowDxfId="26957" dataDxfId="10562"/>
    <tableColumn id="5825" xr3:uid="{B3CDBCD8-2A1F-4B16-909C-3F02344AD2BE}" name="Column5825" headerRowDxfId="26956" dataDxfId="10561"/>
    <tableColumn id="5826" xr3:uid="{CEE9E6DA-96D0-46F4-9A75-C21297F12D14}" name="Column5826" headerRowDxfId="26955" dataDxfId="10560"/>
    <tableColumn id="5827" xr3:uid="{54758FB2-BC26-4945-8BEE-EB322EFC70E4}" name="Column5827" headerRowDxfId="26954" dataDxfId="10559"/>
    <tableColumn id="5828" xr3:uid="{1800E02C-0F9C-4B7F-A2C9-0F39E4E7B76F}" name="Column5828" headerRowDxfId="26953" dataDxfId="10558"/>
    <tableColumn id="5829" xr3:uid="{42A5733D-62B6-41BA-850B-056AC1BD2787}" name="Column5829" headerRowDxfId="26952" dataDxfId="10557"/>
    <tableColumn id="5830" xr3:uid="{C0B73AF0-D6DD-41C0-97B3-AF0CCCB92AF0}" name="Column5830" headerRowDxfId="26951" dataDxfId="10556"/>
    <tableColumn id="5831" xr3:uid="{E54AF1EC-A13E-4298-8F51-EB2A277EDC3F}" name="Column5831" headerRowDxfId="26950" dataDxfId="10555"/>
    <tableColumn id="5832" xr3:uid="{79421297-3406-406F-9212-711A33FBD8BA}" name="Column5832" headerRowDxfId="26949" dataDxfId="10554"/>
    <tableColumn id="5833" xr3:uid="{E4419830-2DF5-48DE-8B07-EBDFBB77C88E}" name="Column5833" headerRowDxfId="26948" dataDxfId="10553"/>
    <tableColumn id="5834" xr3:uid="{2BCF5EA4-8A16-490E-8612-E6778E9B23CF}" name="Column5834" headerRowDxfId="26947" dataDxfId="10552"/>
    <tableColumn id="5835" xr3:uid="{49CC8D65-D7B2-4958-8A91-BB40412553F4}" name="Column5835" headerRowDxfId="26946" dataDxfId="10551"/>
    <tableColumn id="5836" xr3:uid="{4249BE28-ABFF-4BE1-92F9-99122028ECA5}" name="Column5836" headerRowDxfId="26945" dataDxfId="10550"/>
    <tableColumn id="5837" xr3:uid="{5F82C376-48C0-442F-86C1-1769F6FA2130}" name="Column5837" headerRowDxfId="26944" dataDxfId="10549"/>
    <tableColumn id="5838" xr3:uid="{50F2CF60-D117-47D9-B1E4-7AFE726A960F}" name="Column5838" headerRowDxfId="26943" dataDxfId="10548"/>
    <tableColumn id="5839" xr3:uid="{C1D3F196-EA72-43DA-A9D4-C75BDCBDF6E0}" name="Column5839" headerRowDxfId="26942" dataDxfId="10547"/>
    <tableColumn id="5840" xr3:uid="{EF4358F8-E642-47DC-B8A3-2A423B3447C0}" name="Column5840" headerRowDxfId="26941" dataDxfId="10546"/>
    <tableColumn id="5841" xr3:uid="{2D383753-36D2-4966-9727-C114368932EE}" name="Column5841" headerRowDxfId="26940" dataDxfId="10545"/>
    <tableColumn id="5842" xr3:uid="{12E7A350-11BD-4790-82E3-D57200B0C42E}" name="Column5842" headerRowDxfId="26939" dataDxfId="10544"/>
    <tableColumn id="5843" xr3:uid="{1B8B9EF8-12CB-40B1-8851-334F382001A7}" name="Column5843" headerRowDxfId="26938" dataDxfId="10543"/>
    <tableColumn id="5844" xr3:uid="{29887669-961A-4095-A5AF-F477BE287CFD}" name="Column5844" headerRowDxfId="26937" dataDxfId="10542"/>
    <tableColumn id="5845" xr3:uid="{45D9019B-0EA8-4C93-9825-CA9E130129C5}" name="Column5845" headerRowDxfId="26936" dataDxfId="10541"/>
    <tableColumn id="5846" xr3:uid="{D96C9BD2-BCD0-4745-B672-05A01A8547A5}" name="Column5846" headerRowDxfId="26935" dataDxfId="10540"/>
    <tableColumn id="5847" xr3:uid="{0273C9DC-C363-43CB-B8CD-EB2D02320C9E}" name="Column5847" headerRowDxfId="26934" dataDxfId="10539"/>
    <tableColumn id="5848" xr3:uid="{15705629-5ECA-426A-9D1F-311D75213F4E}" name="Column5848" headerRowDxfId="26933" dataDxfId="10538"/>
    <tableColumn id="5849" xr3:uid="{8F053489-165C-4D76-A826-3E5B50A51B4E}" name="Column5849" headerRowDxfId="26932" dataDxfId="10537"/>
    <tableColumn id="5850" xr3:uid="{1EF510C9-7C8F-491F-A44E-161E521C58C3}" name="Column5850" headerRowDxfId="26931" dataDxfId="10536"/>
    <tableColumn id="5851" xr3:uid="{EC200374-F000-4A92-813B-BCC4AF3FA6DE}" name="Column5851" headerRowDxfId="26930" dataDxfId="10535"/>
    <tableColumn id="5852" xr3:uid="{738B280D-B2A6-4F81-BCAB-C1EDDA31E212}" name="Column5852" headerRowDxfId="26929" dataDxfId="10534"/>
    <tableColumn id="5853" xr3:uid="{D383A5D7-99C2-4359-98D7-C90FF325C89E}" name="Column5853" headerRowDxfId="26928" dataDxfId="10533"/>
    <tableColumn id="5854" xr3:uid="{F874B843-A6F1-4C6F-8B42-62FBDCD9283B}" name="Column5854" headerRowDxfId="26927" dataDxfId="10532"/>
    <tableColumn id="5855" xr3:uid="{0A35BCAA-84E7-46CD-81CF-9DC271D60641}" name="Column5855" headerRowDxfId="26926" dataDxfId="10531"/>
    <tableColumn id="5856" xr3:uid="{763A36EA-1826-4033-A404-70FDE64E85E6}" name="Column5856" headerRowDxfId="26925" dataDxfId="10530"/>
    <tableColumn id="5857" xr3:uid="{8AEBFEB1-542D-4585-862C-3AD64FC003EC}" name="Column5857" headerRowDxfId="26924" dataDxfId="10529"/>
    <tableColumn id="5858" xr3:uid="{5ABE58A9-DAC1-4C73-962E-29A740424B57}" name="Column5858" headerRowDxfId="26923" dataDxfId="10528"/>
    <tableColumn id="5859" xr3:uid="{AC241E29-2909-49E8-8278-9BC198A1DEB2}" name="Column5859" headerRowDxfId="26922" dataDxfId="10527"/>
    <tableColumn id="5860" xr3:uid="{547C14BD-C912-43F1-A4D9-DC42788A850E}" name="Column5860" headerRowDxfId="26921" dataDxfId="10526"/>
    <tableColumn id="5861" xr3:uid="{61F864DB-845C-4189-B564-3FFFA56E1D33}" name="Column5861" headerRowDxfId="26920" dataDxfId="10525"/>
    <tableColumn id="5862" xr3:uid="{0CA002C7-F999-43A4-9B1A-CF88CD4B2B3E}" name="Column5862" headerRowDxfId="26919" dataDxfId="10524"/>
    <tableColumn id="5863" xr3:uid="{2E1F43DC-6D10-454B-8C81-881837D424CA}" name="Column5863" headerRowDxfId="26918" dataDxfId="10523"/>
    <tableColumn id="5864" xr3:uid="{BC0A4604-0433-49B1-BD4C-4E4B080F2E72}" name="Column5864" headerRowDxfId="26917" dataDxfId="10522"/>
    <tableColumn id="5865" xr3:uid="{BC2F3B77-943D-4207-AAB6-B57615C93E22}" name="Column5865" headerRowDxfId="26916" dataDxfId="10521"/>
    <tableColumn id="5866" xr3:uid="{6DF0CA8E-9273-4D4F-B60C-D1F7EA23F950}" name="Column5866" headerRowDxfId="26915" dataDxfId="10520"/>
    <tableColumn id="5867" xr3:uid="{EB229D94-8643-45DA-BC96-BDA6D04CC751}" name="Column5867" headerRowDxfId="26914" dataDxfId="10519"/>
    <tableColumn id="5868" xr3:uid="{5D4C8434-4083-42D8-983E-6C45B8635741}" name="Column5868" headerRowDxfId="26913" dataDxfId="10518"/>
    <tableColumn id="5869" xr3:uid="{D97B2234-37BB-4651-BA12-CBB70DD1E8EC}" name="Column5869" headerRowDxfId="26912" dataDxfId="10517"/>
    <tableColumn id="5870" xr3:uid="{ECB5E374-056D-4172-817B-D56B012370C8}" name="Column5870" headerRowDxfId="26911" dataDxfId="10516"/>
    <tableColumn id="5871" xr3:uid="{51772566-90B6-4F1D-844F-00D8AC950084}" name="Column5871" headerRowDxfId="26910" dataDxfId="10515"/>
    <tableColumn id="5872" xr3:uid="{2E489ECD-AA4D-475F-8D40-6DCD933A7969}" name="Column5872" headerRowDxfId="26909" dataDxfId="10514"/>
    <tableColumn id="5873" xr3:uid="{A679B0D6-9B9F-47D0-9169-721EF2E5BDAA}" name="Column5873" headerRowDxfId="26908" dataDxfId="10513"/>
    <tableColumn id="5874" xr3:uid="{A135B137-6B4F-4683-8D09-E95622B2D6C3}" name="Column5874" headerRowDxfId="26907" dataDxfId="10512"/>
    <tableColumn id="5875" xr3:uid="{C092485D-5AD6-4AC1-A295-19DBF4BD6814}" name="Column5875" headerRowDxfId="26906" dataDxfId="10511"/>
    <tableColumn id="5876" xr3:uid="{F2838210-25F1-491C-A7DE-3E790A1FBFC7}" name="Column5876" headerRowDxfId="26905" dataDxfId="10510"/>
    <tableColumn id="5877" xr3:uid="{4BC9B89C-50D0-4CBA-BA56-2C04813FDD4C}" name="Column5877" headerRowDxfId="26904" dataDxfId="10509"/>
    <tableColumn id="5878" xr3:uid="{E84EA6D8-86EA-4F5C-8CE7-C76D53470525}" name="Column5878" headerRowDxfId="26903" dataDxfId="10508"/>
    <tableColumn id="5879" xr3:uid="{90F1F524-C044-4212-A8CF-1C1880FA34D8}" name="Column5879" headerRowDxfId="26902" dataDxfId="10507"/>
    <tableColumn id="5880" xr3:uid="{BF9DD0AA-A984-4D20-96D6-17FA8E43C84C}" name="Column5880" headerRowDxfId="26901" dataDxfId="10506"/>
    <tableColumn id="5881" xr3:uid="{09410407-E7FB-4A5D-93A6-F28F7195F462}" name="Column5881" headerRowDxfId="26900" dataDxfId="10505"/>
    <tableColumn id="5882" xr3:uid="{72BF7B4A-56DE-4316-ABCB-E48F2864338E}" name="Column5882" headerRowDxfId="26899" dataDxfId="10504"/>
    <tableColumn id="5883" xr3:uid="{653AA19D-783F-4022-9995-981A361BD52D}" name="Column5883" headerRowDxfId="26898" dataDxfId="10503"/>
    <tableColumn id="5884" xr3:uid="{A6BC41B6-89D0-47ED-9210-F419C9D7BD55}" name="Column5884" headerRowDxfId="26897" dataDxfId="10502"/>
    <tableColumn id="5885" xr3:uid="{BC155EC0-FE78-4D81-B6A7-C4BF4B1509BC}" name="Column5885" headerRowDxfId="26896" dataDxfId="10501"/>
    <tableColumn id="5886" xr3:uid="{F57B56C1-8E92-496C-9486-49972C50DE9E}" name="Column5886" headerRowDxfId="26895" dataDxfId="10500"/>
    <tableColumn id="5887" xr3:uid="{393AE860-E5A4-4471-B554-E0F1ECE49BD8}" name="Column5887" headerRowDxfId="26894" dataDxfId="10499"/>
    <tableColumn id="5888" xr3:uid="{79A8A076-67E8-45AB-8C99-6A2D96737EBF}" name="Column5888" headerRowDxfId="26893" dataDxfId="10498"/>
    <tableColumn id="5889" xr3:uid="{CACC3480-77A5-497B-ACAC-199DCA828748}" name="Column5889" headerRowDxfId="26892" dataDxfId="10497"/>
    <tableColumn id="5890" xr3:uid="{E95BA8F3-2AF6-48FD-B8ED-FCF6779D5497}" name="Column5890" headerRowDxfId="26891" dataDxfId="10496"/>
    <tableColumn id="5891" xr3:uid="{2BA88E03-D247-40C8-9FF3-135BF986B93B}" name="Column5891" headerRowDxfId="26890" dataDxfId="10495"/>
    <tableColumn id="5892" xr3:uid="{893E9CB0-8761-44B9-92AF-451FAB524EE1}" name="Column5892" headerRowDxfId="26889" dataDxfId="10494"/>
    <tableColumn id="5893" xr3:uid="{DFDDBA5E-6CC1-43FA-B6B1-A031E8C2A3B3}" name="Column5893" headerRowDxfId="26888" dataDxfId="10493"/>
    <tableColumn id="5894" xr3:uid="{0A39BBD2-ACC9-4EA6-966A-D25DDDA840BB}" name="Column5894" headerRowDxfId="26887" dataDxfId="10492"/>
    <tableColumn id="5895" xr3:uid="{BB5A07F2-D30F-4CDF-8BF5-1ECE84531CE5}" name="Column5895" headerRowDxfId="26886" dataDxfId="10491"/>
    <tableColumn id="5896" xr3:uid="{58E0066C-557B-4C7C-AC5B-97129C8E6181}" name="Column5896" headerRowDxfId="26885" dataDxfId="10490"/>
    <tableColumn id="5897" xr3:uid="{B62CE23C-9B74-4327-A2C7-6362B315A1B8}" name="Column5897" headerRowDxfId="26884" dataDxfId="10489"/>
    <tableColumn id="5898" xr3:uid="{F8057B12-586B-46FD-9581-BCDC6D89495E}" name="Column5898" headerRowDxfId="26883" dataDxfId="10488"/>
    <tableColumn id="5899" xr3:uid="{C78BB3D3-A408-4503-B03E-C998947BA32F}" name="Column5899" headerRowDxfId="26882" dataDxfId="10487"/>
    <tableColumn id="5900" xr3:uid="{7535B272-A299-44A2-8651-0602A2F84E04}" name="Column5900" headerRowDxfId="26881" dataDxfId="10486"/>
    <tableColumn id="5901" xr3:uid="{59AB9786-0452-4084-930E-94A2B0062A7E}" name="Column5901" headerRowDxfId="26880" dataDxfId="10485"/>
    <tableColumn id="5902" xr3:uid="{A89CDAD2-6798-488E-B964-281EB1EE1B67}" name="Column5902" headerRowDxfId="26879" dataDxfId="10484"/>
    <tableColumn id="5903" xr3:uid="{EF62BE8C-6528-4A86-B58F-3D80ED2D2406}" name="Column5903" headerRowDxfId="26878" dataDxfId="10483"/>
    <tableColumn id="5904" xr3:uid="{7B7F5F3C-8E79-4CA2-A08B-DE9055B97AD7}" name="Column5904" headerRowDxfId="26877" dataDxfId="10482"/>
    <tableColumn id="5905" xr3:uid="{42B673E8-5275-481E-A843-309D1CDE2C80}" name="Column5905" headerRowDxfId="26876" dataDxfId="10481"/>
    <tableColumn id="5906" xr3:uid="{50F98267-F839-4D40-AF34-471B1D8454FB}" name="Column5906" headerRowDxfId="26875" dataDxfId="10480"/>
    <tableColumn id="5907" xr3:uid="{F8BCA6BD-8131-4947-BCD2-F1DD98C8672D}" name="Column5907" headerRowDxfId="26874" dataDxfId="10479"/>
    <tableColumn id="5908" xr3:uid="{FAAC0754-3CB9-477C-9BC4-1FA9791F4D7E}" name="Column5908" headerRowDxfId="26873" dataDxfId="10478"/>
    <tableColumn id="5909" xr3:uid="{EAF0674F-537C-4A16-B147-C500A5E3C68D}" name="Column5909" headerRowDxfId="26872" dataDxfId="10477"/>
    <tableColumn id="5910" xr3:uid="{E694FF74-3B1C-489E-A5C2-2B4009A29156}" name="Column5910" headerRowDxfId="26871" dataDxfId="10476"/>
    <tableColumn id="5911" xr3:uid="{C7E3E96F-AADF-461C-94D1-746735B9903A}" name="Column5911" headerRowDxfId="26870" dataDxfId="10475"/>
    <tableColumn id="5912" xr3:uid="{29F05DF7-DBC7-4D1E-BB0C-7CDD90B92CD1}" name="Column5912" headerRowDxfId="26869" dataDxfId="10474"/>
    <tableColumn id="5913" xr3:uid="{CFA73214-2FDE-4B73-8B6B-950F104E7E29}" name="Column5913" headerRowDxfId="26868" dataDxfId="10473"/>
    <tableColumn id="5914" xr3:uid="{5BF3DC52-596C-4B12-A53B-14A79C5A3A4B}" name="Column5914" headerRowDxfId="26867" dataDxfId="10472"/>
    <tableColumn id="5915" xr3:uid="{481B4FC7-51C8-4E27-8F88-FF9588F4B5E6}" name="Column5915" headerRowDxfId="26866" dataDxfId="10471"/>
    <tableColumn id="5916" xr3:uid="{567A573A-DA2F-4B6C-8308-C3DF42D8921A}" name="Column5916" headerRowDxfId="26865" dataDxfId="10470"/>
    <tableColumn id="5917" xr3:uid="{7FC1839C-23E7-4FBC-9A5E-B3CF1765E7DC}" name="Column5917" headerRowDxfId="26864" dataDxfId="10469"/>
    <tableColumn id="5918" xr3:uid="{D038BA45-C8B1-4484-8C83-9EE62210E4A1}" name="Column5918" headerRowDxfId="26863" dataDxfId="10468"/>
    <tableColumn id="5919" xr3:uid="{BF0E8D4B-12BE-4DD2-868B-D9E1573457E7}" name="Column5919" headerRowDxfId="26862" dataDxfId="10467"/>
    <tableColumn id="5920" xr3:uid="{4C961302-2D2B-4501-89BE-F6B9A6D30BA5}" name="Column5920" headerRowDxfId="26861" dataDxfId="10466"/>
    <tableColumn id="5921" xr3:uid="{DF077CE6-3207-4C7D-8E73-AA46EBEDF43B}" name="Column5921" headerRowDxfId="26860" dataDxfId="10465"/>
    <tableColumn id="5922" xr3:uid="{1C75B65F-AD51-4715-A54D-375676BDEFDB}" name="Column5922" headerRowDxfId="26859" dataDxfId="10464"/>
    <tableColumn id="5923" xr3:uid="{7340F3EA-77BC-401A-8448-3E62EAE0AD2C}" name="Column5923" headerRowDxfId="26858" dataDxfId="10463"/>
    <tableColumn id="5924" xr3:uid="{91CDB633-34CE-4D36-877C-7960501AA90D}" name="Column5924" headerRowDxfId="26857" dataDxfId="10462"/>
    <tableColumn id="5925" xr3:uid="{10CCDE2F-AEC5-4EA4-A8A2-54ABA96DC82D}" name="Column5925" headerRowDxfId="26856" dataDxfId="10461"/>
    <tableColumn id="5926" xr3:uid="{D81B15C9-D7BC-4570-AE6A-98717D7D848E}" name="Column5926" headerRowDxfId="26855" dataDxfId="10460"/>
    <tableColumn id="5927" xr3:uid="{24680D41-256E-4CB8-821D-8D55AA4E4DF1}" name="Column5927" headerRowDxfId="26854" dataDxfId="10459"/>
    <tableColumn id="5928" xr3:uid="{C27D7134-D108-4DAC-B6F4-D63349AFEA48}" name="Column5928" headerRowDxfId="26853" dataDxfId="10458"/>
    <tableColumn id="5929" xr3:uid="{21A2BD0E-A9BA-42ED-807B-0E902DEBB4DE}" name="Column5929" headerRowDxfId="26852" dataDxfId="10457"/>
    <tableColumn id="5930" xr3:uid="{740B50FA-BBA9-4C54-95C7-AB90D4B92E6F}" name="Column5930" headerRowDxfId="26851" dataDxfId="10456"/>
    <tableColumn id="5931" xr3:uid="{2126CE16-6EE0-4B71-BF9A-A36D73E57BB4}" name="Column5931" headerRowDxfId="26850" dataDxfId="10455"/>
    <tableColumn id="5932" xr3:uid="{FE7FF2FA-CC6B-4AA7-9405-89E393F2E3D4}" name="Column5932" headerRowDxfId="26849" dataDxfId="10454"/>
    <tableColumn id="5933" xr3:uid="{E8E90382-FE6F-4FA2-89ED-5D7741FD9FA7}" name="Column5933" headerRowDxfId="26848" dataDxfId="10453"/>
    <tableColumn id="5934" xr3:uid="{9F75A9B7-E262-4779-93B4-37E64912F8A0}" name="Column5934" headerRowDxfId="26847" dataDxfId="10452"/>
    <tableColumn id="5935" xr3:uid="{2C70EA4D-334C-449A-B2F2-F0D885D5B74E}" name="Column5935" headerRowDxfId="26846" dataDxfId="10451"/>
    <tableColumn id="5936" xr3:uid="{1C76B8C2-14F2-4CA4-8449-7985ECF2796E}" name="Column5936" headerRowDxfId="26845" dataDxfId="10450"/>
    <tableColumn id="5937" xr3:uid="{9B1F8281-6800-428E-96FA-32087EA6894B}" name="Column5937" headerRowDxfId="26844" dataDxfId="10449"/>
    <tableColumn id="5938" xr3:uid="{0A0BBEE2-8C98-40E9-8077-BB7C97B6AE8D}" name="Column5938" headerRowDxfId="26843" dataDxfId="10448"/>
    <tableColumn id="5939" xr3:uid="{534CB5DA-8B8D-48EE-89D8-F4FF6C6F1E40}" name="Column5939" headerRowDxfId="26842" dataDxfId="10447"/>
    <tableColumn id="5940" xr3:uid="{6BA50BC6-525B-487D-8561-87D376DEF01B}" name="Column5940" headerRowDxfId="26841" dataDxfId="10446"/>
    <tableColumn id="5941" xr3:uid="{C6EF98C5-82A3-4EE0-8031-C8878B3C6AF8}" name="Column5941" headerRowDxfId="26840" dataDxfId="10445"/>
    <tableColumn id="5942" xr3:uid="{28C3A46B-8C56-4456-9EB1-96D7E96F41D2}" name="Column5942" headerRowDxfId="26839" dataDxfId="10444"/>
    <tableColumn id="5943" xr3:uid="{4C82D96A-1E36-4DD3-822B-D5E39F523B72}" name="Column5943" headerRowDxfId="26838" dataDxfId="10443"/>
    <tableColumn id="5944" xr3:uid="{268435A1-6C84-4496-B257-42D951F29D7D}" name="Column5944" headerRowDxfId="26837" dataDxfId="10442"/>
    <tableColumn id="5945" xr3:uid="{2189B653-4731-48B5-9FF2-BB6FE397EAC9}" name="Column5945" headerRowDxfId="26836" dataDxfId="10441"/>
    <tableColumn id="5946" xr3:uid="{693C8B6A-94C5-4E3D-8DE9-C9C759E542C4}" name="Column5946" headerRowDxfId="26835" dataDxfId="10440"/>
    <tableColumn id="5947" xr3:uid="{113F3952-B613-44D0-B5D5-2D03250E6BF2}" name="Column5947" headerRowDxfId="26834" dataDxfId="10439"/>
    <tableColumn id="5948" xr3:uid="{2095F05B-7601-467C-A295-67A049B23986}" name="Column5948" headerRowDxfId="26833" dataDxfId="10438"/>
    <tableColumn id="5949" xr3:uid="{F0324340-7D6E-4D6A-BB13-12EEFCDD827C}" name="Column5949" headerRowDxfId="26832" dataDxfId="10437"/>
    <tableColumn id="5950" xr3:uid="{FDCA9C7F-C934-450F-9DA0-8140C7AA23F3}" name="Column5950" headerRowDxfId="26831" dataDxfId="10436"/>
    <tableColumn id="5951" xr3:uid="{51C03B31-7FFB-4399-94FC-EBBFF927633C}" name="Column5951" headerRowDxfId="26830" dataDxfId="10435"/>
    <tableColumn id="5952" xr3:uid="{1DEB127C-F97B-4314-B6DE-77FD67155FB8}" name="Column5952" headerRowDxfId="26829" dataDxfId="10434"/>
    <tableColumn id="5953" xr3:uid="{A8FE619B-1C7F-4579-BE1A-693529A16C03}" name="Column5953" headerRowDxfId="26828" dataDxfId="10433"/>
    <tableColumn id="5954" xr3:uid="{B5B8AE09-1A70-4486-96E5-84CB23009B18}" name="Column5954" headerRowDxfId="26827" dataDxfId="10432"/>
    <tableColumn id="5955" xr3:uid="{3DCA12BE-00CE-4D79-911B-92D7FA6B073D}" name="Column5955" headerRowDxfId="26826" dataDxfId="10431"/>
    <tableColumn id="5956" xr3:uid="{04EB6728-1B8D-444C-8F03-3A12434A2119}" name="Column5956" headerRowDxfId="26825" dataDxfId="10430"/>
    <tableColumn id="5957" xr3:uid="{A7EFF6AC-4B94-4BA8-A073-EEB7B7474218}" name="Column5957" headerRowDxfId="26824" dataDxfId="10429"/>
    <tableColumn id="5958" xr3:uid="{37E896E4-683E-47D0-89CA-9D95352D2867}" name="Column5958" headerRowDxfId="26823" dataDxfId="10428"/>
    <tableColumn id="5959" xr3:uid="{8D9389E6-B1ED-4D2C-82FB-F901514DD9AF}" name="Column5959" headerRowDxfId="26822" dataDxfId="10427"/>
    <tableColumn id="5960" xr3:uid="{E5F5D7B8-03C0-40B4-A637-1126DE54726B}" name="Column5960" headerRowDxfId="26821" dataDxfId="10426"/>
    <tableColumn id="5961" xr3:uid="{612F1CA7-2B8C-4330-A24E-A92D9D47874C}" name="Column5961" headerRowDxfId="26820" dataDxfId="10425"/>
    <tableColumn id="5962" xr3:uid="{B5857C6D-E5D2-4188-AC79-910A1B10A2CD}" name="Column5962" headerRowDxfId="26819" dataDxfId="10424"/>
    <tableColumn id="5963" xr3:uid="{6DE5324F-6FD6-415E-85C4-B43B2280DD9C}" name="Column5963" headerRowDxfId="26818" dataDxfId="10423"/>
    <tableColumn id="5964" xr3:uid="{F8712EBF-1059-4A1B-BE36-E50719C836A1}" name="Column5964" headerRowDxfId="26817" dataDxfId="10422"/>
    <tableColumn id="5965" xr3:uid="{7438DFEB-8008-443E-9342-D83EDEBBD059}" name="Column5965" headerRowDxfId="26816" dataDxfId="10421"/>
    <tableColumn id="5966" xr3:uid="{70A6FF62-C72C-445C-BCCD-12C2D8365C81}" name="Column5966" headerRowDxfId="26815" dataDxfId="10420"/>
    <tableColumn id="5967" xr3:uid="{80E6D733-20DE-4543-A1B3-1A2F76C717D8}" name="Column5967" headerRowDxfId="26814" dataDxfId="10419"/>
    <tableColumn id="5968" xr3:uid="{556776FC-F2A9-45F3-952B-B1BA7BE7EB9A}" name="Column5968" headerRowDxfId="26813" dataDxfId="10418"/>
    <tableColumn id="5969" xr3:uid="{870CCBF0-8219-4989-9CFF-857C111A6A98}" name="Column5969" headerRowDxfId="26812" dataDxfId="10417"/>
    <tableColumn id="5970" xr3:uid="{F69939F6-7FBB-47A6-9385-0A3ED04C5108}" name="Column5970" headerRowDxfId="26811" dataDxfId="10416"/>
    <tableColumn id="5971" xr3:uid="{09449DEF-B976-48B6-8928-2AB11C91B5A6}" name="Column5971" headerRowDxfId="26810" dataDxfId="10415"/>
    <tableColumn id="5972" xr3:uid="{642E87D5-9749-40EA-A09A-92D1D8B42399}" name="Column5972" headerRowDxfId="26809" dataDxfId="10414"/>
    <tableColumn id="5973" xr3:uid="{FC500051-966B-4912-96CF-7D3EB9654C63}" name="Column5973" headerRowDxfId="26808" dataDxfId="10413"/>
    <tableColumn id="5974" xr3:uid="{093F444B-8560-4015-87F8-58A85B6BF95E}" name="Column5974" headerRowDxfId="26807" dataDxfId="10412"/>
    <tableColumn id="5975" xr3:uid="{53AF2D58-AE06-4DF6-A300-EC681DE87476}" name="Column5975" headerRowDxfId="26806" dataDxfId="10411"/>
    <tableColumn id="5976" xr3:uid="{CCAEBBF4-4A8E-4535-8781-89636378DC66}" name="Column5976" headerRowDxfId="26805" dataDxfId="10410"/>
    <tableColumn id="5977" xr3:uid="{727FAF6F-96B7-4B76-8EC0-BA66CE49661D}" name="Column5977" headerRowDxfId="26804" dataDxfId="10409"/>
    <tableColumn id="5978" xr3:uid="{16B1B6FA-FCBE-4DE4-8204-28A031938C78}" name="Column5978" headerRowDxfId="26803" dataDxfId="10408"/>
    <tableColumn id="5979" xr3:uid="{84586679-C49A-4404-99E2-F5A0EC8BA426}" name="Column5979" headerRowDxfId="26802" dataDxfId="10407"/>
    <tableColumn id="5980" xr3:uid="{E62E8269-DF7F-420D-98CA-56FA2ABB44A5}" name="Column5980" headerRowDxfId="26801" dataDxfId="10406"/>
    <tableColumn id="5981" xr3:uid="{7A330427-8CA2-4710-B6F7-036EB000F78E}" name="Column5981" headerRowDxfId="26800" dataDxfId="10405"/>
    <tableColumn id="5982" xr3:uid="{DD8C6C65-057E-47F6-AEDF-72BE764B43AB}" name="Column5982" headerRowDxfId="26799" dataDxfId="10404"/>
    <tableColumn id="5983" xr3:uid="{8259ABAE-5B20-4054-9183-B082EE156E7C}" name="Column5983" headerRowDxfId="26798" dataDxfId="10403"/>
    <tableColumn id="5984" xr3:uid="{6A4E417E-039F-4279-9A3C-B2DA743C718C}" name="Column5984" headerRowDxfId="26797" dataDxfId="10402"/>
    <tableColumn id="5985" xr3:uid="{739686DB-B9AC-4E43-83BB-C9F0DADB5607}" name="Column5985" headerRowDxfId="26796" dataDxfId="10401"/>
    <tableColumn id="5986" xr3:uid="{E3DCE7CA-B0C4-49DD-A32F-5C85C05F66C3}" name="Column5986" headerRowDxfId="26795" dataDxfId="10400"/>
    <tableColumn id="5987" xr3:uid="{E036AC73-FE4A-4E47-94FE-94717CD86FC4}" name="Column5987" headerRowDxfId="26794" dataDxfId="10399"/>
    <tableColumn id="5988" xr3:uid="{3D0E9570-7D17-4C4D-A670-F5A4FFC181A5}" name="Column5988" headerRowDxfId="26793" dataDxfId="10398"/>
    <tableColumn id="5989" xr3:uid="{72EF2AC8-ACB9-4229-8DE6-7D8B6A047A86}" name="Column5989" headerRowDxfId="26792" dataDxfId="10397"/>
    <tableColumn id="5990" xr3:uid="{AB03890A-F948-4469-95FA-18E96D89AE90}" name="Column5990" headerRowDxfId="26791" dataDxfId="10396"/>
    <tableColumn id="5991" xr3:uid="{03A7FA05-3B30-4593-B812-F3AEEC92EEFB}" name="Column5991" headerRowDxfId="26790" dataDxfId="10395"/>
    <tableColumn id="5992" xr3:uid="{55D72DD7-F337-4E3D-B06D-12549D241777}" name="Column5992" headerRowDxfId="26789" dataDxfId="10394"/>
    <tableColumn id="5993" xr3:uid="{243882EB-19C0-4607-A12C-B3CAD860E296}" name="Column5993" headerRowDxfId="26788" dataDxfId="10393"/>
    <tableColumn id="5994" xr3:uid="{35146635-750F-4BD5-A26F-F84B35C45872}" name="Column5994" headerRowDxfId="26787" dataDxfId="10392"/>
    <tableColumn id="5995" xr3:uid="{B3AC6550-1F2D-4F7D-AED4-4CB818477E88}" name="Column5995" headerRowDxfId="26786" dataDxfId="10391"/>
    <tableColumn id="5996" xr3:uid="{B66B127C-7F1E-4D87-9DFA-61031F37AD30}" name="Column5996" headerRowDxfId="26785" dataDxfId="10390"/>
    <tableColumn id="5997" xr3:uid="{CDE086A7-0424-4503-9655-F34D12BC0CAF}" name="Column5997" headerRowDxfId="26784" dataDxfId="10389"/>
    <tableColumn id="5998" xr3:uid="{9073FB01-9EF5-4634-8C4B-5345C6CFF586}" name="Column5998" headerRowDxfId="26783" dataDxfId="10388"/>
    <tableColumn id="5999" xr3:uid="{ADA20EAC-2462-4F72-9EF8-5183A2083242}" name="Column5999" headerRowDxfId="26782" dataDxfId="10387"/>
    <tableColumn id="6000" xr3:uid="{F00DBD54-D333-4906-8CDE-B162D9DBB7FF}" name="Column6000" headerRowDxfId="26781" dataDxfId="10386"/>
    <tableColumn id="6001" xr3:uid="{CC4A4756-3057-48E1-B153-93FA500CAB02}" name="Column6001" headerRowDxfId="26780" dataDxfId="10385"/>
    <tableColumn id="6002" xr3:uid="{1F308E81-CA1F-4848-AD17-46E7C0BB6322}" name="Column6002" headerRowDxfId="26779" dataDxfId="10384"/>
    <tableColumn id="6003" xr3:uid="{258C7EFF-7E75-43BE-A5D2-33CAE1D8E7B1}" name="Column6003" headerRowDxfId="26778" dataDxfId="10383"/>
    <tableColumn id="6004" xr3:uid="{44327227-A98B-4E74-854A-C8AC8914C1E9}" name="Column6004" headerRowDxfId="26777" dataDxfId="10382"/>
    <tableColumn id="6005" xr3:uid="{1D2E8255-E146-4019-B3E9-AD807B53324E}" name="Column6005" headerRowDxfId="26776" dataDxfId="10381"/>
    <tableColumn id="6006" xr3:uid="{B16C70FE-E301-486C-A14C-8A138372586A}" name="Column6006" headerRowDxfId="26775" dataDxfId="10380"/>
    <tableColumn id="6007" xr3:uid="{CE0007BA-B684-44C7-8D79-86030EE7BCAC}" name="Column6007" headerRowDxfId="26774" dataDxfId="10379"/>
    <tableColumn id="6008" xr3:uid="{39DE35B1-60B6-470F-B95F-CBD04FC4630C}" name="Column6008" headerRowDxfId="26773" dataDxfId="10378"/>
    <tableColumn id="6009" xr3:uid="{3BB8BB98-5AA3-4D05-9B11-21337566D133}" name="Column6009" headerRowDxfId="26772" dataDxfId="10377"/>
    <tableColumn id="6010" xr3:uid="{5FF6FFE9-B35D-411A-BF0B-0AF95C3C17DF}" name="Column6010" headerRowDxfId="26771" dataDxfId="10376"/>
    <tableColumn id="6011" xr3:uid="{7F839AA7-0343-4362-B759-C851F10CA6B0}" name="Column6011" headerRowDxfId="26770" dataDxfId="10375"/>
    <tableColumn id="6012" xr3:uid="{F37C31DD-07D8-495A-ABFB-E01D3065B980}" name="Column6012" headerRowDxfId="26769" dataDxfId="10374"/>
    <tableColumn id="6013" xr3:uid="{7042305D-04E7-4314-A9C7-F94BCECE830B}" name="Column6013" headerRowDxfId="26768" dataDxfId="10373"/>
    <tableColumn id="6014" xr3:uid="{836721E3-EC51-4A8F-A2C9-ACEE0E89FF65}" name="Column6014" headerRowDxfId="26767" dataDxfId="10372"/>
    <tableColumn id="6015" xr3:uid="{E08751E1-9F4B-4DAF-89E0-0351C5F49D1C}" name="Column6015" headerRowDxfId="26766" dataDxfId="10371"/>
    <tableColumn id="6016" xr3:uid="{ED857779-D0B2-411D-950C-8F1D9092FE64}" name="Column6016" headerRowDxfId="26765" dataDxfId="10370"/>
    <tableColumn id="6017" xr3:uid="{AD0D1A5D-47CD-4F19-8C26-9D4E92EF8E03}" name="Column6017" headerRowDxfId="26764" dataDxfId="10369"/>
    <tableColumn id="6018" xr3:uid="{A5FCF36C-EF9D-45A5-B734-FF9B87DB0534}" name="Column6018" headerRowDxfId="26763" dataDxfId="10368"/>
    <tableColumn id="6019" xr3:uid="{EA5CAB50-4D08-40F7-A94D-FD816D728257}" name="Column6019" headerRowDxfId="26762" dataDxfId="10367"/>
    <tableColumn id="6020" xr3:uid="{D513F0F6-CD5A-40BA-B714-4F5D628A6046}" name="Column6020" headerRowDxfId="26761" dataDxfId="10366"/>
    <tableColumn id="6021" xr3:uid="{8E90F866-906B-4415-AF87-E558D78A723E}" name="Column6021" headerRowDxfId="26760" dataDxfId="10365"/>
    <tableColumn id="6022" xr3:uid="{97E3BF18-0689-4C90-823A-77FB393B27B1}" name="Column6022" headerRowDxfId="26759" dataDxfId="10364"/>
    <tableColumn id="6023" xr3:uid="{CEA3537D-875A-4914-A707-B698FF7E443B}" name="Column6023" headerRowDxfId="26758" dataDxfId="10363"/>
    <tableColumn id="6024" xr3:uid="{FEE3707E-ECCD-48C2-9E1D-1FF54CD33F28}" name="Column6024" headerRowDxfId="26757" dataDxfId="10362"/>
    <tableColumn id="6025" xr3:uid="{EABE1A93-7F1A-4CDD-B1CC-CEBAD9803FEE}" name="Column6025" headerRowDxfId="26756" dataDxfId="10361"/>
    <tableColumn id="6026" xr3:uid="{CA0A037E-96EE-422D-8F33-1DE235B4B606}" name="Column6026" headerRowDxfId="26755" dataDxfId="10360"/>
    <tableColumn id="6027" xr3:uid="{376EFFB0-9B1B-477B-A5EF-635C3F17F20B}" name="Column6027" headerRowDxfId="26754" dataDxfId="10359"/>
    <tableColumn id="6028" xr3:uid="{2F7E2AFC-8206-467C-AD88-B1877790140E}" name="Column6028" headerRowDxfId="26753" dataDxfId="10358"/>
    <tableColumn id="6029" xr3:uid="{4DDCE1D0-4D80-463D-BD1E-EA8CC0E6C520}" name="Column6029" headerRowDxfId="26752" dataDxfId="10357"/>
    <tableColumn id="6030" xr3:uid="{7DD7C064-2CA7-4EC8-A634-2FB008243415}" name="Column6030" headerRowDxfId="26751" dataDxfId="10356"/>
    <tableColumn id="6031" xr3:uid="{BB4ED5F4-95A0-43FF-A9CB-733144CFEDD4}" name="Column6031" headerRowDxfId="26750" dataDxfId="10355"/>
    <tableColumn id="6032" xr3:uid="{271DFF10-F5C1-468D-B2C6-E2F95866FA3D}" name="Column6032" headerRowDxfId="26749" dataDxfId="10354"/>
    <tableColumn id="6033" xr3:uid="{FE6948E5-548B-40F7-AB2D-EF468D8B8B0A}" name="Column6033" headerRowDxfId="26748" dataDxfId="10353"/>
    <tableColumn id="6034" xr3:uid="{5661A1EF-381E-499F-95B6-7D0D3542A401}" name="Column6034" headerRowDxfId="26747" dataDxfId="10352"/>
    <tableColumn id="6035" xr3:uid="{E3987109-BEC6-4EFE-A73F-03B479BD89E6}" name="Column6035" headerRowDxfId="26746" dataDxfId="10351"/>
    <tableColumn id="6036" xr3:uid="{AF960192-A7FE-4793-9297-5EE66E308BF7}" name="Column6036" headerRowDxfId="26745" dataDxfId="10350"/>
    <tableColumn id="6037" xr3:uid="{64BEC871-3DF4-4957-A9A9-13AE1502B9DF}" name="Column6037" headerRowDxfId="26744" dataDxfId="10349"/>
    <tableColumn id="6038" xr3:uid="{B5F3A810-DCC7-4D49-9D11-672FDE2F2BA2}" name="Column6038" headerRowDxfId="26743" dataDxfId="10348"/>
    <tableColumn id="6039" xr3:uid="{5A5AD3FB-A017-42A3-AF6F-EBB03DBA8BB9}" name="Column6039" headerRowDxfId="26742" dataDxfId="10347"/>
    <tableColumn id="6040" xr3:uid="{5E3D1C7C-E8C4-4177-A8A7-393C68507AD1}" name="Column6040" headerRowDxfId="26741" dataDxfId="10346"/>
    <tableColumn id="6041" xr3:uid="{90FD5967-10F0-4A35-8717-61243B1D96DA}" name="Column6041" headerRowDxfId="26740" dataDxfId="10345"/>
    <tableColumn id="6042" xr3:uid="{41BC613A-F037-44C8-916A-7A2F32978676}" name="Column6042" headerRowDxfId="26739" dataDxfId="10344"/>
    <tableColumn id="6043" xr3:uid="{2044C3AB-331D-487F-ACAD-790A0E5EE23C}" name="Column6043" headerRowDxfId="26738" dataDxfId="10343"/>
    <tableColumn id="6044" xr3:uid="{E1E1D7D4-52EE-42E3-99D5-CE6C0009C4F7}" name="Column6044" headerRowDxfId="26737" dataDxfId="10342"/>
    <tableColumn id="6045" xr3:uid="{DBB2ECAE-8389-4D27-BACA-70E315D5F7B3}" name="Column6045" headerRowDxfId="26736" dataDxfId="10341"/>
    <tableColumn id="6046" xr3:uid="{75CFC1DA-992A-4B98-ABEE-D82EF96B1201}" name="Column6046" headerRowDxfId="26735" dataDxfId="10340"/>
    <tableColumn id="6047" xr3:uid="{18EF3CDA-E7D4-49C2-82D0-6736AA261CE2}" name="Column6047" headerRowDxfId="26734" dataDxfId="10339"/>
    <tableColumn id="6048" xr3:uid="{2CFAF1E5-4E6F-45E6-A3E6-7A643088F8FF}" name="Column6048" headerRowDxfId="26733" dataDxfId="10338"/>
    <tableColumn id="6049" xr3:uid="{1F84B557-159A-464E-95C6-4AF3EEB4B652}" name="Column6049" headerRowDxfId="26732" dataDxfId="10337"/>
    <tableColumn id="6050" xr3:uid="{E73F88FA-20EA-42D7-8C51-CA818FA2E56B}" name="Column6050" headerRowDxfId="26731" dataDxfId="10336"/>
    <tableColumn id="6051" xr3:uid="{8525A8C8-CB20-4A6D-9EF0-DF18A692BA33}" name="Column6051" headerRowDxfId="26730" dataDxfId="10335"/>
    <tableColumn id="6052" xr3:uid="{B3A28019-C0A9-47FD-985F-0F5415FDD286}" name="Column6052" headerRowDxfId="26729" dataDxfId="10334"/>
    <tableColumn id="6053" xr3:uid="{6BCDB9F3-D3F7-44D1-8C3E-453E5048C009}" name="Column6053" headerRowDxfId="26728" dataDxfId="10333"/>
    <tableColumn id="6054" xr3:uid="{52558DD8-0E62-4A66-9350-6F71EE92B352}" name="Column6054" headerRowDxfId="26727" dataDxfId="10332"/>
    <tableColumn id="6055" xr3:uid="{5337FBDA-C073-4C55-B9B9-1C5D2D7B04F2}" name="Column6055" headerRowDxfId="26726" dataDxfId="10331"/>
    <tableColumn id="6056" xr3:uid="{D11A121F-D5A9-4003-9C19-F69356E54F6B}" name="Column6056" headerRowDxfId="26725" dataDxfId="10330"/>
    <tableColumn id="6057" xr3:uid="{A89ED014-13BF-42B6-8DFD-0F1BB32CDAA8}" name="Column6057" headerRowDxfId="26724" dataDxfId="10329"/>
    <tableColumn id="6058" xr3:uid="{CFF8ABFF-3865-45C5-817B-F5A2CA5ABA94}" name="Column6058" headerRowDxfId="26723" dataDxfId="10328"/>
    <tableColumn id="6059" xr3:uid="{ACAF30E2-D3B3-4FBB-8746-8AA5C3B7933F}" name="Column6059" headerRowDxfId="26722" dataDxfId="10327"/>
    <tableColumn id="6060" xr3:uid="{E36081C2-CE9B-41A8-A6F6-9198B61CCD90}" name="Column6060" headerRowDxfId="26721" dataDxfId="10326"/>
    <tableColumn id="6061" xr3:uid="{171B4EAF-B838-424B-9EFF-3F7197274433}" name="Column6061" headerRowDxfId="26720" dataDxfId="10325"/>
    <tableColumn id="6062" xr3:uid="{5167A5A4-39C5-4E15-85E9-1DA6AF15CDBD}" name="Column6062" headerRowDxfId="26719" dataDxfId="10324"/>
    <tableColumn id="6063" xr3:uid="{AFCBB01E-0971-4DD4-8ADC-389BDC1C58A9}" name="Column6063" headerRowDxfId="26718" dataDxfId="10323"/>
    <tableColumn id="6064" xr3:uid="{93C6F920-18A7-4F71-A2D2-23F4AD8BD720}" name="Column6064" headerRowDxfId="26717" dataDxfId="10322"/>
    <tableColumn id="6065" xr3:uid="{E75E1ED1-2A75-4DC7-81C1-29D4BF24F3B0}" name="Column6065" headerRowDxfId="26716" dataDxfId="10321"/>
    <tableColumn id="6066" xr3:uid="{3AB2A81F-D416-47BA-BCEC-8CB217BBD0EA}" name="Column6066" headerRowDxfId="26715" dataDxfId="10320"/>
    <tableColumn id="6067" xr3:uid="{FAAB7400-0FE8-4ABB-8145-4805C15B38A0}" name="Column6067" headerRowDxfId="26714" dataDxfId="10319"/>
    <tableColumn id="6068" xr3:uid="{8B853F78-8D59-4AF6-8FFA-243FD0525B61}" name="Column6068" headerRowDxfId="26713" dataDxfId="10318"/>
    <tableColumn id="6069" xr3:uid="{1E45A66D-69B7-466B-83AC-9D01D2ACCD89}" name="Column6069" headerRowDxfId="26712" dataDxfId="10317"/>
    <tableColumn id="6070" xr3:uid="{0A0EF532-94D4-43A8-B395-4E5F665C5FC2}" name="Column6070" headerRowDxfId="26711" dataDxfId="10316"/>
    <tableColumn id="6071" xr3:uid="{7CA256FE-6641-4E38-8AC1-2C394F2DE48C}" name="Column6071" headerRowDxfId="26710" dataDxfId="10315"/>
    <tableColumn id="6072" xr3:uid="{17ACBCB1-2C3D-4E64-A1AA-3B756F3B2AB2}" name="Column6072" headerRowDxfId="26709" dataDxfId="10314"/>
    <tableColumn id="6073" xr3:uid="{3280A436-317B-4EDB-8518-617E31FE5EBF}" name="Column6073" headerRowDxfId="26708" dataDxfId="10313"/>
    <tableColumn id="6074" xr3:uid="{A3BFA787-1C3F-4BDC-9D33-9366F97244E8}" name="Column6074" headerRowDxfId="26707" dataDxfId="10312"/>
    <tableColumn id="6075" xr3:uid="{C626EBCB-47F5-452B-AEE4-DED902299B31}" name="Column6075" headerRowDxfId="26706" dataDxfId="10311"/>
    <tableColumn id="6076" xr3:uid="{67ABBBDF-C930-4177-B145-F7402BEC6D8D}" name="Column6076" headerRowDxfId="26705" dataDxfId="10310"/>
    <tableColumn id="6077" xr3:uid="{0D4A2D19-3E67-4568-ADDA-5606B2D8FFFF}" name="Column6077" headerRowDxfId="26704" dataDxfId="10309"/>
    <tableColumn id="6078" xr3:uid="{E594E209-76A2-4BBE-8667-C6C66E207AB0}" name="Column6078" headerRowDxfId="26703" dataDxfId="10308"/>
    <tableColumn id="6079" xr3:uid="{03058A3F-D66D-485F-8120-1D1E5471D69C}" name="Column6079" headerRowDxfId="26702" dataDxfId="10307"/>
    <tableColumn id="6080" xr3:uid="{592E45AD-FB39-4711-88AA-94284620C94D}" name="Column6080" headerRowDxfId="26701" dataDxfId="10306"/>
    <tableColumn id="6081" xr3:uid="{893F9F56-40ED-44B5-9DBB-DF15DD64D90F}" name="Column6081" headerRowDxfId="26700" dataDxfId="10305"/>
    <tableColumn id="6082" xr3:uid="{476CDA7A-B129-4C14-BB30-A9E94AFC0956}" name="Column6082" headerRowDxfId="26699" dataDxfId="10304"/>
    <tableColumn id="6083" xr3:uid="{0BB90034-C4B7-457E-8519-44AA74B11101}" name="Column6083" headerRowDxfId="26698" dataDxfId="10303"/>
    <tableColumn id="6084" xr3:uid="{20916D5A-FF43-4576-BE6D-ACAEDEB30A48}" name="Column6084" headerRowDxfId="26697" dataDxfId="10302"/>
    <tableColumn id="6085" xr3:uid="{18B0F91A-60DA-4282-A65E-FE270E02DD6F}" name="Column6085" headerRowDxfId="26696" dataDxfId="10301"/>
    <tableColumn id="6086" xr3:uid="{667CC381-EB23-48E1-A7CD-4C87B4548ADA}" name="Column6086" headerRowDxfId="26695" dataDxfId="10300"/>
    <tableColumn id="6087" xr3:uid="{056EC784-8170-49E4-B43D-D24741CFCA09}" name="Column6087" headerRowDxfId="26694" dataDxfId="10299"/>
    <tableColumn id="6088" xr3:uid="{98A497E0-1228-4A68-BC26-17A73659D51E}" name="Column6088" headerRowDxfId="26693" dataDxfId="10298"/>
    <tableColumn id="6089" xr3:uid="{B5C12826-C76F-4B2D-B676-AD02AAE53355}" name="Column6089" headerRowDxfId="26692" dataDxfId="10297"/>
    <tableColumn id="6090" xr3:uid="{DB1B28CD-9B25-45FE-AEDC-0791BB97D9BE}" name="Column6090" headerRowDxfId="26691" dataDxfId="10296"/>
    <tableColumn id="6091" xr3:uid="{8E3E7A94-5F6C-4AB8-9D90-7575740A23B0}" name="Column6091" headerRowDxfId="26690" dataDxfId="10295"/>
    <tableColumn id="6092" xr3:uid="{14CE91F3-1EC6-4A47-BA95-3A92C2385A82}" name="Column6092" headerRowDxfId="26689" dataDxfId="10294"/>
    <tableColumn id="6093" xr3:uid="{E4CAA421-439F-4AD3-85B4-74136D140D03}" name="Column6093" headerRowDxfId="26688" dataDxfId="10293"/>
    <tableColumn id="6094" xr3:uid="{5C0CEF9E-07DD-48E6-AA2D-1E6AD818A2C5}" name="Column6094" headerRowDxfId="26687" dataDxfId="10292"/>
    <tableColumn id="6095" xr3:uid="{CCC90F9A-5CA7-4ED4-BCA5-1F941908E1A9}" name="Column6095" headerRowDxfId="26686" dataDxfId="10291"/>
    <tableColumn id="6096" xr3:uid="{E755C79C-B312-4469-8D08-6317C9C86F13}" name="Column6096" headerRowDxfId="26685" dataDxfId="10290"/>
    <tableColumn id="6097" xr3:uid="{5B4C540D-8D41-4670-B9BE-87C247D52AF6}" name="Column6097" headerRowDxfId="26684" dataDxfId="10289"/>
    <tableColumn id="6098" xr3:uid="{6DADB7A4-8A4C-4E53-ACF2-51F9852C5739}" name="Column6098" headerRowDxfId="26683" dataDxfId="10288"/>
    <tableColumn id="6099" xr3:uid="{D0B9D0D6-0CAC-4334-B82D-A44ED0017D21}" name="Column6099" headerRowDxfId="26682" dataDxfId="10287"/>
    <tableColumn id="6100" xr3:uid="{506C99EA-2BA6-45FA-9B4B-50C9A85D6603}" name="Column6100" headerRowDxfId="26681" dataDxfId="10286"/>
    <tableColumn id="6101" xr3:uid="{5BF114BA-57CC-486E-96C6-9E85156BF88C}" name="Column6101" headerRowDxfId="26680" dataDxfId="10285"/>
    <tableColumn id="6102" xr3:uid="{E74504AF-F7C1-47D7-B69D-01692B5DF70F}" name="Column6102" headerRowDxfId="26679" dataDxfId="10284"/>
    <tableColumn id="6103" xr3:uid="{FD54E162-BB10-458E-9B66-39FE3EE125CC}" name="Column6103" headerRowDxfId="26678" dataDxfId="10283"/>
    <tableColumn id="6104" xr3:uid="{EDB99B88-B7DF-4306-843D-3A80488F4E91}" name="Column6104" headerRowDxfId="26677" dataDxfId="10282"/>
    <tableColumn id="6105" xr3:uid="{2B4B8410-4B60-4D69-81AD-03558F618338}" name="Column6105" headerRowDxfId="26676" dataDxfId="10281"/>
    <tableColumn id="6106" xr3:uid="{47DC5AD4-35A3-48CF-A71D-8A2C0F8BEE2C}" name="Column6106" headerRowDxfId="26675" dataDxfId="10280"/>
    <tableColumn id="6107" xr3:uid="{F503594C-90FD-4166-86C4-F014365E817F}" name="Column6107" headerRowDxfId="26674" dataDxfId="10279"/>
    <tableColumn id="6108" xr3:uid="{3D2523BE-0AA0-41AA-81B6-921EF6B07EA7}" name="Column6108" headerRowDxfId="26673" dataDxfId="10278"/>
    <tableColumn id="6109" xr3:uid="{884521AE-1BB2-455B-8E5F-082C2E73E062}" name="Column6109" headerRowDxfId="26672" dataDxfId="10277"/>
    <tableColumn id="6110" xr3:uid="{B62AD96C-EBE9-470C-83D3-A297519E6B6D}" name="Column6110" headerRowDxfId="26671" dataDxfId="10276"/>
    <tableColumn id="6111" xr3:uid="{3E20D5D4-62B7-4A19-A984-C5118E56B245}" name="Column6111" headerRowDxfId="26670" dataDxfId="10275"/>
    <tableColumn id="6112" xr3:uid="{2386FF22-AA90-48A4-9514-58585BC23C8E}" name="Column6112" headerRowDxfId="26669" dataDxfId="10274"/>
    <tableColumn id="6113" xr3:uid="{0A723FB8-EC95-4BBE-A247-B041BF7CB5D7}" name="Column6113" headerRowDxfId="26668" dataDxfId="10273"/>
    <tableColumn id="6114" xr3:uid="{52E4C50A-B085-4119-B02F-A94DBE3F59CC}" name="Column6114" headerRowDxfId="26667" dataDxfId="10272"/>
    <tableColumn id="6115" xr3:uid="{6CB51C4F-6B75-4AF3-A716-2207B5A0D1F3}" name="Column6115" headerRowDxfId="26666" dataDxfId="10271"/>
    <tableColumn id="6116" xr3:uid="{5C75014B-2407-45F1-BDBB-D30663032E53}" name="Column6116" headerRowDxfId="26665" dataDxfId="10270"/>
    <tableColumn id="6117" xr3:uid="{875F521B-B7B7-4DD6-ADBC-6A47C0E4EA7C}" name="Column6117" headerRowDxfId="26664" dataDxfId="10269"/>
    <tableColumn id="6118" xr3:uid="{3BC9D8AE-0A22-4FCB-9669-D54AEAE9136A}" name="Column6118" headerRowDxfId="26663" dataDxfId="10268"/>
    <tableColumn id="6119" xr3:uid="{ACAB3B9A-9921-47A1-92F1-DF598E2FA5FE}" name="Column6119" headerRowDxfId="26662" dataDxfId="10267"/>
    <tableColumn id="6120" xr3:uid="{0C757D2D-5C05-4AF9-819E-B5D13916B1DD}" name="Column6120" headerRowDxfId="26661" dataDxfId="10266"/>
    <tableColumn id="6121" xr3:uid="{41BEBBF5-0C53-4F93-809D-7F716B79FE46}" name="Column6121" headerRowDxfId="26660" dataDxfId="10265"/>
    <tableColumn id="6122" xr3:uid="{D34D7CB7-13FF-4E6B-AC89-F667FE1FEF94}" name="Column6122" headerRowDxfId="26659" dataDxfId="10264"/>
    <tableColumn id="6123" xr3:uid="{B13C5666-EBDA-460D-915E-B0897C6D03E6}" name="Column6123" headerRowDxfId="26658" dataDxfId="10263"/>
    <tableColumn id="6124" xr3:uid="{2F4F7548-3A22-4F7D-853B-23A689D164B5}" name="Column6124" headerRowDxfId="26657" dataDxfId="10262"/>
    <tableColumn id="6125" xr3:uid="{6E75038A-E137-4974-950D-1426023192FF}" name="Column6125" headerRowDxfId="26656" dataDxfId="10261"/>
    <tableColumn id="6126" xr3:uid="{F4827B30-A568-450D-AE7F-99C418FFEC6C}" name="Column6126" headerRowDxfId="26655" dataDxfId="10260"/>
    <tableColumn id="6127" xr3:uid="{13A63FEF-D30A-4691-B07E-FDABDC8CF011}" name="Column6127" headerRowDxfId="26654" dataDxfId="10259"/>
    <tableColumn id="6128" xr3:uid="{144D3DA7-FFFB-4BAC-A78D-E8EF8AC8B3B9}" name="Column6128" headerRowDxfId="26653" dataDxfId="10258"/>
    <tableColumn id="6129" xr3:uid="{CEE46EDF-59C2-44F0-A7A6-DBE4D9944FBC}" name="Column6129" headerRowDxfId="26652" dataDxfId="10257"/>
    <tableColumn id="6130" xr3:uid="{25F7EE7F-DB4D-40B1-89AE-A34700A452F7}" name="Column6130" headerRowDxfId="26651" dataDxfId="10256"/>
    <tableColumn id="6131" xr3:uid="{DBB25664-B36D-4861-9EA5-DBBC83EFE605}" name="Column6131" headerRowDxfId="26650" dataDxfId="10255"/>
    <tableColumn id="6132" xr3:uid="{12D2FD82-57C0-4E40-B8CB-96D3D903712D}" name="Column6132" headerRowDxfId="26649" dataDxfId="10254"/>
    <tableColumn id="6133" xr3:uid="{DFD8840A-6D60-4B5C-94FF-BEE743620841}" name="Column6133" headerRowDxfId="26648" dataDxfId="10253"/>
    <tableColumn id="6134" xr3:uid="{469725E0-4B14-4284-8D14-FC04DEEC13E5}" name="Column6134" headerRowDxfId="26647" dataDxfId="10252"/>
    <tableColumn id="6135" xr3:uid="{3B267B6B-261B-4BA4-9DD9-DD4B4473D2A3}" name="Column6135" headerRowDxfId="26646" dataDxfId="10251"/>
    <tableColumn id="6136" xr3:uid="{76DDB825-7F05-4E75-9604-18CE9D2F3EA8}" name="Column6136" headerRowDxfId="26645" dataDxfId="10250"/>
    <tableColumn id="6137" xr3:uid="{F229CB51-8152-4924-8C70-57D182850D6D}" name="Column6137" headerRowDxfId="26644" dataDxfId="10249"/>
    <tableColumn id="6138" xr3:uid="{92D12EF6-6AA5-49B9-82E6-D38698D0C45C}" name="Column6138" headerRowDxfId="26643" dataDxfId="10248"/>
    <tableColumn id="6139" xr3:uid="{63FCC480-3D33-406F-9499-786C6328DCB6}" name="Column6139" headerRowDxfId="26642" dataDxfId="10247"/>
    <tableColumn id="6140" xr3:uid="{805A5FE8-4FF8-435F-A64E-375EC673ADF4}" name="Column6140" headerRowDxfId="26641" dataDxfId="10246"/>
    <tableColumn id="6141" xr3:uid="{A8B6631F-4BDE-4BEB-A1B4-E1CC4380C2C6}" name="Column6141" headerRowDxfId="26640" dataDxfId="10245"/>
    <tableColumn id="6142" xr3:uid="{DD6E3790-1809-463C-9F36-9AA6B9D71EFA}" name="Column6142" headerRowDxfId="26639" dataDxfId="10244"/>
    <tableColumn id="6143" xr3:uid="{5DC22E86-86D2-483C-B4A4-A79A13B34040}" name="Column6143" headerRowDxfId="26638" dataDxfId="10243"/>
    <tableColumn id="6144" xr3:uid="{EC696264-B10E-44B2-B2CF-F52CA732B96A}" name="Column6144" headerRowDxfId="26637" dataDxfId="10242"/>
    <tableColumn id="6145" xr3:uid="{7BC55A0F-46ED-4DA7-8A60-A601B67A4505}" name="Column6145" headerRowDxfId="26636" dataDxfId="10241"/>
    <tableColumn id="6146" xr3:uid="{4E26EE02-EF4E-4979-AD68-94B69443FC32}" name="Column6146" headerRowDxfId="26635" dataDxfId="10240"/>
    <tableColumn id="6147" xr3:uid="{08CF254C-06F2-488F-A57F-ADCA62802912}" name="Column6147" headerRowDxfId="26634" dataDxfId="10239"/>
    <tableColumn id="6148" xr3:uid="{28EF94BE-3D8E-4161-AA83-6EC371950D31}" name="Column6148" headerRowDxfId="26633" dataDxfId="10238"/>
    <tableColumn id="6149" xr3:uid="{348801A1-2F08-432B-80D8-AE6050583E5B}" name="Column6149" headerRowDxfId="26632" dataDxfId="10237"/>
    <tableColumn id="6150" xr3:uid="{EA94E16F-DB4C-4F10-9BF7-6F83705D119F}" name="Column6150" headerRowDxfId="26631" dataDxfId="10236"/>
    <tableColumn id="6151" xr3:uid="{610182FC-0B47-4C0F-B334-49929BFBE8A2}" name="Column6151" headerRowDxfId="26630" dataDxfId="10235"/>
    <tableColumn id="6152" xr3:uid="{834BAF95-DE18-4C8E-94F6-B5F27A2C27B1}" name="Column6152" headerRowDxfId="26629" dataDxfId="10234"/>
    <tableColumn id="6153" xr3:uid="{0C585CCF-B293-45C1-A075-B21AEE93E8D9}" name="Column6153" headerRowDxfId="26628" dataDxfId="10233"/>
    <tableColumn id="6154" xr3:uid="{485A9B9A-367A-4E13-80A2-6192755BD55F}" name="Column6154" headerRowDxfId="26627" dataDxfId="10232"/>
    <tableColumn id="6155" xr3:uid="{0D4F496C-5E7D-460B-A66E-E4CB4F49332F}" name="Column6155" headerRowDxfId="26626" dataDxfId="10231"/>
    <tableColumn id="6156" xr3:uid="{44B0B3C0-603D-4C80-85CF-8CE82EC5DC3A}" name="Column6156" headerRowDxfId="26625" dataDxfId="10230"/>
    <tableColumn id="6157" xr3:uid="{59BAD558-7D33-41D2-B994-8445B1562E89}" name="Column6157" headerRowDxfId="26624" dataDxfId="10229"/>
    <tableColumn id="6158" xr3:uid="{0F645C4D-5197-4C82-BA95-FE6811DC1568}" name="Column6158" headerRowDxfId="26623" dataDxfId="10228"/>
    <tableColumn id="6159" xr3:uid="{0BDE4071-C2BF-4053-B1FB-BA18B1753F33}" name="Column6159" headerRowDxfId="26622" dataDxfId="10227"/>
    <tableColumn id="6160" xr3:uid="{ABA8D663-FBAD-477A-B88C-A5A2FE919F6A}" name="Column6160" headerRowDxfId="26621" dataDxfId="10226"/>
    <tableColumn id="6161" xr3:uid="{FABAF4E9-304F-4D66-A146-00AAAEE54E53}" name="Column6161" headerRowDxfId="26620" dataDxfId="10225"/>
    <tableColumn id="6162" xr3:uid="{61BED2B5-9BA6-4CA8-BB05-E6044926009F}" name="Column6162" headerRowDxfId="26619" dataDxfId="10224"/>
    <tableColumn id="6163" xr3:uid="{E0AAEB10-2321-4FFC-B650-C011FF7E7CD0}" name="Column6163" headerRowDxfId="26618" dataDxfId="10223"/>
    <tableColumn id="6164" xr3:uid="{6A96F66D-19F3-4EA5-952E-961C937B2DED}" name="Column6164" headerRowDxfId="26617" dataDxfId="10222"/>
    <tableColumn id="6165" xr3:uid="{01579EEC-D949-4209-B9F2-3A54114CD4E9}" name="Column6165" headerRowDxfId="26616" dataDxfId="10221"/>
    <tableColumn id="6166" xr3:uid="{94BF8C1E-B5F2-4385-AA6B-307EADE31F58}" name="Column6166" headerRowDxfId="26615" dataDxfId="10220"/>
    <tableColumn id="6167" xr3:uid="{BCB7C5D3-9D14-44A7-BB8C-B843A5C36F4C}" name="Column6167" headerRowDxfId="26614" dataDxfId="10219"/>
    <tableColumn id="6168" xr3:uid="{A5071E86-3315-466B-9C8E-22FBC5664AAE}" name="Column6168" headerRowDxfId="26613" dataDxfId="10218"/>
    <tableColumn id="6169" xr3:uid="{A2635EBB-1182-4AD2-99F3-B564140B1037}" name="Column6169" headerRowDxfId="26612" dataDxfId="10217"/>
    <tableColumn id="6170" xr3:uid="{D3A88288-5604-44C1-8255-5AE60BC6C257}" name="Column6170" headerRowDxfId="26611" dataDxfId="10216"/>
    <tableColumn id="6171" xr3:uid="{D9B3F4CC-D92B-4543-B732-14689E81278A}" name="Column6171" headerRowDxfId="26610" dataDxfId="10215"/>
    <tableColumn id="6172" xr3:uid="{E40EECEA-D7EA-4EA4-95CF-F1D06CC01DD1}" name="Column6172" headerRowDxfId="26609" dataDxfId="10214"/>
    <tableColumn id="6173" xr3:uid="{81685751-05FD-4808-ABBD-C31F87E13423}" name="Column6173" headerRowDxfId="26608" dataDxfId="10213"/>
    <tableColumn id="6174" xr3:uid="{98F3F962-D93C-4CD7-A61C-F23CB531B0BE}" name="Column6174" headerRowDxfId="26607" dataDxfId="10212"/>
    <tableColumn id="6175" xr3:uid="{07197763-138D-4528-B359-19E86919320E}" name="Column6175" headerRowDxfId="26606" dataDxfId="10211"/>
    <tableColumn id="6176" xr3:uid="{FEF5121E-10FD-43AE-9826-FE35E9E7825E}" name="Column6176" headerRowDxfId="26605" dataDxfId="10210"/>
    <tableColumn id="6177" xr3:uid="{4A5F5D86-9E60-4D33-B547-22BA9EB00030}" name="Column6177" headerRowDxfId="26604" dataDxfId="10209"/>
    <tableColumn id="6178" xr3:uid="{E6A35DB8-DAAA-43C3-AD29-7410CB1A830A}" name="Column6178" headerRowDxfId="26603" dataDxfId="10208"/>
    <tableColumn id="6179" xr3:uid="{1B0C8073-3CEF-47C2-BA9C-D7E69724FDA8}" name="Column6179" headerRowDxfId="26602" dataDxfId="10207"/>
    <tableColumn id="6180" xr3:uid="{E6E04D3B-56BD-4573-8826-A20AD6683829}" name="Column6180" headerRowDxfId="26601" dataDxfId="10206"/>
    <tableColumn id="6181" xr3:uid="{6019F1E8-2CC1-4053-93D9-127F478E4B73}" name="Column6181" headerRowDxfId="26600" dataDxfId="10205"/>
    <tableColumn id="6182" xr3:uid="{6DB90063-34B3-483B-83AC-AE530307C1BF}" name="Column6182" headerRowDxfId="26599" dataDxfId="10204"/>
    <tableColumn id="6183" xr3:uid="{15CE929F-DCA5-443F-97EC-1D43986A6B53}" name="Column6183" headerRowDxfId="26598" dataDxfId="10203"/>
    <tableColumn id="6184" xr3:uid="{91B2812D-979B-4CEA-B473-1B8E007AF400}" name="Column6184" headerRowDxfId="26597" dataDxfId="10202"/>
    <tableColumn id="6185" xr3:uid="{EED8E55E-987B-428C-9613-B564AFC835AC}" name="Column6185" headerRowDxfId="26596" dataDxfId="10201"/>
    <tableColumn id="6186" xr3:uid="{FCE79C9A-A8D1-48B4-8F1E-D6E49CC02053}" name="Column6186" headerRowDxfId="26595" dataDxfId="10200"/>
    <tableColumn id="6187" xr3:uid="{3237AB71-958A-4CD9-9EBB-C84D8B34D917}" name="Column6187" headerRowDxfId="26594" dataDxfId="10199"/>
    <tableColumn id="6188" xr3:uid="{EDCE458F-F16F-4C05-A5CB-4AAA9D2D71A5}" name="Column6188" headerRowDxfId="26593" dataDxfId="10198"/>
    <tableColumn id="6189" xr3:uid="{98386B82-7DB5-4BAE-B307-5132BF88D097}" name="Column6189" headerRowDxfId="26592" dataDxfId="10197"/>
    <tableColumn id="6190" xr3:uid="{2179F229-5640-49D0-854A-D983BF842248}" name="Column6190" headerRowDxfId="26591" dataDxfId="10196"/>
    <tableColumn id="6191" xr3:uid="{307AA306-79B9-4427-B52D-640CC3C5609B}" name="Column6191" headerRowDxfId="26590" dataDxfId="10195"/>
    <tableColumn id="6192" xr3:uid="{61557436-38E9-4D94-8530-008609FB91A7}" name="Column6192" headerRowDxfId="26589" dataDxfId="10194"/>
    <tableColumn id="6193" xr3:uid="{3D9A5685-244A-41C0-8541-F1A4091E6BFE}" name="Column6193" headerRowDxfId="26588" dataDxfId="10193"/>
    <tableColumn id="6194" xr3:uid="{0DD1BC0B-FDFE-4470-A138-C4D126C71083}" name="Column6194" headerRowDxfId="26587" dataDxfId="10192"/>
    <tableColumn id="6195" xr3:uid="{9F46FE70-3828-4C44-8D10-9506CC349758}" name="Column6195" headerRowDxfId="26586" dataDxfId="10191"/>
    <tableColumn id="6196" xr3:uid="{A80E8935-6109-4F1B-8324-6441031144D5}" name="Column6196" headerRowDxfId="26585" dataDxfId="10190"/>
    <tableColumn id="6197" xr3:uid="{9CAF5B6D-66F4-434B-8F6F-94C323589396}" name="Column6197" headerRowDxfId="26584" dataDxfId="10189"/>
    <tableColumn id="6198" xr3:uid="{D9AC7440-28C3-4B23-8821-D4DAF0E9A92D}" name="Column6198" headerRowDxfId="26583" dataDxfId="10188"/>
    <tableColumn id="6199" xr3:uid="{394129DF-EA12-40FC-B4FB-74FD454E1A2F}" name="Column6199" headerRowDxfId="26582" dataDxfId="10187"/>
    <tableColumn id="6200" xr3:uid="{D1050E8D-C951-4EBB-90A2-A2AEDF2A7813}" name="Column6200" headerRowDxfId="26581" dataDxfId="10186"/>
    <tableColumn id="6201" xr3:uid="{CA79063A-4DFC-460A-BB2B-B1B716BB5945}" name="Column6201" headerRowDxfId="26580" dataDxfId="10185"/>
    <tableColumn id="6202" xr3:uid="{BC3AC496-57C7-4C48-80CE-BA6FDC8D0064}" name="Column6202" headerRowDxfId="26579" dataDxfId="10184"/>
    <tableColumn id="6203" xr3:uid="{427C3FEE-A453-4B37-B39D-3B120C12B065}" name="Column6203" headerRowDxfId="26578" dataDxfId="10183"/>
    <tableColumn id="6204" xr3:uid="{182E765C-D53D-45FA-854B-9EFB23361137}" name="Column6204" headerRowDxfId="26577" dataDxfId="10182"/>
    <tableColumn id="6205" xr3:uid="{F50B7FDD-C768-430D-91C9-EA2286048FE1}" name="Column6205" headerRowDxfId="26576" dataDxfId="10181"/>
    <tableColumn id="6206" xr3:uid="{2ECE8C83-B0B8-427E-91CD-A8964867F54D}" name="Column6206" headerRowDxfId="26575" dataDxfId="10180"/>
    <tableColumn id="6207" xr3:uid="{50E51BE4-9340-4FB4-BBC3-4E0D9D15C790}" name="Column6207" headerRowDxfId="26574" dataDxfId="10179"/>
    <tableColumn id="6208" xr3:uid="{9F01408F-EE69-492D-B006-1659A20C175D}" name="Column6208" headerRowDxfId="26573" dataDxfId="10178"/>
    <tableColumn id="6209" xr3:uid="{251798BA-4507-4EE0-8180-A66AD0BABE8B}" name="Column6209" headerRowDxfId="26572" dataDxfId="10177"/>
    <tableColumn id="6210" xr3:uid="{E3655269-53B5-4E56-8BDA-3A5D31482F04}" name="Column6210" headerRowDxfId="26571" dataDxfId="10176"/>
    <tableColumn id="6211" xr3:uid="{62400DE0-4606-4115-87AF-A662DD431F13}" name="Column6211" headerRowDxfId="26570" dataDxfId="10175"/>
    <tableColumn id="6212" xr3:uid="{5234DF46-4F0A-4750-AE9B-7E017464A05F}" name="Column6212" headerRowDxfId="26569" dataDxfId="10174"/>
    <tableColumn id="6213" xr3:uid="{C45C6534-2627-4D40-8512-93B5D7C1FE90}" name="Column6213" headerRowDxfId="26568" dataDxfId="10173"/>
    <tableColumn id="6214" xr3:uid="{EC632B4E-32B4-4AC9-B925-7BEA40EA74AE}" name="Column6214" headerRowDxfId="26567" dataDxfId="10172"/>
    <tableColumn id="6215" xr3:uid="{6B8319B9-9118-4EF4-80CA-B21E11275047}" name="Column6215" headerRowDxfId="26566" dataDxfId="10171"/>
    <tableColumn id="6216" xr3:uid="{38AC389E-2A2B-4CE6-8976-F7A6306B88B3}" name="Column6216" headerRowDxfId="26565" dataDxfId="10170"/>
    <tableColumn id="6217" xr3:uid="{58174668-9B74-4CFB-857E-7A85E4EC8693}" name="Column6217" headerRowDxfId="26564" dataDxfId="10169"/>
    <tableColumn id="6218" xr3:uid="{4C6BC380-98F6-404A-9507-C0B36A751549}" name="Column6218" headerRowDxfId="26563" dataDxfId="10168"/>
    <tableColumn id="6219" xr3:uid="{DEC25323-DD28-48BB-8963-97724566AECA}" name="Column6219" headerRowDxfId="26562" dataDxfId="10167"/>
    <tableColumn id="6220" xr3:uid="{7A0AB5DF-BAB0-4E73-A6A4-B3893A758CA7}" name="Column6220" headerRowDxfId="26561" dataDxfId="10166"/>
    <tableColumn id="6221" xr3:uid="{D8B76457-C12E-4B95-B8EF-216AD6C19EEA}" name="Column6221" headerRowDxfId="26560" dataDxfId="10165"/>
    <tableColumn id="6222" xr3:uid="{42C3B52A-B2FE-4394-9BB2-213DC5ED1FDC}" name="Column6222" headerRowDxfId="26559" dataDxfId="10164"/>
    <tableColumn id="6223" xr3:uid="{8421D161-3980-4673-95AA-921FFFB2F9F3}" name="Column6223" headerRowDxfId="26558" dataDxfId="10163"/>
    <tableColumn id="6224" xr3:uid="{28499808-4AD3-4537-8338-721EB67636D9}" name="Column6224" headerRowDxfId="26557" dataDxfId="10162"/>
    <tableColumn id="6225" xr3:uid="{A888F522-943C-40B6-BE39-4924BD27035E}" name="Column6225" headerRowDxfId="26556" dataDxfId="10161"/>
    <tableColumn id="6226" xr3:uid="{AA131580-9D3E-4818-8146-9AC5D5D9A066}" name="Column6226" headerRowDxfId="26555" dataDxfId="10160"/>
    <tableColumn id="6227" xr3:uid="{8F58E3BD-06A8-42BC-B41E-4CE150F9602F}" name="Column6227" headerRowDxfId="26554" dataDxfId="10159"/>
    <tableColumn id="6228" xr3:uid="{A18A4948-8467-452B-A5ED-B0E85775DF5C}" name="Column6228" headerRowDxfId="26553" dataDxfId="10158"/>
    <tableColumn id="6229" xr3:uid="{E2D22E53-32F7-4657-8F6C-7C6D14A06D11}" name="Column6229" headerRowDxfId="26552" dataDxfId="10157"/>
    <tableColumn id="6230" xr3:uid="{007D28DF-DB15-45A9-8352-9C2CBCC02E4D}" name="Column6230" headerRowDxfId="26551" dataDxfId="10156"/>
    <tableColumn id="6231" xr3:uid="{BEEFEB0D-BA50-46DD-B672-D6894449D41C}" name="Column6231" headerRowDxfId="26550" dataDxfId="10155"/>
    <tableColumn id="6232" xr3:uid="{B339A610-F2A7-417E-AD12-FD31A9FECCC0}" name="Column6232" headerRowDxfId="26549" dataDxfId="10154"/>
    <tableColumn id="6233" xr3:uid="{86D489E4-50E4-4B63-94F1-859DB721B0D4}" name="Column6233" headerRowDxfId="26548" dataDxfId="10153"/>
    <tableColumn id="6234" xr3:uid="{71A95491-DF7A-4EC0-B824-CF13A0A92948}" name="Column6234" headerRowDxfId="26547" dataDxfId="10152"/>
    <tableColumn id="6235" xr3:uid="{831536B0-E2B6-4594-AFAF-1CBA488E3047}" name="Column6235" headerRowDxfId="26546" dataDxfId="10151"/>
    <tableColumn id="6236" xr3:uid="{31891903-8266-4598-89D0-99B028DE3B2C}" name="Column6236" headerRowDxfId="26545" dataDxfId="10150"/>
    <tableColumn id="6237" xr3:uid="{84E5A030-69FF-42BA-BA37-35678E7D860F}" name="Column6237" headerRowDxfId="26544" dataDxfId="10149"/>
    <tableColumn id="6238" xr3:uid="{BE784C19-200D-450D-9A97-14B3674574B4}" name="Column6238" headerRowDxfId="26543" dataDxfId="10148"/>
    <tableColumn id="6239" xr3:uid="{5CF7D999-B9DF-46B4-A3C6-2341AD25C494}" name="Column6239" headerRowDxfId="26542" dataDxfId="10147"/>
    <tableColumn id="6240" xr3:uid="{9C436957-3289-4DEF-AABA-C42498E40B02}" name="Column6240" headerRowDxfId="26541" dataDxfId="10146"/>
    <tableColumn id="6241" xr3:uid="{FF77BA06-0D2B-443C-A319-BEBA68A5325B}" name="Column6241" headerRowDxfId="26540" dataDxfId="10145"/>
    <tableColumn id="6242" xr3:uid="{A7E072CC-33F0-495B-AD4A-88869773F506}" name="Column6242" headerRowDxfId="26539" dataDxfId="10144"/>
    <tableColumn id="6243" xr3:uid="{1EA35771-AE0D-4220-8AFA-260993A33E3C}" name="Column6243" headerRowDxfId="26538" dataDxfId="10143"/>
    <tableColumn id="6244" xr3:uid="{DC5121F0-7EB3-4B74-A777-7DD01D3E9BB2}" name="Column6244" headerRowDxfId="26537" dataDxfId="10142"/>
    <tableColumn id="6245" xr3:uid="{A6124F71-E014-4AF0-A089-58B5B0AEB71D}" name="Column6245" headerRowDxfId="26536" dataDxfId="10141"/>
    <tableColumn id="6246" xr3:uid="{89E86275-60A9-424B-92AB-681AAD25BA7A}" name="Column6246" headerRowDxfId="26535" dataDxfId="10140"/>
    <tableColumn id="6247" xr3:uid="{14498C2B-C1C2-4AD0-9A08-97EDAC8EB8A3}" name="Column6247" headerRowDxfId="26534" dataDxfId="10139"/>
    <tableColumn id="6248" xr3:uid="{D1FCF086-8C0F-4D62-BC50-A59514301318}" name="Column6248" headerRowDxfId="26533" dataDxfId="10138"/>
    <tableColumn id="6249" xr3:uid="{06145A95-147B-4BAC-B974-F2B0C299CDC0}" name="Column6249" headerRowDxfId="26532" dataDxfId="10137"/>
    <tableColumn id="6250" xr3:uid="{3F24EDC8-EC74-4F62-9A7B-49AEA377C11B}" name="Column6250" headerRowDxfId="26531" dataDxfId="10136"/>
    <tableColumn id="6251" xr3:uid="{22BA065A-CED7-433F-90B9-D6CC8063D489}" name="Column6251" headerRowDxfId="26530" dataDxfId="10135"/>
    <tableColumn id="6252" xr3:uid="{D0554B14-C6FE-42CE-9F6B-3087F3FCA4C0}" name="Column6252" headerRowDxfId="26529" dataDxfId="10134"/>
    <tableColumn id="6253" xr3:uid="{4871470A-8CF8-48F7-9E71-918559D42728}" name="Column6253" headerRowDxfId="26528" dataDxfId="10133"/>
    <tableColumn id="6254" xr3:uid="{8155CADC-13DD-490A-BC8F-3A190213F00E}" name="Column6254" headerRowDxfId="26527" dataDxfId="10132"/>
    <tableColumn id="6255" xr3:uid="{46920E06-51BF-4206-8A5A-44D8FB662F95}" name="Column6255" headerRowDxfId="26526" dataDxfId="10131"/>
    <tableColumn id="6256" xr3:uid="{B60A1867-1AA4-44C4-9898-1D7B301FDBDC}" name="Column6256" headerRowDxfId="26525" dataDxfId="10130"/>
    <tableColumn id="6257" xr3:uid="{29F34A8E-FCF7-45CA-9933-315CF6164054}" name="Column6257" headerRowDxfId="26524" dataDxfId="10129"/>
    <tableColumn id="6258" xr3:uid="{1026C27C-FFC6-45BE-BB0A-C08B57264E46}" name="Column6258" headerRowDxfId="26523" dataDxfId="10128"/>
    <tableColumn id="6259" xr3:uid="{E36494D0-522B-4879-BF65-6B0D5158E8FB}" name="Column6259" headerRowDxfId="26522" dataDxfId="10127"/>
    <tableColumn id="6260" xr3:uid="{00912477-1306-4621-B090-6636B8077420}" name="Column6260" headerRowDxfId="26521" dataDxfId="10126"/>
    <tableColumn id="6261" xr3:uid="{B0A8AC6C-0E2B-446A-A1C4-7929B14D3134}" name="Column6261" headerRowDxfId="26520" dataDxfId="10125"/>
    <tableColumn id="6262" xr3:uid="{5F5C24D5-F489-418D-B7B2-B206495EF0E0}" name="Column6262" headerRowDxfId="26519" dataDxfId="10124"/>
    <tableColumn id="6263" xr3:uid="{A3D573AA-420D-47AB-9BAC-BA0912148E79}" name="Column6263" headerRowDxfId="26518" dataDxfId="10123"/>
    <tableColumn id="6264" xr3:uid="{A0BDDEC2-0040-4795-992B-443774A21D56}" name="Column6264" headerRowDxfId="26517" dataDxfId="10122"/>
    <tableColumn id="6265" xr3:uid="{C0CB872E-6883-4812-9373-E85025BEE7EB}" name="Column6265" headerRowDxfId="26516" dataDxfId="10121"/>
    <tableColumn id="6266" xr3:uid="{9DF54E94-E9BC-47CC-A65D-928272A127FB}" name="Column6266" headerRowDxfId="26515" dataDxfId="10120"/>
    <tableColumn id="6267" xr3:uid="{9812DBAE-CC2E-49FA-8728-F7254B6D8489}" name="Column6267" headerRowDxfId="26514" dataDxfId="10119"/>
    <tableColumn id="6268" xr3:uid="{12928541-CA9A-44F2-9736-F7A62F12FE5B}" name="Column6268" headerRowDxfId="26513" dataDxfId="10118"/>
    <tableColumn id="6269" xr3:uid="{2F699344-B919-46B9-BCF7-ED876DE24E13}" name="Column6269" headerRowDxfId="26512" dataDxfId="10117"/>
    <tableColumn id="6270" xr3:uid="{E4DB730E-121E-40A6-94C1-579F5231F5E1}" name="Column6270" headerRowDxfId="26511" dataDxfId="10116"/>
    <tableColumn id="6271" xr3:uid="{B158D119-3D6A-45FB-8A0D-177A4EE62056}" name="Column6271" headerRowDxfId="26510" dataDxfId="10115"/>
    <tableColumn id="6272" xr3:uid="{1E367D86-BDF7-45F5-9C9E-D419601A944F}" name="Column6272" headerRowDxfId="26509" dataDxfId="10114"/>
    <tableColumn id="6273" xr3:uid="{8B2D49AE-D0C7-4C56-A24B-E59E5F8CAEE0}" name="Column6273" headerRowDxfId="26508" dataDxfId="10113"/>
    <tableColumn id="6274" xr3:uid="{F6B08E23-DF57-4A13-A8F4-99484B28288B}" name="Column6274" headerRowDxfId="26507" dataDxfId="10112"/>
    <tableColumn id="6275" xr3:uid="{DAE1A1EC-7930-40A5-8880-74DCBD272E7C}" name="Column6275" headerRowDxfId="26506" dataDxfId="10111"/>
    <tableColumn id="6276" xr3:uid="{38057887-3D57-4814-88E7-3A07F9FBCA58}" name="Column6276" headerRowDxfId="26505" dataDxfId="10110"/>
    <tableColumn id="6277" xr3:uid="{0EFCDFF3-1C52-4C05-A5B2-CA820E367194}" name="Column6277" headerRowDxfId="26504" dataDxfId="10109"/>
    <tableColumn id="6278" xr3:uid="{DF143EC5-614C-498E-8107-92190ED8CEBE}" name="Column6278" headerRowDxfId="26503" dataDxfId="10108"/>
    <tableColumn id="6279" xr3:uid="{66BF368E-95AB-4817-A1A1-45CE0E50E37C}" name="Column6279" headerRowDxfId="26502" dataDxfId="10107"/>
    <tableColumn id="6280" xr3:uid="{68FB6537-8889-42FD-8C14-062EEDB73756}" name="Column6280" headerRowDxfId="26501" dataDxfId="10106"/>
    <tableColumn id="6281" xr3:uid="{49C5FCF1-FF49-44D2-BF68-BFFFE1A9A384}" name="Column6281" headerRowDxfId="26500" dataDxfId="10105"/>
    <tableColumn id="6282" xr3:uid="{DA8614F9-72EF-464E-BCAF-374CBD834F2A}" name="Column6282" headerRowDxfId="26499" dataDxfId="10104"/>
    <tableColumn id="6283" xr3:uid="{008F8B12-EF1D-450E-9AB8-0E33397DD685}" name="Column6283" headerRowDxfId="26498" dataDxfId="10103"/>
    <tableColumn id="6284" xr3:uid="{4793FDE5-CEBD-4C3F-9972-0717F575CDC4}" name="Column6284" headerRowDxfId="26497" dataDxfId="10102"/>
    <tableColumn id="6285" xr3:uid="{CB3CFCAA-8437-44F5-8267-353F32D53657}" name="Column6285" headerRowDxfId="26496" dataDxfId="10101"/>
    <tableColumn id="6286" xr3:uid="{C27792EC-7323-4139-A316-33BB2665CC5D}" name="Column6286" headerRowDxfId="26495" dataDxfId="10100"/>
    <tableColumn id="6287" xr3:uid="{56A570CD-9843-4330-865C-FF8814918D47}" name="Column6287" headerRowDxfId="26494" dataDxfId="10099"/>
    <tableColumn id="6288" xr3:uid="{0D9968F7-3981-420D-AE97-24E583B273C6}" name="Column6288" headerRowDxfId="26493" dataDxfId="10098"/>
    <tableColumn id="6289" xr3:uid="{100F147C-9870-4D6D-9726-1089E0B4C184}" name="Column6289" headerRowDxfId="26492" dataDxfId="10097"/>
    <tableColumn id="6290" xr3:uid="{8AFE0A3A-E617-4824-BE1B-7C36B1BEBDA8}" name="Column6290" headerRowDxfId="26491" dataDxfId="10096"/>
    <tableColumn id="6291" xr3:uid="{31D01D60-9C0A-465C-B117-59E8B7C68858}" name="Column6291" headerRowDxfId="26490" dataDxfId="10095"/>
    <tableColumn id="6292" xr3:uid="{EB3D1D08-5CFC-4A9D-9A99-A21A6EDE88C4}" name="Column6292" headerRowDxfId="26489" dataDxfId="10094"/>
    <tableColumn id="6293" xr3:uid="{F6CF75B8-EF44-4BDB-A219-614ED6957CC8}" name="Column6293" headerRowDxfId="26488" dataDxfId="10093"/>
    <tableColumn id="6294" xr3:uid="{0CDB7440-7254-49A9-97A9-0CF0721DDF45}" name="Column6294" headerRowDxfId="26487" dataDxfId="10092"/>
    <tableColumn id="6295" xr3:uid="{ABE9CBFB-C282-4E2D-B9CB-329920FB7DF8}" name="Column6295" headerRowDxfId="26486" dataDxfId="10091"/>
    <tableColumn id="6296" xr3:uid="{A9C051F1-EC55-4F6C-8CD7-D4793223E724}" name="Column6296" headerRowDxfId="26485" dataDxfId="10090"/>
    <tableColumn id="6297" xr3:uid="{FA2CC3F0-10DF-4FFC-9A9F-431A03D165EC}" name="Column6297" headerRowDxfId="26484" dataDxfId="10089"/>
    <tableColumn id="6298" xr3:uid="{F1476A08-F70D-4533-964E-D9697A74794B}" name="Column6298" headerRowDxfId="26483" dataDxfId="10088"/>
    <tableColumn id="6299" xr3:uid="{1BB2A058-7D2C-49DC-A4E2-44E31BE8D96F}" name="Column6299" headerRowDxfId="26482" dataDxfId="10087"/>
    <tableColumn id="6300" xr3:uid="{58B76D31-87B6-4725-B5F6-8959667C9555}" name="Column6300" headerRowDxfId="26481" dataDxfId="10086"/>
    <tableColumn id="6301" xr3:uid="{C9A2E3AF-D1C7-4386-8FE2-801ADE138C52}" name="Column6301" headerRowDxfId="26480" dataDxfId="10085"/>
    <tableColumn id="6302" xr3:uid="{F8C3EA51-1689-435E-8541-DC43A29ECB63}" name="Column6302" headerRowDxfId="26479" dataDxfId="10084"/>
    <tableColumn id="6303" xr3:uid="{479CD392-6745-4C0C-A83C-5ECC35952B2A}" name="Column6303" headerRowDxfId="26478" dataDxfId="10083"/>
    <tableColumn id="6304" xr3:uid="{5F5ED442-A1C5-45D5-8495-BF1ABCDEA46A}" name="Column6304" headerRowDxfId="26477" dataDxfId="10082"/>
    <tableColumn id="6305" xr3:uid="{5D575585-8888-461B-93C8-25B3FBF85702}" name="Column6305" headerRowDxfId="26476" dataDxfId="10081"/>
    <tableColumn id="6306" xr3:uid="{312BF30F-1406-412A-A1F4-3CB71ED26E36}" name="Column6306" headerRowDxfId="26475" dataDxfId="10080"/>
    <tableColumn id="6307" xr3:uid="{AC1CA9A8-6D1B-4AF9-80F5-F6D58E85ECA2}" name="Column6307" headerRowDxfId="26474" dataDxfId="10079"/>
    <tableColumn id="6308" xr3:uid="{47340FF5-D0AF-4FD3-B119-B55EF412DAE0}" name="Column6308" headerRowDxfId="26473" dataDxfId="10078"/>
    <tableColumn id="6309" xr3:uid="{2DB3E297-4A63-444B-878F-E17D1AB205DF}" name="Column6309" headerRowDxfId="26472" dataDxfId="10077"/>
    <tableColumn id="6310" xr3:uid="{8636AECD-D0EE-4FD0-96E3-454A534AE6BD}" name="Column6310" headerRowDxfId="26471" dataDxfId="10076"/>
    <tableColumn id="6311" xr3:uid="{0F088F94-DCFF-4B79-88E4-D1D22D021200}" name="Column6311" headerRowDxfId="26470" dataDxfId="10075"/>
    <tableColumn id="6312" xr3:uid="{3B6DFF52-6C53-4265-9221-41E770B10246}" name="Column6312" headerRowDxfId="26469" dataDxfId="10074"/>
    <tableColumn id="6313" xr3:uid="{A3D3B167-9F98-4D6E-8CEC-C80F291F234E}" name="Column6313" headerRowDxfId="26468" dataDxfId="10073"/>
    <tableColumn id="6314" xr3:uid="{58604F4D-0FB7-449E-9BDF-E696363B4D18}" name="Column6314" headerRowDxfId="26467" dataDxfId="10072"/>
    <tableColumn id="6315" xr3:uid="{D8C60658-0895-48C9-9569-93F64FED834E}" name="Column6315" headerRowDxfId="26466" dataDxfId="10071"/>
    <tableColumn id="6316" xr3:uid="{EAE63356-1757-4FF7-8F30-2A89A15A7CBD}" name="Column6316" headerRowDxfId="26465" dataDxfId="10070"/>
    <tableColumn id="6317" xr3:uid="{B8D4CBB5-E3EF-41C2-BFAF-D98079C39D90}" name="Column6317" headerRowDxfId="26464" dataDxfId="10069"/>
    <tableColumn id="6318" xr3:uid="{097008CC-34AD-40E7-8D81-80D9BCBC8521}" name="Column6318" headerRowDxfId="26463" dataDxfId="10068"/>
    <tableColumn id="6319" xr3:uid="{5875F933-7932-41CD-A334-E2A63395BCC9}" name="Column6319" headerRowDxfId="26462" dataDxfId="10067"/>
    <tableColumn id="6320" xr3:uid="{71524D91-1DE3-4C40-B005-86CC12FCACCA}" name="Column6320" headerRowDxfId="26461" dataDxfId="10066"/>
    <tableColumn id="6321" xr3:uid="{1A47C5FB-FA70-4210-B345-E88027268E43}" name="Column6321" headerRowDxfId="26460" dataDxfId="10065"/>
    <tableColumn id="6322" xr3:uid="{391C7AE1-9B0C-4CDF-9A04-5C655E4EDAE3}" name="Column6322" headerRowDxfId="26459" dataDxfId="10064"/>
    <tableColumn id="6323" xr3:uid="{F6EEEAE6-8A5F-4896-80CB-232F3B3FB611}" name="Column6323" headerRowDxfId="26458" dataDxfId="10063"/>
    <tableColumn id="6324" xr3:uid="{67E783F5-051B-4E94-8374-E80F59C3517A}" name="Column6324" headerRowDxfId="26457" dataDxfId="10062"/>
    <tableColumn id="6325" xr3:uid="{10ECDC54-5D7A-4D85-B5D5-0E44CCFD9573}" name="Column6325" headerRowDxfId="26456" dataDxfId="10061"/>
    <tableColumn id="6326" xr3:uid="{C768286E-83BF-4A39-A9CB-C2F01024613C}" name="Column6326" headerRowDxfId="26455" dataDxfId="10060"/>
    <tableColumn id="6327" xr3:uid="{12F8635D-E10B-4AC0-84B2-C623D65DD7FA}" name="Column6327" headerRowDxfId="26454" dataDxfId="10059"/>
    <tableColumn id="6328" xr3:uid="{D7BC8383-9C9C-4E49-B381-D0CCFC99FE3B}" name="Column6328" headerRowDxfId="26453" dataDxfId="10058"/>
    <tableColumn id="6329" xr3:uid="{1BF019DE-6B70-41CE-87E9-C645DDA9ACD0}" name="Column6329" headerRowDxfId="26452" dataDxfId="10057"/>
    <tableColumn id="6330" xr3:uid="{CD56E98C-B63D-4670-9BD7-11D886C8AA44}" name="Column6330" headerRowDxfId="26451" dataDxfId="10056"/>
    <tableColumn id="6331" xr3:uid="{4AB058B3-8C32-4C5B-BCF7-61CBB9770EC8}" name="Column6331" headerRowDxfId="26450" dataDxfId="10055"/>
    <tableColumn id="6332" xr3:uid="{FE850851-83DC-4B40-BE8B-3776A7948656}" name="Column6332" headerRowDxfId="26449" dataDxfId="10054"/>
    <tableColumn id="6333" xr3:uid="{B37CADEB-44C3-4705-898E-033975AB2E12}" name="Column6333" headerRowDxfId="26448" dataDxfId="10053"/>
    <tableColumn id="6334" xr3:uid="{001913C5-3FB6-4705-A67F-97B0E253B0B8}" name="Column6334" headerRowDxfId="26447" dataDxfId="10052"/>
    <tableColumn id="6335" xr3:uid="{408C109A-6905-4B1B-B247-3985803B7EBB}" name="Column6335" headerRowDxfId="26446" dataDxfId="10051"/>
    <tableColumn id="6336" xr3:uid="{2C7E82A9-0094-455A-BD14-08CBD54FB33D}" name="Column6336" headerRowDxfId="26445" dataDxfId="10050"/>
    <tableColumn id="6337" xr3:uid="{AF8A8E2E-D219-4CC4-AB12-8406B97218A5}" name="Column6337" headerRowDxfId="26444" dataDxfId="10049"/>
    <tableColumn id="6338" xr3:uid="{8AD9FB91-C8C3-47B1-ACEF-8FC2633520BF}" name="Column6338" headerRowDxfId="26443" dataDxfId="10048"/>
    <tableColumn id="6339" xr3:uid="{11319995-0422-4C0E-8E7A-1B1A68B1FF10}" name="Column6339" headerRowDxfId="26442" dataDxfId="10047"/>
    <tableColumn id="6340" xr3:uid="{72AE86B5-AE25-42AA-80FE-E116766F7E06}" name="Column6340" headerRowDxfId="26441" dataDxfId="10046"/>
    <tableColumn id="6341" xr3:uid="{881FCD81-0FB7-4560-93D1-9A4BD241D64D}" name="Column6341" headerRowDxfId="26440" dataDxfId="10045"/>
    <tableColumn id="6342" xr3:uid="{134308FD-86E1-46FA-9092-321F729D3230}" name="Column6342" headerRowDxfId="26439" dataDxfId="10044"/>
    <tableColumn id="6343" xr3:uid="{BF5682A4-319B-4615-9F2A-0FD54AAA8EAE}" name="Column6343" headerRowDxfId="26438" dataDxfId="10043"/>
    <tableColumn id="6344" xr3:uid="{CB6566D3-0F42-4604-8353-FC22D936E441}" name="Column6344" headerRowDxfId="26437" dataDxfId="10042"/>
    <tableColumn id="6345" xr3:uid="{B1645691-9C44-48D5-88B4-2CB7D58CC8EE}" name="Column6345" headerRowDxfId="26436" dataDxfId="10041"/>
    <tableColumn id="6346" xr3:uid="{2ACC7087-84A9-44E9-BA33-AD0D0CB4B7D4}" name="Column6346" headerRowDxfId="26435" dataDxfId="10040"/>
    <tableColumn id="6347" xr3:uid="{D19C70E2-DC7C-42F6-B517-50236CB56F1E}" name="Column6347" headerRowDxfId="26434" dataDxfId="10039"/>
    <tableColumn id="6348" xr3:uid="{B46A2C11-B16A-410A-95C4-B2D4DE9CAEE0}" name="Column6348" headerRowDxfId="26433" dataDxfId="10038"/>
    <tableColumn id="6349" xr3:uid="{3609D259-FB82-48B1-909A-89BC6CC5B473}" name="Column6349" headerRowDxfId="26432" dataDxfId="10037"/>
    <tableColumn id="6350" xr3:uid="{3D08375B-820C-4D53-AE40-49F2D965D9F8}" name="Column6350" headerRowDxfId="26431" dataDxfId="10036"/>
    <tableColumn id="6351" xr3:uid="{E21F9CCA-031F-4D43-A3F2-6496098F6FE3}" name="Column6351" headerRowDxfId="26430" dataDxfId="10035"/>
    <tableColumn id="6352" xr3:uid="{0567F547-C5BB-4AC1-AF72-0F163139F006}" name="Column6352" headerRowDxfId="26429" dataDxfId="10034"/>
    <tableColumn id="6353" xr3:uid="{52404AA9-06CD-4D63-9456-CAD2143EEDAB}" name="Column6353" headerRowDxfId="26428" dataDxfId="10033"/>
    <tableColumn id="6354" xr3:uid="{E94A69EE-F517-4720-933D-C647CB123ECD}" name="Column6354" headerRowDxfId="26427" dataDxfId="10032"/>
    <tableColumn id="6355" xr3:uid="{109D87DB-EF23-47F0-9734-CFB81257B492}" name="Column6355" headerRowDxfId="26426" dataDxfId="10031"/>
    <tableColumn id="6356" xr3:uid="{6AE10F3A-6FDB-4A7D-BA82-164856664B4C}" name="Column6356" headerRowDxfId="26425" dataDxfId="10030"/>
    <tableColumn id="6357" xr3:uid="{A6A5DAF9-1EB5-47AD-A3E2-1DBB9398C368}" name="Column6357" headerRowDxfId="26424" dataDxfId="10029"/>
    <tableColumn id="6358" xr3:uid="{5DA76543-16A3-4936-BFB6-73B9D3296D81}" name="Column6358" headerRowDxfId="26423" dataDxfId="10028"/>
    <tableColumn id="6359" xr3:uid="{BCC33680-ED0C-4AC7-B595-333AFA5E71C4}" name="Column6359" headerRowDxfId="26422" dataDxfId="10027"/>
    <tableColumn id="6360" xr3:uid="{A41AFD32-5BF5-41E4-BCBE-A60CC787B367}" name="Column6360" headerRowDxfId="26421" dataDxfId="10026"/>
    <tableColumn id="6361" xr3:uid="{1E48C40A-0CD6-42C6-8861-800967C3B5FF}" name="Column6361" headerRowDxfId="26420" dataDxfId="10025"/>
    <tableColumn id="6362" xr3:uid="{C5ABD8EB-A0B6-4858-AC36-06D41CD6946E}" name="Column6362" headerRowDxfId="26419" dataDxfId="10024"/>
    <tableColumn id="6363" xr3:uid="{16E5DBA6-25E8-4BA4-8955-0FFBF04CBBD7}" name="Column6363" headerRowDxfId="26418" dataDxfId="10023"/>
    <tableColumn id="6364" xr3:uid="{B451CD01-3F07-41D5-BD8C-3101411D4028}" name="Column6364" headerRowDxfId="26417" dataDxfId="10022"/>
    <tableColumn id="6365" xr3:uid="{D6AB8578-BB81-49D5-88D7-2B6BABA4B993}" name="Column6365" headerRowDxfId="26416" dataDxfId="10021"/>
    <tableColumn id="6366" xr3:uid="{7D9E02DF-B64E-44DE-B1EF-86C9D61DAC69}" name="Column6366" headerRowDxfId="26415" dataDxfId="10020"/>
    <tableColumn id="6367" xr3:uid="{E7C6053A-9EDD-4EF5-BB08-64AB70E5AF03}" name="Column6367" headerRowDxfId="26414" dataDxfId="10019"/>
    <tableColumn id="6368" xr3:uid="{464D8149-95FB-4A80-B65B-F9A46E687037}" name="Column6368" headerRowDxfId="26413" dataDxfId="10018"/>
    <tableColumn id="6369" xr3:uid="{380F7650-3FBB-4F73-89B4-555D142C2C4E}" name="Column6369" headerRowDxfId="26412" dataDxfId="10017"/>
    <tableColumn id="6370" xr3:uid="{98DCC3D7-5A53-4A91-8BFE-7C3B50406D2D}" name="Column6370" headerRowDxfId="26411" dataDxfId="10016"/>
    <tableColumn id="6371" xr3:uid="{3EE4A20A-4959-4F13-9CE6-CD3558C2695E}" name="Column6371" headerRowDxfId="26410" dataDxfId="10015"/>
    <tableColumn id="6372" xr3:uid="{7DFBE109-56F5-4476-A260-E434DF462B14}" name="Column6372" headerRowDxfId="26409" dataDxfId="10014"/>
    <tableColumn id="6373" xr3:uid="{037E90DA-F05D-4278-91D1-9EBD4D014FB9}" name="Column6373" headerRowDxfId="26408" dataDxfId="10013"/>
    <tableColumn id="6374" xr3:uid="{40788CB9-BB51-49B7-8479-BCBA392CE749}" name="Column6374" headerRowDxfId="26407" dataDxfId="10012"/>
    <tableColumn id="6375" xr3:uid="{31AA2D7E-AE16-43CA-8E64-402F2E0CEEA1}" name="Column6375" headerRowDxfId="26406" dataDxfId="10011"/>
    <tableColumn id="6376" xr3:uid="{9849253D-1C70-48C0-89E7-EAA1419DB669}" name="Column6376" headerRowDxfId="26405" dataDxfId="10010"/>
    <tableColumn id="6377" xr3:uid="{04CC204E-AD39-4C1B-933F-25CA94893165}" name="Column6377" headerRowDxfId="26404" dataDxfId="10009"/>
    <tableColumn id="6378" xr3:uid="{34F977EE-A9AD-468D-92F8-20BE1F982FA3}" name="Column6378" headerRowDxfId="26403" dataDxfId="10008"/>
    <tableColumn id="6379" xr3:uid="{CA062E9E-3FCD-4D60-9A34-B1404D2957B5}" name="Column6379" headerRowDxfId="26402" dataDxfId="10007"/>
    <tableColumn id="6380" xr3:uid="{F4F80ED6-6E4F-48C5-9D64-962230FF87FE}" name="Column6380" headerRowDxfId="26401" dataDxfId="10006"/>
    <tableColumn id="6381" xr3:uid="{CA86E9A9-76B1-4305-8C06-6490363A944C}" name="Column6381" headerRowDxfId="26400" dataDxfId="10005"/>
    <tableColumn id="6382" xr3:uid="{28477F15-50F6-4688-A8F9-6D3CF07890DD}" name="Column6382" headerRowDxfId="26399" dataDxfId="10004"/>
    <tableColumn id="6383" xr3:uid="{DDDC8D0E-D429-440E-ADA1-B06BACA689EE}" name="Column6383" headerRowDxfId="26398" dataDxfId="10003"/>
    <tableColumn id="6384" xr3:uid="{C000779E-E5BE-4152-A919-404A3FB599EE}" name="Column6384" headerRowDxfId="26397" dataDxfId="10002"/>
    <tableColumn id="6385" xr3:uid="{29158974-959B-4A7F-8106-F882F5D13FD2}" name="Column6385" headerRowDxfId="26396" dataDxfId="10001"/>
    <tableColumn id="6386" xr3:uid="{FFFC2CB8-D0A0-4E19-B447-7946E038B33F}" name="Column6386" headerRowDxfId="26395" dataDxfId="10000"/>
    <tableColumn id="6387" xr3:uid="{89178FC8-1FF6-42ED-BF7D-6387939582E2}" name="Column6387" headerRowDxfId="26394" dataDxfId="9999"/>
    <tableColumn id="6388" xr3:uid="{47DE8B6D-1728-41DC-AF54-EFECE0EFFC68}" name="Column6388" headerRowDxfId="26393" dataDxfId="9998"/>
    <tableColumn id="6389" xr3:uid="{4C1BD525-24B5-4238-A0AD-8FD77CEC82C8}" name="Column6389" headerRowDxfId="26392" dataDxfId="9997"/>
    <tableColumn id="6390" xr3:uid="{0E0A580A-81C3-413F-B36C-CA63968CF6D7}" name="Column6390" headerRowDxfId="26391" dataDxfId="9996"/>
    <tableColumn id="6391" xr3:uid="{430E626E-D9AE-4A4A-A069-7A5C26465FC2}" name="Column6391" headerRowDxfId="26390" dataDxfId="9995"/>
    <tableColumn id="6392" xr3:uid="{30B9779E-FBDE-42C6-8AA4-A12109C5EAAC}" name="Column6392" headerRowDxfId="26389" dataDxfId="9994"/>
    <tableColumn id="6393" xr3:uid="{851501A6-01D6-469B-8A54-7277ADA4BC17}" name="Column6393" headerRowDxfId="26388" dataDxfId="9993"/>
    <tableColumn id="6394" xr3:uid="{922B4E26-357E-4632-B80C-1C3134FBA419}" name="Column6394" headerRowDxfId="26387" dataDxfId="9992"/>
    <tableColumn id="6395" xr3:uid="{796A3BCC-6917-4919-99A0-CAECFD8A2FB4}" name="Column6395" headerRowDxfId="26386" dataDxfId="9991"/>
    <tableColumn id="6396" xr3:uid="{6D190465-715F-4396-BC24-5D9FAFDF1193}" name="Column6396" headerRowDxfId="26385" dataDxfId="9990"/>
    <tableColumn id="6397" xr3:uid="{81F74F5D-126E-4A16-834B-5AA2EB5D9DE6}" name="Column6397" headerRowDxfId="26384" dataDxfId="9989"/>
    <tableColumn id="6398" xr3:uid="{DED3A212-ADED-4DAE-AF67-DAD9834FCE0B}" name="Column6398" headerRowDxfId="26383" dataDxfId="9988"/>
    <tableColumn id="6399" xr3:uid="{3E2780B7-052A-4B61-AC67-2126B9BBC4F6}" name="Column6399" headerRowDxfId="26382" dataDxfId="9987"/>
    <tableColumn id="6400" xr3:uid="{541533CC-B0EF-44E5-93B4-9C1ABAACCFB4}" name="Column6400" headerRowDxfId="26381" dataDxfId="9986"/>
    <tableColumn id="6401" xr3:uid="{9759A3B9-1330-433B-BAF9-52FBF4F02593}" name="Column6401" headerRowDxfId="26380" dataDxfId="9985"/>
    <tableColumn id="6402" xr3:uid="{A9166864-3EF6-447D-9F63-A2B949C6E0AE}" name="Column6402" headerRowDxfId="26379" dataDxfId="9984"/>
    <tableColumn id="6403" xr3:uid="{E4B488D5-7ADA-422C-8BC9-EAEE69D78A5C}" name="Column6403" headerRowDxfId="26378" dataDxfId="9983"/>
    <tableColumn id="6404" xr3:uid="{B96019FA-18C0-42A8-AB5C-9D68CD0407BC}" name="Column6404" headerRowDxfId="26377" dataDxfId="9982"/>
    <tableColumn id="6405" xr3:uid="{16E26CDA-957C-4F7D-B056-1CCEC9D23274}" name="Column6405" headerRowDxfId="26376" dataDxfId="9981"/>
    <tableColumn id="6406" xr3:uid="{135C4E0B-A25C-4010-8CDE-2CB8FDB63B1E}" name="Column6406" headerRowDxfId="26375" dataDxfId="9980"/>
    <tableColumn id="6407" xr3:uid="{33B3D6ED-EDB0-4395-A791-EA11950B11B2}" name="Column6407" headerRowDxfId="26374" dataDxfId="9979"/>
    <tableColumn id="6408" xr3:uid="{9D91E2A4-8359-41E2-AAC3-FFEDB110E585}" name="Column6408" headerRowDxfId="26373" dataDxfId="9978"/>
    <tableColumn id="6409" xr3:uid="{FD011161-9287-4279-83B5-66987E6F5D2C}" name="Column6409" headerRowDxfId="26372" dataDxfId="9977"/>
    <tableColumn id="6410" xr3:uid="{DEDF3D7D-7693-4480-AAB1-A4E6C7A090FA}" name="Column6410" headerRowDxfId="26371" dataDxfId="9976"/>
    <tableColumn id="6411" xr3:uid="{ED68CF58-DFD4-4748-89C9-C1598B6D3EEA}" name="Column6411" headerRowDxfId="26370" dataDxfId="9975"/>
    <tableColumn id="6412" xr3:uid="{68A71036-9F5E-4FF7-BB15-B8A66C8EA112}" name="Column6412" headerRowDxfId="26369" dataDxfId="9974"/>
    <tableColumn id="6413" xr3:uid="{7CCB3B8D-CB9E-4937-8CD3-94E54335D2E5}" name="Column6413" headerRowDxfId="26368" dataDxfId="9973"/>
    <tableColumn id="6414" xr3:uid="{AB10F67A-30A5-44EE-AAE6-CD08EA4023EB}" name="Column6414" headerRowDxfId="26367" dataDxfId="9972"/>
    <tableColumn id="6415" xr3:uid="{2185A782-4D30-4B0E-B75E-2858F82281A5}" name="Column6415" headerRowDxfId="26366" dataDxfId="9971"/>
    <tableColumn id="6416" xr3:uid="{62C2B8CE-0B0A-43EC-ABDB-551C4004E7E6}" name="Column6416" headerRowDxfId="26365" dataDxfId="9970"/>
    <tableColumn id="6417" xr3:uid="{5F7103D2-B9AE-49B3-A40F-743C59474D32}" name="Column6417" headerRowDxfId="26364" dataDxfId="9969"/>
    <tableColumn id="6418" xr3:uid="{7D43DFA3-9355-496F-BE9E-5A8DDB8D8F46}" name="Column6418" headerRowDxfId="26363" dataDxfId="9968"/>
    <tableColumn id="6419" xr3:uid="{319C40F4-C5EF-4869-A089-1E3042B5F8CF}" name="Column6419" headerRowDxfId="26362" dataDxfId="9967"/>
    <tableColumn id="6420" xr3:uid="{240B9DE8-5A3B-4149-8063-63A96B7BDA44}" name="Column6420" headerRowDxfId="26361" dataDxfId="9966"/>
    <tableColumn id="6421" xr3:uid="{16F6AC54-0AA4-473F-81E1-41DE28D377C5}" name="Column6421" headerRowDxfId="26360" dataDxfId="9965"/>
    <tableColumn id="6422" xr3:uid="{282FAD10-149E-4B11-84C8-C93464A3AE06}" name="Column6422" headerRowDxfId="26359" dataDxfId="9964"/>
    <tableColumn id="6423" xr3:uid="{CE795CC4-2074-45C2-8C29-23B5454CF215}" name="Column6423" headerRowDxfId="26358" dataDxfId="9963"/>
    <tableColumn id="6424" xr3:uid="{6B73001D-3553-4B1A-9A99-17CE4297E174}" name="Column6424" headerRowDxfId="26357" dataDxfId="9962"/>
    <tableColumn id="6425" xr3:uid="{3ADA7008-A268-4960-BE69-72AE0F29D359}" name="Column6425" headerRowDxfId="26356" dataDxfId="9961"/>
    <tableColumn id="6426" xr3:uid="{204C23C9-C621-4A96-970E-3184771E3099}" name="Column6426" headerRowDxfId="26355" dataDxfId="9960"/>
    <tableColumn id="6427" xr3:uid="{EB109B1E-3F69-464B-80CA-0BDF96AE3F05}" name="Column6427" headerRowDxfId="26354" dataDxfId="9959"/>
    <tableColumn id="6428" xr3:uid="{46784862-48C4-4071-8980-8C5B52AAB567}" name="Column6428" headerRowDxfId="26353" dataDxfId="9958"/>
    <tableColumn id="6429" xr3:uid="{C487E883-797B-449C-9D32-0BDCDD1CFEDA}" name="Column6429" headerRowDxfId="26352" dataDxfId="9957"/>
    <tableColumn id="6430" xr3:uid="{23FB79DF-7D92-44E4-B7DB-F18EA836D938}" name="Column6430" headerRowDxfId="26351" dataDxfId="9956"/>
    <tableColumn id="6431" xr3:uid="{5CFE7D58-44A2-4052-A11A-3B2B8CD11D37}" name="Column6431" headerRowDxfId="26350" dataDxfId="9955"/>
    <tableColumn id="6432" xr3:uid="{0F003256-70A6-4B50-B325-7833FDE789DB}" name="Column6432" headerRowDxfId="26349" dataDxfId="9954"/>
    <tableColumn id="6433" xr3:uid="{FF273DFE-A2DD-4F82-ADFB-51197A75F84F}" name="Column6433" headerRowDxfId="26348" dataDxfId="9953"/>
    <tableColumn id="6434" xr3:uid="{ACDC415D-7BE7-42E6-B573-3D42A68BB041}" name="Column6434" headerRowDxfId="26347" dataDxfId="9952"/>
    <tableColumn id="6435" xr3:uid="{C8A191E6-7970-46F2-ACAF-452B9217FE16}" name="Column6435" headerRowDxfId="26346" dataDxfId="9951"/>
    <tableColumn id="6436" xr3:uid="{A921780B-4D1E-416D-80CF-78762BA76363}" name="Column6436" headerRowDxfId="26345" dataDxfId="9950"/>
    <tableColumn id="6437" xr3:uid="{8366A670-570E-4CAF-B2A7-786BFF3FA1BE}" name="Column6437" headerRowDxfId="26344" dataDxfId="9949"/>
    <tableColumn id="6438" xr3:uid="{6A838585-A552-4852-BAEF-90E04C5B7229}" name="Column6438" headerRowDxfId="26343" dataDxfId="9948"/>
    <tableColumn id="6439" xr3:uid="{9D21067E-240F-4FF0-B8CC-3C0FC1ABD4E7}" name="Column6439" headerRowDxfId="26342" dataDxfId="9947"/>
    <tableColumn id="6440" xr3:uid="{19833803-66AE-4C8B-B4E6-896AE1412971}" name="Column6440" headerRowDxfId="26341" dataDxfId="9946"/>
    <tableColumn id="6441" xr3:uid="{F47ACE74-62A2-42CE-8AE9-2B74F8455D87}" name="Column6441" headerRowDxfId="26340" dataDxfId="9945"/>
    <tableColumn id="6442" xr3:uid="{C0A257DC-A897-4865-AEC2-74DA6A3A7D0F}" name="Column6442" headerRowDxfId="26339" dataDxfId="9944"/>
    <tableColumn id="6443" xr3:uid="{D1F8053A-45D6-4DE5-9BD0-F57441041744}" name="Column6443" headerRowDxfId="26338" dataDxfId="9943"/>
    <tableColumn id="6444" xr3:uid="{F2EC58F8-FDD1-4BA6-8558-25D3BDDA42A4}" name="Column6444" headerRowDxfId="26337" dataDxfId="9942"/>
    <tableColumn id="6445" xr3:uid="{09F90AF5-A7DB-4909-B587-570DB1A70691}" name="Column6445" headerRowDxfId="26336" dataDxfId="9941"/>
    <tableColumn id="6446" xr3:uid="{B4C9D2C3-D4B2-4020-9817-C8FBD969D4E4}" name="Column6446" headerRowDxfId="26335" dataDxfId="9940"/>
    <tableColumn id="6447" xr3:uid="{7F31D5AE-35B2-4E85-81AA-873984C91EFE}" name="Column6447" headerRowDxfId="26334" dataDxfId="9939"/>
    <tableColumn id="6448" xr3:uid="{82DD0188-B42B-4558-B26F-7CDE85108E4C}" name="Column6448" headerRowDxfId="26333" dataDxfId="9938"/>
    <tableColumn id="6449" xr3:uid="{5338C5A5-38AE-4044-A6D8-D8AD7E27B167}" name="Column6449" headerRowDxfId="26332" dataDxfId="9937"/>
    <tableColumn id="6450" xr3:uid="{29011535-9F00-4425-BD4C-19D01E5CB40B}" name="Column6450" headerRowDxfId="26331" dataDxfId="9936"/>
    <tableColumn id="6451" xr3:uid="{E07442CF-4FB2-438C-9A2F-21C9EFFB1C09}" name="Column6451" headerRowDxfId="26330" dataDxfId="9935"/>
    <tableColumn id="6452" xr3:uid="{2C1FA595-BA61-44A2-8144-A989A3F0176E}" name="Column6452" headerRowDxfId="26329" dataDxfId="9934"/>
    <tableColumn id="6453" xr3:uid="{5035ABE4-7A9B-450A-ADFA-CD3E0C772DB5}" name="Column6453" headerRowDxfId="26328" dataDxfId="9933"/>
    <tableColumn id="6454" xr3:uid="{705188B8-E4E8-4A21-95E3-F7006FBD3D28}" name="Column6454" headerRowDxfId="26327" dataDxfId="9932"/>
    <tableColumn id="6455" xr3:uid="{C1B987D0-377F-454F-9C4A-C0F8E4436EC1}" name="Column6455" headerRowDxfId="26326" dataDxfId="9931"/>
    <tableColumn id="6456" xr3:uid="{1BE0D5AD-C58A-4284-9EB0-A4DA91450374}" name="Column6456" headerRowDxfId="26325" dataDxfId="9930"/>
    <tableColumn id="6457" xr3:uid="{F96783F8-DDE2-4F53-91D7-C1A8AC3FCEC7}" name="Column6457" headerRowDxfId="26324" dataDxfId="9929"/>
    <tableColumn id="6458" xr3:uid="{9877FCFA-DAF8-4885-915B-CDC6A358A3C7}" name="Column6458" headerRowDxfId="26323" dataDxfId="9928"/>
    <tableColumn id="6459" xr3:uid="{DC0CB677-A062-473C-AABF-85DE2ED74749}" name="Column6459" headerRowDxfId="26322" dataDxfId="9927"/>
    <tableColumn id="6460" xr3:uid="{028BACF5-4F3D-4F47-9E1F-A3E519537286}" name="Column6460" headerRowDxfId="26321" dataDxfId="9926"/>
    <tableColumn id="6461" xr3:uid="{28B3EDF1-C8B2-4731-A813-569CCB46FC34}" name="Column6461" headerRowDxfId="26320" dataDxfId="9925"/>
    <tableColumn id="6462" xr3:uid="{919C11D5-AD46-4F9E-AD12-71298DB4FB48}" name="Column6462" headerRowDxfId="26319" dataDxfId="9924"/>
    <tableColumn id="6463" xr3:uid="{8635F5AC-849D-4135-9C75-32A6AEA552AC}" name="Column6463" headerRowDxfId="26318" dataDxfId="9923"/>
    <tableColumn id="6464" xr3:uid="{12CD0917-C9D1-47AC-ABA7-51124750E56A}" name="Column6464" headerRowDxfId="26317" dataDxfId="9922"/>
    <tableColumn id="6465" xr3:uid="{8E9A012B-FE7F-415F-BE5C-E010D01181CD}" name="Column6465" headerRowDxfId="26316" dataDxfId="9921"/>
    <tableColumn id="6466" xr3:uid="{FAC2D9D0-DD79-4798-9810-3B79C8388885}" name="Column6466" headerRowDxfId="26315" dataDxfId="9920"/>
    <tableColumn id="6467" xr3:uid="{A67D0C8A-0C48-4999-9299-803BF375E8FD}" name="Column6467" headerRowDxfId="26314" dataDxfId="9919"/>
    <tableColumn id="6468" xr3:uid="{048F8716-2633-4AC5-83CB-013A3A7A5AE3}" name="Column6468" headerRowDxfId="26313" dataDxfId="9918"/>
    <tableColumn id="6469" xr3:uid="{0CFBDAD6-5BCF-48C6-BDB2-68A7668A45B5}" name="Column6469" headerRowDxfId="26312" dataDxfId="9917"/>
    <tableColumn id="6470" xr3:uid="{837A2D50-D70F-468A-BF4A-2EE5D5541C15}" name="Column6470" headerRowDxfId="26311" dataDxfId="9916"/>
    <tableColumn id="6471" xr3:uid="{6772826F-9AD2-4D6B-AE76-9040556007DB}" name="Column6471" headerRowDxfId="26310" dataDxfId="9915"/>
    <tableColumn id="6472" xr3:uid="{77A1ADDF-0858-41F2-8137-7AB079579652}" name="Column6472" headerRowDxfId="26309" dataDxfId="9914"/>
    <tableColumn id="6473" xr3:uid="{EDC840E0-0192-4AA6-BF1A-6DD96EEB8E65}" name="Column6473" headerRowDxfId="26308" dataDxfId="9913"/>
    <tableColumn id="6474" xr3:uid="{B7462E0B-D7C7-4A99-B924-BBEB60B9EDCD}" name="Column6474" headerRowDxfId="26307" dataDxfId="9912"/>
    <tableColumn id="6475" xr3:uid="{48FF9797-2771-4FB1-A6A9-F93480BEFE53}" name="Column6475" headerRowDxfId="26306" dataDxfId="9911"/>
    <tableColumn id="6476" xr3:uid="{E3291D69-C625-4272-AFE6-5BAC8B06F556}" name="Column6476" headerRowDxfId="26305" dataDxfId="9910"/>
    <tableColumn id="6477" xr3:uid="{75B9C7CF-65DE-4E37-BC84-849DAC05B5FF}" name="Column6477" headerRowDxfId="26304" dataDxfId="9909"/>
    <tableColumn id="6478" xr3:uid="{1965FC3F-F517-4718-A731-8B91060E186E}" name="Column6478" headerRowDxfId="26303" dataDxfId="9908"/>
    <tableColumn id="6479" xr3:uid="{F7074C92-3BC8-468F-83AE-263F4220759E}" name="Column6479" headerRowDxfId="26302" dataDxfId="9907"/>
    <tableColumn id="6480" xr3:uid="{648788EB-1911-4A23-A2E3-3B884F94A8BD}" name="Column6480" headerRowDxfId="26301" dataDxfId="9906"/>
    <tableColumn id="6481" xr3:uid="{050A4840-FC88-4B1E-AE2F-5B73B8D4524E}" name="Column6481" headerRowDxfId="26300" dataDxfId="9905"/>
    <tableColumn id="6482" xr3:uid="{E38DA9B6-AEF0-4577-A59C-C169F402F7C5}" name="Column6482" headerRowDxfId="26299" dataDxfId="9904"/>
    <tableColumn id="6483" xr3:uid="{3A573A33-C973-44B9-8F5A-CBB1D2C79F23}" name="Column6483" headerRowDxfId="26298" dataDxfId="9903"/>
    <tableColumn id="6484" xr3:uid="{4B06E510-ED58-4465-85B5-460502B74B55}" name="Column6484" headerRowDxfId="26297" dataDxfId="9902"/>
    <tableColumn id="6485" xr3:uid="{D1A19BB1-3A7E-4508-9248-B214257E37C6}" name="Column6485" headerRowDxfId="26296" dataDxfId="9901"/>
    <tableColumn id="6486" xr3:uid="{0025FCEC-8DBC-4A63-A02E-29FDF2B53CB1}" name="Column6486" headerRowDxfId="26295" dataDxfId="9900"/>
    <tableColumn id="6487" xr3:uid="{E729A4A9-185C-4A66-B0F5-6F14AF96B0A2}" name="Column6487" headerRowDxfId="26294" dataDxfId="9899"/>
    <tableColumn id="6488" xr3:uid="{2638964E-D295-4E06-B5CE-F5DE6A13093B}" name="Column6488" headerRowDxfId="26293" dataDxfId="9898"/>
    <tableColumn id="6489" xr3:uid="{EE5A7EA7-30C2-4FA7-90C3-C32920631E88}" name="Column6489" headerRowDxfId="26292" dataDxfId="9897"/>
    <tableColumn id="6490" xr3:uid="{4BE19BC2-16F6-44A0-B7D3-7462AD3A933F}" name="Column6490" headerRowDxfId="26291" dataDxfId="9896"/>
    <tableColumn id="6491" xr3:uid="{68AA693D-A231-4CED-B95F-77E4A77410AD}" name="Column6491" headerRowDxfId="26290" dataDxfId="9895"/>
    <tableColumn id="6492" xr3:uid="{4BBD7AD4-45CE-4F3F-8086-72F0BFABA63A}" name="Column6492" headerRowDxfId="26289" dataDxfId="9894"/>
    <tableColumn id="6493" xr3:uid="{59EB2704-4CA9-4139-B18A-55B042B07358}" name="Column6493" headerRowDxfId="26288" dataDxfId="9893"/>
    <tableColumn id="6494" xr3:uid="{3687D65F-94A5-436F-9B90-353078F95DB8}" name="Column6494" headerRowDxfId="26287" dataDxfId="9892"/>
    <tableColumn id="6495" xr3:uid="{331853C5-AF8D-4F17-AB33-E2B49D73C8EF}" name="Column6495" headerRowDxfId="26286" dataDxfId="9891"/>
    <tableColumn id="6496" xr3:uid="{C8C30A70-4474-4A7D-9DC2-07ADCFD1F9BC}" name="Column6496" headerRowDxfId="26285" dataDxfId="9890"/>
    <tableColumn id="6497" xr3:uid="{C7C82C13-17CA-43CB-B678-4D6CE089F894}" name="Column6497" headerRowDxfId="26284" dataDxfId="9889"/>
    <tableColumn id="6498" xr3:uid="{D2E87F24-DE98-47E9-9416-3B00E8C3A42F}" name="Column6498" headerRowDxfId="26283" dataDxfId="9888"/>
    <tableColumn id="6499" xr3:uid="{F6BECF49-8096-4062-8D4C-BB9E9E68EFCE}" name="Column6499" headerRowDxfId="26282" dataDxfId="9887"/>
    <tableColumn id="6500" xr3:uid="{67B84062-25BA-45DC-9EE2-618682C9B277}" name="Column6500" headerRowDxfId="26281" dataDxfId="9886"/>
    <tableColumn id="6501" xr3:uid="{8D71C940-3903-4A3A-99EA-DB1D45566569}" name="Column6501" headerRowDxfId="26280" dataDxfId="9885"/>
    <tableColumn id="6502" xr3:uid="{AC2DA0A8-8AB3-495A-B820-E985FCB505FC}" name="Column6502" headerRowDxfId="26279" dataDxfId="9884"/>
    <tableColumn id="6503" xr3:uid="{32026B77-7C60-4216-976D-37C7AB2A64F7}" name="Column6503" headerRowDxfId="26278" dataDxfId="9883"/>
    <tableColumn id="6504" xr3:uid="{F6487753-9FB0-41CA-A4BF-14E971F63A30}" name="Column6504" headerRowDxfId="26277" dataDxfId="9882"/>
    <tableColumn id="6505" xr3:uid="{37380A87-19B7-4A50-8331-D450BAD4A164}" name="Column6505" headerRowDxfId="26276" dataDxfId="9881"/>
    <tableColumn id="6506" xr3:uid="{3202A594-8143-4144-9B39-E159F4156A56}" name="Column6506" headerRowDxfId="26275" dataDxfId="9880"/>
    <tableColumn id="6507" xr3:uid="{C0DBDC6C-A5BC-40D1-A9F5-2854A8D58872}" name="Column6507" headerRowDxfId="26274" dataDxfId="9879"/>
    <tableColumn id="6508" xr3:uid="{247B1CFB-DFE2-43CB-86F2-31B45941B3EF}" name="Column6508" headerRowDxfId="26273" dataDxfId="9878"/>
    <tableColumn id="6509" xr3:uid="{D5DF10C8-DE9A-4CD4-B186-FA77E2557748}" name="Column6509" headerRowDxfId="26272" dataDxfId="9877"/>
    <tableColumn id="6510" xr3:uid="{912F1231-74CA-4FC0-9452-26C5A84599FE}" name="Column6510" headerRowDxfId="26271" dataDxfId="9876"/>
    <tableColumn id="6511" xr3:uid="{CA21498B-0D10-4F9A-8141-E4BA51409CFD}" name="Column6511" headerRowDxfId="26270" dataDxfId="9875"/>
    <tableColumn id="6512" xr3:uid="{C4CD895C-BAA3-4B98-A88D-D3ACD0DA8D38}" name="Column6512" headerRowDxfId="26269" dataDxfId="9874"/>
    <tableColumn id="6513" xr3:uid="{2170F462-EB4E-4EA6-99B7-773DECFBAE1C}" name="Column6513" headerRowDxfId="26268" dataDxfId="9873"/>
    <tableColumn id="6514" xr3:uid="{10A2FC10-EDCF-4BFB-B952-8152E5A63F36}" name="Column6514" headerRowDxfId="26267" dataDxfId="9872"/>
    <tableColumn id="6515" xr3:uid="{DA32E067-02F4-46CA-9D78-ACFD72CAFBD7}" name="Column6515" headerRowDxfId="26266" dataDxfId="9871"/>
    <tableColumn id="6516" xr3:uid="{9F7368E4-F6BA-4854-A75C-EFF6B89D69F1}" name="Column6516" headerRowDxfId="26265" dataDxfId="9870"/>
    <tableColumn id="6517" xr3:uid="{9E10B01E-7089-45ED-9D60-14CA88B015EA}" name="Column6517" headerRowDxfId="26264" dataDxfId="9869"/>
    <tableColumn id="6518" xr3:uid="{DA764378-4714-4474-8CCB-39F53CE20E57}" name="Column6518" headerRowDxfId="26263" dataDxfId="9868"/>
    <tableColumn id="6519" xr3:uid="{1A01941D-2ACA-4698-863C-D5749A33A76C}" name="Column6519" headerRowDxfId="26262" dataDxfId="9867"/>
    <tableColumn id="6520" xr3:uid="{9F6A47E7-3E07-4388-A2A3-16A9B0208BBC}" name="Column6520" headerRowDxfId="26261" dataDxfId="9866"/>
    <tableColumn id="6521" xr3:uid="{6340EF75-18E5-4F7A-A3D8-B7D5D6A58720}" name="Column6521" headerRowDxfId="26260" dataDxfId="9865"/>
    <tableColumn id="6522" xr3:uid="{3609642C-91F8-4704-990E-4D345FFAEC9D}" name="Column6522" headerRowDxfId="26259" dataDxfId="9864"/>
    <tableColumn id="6523" xr3:uid="{0D2326B2-D1FA-46E2-9B58-531FFD9CA199}" name="Column6523" headerRowDxfId="26258" dataDxfId="9863"/>
    <tableColumn id="6524" xr3:uid="{094D0234-CF92-4904-832A-B33C8A82E36C}" name="Column6524" headerRowDxfId="26257" dataDxfId="9862"/>
    <tableColumn id="6525" xr3:uid="{DAAA7D3A-945D-45B5-9E09-68F55D88F069}" name="Column6525" headerRowDxfId="26256" dataDxfId="9861"/>
    <tableColumn id="6526" xr3:uid="{222EC45C-577F-428B-AEB8-8CF92E8BDCA2}" name="Column6526" headerRowDxfId="26255" dataDxfId="9860"/>
    <tableColumn id="6527" xr3:uid="{1C291B7B-37D1-4BF6-8814-F4AEFCC7DF08}" name="Column6527" headerRowDxfId="26254" dataDxfId="9859"/>
    <tableColumn id="6528" xr3:uid="{49CE901C-4FDC-4C71-B6D5-7E490D8229BC}" name="Column6528" headerRowDxfId="26253" dataDxfId="9858"/>
    <tableColumn id="6529" xr3:uid="{5A915F0B-8193-42B7-8BAB-725B2CBB9BE6}" name="Column6529" headerRowDxfId="26252" dataDxfId="9857"/>
    <tableColumn id="6530" xr3:uid="{4F3E7B8C-D542-4F2A-BB0C-616AA93AC2F3}" name="Column6530" headerRowDxfId="26251" dataDxfId="9856"/>
    <tableColumn id="6531" xr3:uid="{7A72873F-299C-4854-A00D-9C4F8F0605D5}" name="Column6531" headerRowDxfId="26250" dataDxfId="9855"/>
    <tableColumn id="6532" xr3:uid="{A84FFF41-EF9B-491F-BE6D-49CFC4D0F75E}" name="Column6532" headerRowDxfId="26249" dataDxfId="9854"/>
    <tableColumn id="6533" xr3:uid="{CBF9C86D-6759-4B38-88CC-FB57454185E1}" name="Column6533" headerRowDxfId="26248" dataDxfId="9853"/>
    <tableColumn id="6534" xr3:uid="{D5C6689C-3804-4908-B6CC-3D634A1490F1}" name="Column6534" headerRowDxfId="26247" dataDxfId="9852"/>
    <tableColumn id="6535" xr3:uid="{8CF3E32F-6B6C-4EE1-AB8C-EF495387908D}" name="Column6535" headerRowDxfId="26246" dataDxfId="9851"/>
    <tableColumn id="6536" xr3:uid="{D0D23156-275F-44F5-B802-5104D0889073}" name="Column6536" headerRowDxfId="26245" dataDxfId="9850"/>
    <tableColumn id="6537" xr3:uid="{1FD00AF8-10FB-415C-9AD0-9EE622AE0108}" name="Column6537" headerRowDxfId="26244" dataDxfId="9849"/>
    <tableColumn id="6538" xr3:uid="{09D6BC7A-8518-4DBF-86D4-FEC32CF514E6}" name="Column6538" headerRowDxfId="26243" dataDxfId="9848"/>
    <tableColumn id="6539" xr3:uid="{0D8453CD-C4B1-4070-A01C-925041462718}" name="Column6539" headerRowDxfId="26242" dataDxfId="9847"/>
    <tableColumn id="6540" xr3:uid="{05DBD00F-B9C7-4BD9-B149-9BABF955ACA2}" name="Column6540" headerRowDxfId="26241" dataDxfId="9846"/>
    <tableColumn id="6541" xr3:uid="{D1EC437C-53B6-48B6-A162-30F5BEB68EB1}" name="Column6541" headerRowDxfId="26240" dataDxfId="9845"/>
    <tableColumn id="6542" xr3:uid="{91FC7484-A436-4F08-93A3-7B7299D0DBCA}" name="Column6542" headerRowDxfId="26239" dataDxfId="9844"/>
    <tableColumn id="6543" xr3:uid="{185BA2B5-46A4-4F8B-BCA8-4F906F251BC8}" name="Column6543" headerRowDxfId="26238" dataDxfId="9843"/>
    <tableColumn id="6544" xr3:uid="{59735698-FB4C-48E2-9C07-B3EA56D35568}" name="Column6544" headerRowDxfId="26237" dataDxfId="9842"/>
    <tableColumn id="6545" xr3:uid="{CC14B3BE-8B6A-412E-AAEA-819363A9762C}" name="Column6545" headerRowDxfId="26236" dataDxfId="9841"/>
    <tableColumn id="6546" xr3:uid="{D18783D6-0A4B-4D60-A90A-86087A496AF9}" name="Column6546" headerRowDxfId="26235" dataDxfId="9840"/>
    <tableColumn id="6547" xr3:uid="{1422F079-3651-4B70-B727-908C61875BE6}" name="Column6547" headerRowDxfId="26234" dataDxfId="9839"/>
    <tableColumn id="6548" xr3:uid="{D9086D16-61CF-4107-8496-969951BEF1F6}" name="Column6548" headerRowDxfId="26233" dataDxfId="9838"/>
    <tableColumn id="6549" xr3:uid="{4AEAFB99-BEB7-45E0-AB27-E086215F414C}" name="Column6549" headerRowDxfId="26232" dataDxfId="9837"/>
    <tableColumn id="6550" xr3:uid="{442552A2-84F2-4090-8D36-9C4305892697}" name="Column6550" headerRowDxfId="26231" dataDxfId="9836"/>
    <tableColumn id="6551" xr3:uid="{C897ED88-74EC-4924-B290-3A5183B6B2E5}" name="Column6551" headerRowDxfId="26230" dataDxfId="9835"/>
    <tableColumn id="6552" xr3:uid="{8FF87025-7090-4097-89A3-424B11729A94}" name="Column6552" headerRowDxfId="26229" dataDxfId="9834"/>
    <tableColumn id="6553" xr3:uid="{67DB1B83-06D3-48C1-9680-DBDEA34677A0}" name="Column6553" headerRowDxfId="26228" dataDxfId="9833"/>
    <tableColumn id="6554" xr3:uid="{CA58E2E7-A50A-4655-BA27-A3BF7FC03F49}" name="Column6554" headerRowDxfId="26227" dataDxfId="9832"/>
    <tableColumn id="6555" xr3:uid="{A451A198-FEEA-4902-A29A-E37210DD356E}" name="Column6555" headerRowDxfId="26226" dataDxfId="9831"/>
    <tableColumn id="6556" xr3:uid="{CCC52D4F-6DFA-4BCE-94B9-B959C6159F71}" name="Column6556" headerRowDxfId="26225" dataDxfId="9830"/>
    <tableColumn id="6557" xr3:uid="{11FFEBD2-8BEB-4DD7-BF15-C6FD5B732A87}" name="Column6557" headerRowDxfId="26224" dataDxfId="9829"/>
    <tableColumn id="6558" xr3:uid="{68254FEC-8947-4D71-99ED-C80B703CD9D4}" name="Column6558" headerRowDxfId="26223" dataDxfId="9828"/>
    <tableColumn id="6559" xr3:uid="{50A10A7E-45AC-47BF-9414-D9750F9563F3}" name="Column6559" headerRowDxfId="26222" dataDxfId="9827"/>
    <tableColumn id="6560" xr3:uid="{B43F3EBC-CE20-4099-BA8E-96A9CD585E75}" name="Column6560" headerRowDxfId="26221" dataDxfId="9826"/>
    <tableColumn id="6561" xr3:uid="{457CF5C9-3379-4458-AD99-85B897F12B44}" name="Column6561" headerRowDxfId="26220" dataDxfId="9825"/>
    <tableColumn id="6562" xr3:uid="{20B5C7E2-9E75-486F-8C2B-DAAC8EDCDE37}" name="Column6562" headerRowDxfId="26219" dataDxfId="9824"/>
    <tableColumn id="6563" xr3:uid="{D2694DA1-9A50-4AC8-B119-9D46D54B15C4}" name="Column6563" headerRowDxfId="26218" dataDxfId="9823"/>
    <tableColumn id="6564" xr3:uid="{5F18A917-6754-4ED8-9FD5-7E1AB2B411BA}" name="Column6564" headerRowDxfId="26217" dataDxfId="9822"/>
    <tableColumn id="6565" xr3:uid="{CFF21FE8-CF5E-4DC5-B435-4020CFA0E4F0}" name="Column6565" headerRowDxfId="26216" dataDxfId="9821"/>
    <tableColumn id="6566" xr3:uid="{749489ED-6440-4729-9191-96CD4CF43988}" name="Column6566" headerRowDxfId="26215" dataDxfId="9820"/>
    <tableColumn id="6567" xr3:uid="{7412BE00-4AB7-4959-B1B4-C88660903815}" name="Column6567" headerRowDxfId="26214" dataDxfId="9819"/>
    <tableColumn id="6568" xr3:uid="{7E8137BA-78A5-489D-8646-FA61C3C7A072}" name="Column6568" headerRowDxfId="26213" dataDxfId="9818"/>
    <tableColumn id="6569" xr3:uid="{1B615F98-3D88-4369-AAE2-FBBA806C816F}" name="Column6569" headerRowDxfId="26212" dataDxfId="9817"/>
    <tableColumn id="6570" xr3:uid="{68AD7524-ECE8-4DA7-B3A9-0404573F5E2F}" name="Column6570" headerRowDxfId="26211" dataDxfId="9816"/>
    <tableColumn id="6571" xr3:uid="{874EE4F8-0542-4033-8C13-470BF3EA3201}" name="Column6571" headerRowDxfId="26210" dataDxfId="9815"/>
    <tableColumn id="6572" xr3:uid="{0DB85929-4100-4A8B-9B2F-40BBDF49D699}" name="Column6572" headerRowDxfId="26209" dataDxfId="9814"/>
    <tableColumn id="6573" xr3:uid="{40283D2D-25AF-456E-9B4D-EF91F09B76EB}" name="Column6573" headerRowDxfId="26208" dataDxfId="9813"/>
    <tableColumn id="6574" xr3:uid="{61F83B90-9012-4E84-8C77-AC940E500C2B}" name="Column6574" headerRowDxfId="26207" dataDxfId="9812"/>
    <tableColumn id="6575" xr3:uid="{BFADDE77-B72E-471E-8BD8-9287A707A0AA}" name="Column6575" headerRowDxfId="26206" dataDxfId="9811"/>
    <tableColumn id="6576" xr3:uid="{CB587BD0-3548-42BC-95CF-8B87EFC54017}" name="Column6576" headerRowDxfId="26205" dataDxfId="9810"/>
    <tableColumn id="6577" xr3:uid="{2FCF8A95-BBD4-4670-B274-F53CD5F343E6}" name="Column6577" headerRowDxfId="26204" dataDxfId="9809"/>
    <tableColumn id="6578" xr3:uid="{247C218A-1249-4DC8-82AB-9022B8036586}" name="Column6578" headerRowDxfId="26203" dataDxfId="9808"/>
    <tableColumn id="6579" xr3:uid="{4701B358-D6E0-4240-90A5-815DEA59CE6F}" name="Column6579" headerRowDxfId="26202" dataDxfId="9807"/>
    <tableColumn id="6580" xr3:uid="{04094503-F97D-4ACE-9734-23341134F291}" name="Column6580" headerRowDxfId="26201" dataDxfId="9806"/>
    <tableColumn id="6581" xr3:uid="{BB741501-819C-461B-9EAE-EEB72B16EEE0}" name="Column6581" headerRowDxfId="26200" dataDxfId="9805"/>
    <tableColumn id="6582" xr3:uid="{53030A19-9EDC-4E62-B181-ACF649C17F4A}" name="Column6582" headerRowDxfId="26199" dataDxfId="9804"/>
    <tableColumn id="6583" xr3:uid="{D7F34560-3CBD-41D7-8754-F41DC69EF55C}" name="Column6583" headerRowDxfId="26198" dataDxfId="9803"/>
    <tableColumn id="6584" xr3:uid="{21417164-E1CF-4AE5-A09B-B4E80F8244E8}" name="Column6584" headerRowDxfId="26197" dataDxfId="9802"/>
    <tableColumn id="6585" xr3:uid="{8DEEF41E-8FF1-4801-814E-3C37BDE20581}" name="Column6585" headerRowDxfId="26196" dataDxfId="9801"/>
    <tableColumn id="6586" xr3:uid="{A490B1FF-43A0-4AAA-A3E8-2CDC02267AB9}" name="Column6586" headerRowDxfId="26195" dataDxfId="9800"/>
    <tableColumn id="6587" xr3:uid="{1987D8E1-9881-491E-A6A0-C8EF9FE56B95}" name="Column6587" headerRowDxfId="26194" dataDxfId="9799"/>
    <tableColumn id="6588" xr3:uid="{7F75A47D-CDA8-40B8-8ABB-E88BE2D8A697}" name="Column6588" headerRowDxfId="26193" dataDxfId="9798"/>
    <tableColumn id="6589" xr3:uid="{5BABF4BD-28D8-4ACC-A8F5-FD7EB5C231CB}" name="Column6589" headerRowDxfId="26192" dataDxfId="9797"/>
    <tableColumn id="6590" xr3:uid="{11F43960-7B41-4C21-939C-88A99A531B8A}" name="Column6590" headerRowDxfId="26191" dataDxfId="9796"/>
    <tableColumn id="6591" xr3:uid="{67354084-77BE-4C78-9E23-1CA555005DD9}" name="Column6591" headerRowDxfId="26190" dataDxfId="9795"/>
    <tableColumn id="6592" xr3:uid="{C9DE7E4C-7C18-4797-AFD5-E9D490D3C7DB}" name="Column6592" headerRowDxfId="26189" dataDxfId="9794"/>
    <tableColumn id="6593" xr3:uid="{EC0D59CF-DB28-47DB-B9C0-13218196CAA4}" name="Column6593" headerRowDxfId="26188" dataDxfId="9793"/>
    <tableColumn id="6594" xr3:uid="{5F680986-AB7C-4C23-BA0D-49C2657E8434}" name="Column6594" headerRowDxfId="26187" dataDxfId="9792"/>
    <tableColumn id="6595" xr3:uid="{323E2192-2B30-4C97-99DE-4CCB4FDC8AB6}" name="Column6595" headerRowDxfId="26186" dataDxfId="9791"/>
    <tableColumn id="6596" xr3:uid="{800F1957-6AE8-49B3-9FB1-14112B2AFC90}" name="Column6596" headerRowDxfId="26185" dataDxfId="9790"/>
    <tableColumn id="6597" xr3:uid="{9C50976A-A923-4D60-BD03-F21BAE999E6B}" name="Column6597" headerRowDxfId="26184" dataDxfId="9789"/>
    <tableColumn id="6598" xr3:uid="{9F00F3FE-DE5D-4B80-8B72-D4D6AA3B6E1E}" name="Column6598" headerRowDxfId="26183" dataDxfId="9788"/>
    <tableColumn id="6599" xr3:uid="{3F1752F3-4D8C-4F1C-AB31-30A389FC702B}" name="Column6599" headerRowDxfId="26182" dataDxfId="9787"/>
    <tableColumn id="6600" xr3:uid="{E16E9A03-6ADA-4477-A065-C0C22166F5BA}" name="Column6600" headerRowDxfId="26181" dataDxfId="9786"/>
    <tableColumn id="6601" xr3:uid="{BB97EDB6-5655-465C-9B07-F1D5D6A1EDBE}" name="Column6601" headerRowDxfId="26180" dataDxfId="9785"/>
    <tableColumn id="6602" xr3:uid="{AEA97B77-AFFF-4712-89DF-CCD0A769FC52}" name="Column6602" headerRowDxfId="26179" dataDxfId="9784"/>
    <tableColumn id="6603" xr3:uid="{585319EA-B608-4AF6-A539-F630899851BF}" name="Column6603" headerRowDxfId="26178" dataDxfId="9783"/>
    <tableColumn id="6604" xr3:uid="{CCEEBA13-4B7D-485E-BB97-41A363609F47}" name="Column6604" headerRowDxfId="26177" dataDxfId="9782"/>
    <tableColumn id="6605" xr3:uid="{73CA8780-4018-48EE-8EDC-2C23FE7584E4}" name="Column6605" headerRowDxfId="26176" dataDxfId="9781"/>
    <tableColumn id="6606" xr3:uid="{82037854-BCC2-448E-8FA5-87816FD3AF58}" name="Column6606" headerRowDxfId="26175" dataDxfId="9780"/>
    <tableColumn id="6607" xr3:uid="{5B9BCD1F-B483-4062-8321-A8006A3BED50}" name="Column6607" headerRowDxfId="26174" dataDxfId="9779"/>
    <tableColumn id="6608" xr3:uid="{ECCA5C14-91D8-4C09-967D-A0CA4C7FC901}" name="Column6608" headerRowDxfId="26173" dataDxfId="9778"/>
    <tableColumn id="6609" xr3:uid="{E3C28DD3-D62D-477B-ADEB-4452BE3360FE}" name="Column6609" headerRowDxfId="26172" dataDxfId="9777"/>
    <tableColumn id="6610" xr3:uid="{4A68AB36-AF6A-4E2F-B491-B98C6EB6833C}" name="Column6610" headerRowDxfId="26171" dataDxfId="9776"/>
    <tableColumn id="6611" xr3:uid="{3D3E3C48-3328-407B-B409-47006F8938C8}" name="Column6611" headerRowDxfId="26170" dataDxfId="9775"/>
    <tableColumn id="6612" xr3:uid="{4275BF7A-1B78-41ED-BE55-B7906825AA25}" name="Column6612" headerRowDxfId="26169" dataDxfId="9774"/>
    <tableColumn id="6613" xr3:uid="{DF682495-9C43-458A-B205-63CB414F275E}" name="Column6613" headerRowDxfId="26168" dataDxfId="9773"/>
    <tableColumn id="6614" xr3:uid="{6DA7A034-5958-472B-93F7-B54F699326D1}" name="Column6614" headerRowDxfId="26167" dataDxfId="9772"/>
    <tableColumn id="6615" xr3:uid="{7070301B-87E7-44A4-B954-77449E723292}" name="Column6615" headerRowDxfId="26166" dataDxfId="9771"/>
    <tableColumn id="6616" xr3:uid="{025B198E-D672-45F1-BB54-FB5E0EFED6DB}" name="Column6616" headerRowDxfId="26165" dataDxfId="9770"/>
    <tableColumn id="6617" xr3:uid="{CBE3C561-797C-41C1-9F0D-BA2FD05DBF9E}" name="Column6617" headerRowDxfId="26164" dataDxfId="9769"/>
    <tableColumn id="6618" xr3:uid="{9408C447-4DAB-42D8-B387-87D55B5D64DF}" name="Column6618" headerRowDxfId="26163" dataDxfId="9768"/>
    <tableColumn id="6619" xr3:uid="{052DF6C4-177B-4510-A507-8E4729C051A3}" name="Column6619" headerRowDxfId="26162" dataDxfId="9767"/>
    <tableColumn id="6620" xr3:uid="{A3C6128A-0FE5-4854-83F1-E4F00620FE76}" name="Column6620" headerRowDxfId="26161" dataDxfId="9766"/>
    <tableColumn id="6621" xr3:uid="{9BB5B549-62C6-465B-AA72-3265C6878AF0}" name="Column6621" headerRowDxfId="26160" dataDxfId="9765"/>
    <tableColumn id="6622" xr3:uid="{7A4AB5B8-E572-43B9-912E-F23C02CF37B9}" name="Column6622" headerRowDxfId="26159" dataDxfId="9764"/>
    <tableColumn id="6623" xr3:uid="{D05A2A1C-276B-4A26-A420-BB27F3E2C8CA}" name="Column6623" headerRowDxfId="26158" dataDxfId="9763"/>
    <tableColumn id="6624" xr3:uid="{BE04F736-7682-48BA-8629-A700B6CE3A93}" name="Column6624" headerRowDxfId="26157" dataDxfId="9762"/>
    <tableColumn id="6625" xr3:uid="{A445C816-5070-48A9-A50D-2B03038B5AD5}" name="Column6625" headerRowDxfId="26156" dataDxfId="9761"/>
    <tableColumn id="6626" xr3:uid="{A7AD1EAF-9B06-49BF-8F67-E238C97995C8}" name="Column6626" headerRowDxfId="26155" dataDxfId="9760"/>
    <tableColumn id="6627" xr3:uid="{46CFEDC9-677B-4712-B270-E7B3623FCB4F}" name="Column6627" headerRowDxfId="26154" dataDxfId="9759"/>
    <tableColumn id="6628" xr3:uid="{5448C021-96C2-49E4-B752-58A4F200F092}" name="Column6628" headerRowDxfId="26153" dataDxfId="9758"/>
    <tableColumn id="6629" xr3:uid="{0290DF16-1EDB-4CF7-B059-08FAE9F546C1}" name="Column6629" headerRowDxfId="26152" dataDxfId="9757"/>
    <tableColumn id="6630" xr3:uid="{C3A3F54B-0005-46AC-B698-765AB6D61BCB}" name="Column6630" headerRowDxfId="26151" dataDxfId="9756"/>
    <tableColumn id="6631" xr3:uid="{16383E2B-5C8C-4910-9E4B-2ABE66E14D8D}" name="Column6631" headerRowDxfId="26150" dataDxfId="9755"/>
    <tableColumn id="6632" xr3:uid="{329B4B80-7B0B-46A5-B5E0-47E1F4246EA7}" name="Column6632" headerRowDxfId="26149" dataDxfId="9754"/>
    <tableColumn id="6633" xr3:uid="{1B12A5F5-6B5A-476F-A5EA-22D58CCB2AFC}" name="Column6633" headerRowDxfId="26148" dataDxfId="9753"/>
    <tableColumn id="6634" xr3:uid="{8611CB39-7A20-4439-B303-96E03879A229}" name="Column6634" headerRowDxfId="26147" dataDxfId="9752"/>
    <tableColumn id="6635" xr3:uid="{6F4ED48C-4EEB-43C1-88CE-B2253A5EE0F6}" name="Column6635" headerRowDxfId="26146" dataDxfId="9751"/>
    <tableColumn id="6636" xr3:uid="{4F4F7847-A05B-40D6-999F-D3D156426717}" name="Column6636" headerRowDxfId="26145" dataDxfId="9750"/>
    <tableColumn id="6637" xr3:uid="{64E9FAEE-4611-4DB3-9E91-20D94E8BFDB0}" name="Column6637" headerRowDxfId="26144" dataDxfId="9749"/>
    <tableColumn id="6638" xr3:uid="{F15FB976-1439-498D-8858-88880B8E4398}" name="Column6638" headerRowDxfId="26143" dataDxfId="9748"/>
    <tableColumn id="6639" xr3:uid="{E93D84CD-018D-4716-AD76-9D951F9067D8}" name="Column6639" headerRowDxfId="26142" dataDxfId="9747"/>
    <tableColumn id="6640" xr3:uid="{0952261E-11F0-46A3-91A1-2F68F8F0A760}" name="Column6640" headerRowDxfId="26141" dataDxfId="9746"/>
    <tableColumn id="6641" xr3:uid="{49DDFBD4-5295-4D51-B938-52A6B955180B}" name="Column6641" headerRowDxfId="26140" dataDxfId="9745"/>
    <tableColumn id="6642" xr3:uid="{4D71FF96-E5CF-4A55-A673-7A97F76E0FCE}" name="Column6642" headerRowDxfId="26139" dataDxfId="9744"/>
    <tableColumn id="6643" xr3:uid="{8089E244-D825-41DC-82E7-755451D84EB2}" name="Column6643" headerRowDxfId="26138" dataDxfId="9743"/>
    <tableColumn id="6644" xr3:uid="{2ED175F8-D617-46FD-946F-B8DAB794148A}" name="Column6644" headerRowDxfId="26137" dataDxfId="9742"/>
    <tableColumn id="6645" xr3:uid="{C6B3EEC9-0B2C-44C2-8567-FA7737C2D754}" name="Column6645" headerRowDxfId="26136" dataDxfId="9741"/>
    <tableColumn id="6646" xr3:uid="{924781AC-A81D-40A4-8D5A-3A90A1353973}" name="Column6646" headerRowDxfId="26135" dataDxfId="9740"/>
    <tableColumn id="6647" xr3:uid="{0CF5FBE9-814F-4F24-9AE4-ACD3414B65A7}" name="Column6647" headerRowDxfId="26134" dataDxfId="9739"/>
    <tableColumn id="6648" xr3:uid="{04E423BD-0E8D-4705-94E0-9B43B4CF5C82}" name="Column6648" headerRowDxfId="26133" dataDxfId="9738"/>
    <tableColumn id="6649" xr3:uid="{3F157DA3-8AFF-4CF3-A593-335A5D43DD07}" name="Column6649" headerRowDxfId="26132" dataDxfId="9737"/>
    <tableColumn id="6650" xr3:uid="{4FBE784E-2B97-4A44-93A5-2A228AA08314}" name="Column6650" headerRowDxfId="26131" dataDxfId="9736"/>
    <tableColumn id="6651" xr3:uid="{4E2AD42B-020E-4435-AC75-45F437917ACD}" name="Column6651" headerRowDxfId="26130" dataDxfId="9735"/>
    <tableColumn id="6652" xr3:uid="{D525961D-EF7D-49C3-95ED-ED9D6CD668A8}" name="Column6652" headerRowDxfId="26129" dataDxfId="9734"/>
    <tableColumn id="6653" xr3:uid="{8EBEE2F2-26E9-4C7C-A46E-F72A9926DDA0}" name="Column6653" headerRowDxfId="26128" dataDxfId="9733"/>
    <tableColumn id="6654" xr3:uid="{3EEDD680-1B3D-471E-BA84-17D0E5F616F4}" name="Column6654" headerRowDxfId="26127" dataDxfId="9732"/>
    <tableColumn id="6655" xr3:uid="{674E7A11-9C10-4C0D-B82B-FDF8BC83E703}" name="Column6655" headerRowDxfId="26126" dataDxfId="9731"/>
    <tableColumn id="6656" xr3:uid="{20117BF2-8AB7-4975-A985-A8294B4710D3}" name="Column6656" headerRowDxfId="26125" dataDxfId="9730"/>
    <tableColumn id="6657" xr3:uid="{9BF14DD0-B8A8-491D-BB38-8384FB96F483}" name="Column6657" headerRowDxfId="26124" dataDxfId="9729"/>
    <tableColumn id="6658" xr3:uid="{8B9007B8-9157-4B09-9232-0117DEF61266}" name="Column6658" headerRowDxfId="26123" dataDxfId="9728"/>
    <tableColumn id="6659" xr3:uid="{F5C181DA-3C02-4027-98AD-AA50963BA4A8}" name="Column6659" headerRowDxfId="26122" dataDxfId="9727"/>
    <tableColumn id="6660" xr3:uid="{00512E17-F388-42B8-806C-F6CD8F91D977}" name="Column6660" headerRowDxfId="26121" dataDxfId="9726"/>
    <tableColumn id="6661" xr3:uid="{1125CB30-B03D-4805-B88A-23EE8669F677}" name="Column6661" headerRowDxfId="26120" dataDxfId="9725"/>
    <tableColumn id="6662" xr3:uid="{3ECBD980-2B9B-4266-8B63-E71759373818}" name="Column6662" headerRowDxfId="26119" dataDxfId="9724"/>
    <tableColumn id="6663" xr3:uid="{108597C3-053A-42A5-8352-F918B80ECCDB}" name="Column6663" headerRowDxfId="26118" dataDxfId="9723"/>
    <tableColumn id="6664" xr3:uid="{E80B1C3D-AA09-4C0F-8854-D58C473775E8}" name="Column6664" headerRowDxfId="26117" dataDxfId="9722"/>
    <tableColumn id="6665" xr3:uid="{1FAF71CB-9851-4ECC-8683-86BC1085411F}" name="Column6665" headerRowDxfId="26116" dataDxfId="9721"/>
    <tableColumn id="6666" xr3:uid="{5CFBAF4A-C4CD-49EC-B3DE-A98A015DA4E8}" name="Column6666" headerRowDxfId="26115" dataDxfId="9720"/>
    <tableColumn id="6667" xr3:uid="{C0A0D663-1682-484D-8D98-B2AB0FEB97CF}" name="Column6667" headerRowDxfId="26114" dataDxfId="9719"/>
    <tableColumn id="6668" xr3:uid="{14F29D51-ED66-46C5-A49C-25643A8458AE}" name="Column6668" headerRowDxfId="26113" dataDxfId="9718"/>
    <tableColumn id="6669" xr3:uid="{D4E9BF9D-CAFC-404C-9AD1-CAD817519E68}" name="Column6669" headerRowDxfId="26112" dataDxfId="9717"/>
    <tableColumn id="6670" xr3:uid="{C8E4FC9C-286E-4554-A6FC-6A82A868F15B}" name="Column6670" headerRowDxfId="26111" dataDxfId="9716"/>
    <tableColumn id="6671" xr3:uid="{A06C0B6A-37A1-421F-9315-30F1B8DF5043}" name="Column6671" headerRowDxfId="26110" dataDxfId="9715"/>
    <tableColumn id="6672" xr3:uid="{21126961-3D57-40FE-A184-F2FEA8E052FC}" name="Column6672" headerRowDxfId="26109" dataDxfId="9714"/>
    <tableColumn id="6673" xr3:uid="{67B4F8A3-56CB-4313-9819-1B6F6118F66B}" name="Column6673" headerRowDxfId="26108" dataDxfId="9713"/>
    <tableColumn id="6674" xr3:uid="{8D7C07B8-2E59-40DF-9053-56924AF5A564}" name="Column6674" headerRowDxfId="26107" dataDxfId="9712"/>
    <tableColumn id="6675" xr3:uid="{8C987C59-9F4A-4266-AA84-DD5502EE1562}" name="Column6675" headerRowDxfId="26106" dataDxfId="9711"/>
    <tableColumn id="6676" xr3:uid="{93F409AB-F6C8-4D64-BD78-1BCC1544EF25}" name="Column6676" headerRowDxfId="26105" dataDxfId="9710"/>
    <tableColumn id="6677" xr3:uid="{E9770FE8-8CA3-4C33-A6E5-A9FB1612BA73}" name="Column6677" headerRowDxfId="26104" dataDxfId="9709"/>
    <tableColumn id="6678" xr3:uid="{2DD5DF06-03DB-4D09-BFDA-B76BE5F50A91}" name="Column6678" headerRowDxfId="26103" dataDxfId="9708"/>
    <tableColumn id="6679" xr3:uid="{DBB8C4D3-1AFD-44EA-9731-B6A915DC2959}" name="Column6679" headerRowDxfId="26102" dataDxfId="9707"/>
    <tableColumn id="6680" xr3:uid="{0A96825C-610E-4033-B2B1-C4A18D2E59B8}" name="Column6680" headerRowDxfId="26101" dataDxfId="9706"/>
    <tableColumn id="6681" xr3:uid="{44E7705D-0467-4ACC-9F0A-45829B0E2379}" name="Column6681" headerRowDxfId="26100" dataDxfId="9705"/>
    <tableColumn id="6682" xr3:uid="{F2325895-95C2-4D31-A5E3-408A62DD80AB}" name="Column6682" headerRowDxfId="26099" dataDxfId="9704"/>
    <tableColumn id="6683" xr3:uid="{B69FAE4E-00CA-475E-874C-64835E6EC90F}" name="Column6683" headerRowDxfId="26098" dataDxfId="9703"/>
    <tableColumn id="6684" xr3:uid="{FBCB3FD9-E608-4915-AB7D-154073888909}" name="Column6684" headerRowDxfId="26097" dataDxfId="9702"/>
    <tableColumn id="6685" xr3:uid="{896727D0-84EE-4945-BA5F-12F5090557A4}" name="Column6685" headerRowDxfId="26096" dataDxfId="9701"/>
    <tableColumn id="6686" xr3:uid="{B7F95481-E08A-4F06-A3F7-C47E8A1B5854}" name="Column6686" headerRowDxfId="26095" dataDxfId="9700"/>
    <tableColumn id="6687" xr3:uid="{7A7A9C0B-F610-418E-A8DC-EB362B1FADFA}" name="Column6687" headerRowDxfId="26094" dataDxfId="9699"/>
    <tableColumn id="6688" xr3:uid="{5E9A956C-A6F5-4E91-AFF1-048A05C8B0A8}" name="Column6688" headerRowDxfId="26093" dataDxfId="9698"/>
    <tableColumn id="6689" xr3:uid="{5A5E527B-5D06-419B-A929-EC35D3549997}" name="Column6689" headerRowDxfId="26092" dataDxfId="9697"/>
    <tableColumn id="6690" xr3:uid="{791C5C2D-371C-43CE-877C-564135B82B62}" name="Column6690" headerRowDxfId="26091" dataDxfId="9696"/>
    <tableColumn id="6691" xr3:uid="{31182848-E1A1-4354-AA81-F8263AE28C8C}" name="Column6691" headerRowDxfId="26090" dataDxfId="9695"/>
    <tableColumn id="6692" xr3:uid="{6F6B53B4-C84B-4ACB-8026-941185BC780C}" name="Column6692" headerRowDxfId="26089" dataDxfId="9694"/>
    <tableColumn id="6693" xr3:uid="{BF3E4CFE-572B-45AE-B65A-BA228F18C6D5}" name="Column6693" headerRowDxfId="26088" dataDxfId="9693"/>
    <tableColumn id="6694" xr3:uid="{28806560-337F-4633-AA72-2BF2AF829D60}" name="Column6694" headerRowDxfId="26087" dataDxfId="9692"/>
    <tableColumn id="6695" xr3:uid="{0FE61E8A-05EB-47FA-9D67-665F92416391}" name="Column6695" headerRowDxfId="26086" dataDxfId="9691"/>
    <tableColumn id="6696" xr3:uid="{71493B9D-D99E-4103-8611-02E3F6CE351B}" name="Column6696" headerRowDxfId="26085" dataDxfId="9690"/>
    <tableColumn id="6697" xr3:uid="{D4B652C8-5273-409E-A2F0-ABA821DD27B2}" name="Column6697" headerRowDxfId="26084" dataDxfId="9689"/>
    <tableColumn id="6698" xr3:uid="{A723804E-DD6F-43CB-B82C-97533F1F2DCA}" name="Column6698" headerRowDxfId="26083" dataDxfId="9688"/>
    <tableColumn id="6699" xr3:uid="{69B399E3-ED29-4427-9C0D-57CE24271259}" name="Column6699" headerRowDxfId="26082" dataDxfId="9687"/>
    <tableColumn id="6700" xr3:uid="{8E15459B-EEC9-4ACC-9D6C-92E5FFD19302}" name="Column6700" headerRowDxfId="26081" dataDxfId="9686"/>
    <tableColumn id="6701" xr3:uid="{1B98DC0A-2CB1-4F1D-868A-5D69FC55FCA2}" name="Column6701" headerRowDxfId="26080" dataDxfId="9685"/>
    <tableColumn id="6702" xr3:uid="{9A21BFF0-93F3-4317-A28B-AB486A648613}" name="Column6702" headerRowDxfId="26079" dataDxfId="9684"/>
    <tableColumn id="6703" xr3:uid="{871CF065-B31B-4E1C-B445-5E56814DB13D}" name="Column6703" headerRowDxfId="26078" dataDxfId="9683"/>
    <tableColumn id="6704" xr3:uid="{C2583F01-24D7-4293-B558-B1D10FF8C93B}" name="Column6704" headerRowDxfId="26077" dataDxfId="9682"/>
    <tableColumn id="6705" xr3:uid="{DC25CCF7-14C8-4FC7-9008-D5D442606AFC}" name="Column6705" headerRowDxfId="26076" dataDxfId="9681"/>
    <tableColumn id="6706" xr3:uid="{A49E023F-565F-46B3-A78E-02D59DFA2F8D}" name="Column6706" headerRowDxfId="26075" dataDxfId="9680"/>
    <tableColumn id="6707" xr3:uid="{117B818A-58DE-4927-8F06-BEC401620349}" name="Column6707" headerRowDxfId="26074" dataDxfId="9679"/>
    <tableColumn id="6708" xr3:uid="{FFA1BAA6-4178-49D6-A984-2CD188619621}" name="Column6708" headerRowDxfId="26073" dataDxfId="9678"/>
    <tableColumn id="6709" xr3:uid="{B128CE0E-BBFE-4580-A1C0-B2F32D5676FD}" name="Column6709" headerRowDxfId="26072" dataDxfId="9677"/>
    <tableColumn id="6710" xr3:uid="{6D0F8017-83E5-4671-A841-92BCB92A94E5}" name="Column6710" headerRowDxfId="26071" dataDxfId="9676"/>
    <tableColumn id="6711" xr3:uid="{07F737CA-81BF-458C-A6D8-55655AAE7BE2}" name="Column6711" headerRowDxfId="26070" dataDxfId="9675"/>
    <tableColumn id="6712" xr3:uid="{8F8A8757-A2E4-4E9A-8C28-DD197AF50F6A}" name="Column6712" headerRowDxfId="26069" dataDxfId="9674"/>
    <tableColumn id="6713" xr3:uid="{A73C3578-9ED0-4FEE-9506-3C1DD0EDE8F6}" name="Column6713" headerRowDxfId="26068" dataDxfId="9673"/>
    <tableColumn id="6714" xr3:uid="{2B78AF0E-A36B-48FD-832F-EF75A5B6381D}" name="Column6714" headerRowDxfId="26067" dataDxfId="9672"/>
    <tableColumn id="6715" xr3:uid="{DC30F8E2-3EFB-4A1C-9C08-E5E8D8271A6C}" name="Column6715" headerRowDxfId="26066" dataDxfId="9671"/>
    <tableColumn id="6716" xr3:uid="{9256BF94-B0E0-4769-9DFE-0C015BD7C4A4}" name="Column6716" headerRowDxfId="26065" dataDxfId="9670"/>
    <tableColumn id="6717" xr3:uid="{C621DA67-DFFC-4177-A4A3-6C0BC8E4FBDE}" name="Column6717" headerRowDxfId="26064" dataDxfId="9669"/>
    <tableColumn id="6718" xr3:uid="{5FD5E3D4-06EA-4200-8722-F7E6AB8155D0}" name="Column6718" headerRowDxfId="26063" dataDxfId="9668"/>
    <tableColumn id="6719" xr3:uid="{A143900D-CAFF-4170-BDB9-E4744D472B47}" name="Column6719" headerRowDxfId="26062" dataDxfId="9667"/>
    <tableColumn id="6720" xr3:uid="{482FC762-C979-4A71-B52C-4B5EED48E861}" name="Column6720" headerRowDxfId="26061" dataDxfId="9666"/>
    <tableColumn id="6721" xr3:uid="{CA562BC8-4A3A-49EF-A3B2-BB06D9D4307E}" name="Column6721" headerRowDxfId="26060" dataDxfId="9665"/>
    <tableColumn id="6722" xr3:uid="{3279904B-06B7-4238-A8C1-F4533E5077F6}" name="Column6722" headerRowDxfId="26059" dataDxfId="9664"/>
    <tableColumn id="6723" xr3:uid="{7444F462-6395-4537-87F4-A3A103537843}" name="Column6723" headerRowDxfId="26058" dataDxfId="9663"/>
    <tableColumn id="6724" xr3:uid="{2FACFDC0-37E9-4606-ADD5-9B50BE0D1102}" name="Column6724" headerRowDxfId="26057" dataDxfId="9662"/>
    <tableColumn id="6725" xr3:uid="{2FDA37C9-82B1-467B-BFFE-C5A36CD260BA}" name="Column6725" headerRowDxfId="26056" dataDxfId="9661"/>
    <tableColumn id="6726" xr3:uid="{E691FB66-8430-4118-AB24-4B35398F486A}" name="Column6726" headerRowDxfId="26055" dataDxfId="9660"/>
    <tableColumn id="6727" xr3:uid="{6CDB6BD5-F51B-45E1-96A2-6D7FEFC3DAB9}" name="Column6727" headerRowDxfId="26054" dataDxfId="9659"/>
    <tableColumn id="6728" xr3:uid="{C93B3A87-AAAC-46C2-9EC7-6FE0CCC5812B}" name="Column6728" headerRowDxfId="26053" dataDxfId="9658"/>
    <tableColumn id="6729" xr3:uid="{B70F8680-48B9-4E4A-BED8-549DAE246D1C}" name="Column6729" headerRowDxfId="26052" dataDxfId="9657"/>
    <tableColumn id="6730" xr3:uid="{94A51251-28BD-4DED-86E2-5A7A925011E1}" name="Column6730" headerRowDxfId="26051" dataDxfId="9656"/>
    <tableColumn id="6731" xr3:uid="{E7A4D372-D3FC-4ABD-8B76-ABE3B73166D3}" name="Column6731" headerRowDxfId="26050" dataDxfId="9655"/>
    <tableColumn id="6732" xr3:uid="{4FA54D86-1456-4A49-A54C-4C48E73F4C56}" name="Column6732" headerRowDxfId="26049" dataDxfId="9654"/>
    <tableColumn id="6733" xr3:uid="{91B84994-6DD8-4179-BCC0-CAAB93B1EA9C}" name="Column6733" headerRowDxfId="26048" dataDxfId="9653"/>
    <tableColumn id="6734" xr3:uid="{06A89A1D-FB1A-4450-97CF-9FB6CD528FBA}" name="Column6734" headerRowDxfId="26047" dataDxfId="9652"/>
    <tableColumn id="6735" xr3:uid="{896C9C9C-00A4-4F60-8125-FC45EA68B8BD}" name="Column6735" headerRowDxfId="26046" dataDxfId="9651"/>
    <tableColumn id="6736" xr3:uid="{D216D3DA-8E18-4F7A-96CB-B907611CEB4A}" name="Column6736" headerRowDxfId="26045" dataDxfId="9650"/>
    <tableColumn id="6737" xr3:uid="{52CDB593-A328-4EFB-BB64-458FA8666A1B}" name="Column6737" headerRowDxfId="26044" dataDxfId="9649"/>
    <tableColumn id="6738" xr3:uid="{2EB36020-826C-4BC2-B335-9E0E6DB91809}" name="Column6738" headerRowDxfId="26043" dataDxfId="9648"/>
    <tableColumn id="6739" xr3:uid="{F78582BC-5BCA-492E-99DF-11CC62DE4846}" name="Column6739" headerRowDxfId="26042" dataDxfId="9647"/>
    <tableColumn id="6740" xr3:uid="{82D270C5-2498-4CE3-969F-10576AF92BA2}" name="Column6740" headerRowDxfId="26041" dataDxfId="9646"/>
    <tableColumn id="6741" xr3:uid="{7A7AC860-1935-4102-AF5B-14D70DEF34B4}" name="Column6741" headerRowDxfId="26040" dataDxfId="9645"/>
    <tableColumn id="6742" xr3:uid="{21A924B1-4B2F-4565-84E9-C00A2E748371}" name="Column6742" headerRowDxfId="26039" dataDxfId="9644"/>
    <tableColumn id="6743" xr3:uid="{CB1F080A-9827-46E7-B6BF-911D8BCB6E3C}" name="Column6743" headerRowDxfId="26038" dataDxfId="9643"/>
    <tableColumn id="6744" xr3:uid="{74327082-195C-411F-B1E8-C87D7C89BA35}" name="Column6744" headerRowDxfId="26037" dataDxfId="9642"/>
    <tableColumn id="6745" xr3:uid="{99B35101-CA97-4B49-9472-DF3CF826BB55}" name="Column6745" headerRowDxfId="26036" dataDxfId="9641"/>
    <tableColumn id="6746" xr3:uid="{2F406525-2B8B-4384-8575-503A9C508FA9}" name="Column6746" headerRowDxfId="26035" dataDxfId="9640"/>
    <tableColumn id="6747" xr3:uid="{08A5DADB-24E9-4999-A98C-5E27ABCCE3F4}" name="Column6747" headerRowDxfId="26034" dataDxfId="9639"/>
    <tableColumn id="6748" xr3:uid="{E306D0DB-CF6F-4026-9ABD-932F27209219}" name="Column6748" headerRowDxfId="26033" dataDxfId="9638"/>
    <tableColumn id="6749" xr3:uid="{8E50D3C5-6A92-4DB8-A863-30B0345152B0}" name="Column6749" headerRowDxfId="26032" dataDxfId="9637"/>
    <tableColumn id="6750" xr3:uid="{B3AEF476-5ABA-4A87-8C21-37984947AF12}" name="Column6750" headerRowDxfId="26031" dataDxfId="9636"/>
    <tableColumn id="6751" xr3:uid="{C101D79C-96C9-49CA-80B7-72F81CA207BF}" name="Column6751" headerRowDxfId="26030" dataDxfId="9635"/>
    <tableColumn id="6752" xr3:uid="{70C417BB-9CD1-41CB-A3CC-CA987226B9FA}" name="Column6752" headerRowDxfId="26029" dataDxfId="9634"/>
    <tableColumn id="6753" xr3:uid="{F3C191CC-A786-4923-BD50-AAC4B74FEFD3}" name="Column6753" headerRowDxfId="26028" dataDxfId="9633"/>
    <tableColumn id="6754" xr3:uid="{E2890CE5-0951-4E2C-BB23-A95785EF00B1}" name="Column6754" headerRowDxfId="26027" dataDxfId="9632"/>
    <tableColumn id="6755" xr3:uid="{51F53DE9-11E4-40F0-9DD8-1057E6C535F5}" name="Column6755" headerRowDxfId="26026" dataDxfId="9631"/>
    <tableColumn id="6756" xr3:uid="{EE41C595-0CCA-4506-80EB-3A1C46C4764D}" name="Column6756" headerRowDxfId="26025" dataDxfId="9630"/>
    <tableColumn id="6757" xr3:uid="{BC2B0A44-EB85-4DFA-8FE3-E775A4B7BE13}" name="Column6757" headerRowDxfId="26024" dataDxfId="9629"/>
    <tableColumn id="6758" xr3:uid="{F09DA8DA-AF66-402F-A526-FE82F7FA367E}" name="Column6758" headerRowDxfId="26023" dataDxfId="9628"/>
    <tableColumn id="6759" xr3:uid="{F7964748-A759-4C7E-B8BF-DD4DCFF497A8}" name="Column6759" headerRowDxfId="26022" dataDxfId="9627"/>
    <tableColumn id="6760" xr3:uid="{18758809-D44D-43DE-BF93-76F6297F1C0D}" name="Column6760" headerRowDxfId="26021" dataDxfId="9626"/>
    <tableColumn id="6761" xr3:uid="{00DED6EB-9092-45FF-85D6-F2F626247FC6}" name="Column6761" headerRowDxfId="26020" dataDxfId="9625"/>
    <tableColumn id="6762" xr3:uid="{70A062EA-FF36-4178-838A-2C6298584E23}" name="Column6762" headerRowDxfId="26019" dataDxfId="9624"/>
    <tableColumn id="6763" xr3:uid="{28EB717F-B9B1-496E-BB28-A76D9772DACE}" name="Column6763" headerRowDxfId="26018" dataDxfId="9623"/>
    <tableColumn id="6764" xr3:uid="{4AB486EE-E4FD-493E-A1CD-84F2FA1529EA}" name="Column6764" headerRowDxfId="26017" dataDxfId="9622"/>
    <tableColumn id="6765" xr3:uid="{1B343037-3BD6-47D8-A9A3-3751E24EBA9A}" name="Column6765" headerRowDxfId="26016" dataDxfId="9621"/>
    <tableColumn id="6766" xr3:uid="{B8F0A907-C42D-4FD9-A775-54D5C347BB2D}" name="Column6766" headerRowDxfId="26015" dataDxfId="9620"/>
    <tableColumn id="6767" xr3:uid="{F10E0FD2-C425-4022-A5DD-3BBD4FD6C9FB}" name="Column6767" headerRowDxfId="26014" dataDxfId="9619"/>
    <tableColumn id="6768" xr3:uid="{28F9A460-5269-4BF0-97C5-4C64271C077D}" name="Column6768" headerRowDxfId="26013" dataDxfId="9618"/>
    <tableColumn id="6769" xr3:uid="{A9C971D3-8A47-4735-B027-D71889F43678}" name="Column6769" headerRowDxfId="26012" dataDxfId="9617"/>
    <tableColumn id="6770" xr3:uid="{E094BAE3-2604-4EA6-A9AC-3F494785856B}" name="Column6770" headerRowDxfId="26011" dataDxfId="9616"/>
    <tableColumn id="6771" xr3:uid="{091FFCFF-76F7-4B3D-99F9-A8D384CFFC49}" name="Column6771" headerRowDxfId="26010" dataDxfId="9615"/>
    <tableColumn id="6772" xr3:uid="{D058F5C7-B346-4118-A8FF-FB31A27C4DC2}" name="Column6772" headerRowDxfId="26009" dataDxfId="9614"/>
    <tableColumn id="6773" xr3:uid="{C5116D7D-339F-4E28-A10B-B58DDDD4B659}" name="Column6773" headerRowDxfId="26008" dataDxfId="9613"/>
    <tableColumn id="6774" xr3:uid="{D34DD168-B7A0-41A9-9D26-22AB77BF87D9}" name="Column6774" headerRowDxfId="26007" dataDxfId="9612"/>
    <tableColumn id="6775" xr3:uid="{7256AC4F-D0DC-4302-A47D-414EC75D1364}" name="Column6775" headerRowDxfId="26006" dataDxfId="9611"/>
    <tableColumn id="6776" xr3:uid="{CE76F200-1CAB-4424-A5EA-48A97288F033}" name="Column6776" headerRowDxfId="26005" dataDxfId="9610"/>
    <tableColumn id="6777" xr3:uid="{A53B0344-3E0A-439F-A485-5F1BF98D53EC}" name="Column6777" headerRowDxfId="26004" dataDxfId="9609"/>
    <tableColumn id="6778" xr3:uid="{43F48761-8B14-497B-8B77-F33369B09B21}" name="Column6778" headerRowDxfId="26003" dataDxfId="9608"/>
    <tableColumn id="6779" xr3:uid="{AAD00987-A566-44C2-A477-EA5E5AC7292F}" name="Column6779" headerRowDxfId="26002" dataDxfId="9607"/>
    <tableColumn id="6780" xr3:uid="{E7E75EBC-87B1-4FD3-B830-AF6D1512BB73}" name="Column6780" headerRowDxfId="26001" dataDxfId="9606"/>
    <tableColumn id="6781" xr3:uid="{AD806C1B-27F7-40FF-98F0-EF91FFEEC7D3}" name="Column6781" headerRowDxfId="26000" dataDxfId="9605"/>
    <tableColumn id="6782" xr3:uid="{40F611BB-7BB0-41D9-88DD-0BDF0DC6DDEF}" name="Column6782" headerRowDxfId="25999" dataDxfId="9604"/>
    <tableColumn id="6783" xr3:uid="{46171EB7-67D5-49DC-A789-3F8E6091EFF8}" name="Column6783" headerRowDxfId="25998" dataDxfId="9603"/>
    <tableColumn id="6784" xr3:uid="{D1E9D267-F9EE-44F0-ADBD-C96EE3E6F626}" name="Column6784" headerRowDxfId="25997" dataDxfId="9602"/>
    <tableColumn id="6785" xr3:uid="{EFEB345C-4552-452A-B894-7B5408EFF018}" name="Column6785" headerRowDxfId="25996" dataDxfId="9601"/>
    <tableColumn id="6786" xr3:uid="{254C056E-32A4-4B21-93B3-EC245527FAF5}" name="Column6786" headerRowDxfId="25995" dataDxfId="9600"/>
    <tableColumn id="6787" xr3:uid="{D90FE355-A40A-45BD-B0BD-A6F36374CA33}" name="Column6787" headerRowDxfId="25994" dataDxfId="9599"/>
    <tableColumn id="6788" xr3:uid="{2CD5A8BB-B5EC-4841-8BE5-9294B154F0EB}" name="Column6788" headerRowDxfId="25993" dataDxfId="9598"/>
    <tableColumn id="6789" xr3:uid="{C0C35FFA-E885-45F8-8E25-9CF2FF868E11}" name="Column6789" headerRowDxfId="25992" dataDxfId="9597"/>
    <tableColumn id="6790" xr3:uid="{EAD40C55-7C95-403A-8EB9-07A0BD3396D8}" name="Column6790" headerRowDxfId="25991" dataDxfId="9596"/>
    <tableColumn id="6791" xr3:uid="{C983E43C-ACC7-40FE-8C86-DA606B98D36A}" name="Column6791" headerRowDxfId="25990" dataDxfId="9595"/>
    <tableColumn id="6792" xr3:uid="{81E154A3-B037-4DDD-B22E-5AAE56221BFE}" name="Column6792" headerRowDxfId="25989" dataDxfId="9594"/>
    <tableColumn id="6793" xr3:uid="{B18FB958-D60D-475C-9D67-51F57DC6E93E}" name="Column6793" headerRowDxfId="25988" dataDxfId="9593"/>
    <tableColumn id="6794" xr3:uid="{A43DC5C3-8814-4075-8F81-4A26BA9037A8}" name="Column6794" headerRowDxfId="25987" dataDxfId="9592"/>
    <tableColumn id="6795" xr3:uid="{AC859330-1940-4EAC-AFA0-B1A450807D5A}" name="Column6795" headerRowDxfId="25986" dataDxfId="9591"/>
    <tableColumn id="6796" xr3:uid="{EF180204-3352-4341-852D-C136D8139252}" name="Column6796" headerRowDxfId="25985" dataDxfId="9590"/>
    <tableColumn id="6797" xr3:uid="{A7CE553D-B23A-48D7-9278-038879F37CC2}" name="Column6797" headerRowDxfId="25984" dataDxfId="9589"/>
    <tableColumn id="6798" xr3:uid="{EB22DDAD-C573-4D0A-BEE0-94EA6E277EEC}" name="Column6798" headerRowDxfId="25983" dataDxfId="9588"/>
    <tableColumn id="6799" xr3:uid="{14AF1DB8-FD6A-47B8-A7C5-21A7D92543C9}" name="Column6799" headerRowDxfId="25982" dataDxfId="9587"/>
    <tableColumn id="6800" xr3:uid="{47A2BCFB-DBD4-4A79-8383-3DC9D7885928}" name="Column6800" headerRowDxfId="25981" dataDxfId="9586"/>
    <tableColumn id="6801" xr3:uid="{45CC87BB-9143-4A19-A1F2-F60A1903C936}" name="Column6801" headerRowDxfId="25980" dataDxfId="9585"/>
    <tableColumn id="6802" xr3:uid="{6A9C43BA-353F-436C-8FB1-30535CCA5187}" name="Column6802" headerRowDxfId="25979" dataDxfId="9584"/>
    <tableColumn id="6803" xr3:uid="{A29BA6BF-CBDA-4505-BE5E-D9727DA1E426}" name="Column6803" headerRowDxfId="25978" dataDxfId="9583"/>
    <tableColumn id="6804" xr3:uid="{BB0F769A-8AA8-4949-A0A0-2E622425C3C6}" name="Column6804" headerRowDxfId="25977" dataDxfId="9582"/>
    <tableColumn id="6805" xr3:uid="{48AD83E9-7E73-408D-A2ED-3FB07C8AC9B1}" name="Column6805" headerRowDxfId="25976" dataDxfId="9581"/>
    <tableColumn id="6806" xr3:uid="{71B1ED08-053B-4BCC-AFC0-FAAD94A5B184}" name="Column6806" headerRowDxfId="25975" dataDxfId="9580"/>
    <tableColumn id="6807" xr3:uid="{84D64EE3-5F8E-4867-BF64-1AD085AABEF5}" name="Column6807" headerRowDxfId="25974" dataDxfId="9579"/>
    <tableColumn id="6808" xr3:uid="{77567597-2432-4264-8FDA-B42945100317}" name="Column6808" headerRowDxfId="25973" dataDxfId="9578"/>
    <tableColumn id="6809" xr3:uid="{5AF85649-2024-471C-A2CF-3AA5E95FDAA3}" name="Column6809" headerRowDxfId="25972" dataDxfId="9577"/>
    <tableColumn id="6810" xr3:uid="{BA145B61-DAE5-4DA1-BBBC-13E0CE9EFD25}" name="Column6810" headerRowDxfId="25971" dataDxfId="9576"/>
    <tableColumn id="6811" xr3:uid="{A972A5FB-4CA4-48E2-92D9-6F57E2E9AC71}" name="Column6811" headerRowDxfId="25970" dataDxfId="9575"/>
    <tableColumn id="6812" xr3:uid="{D4E69C63-B5DA-421E-8AF6-67B63AA0A343}" name="Column6812" headerRowDxfId="25969" dataDxfId="9574"/>
    <tableColumn id="6813" xr3:uid="{BBE418DC-F9D2-4227-876C-A6BAA1FE4AF0}" name="Column6813" headerRowDxfId="25968" dataDxfId="9573"/>
    <tableColumn id="6814" xr3:uid="{4932D500-CC3F-4256-B424-92D79A3F3D4A}" name="Column6814" headerRowDxfId="25967" dataDxfId="9572"/>
    <tableColumn id="6815" xr3:uid="{B2A9A400-DF0C-4167-859D-7E96F8B3B94C}" name="Column6815" headerRowDxfId="25966" dataDxfId="9571"/>
    <tableColumn id="6816" xr3:uid="{F8AF45DE-56EA-4161-B99D-267C3AEE1541}" name="Column6816" headerRowDxfId="25965" dataDxfId="9570"/>
    <tableColumn id="6817" xr3:uid="{0AF33ACE-1A25-4BA6-B8FF-49038ECCD0F4}" name="Column6817" headerRowDxfId="25964" dataDxfId="9569"/>
    <tableColumn id="6818" xr3:uid="{97C088D2-A005-4A4F-AA12-E8EBDEA6D754}" name="Column6818" headerRowDxfId="25963" dataDxfId="9568"/>
    <tableColumn id="6819" xr3:uid="{92696489-44B6-4F8D-97C4-0B02B8D66565}" name="Column6819" headerRowDxfId="25962" dataDxfId="9567"/>
    <tableColumn id="6820" xr3:uid="{066CAD22-ED34-4919-8221-A70250BDE805}" name="Column6820" headerRowDxfId="25961" dataDxfId="9566"/>
    <tableColumn id="6821" xr3:uid="{807C382A-CE68-466B-AD7A-58CE4A0C2F18}" name="Column6821" headerRowDxfId="25960" dataDxfId="9565"/>
    <tableColumn id="6822" xr3:uid="{55618D8D-B08F-457B-ACF9-E7DB4C938995}" name="Column6822" headerRowDxfId="25959" dataDxfId="9564"/>
    <tableColumn id="6823" xr3:uid="{64F4A8D0-D344-4D31-9828-798CF985F1A4}" name="Column6823" headerRowDxfId="25958" dataDxfId="9563"/>
    <tableColumn id="6824" xr3:uid="{DB5A729C-F2E9-4F40-9F6B-19A08C55C5FB}" name="Column6824" headerRowDxfId="25957" dataDxfId="9562"/>
    <tableColumn id="6825" xr3:uid="{4FF70048-00AC-47C8-B1FC-9495CB6B8A2B}" name="Column6825" headerRowDxfId="25956" dataDxfId="9561"/>
    <tableColumn id="6826" xr3:uid="{7FE03DDA-E258-4EC9-8BDF-DE219FABCF30}" name="Column6826" headerRowDxfId="25955" dataDxfId="9560"/>
    <tableColumn id="6827" xr3:uid="{79FEA815-34CA-4CB1-98B7-ABA5B9608B3F}" name="Column6827" headerRowDxfId="25954" dataDxfId="9559"/>
    <tableColumn id="6828" xr3:uid="{786A4450-7F56-4D0C-B106-BE5EECB3F276}" name="Column6828" headerRowDxfId="25953" dataDxfId="9558"/>
    <tableColumn id="6829" xr3:uid="{E5A4B047-AF89-4CBD-AB0D-AAC9871A39F7}" name="Column6829" headerRowDxfId="25952" dataDxfId="9557"/>
    <tableColumn id="6830" xr3:uid="{6F4E3666-BCA2-4F87-81D6-FDD50BD6B66D}" name="Column6830" headerRowDxfId="25951" dataDxfId="9556"/>
    <tableColumn id="6831" xr3:uid="{FCA337EE-8641-42FC-AB55-C422A3E2F23B}" name="Column6831" headerRowDxfId="25950" dataDxfId="9555"/>
    <tableColumn id="6832" xr3:uid="{B3CA2CBA-588A-49A1-91BF-3DF82749331B}" name="Column6832" headerRowDxfId="25949" dataDxfId="9554"/>
    <tableColumn id="6833" xr3:uid="{02B036B0-FDD4-4C20-8C8B-FE5ED8026399}" name="Column6833" headerRowDxfId="25948" dataDxfId="9553"/>
    <tableColumn id="6834" xr3:uid="{C2E3E11E-7F20-4384-8864-87F17ADBC9C6}" name="Column6834" headerRowDxfId="25947" dataDxfId="9552"/>
    <tableColumn id="6835" xr3:uid="{CE20682A-B7F4-4325-8397-5A66ABFE6AFE}" name="Column6835" headerRowDxfId="25946" dataDxfId="9551"/>
    <tableColumn id="6836" xr3:uid="{50BCD167-D3BC-4A92-9D18-DDE57F076768}" name="Column6836" headerRowDxfId="25945" dataDxfId="9550"/>
    <tableColumn id="6837" xr3:uid="{AACC91A9-0FE1-42A8-A19B-072972871A52}" name="Column6837" headerRowDxfId="25944" dataDxfId="9549"/>
    <tableColumn id="6838" xr3:uid="{FC4087C6-C6C9-4FB0-B0F1-25739EDB2F7C}" name="Column6838" headerRowDxfId="25943" dataDxfId="9548"/>
    <tableColumn id="6839" xr3:uid="{F684E4B5-DA77-412E-942E-22A56ACDB020}" name="Column6839" headerRowDxfId="25942" dataDxfId="9547"/>
    <tableColumn id="6840" xr3:uid="{03A4A923-FBF1-4D42-8195-C443A6EF1B61}" name="Column6840" headerRowDxfId="25941" dataDxfId="9546"/>
    <tableColumn id="6841" xr3:uid="{3DF74AB3-3FA3-4E2A-885F-C0275DD5FAE3}" name="Column6841" headerRowDxfId="25940" dataDxfId="9545"/>
    <tableColumn id="6842" xr3:uid="{00AD136D-9050-498F-BB84-5CD7194A86C8}" name="Column6842" headerRowDxfId="25939" dataDxfId="9544"/>
    <tableColumn id="6843" xr3:uid="{EFD4685C-2820-4ACD-9E3B-00E715831D91}" name="Column6843" headerRowDxfId="25938" dataDxfId="9543"/>
    <tableColumn id="6844" xr3:uid="{68A3492D-73E8-482C-B90F-DC71FFF03451}" name="Column6844" headerRowDxfId="25937" dataDxfId="9542"/>
    <tableColumn id="6845" xr3:uid="{C712CE2C-EF5B-4CD1-9C9F-0ABF13F3D347}" name="Column6845" headerRowDxfId="25936" dataDxfId="9541"/>
    <tableColumn id="6846" xr3:uid="{1542E9B5-9D01-429A-9B08-AFFDD80DC680}" name="Column6846" headerRowDxfId="25935" dataDxfId="9540"/>
    <tableColumn id="6847" xr3:uid="{C9AAA5FD-4B72-4CE2-84C3-F49F7C7E1ED9}" name="Column6847" headerRowDxfId="25934" dataDxfId="9539"/>
    <tableColumn id="6848" xr3:uid="{966E3B9A-7E1D-4469-8552-5C830E478F1C}" name="Column6848" headerRowDxfId="25933" dataDxfId="9538"/>
    <tableColumn id="6849" xr3:uid="{96D22B9D-CAE1-42BD-8B76-B5463BDA1349}" name="Column6849" headerRowDxfId="25932" dataDxfId="9537"/>
    <tableColumn id="6850" xr3:uid="{79D4B78E-F071-40E2-A5F8-B4F50F0A9338}" name="Column6850" headerRowDxfId="25931" dataDxfId="9536"/>
    <tableColumn id="6851" xr3:uid="{98E0DE0C-FFC5-4E2C-A616-66AD644572FF}" name="Column6851" headerRowDxfId="25930" dataDxfId="9535"/>
    <tableColumn id="6852" xr3:uid="{2F714E68-1AD7-45D9-A89F-5B4CC7F0481D}" name="Column6852" headerRowDxfId="25929" dataDxfId="9534"/>
    <tableColumn id="6853" xr3:uid="{1FF9DBC2-3571-4230-B2AB-D6DFD4363C7C}" name="Column6853" headerRowDxfId="25928" dataDxfId="9533"/>
    <tableColumn id="6854" xr3:uid="{7EE9D292-87B6-476E-B578-C026991AF825}" name="Column6854" headerRowDxfId="25927" dataDxfId="9532"/>
    <tableColumn id="6855" xr3:uid="{999E1A66-906C-4918-A543-DEB8143A7C95}" name="Column6855" headerRowDxfId="25926" dataDxfId="9531"/>
    <tableColumn id="6856" xr3:uid="{4E44A132-708A-4CF8-AA25-D1989ED0D429}" name="Column6856" headerRowDxfId="25925" dataDxfId="9530"/>
    <tableColumn id="6857" xr3:uid="{33C48875-DCF8-41DC-B1A5-398188AA4F09}" name="Column6857" headerRowDxfId="25924" dataDxfId="9529"/>
    <tableColumn id="6858" xr3:uid="{B3C1CC09-7DA0-43A3-85A9-566F01F35F12}" name="Column6858" headerRowDxfId="25923" dataDxfId="9528"/>
    <tableColumn id="6859" xr3:uid="{49A5117D-9614-4A31-B1F9-DAB3DDBA333F}" name="Column6859" headerRowDxfId="25922" dataDxfId="9527"/>
    <tableColumn id="6860" xr3:uid="{16ACDEB4-BF15-4823-99EE-CB33A2DECF99}" name="Column6860" headerRowDxfId="25921" dataDxfId="9526"/>
    <tableColumn id="6861" xr3:uid="{93CC4847-0D27-4560-9C19-25E345EC4285}" name="Column6861" headerRowDxfId="25920" dataDxfId="9525"/>
    <tableColumn id="6862" xr3:uid="{E3ADDE58-CC27-4DBE-9BEE-6A83734FC084}" name="Column6862" headerRowDxfId="25919" dataDxfId="9524"/>
    <tableColumn id="6863" xr3:uid="{4D9BB344-8674-4C6C-8E79-E153AD9E5083}" name="Column6863" headerRowDxfId="25918" dataDxfId="9523"/>
    <tableColumn id="6864" xr3:uid="{C08626E0-CFD4-4575-B01D-87D90FD7CB87}" name="Column6864" headerRowDxfId="25917" dataDxfId="9522"/>
    <tableColumn id="6865" xr3:uid="{AB5C1512-8CAB-47A9-973D-0F013D5ADBA7}" name="Column6865" headerRowDxfId="25916" dataDxfId="9521"/>
    <tableColumn id="6866" xr3:uid="{AB68A017-7E0D-449A-9011-28F4059EDE9B}" name="Column6866" headerRowDxfId="25915" dataDxfId="9520"/>
    <tableColumn id="6867" xr3:uid="{23A99683-342E-4EFA-87B2-3C72AE460911}" name="Column6867" headerRowDxfId="25914" dataDxfId="9519"/>
    <tableColumn id="6868" xr3:uid="{ACB9E91D-211D-4593-B4AC-20B117FC7B1F}" name="Column6868" headerRowDxfId="25913" dataDxfId="9518"/>
    <tableColumn id="6869" xr3:uid="{11690B0A-37EC-4B61-9898-B97F8AFE575E}" name="Column6869" headerRowDxfId="25912" dataDxfId="9517"/>
    <tableColumn id="6870" xr3:uid="{665ABC77-21ED-4686-82C2-2D4C405A06B5}" name="Column6870" headerRowDxfId="25911" dataDxfId="9516"/>
    <tableColumn id="6871" xr3:uid="{25FEF5EE-2545-49DE-BA55-C8B4F5D666B4}" name="Column6871" headerRowDxfId="25910" dataDxfId="9515"/>
    <tableColumn id="6872" xr3:uid="{7E885BA5-640F-4D4B-B400-EB08EA28EA87}" name="Column6872" headerRowDxfId="25909" dataDxfId="9514"/>
    <tableColumn id="6873" xr3:uid="{11B481E1-2E11-4F2D-9B14-EB161CF4A12F}" name="Column6873" headerRowDxfId="25908" dataDxfId="9513"/>
    <tableColumn id="6874" xr3:uid="{DBF358F3-B67A-4507-9CB0-F8AA5800A85A}" name="Column6874" headerRowDxfId="25907" dataDxfId="9512"/>
    <tableColumn id="6875" xr3:uid="{E722ECF7-2444-4DDA-B8D0-CF183BE39497}" name="Column6875" headerRowDxfId="25906" dataDxfId="9511"/>
    <tableColumn id="6876" xr3:uid="{F5D1F1E3-7DDD-4BB7-BACB-9CF33B7C06A3}" name="Column6876" headerRowDxfId="25905" dataDxfId="9510"/>
    <tableColumn id="6877" xr3:uid="{6DF141EA-8042-4274-BDA8-2E376D0D1EA5}" name="Column6877" headerRowDxfId="25904" dataDxfId="9509"/>
    <tableColumn id="6878" xr3:uid="{67012DFA-E0C2-4F04-BD2C-92EF4290762A}" name="Column6878" headerRowDxfId="25903" dataDxfId="9508"/>
    <tableColumn id="6879" xr3:uid="{46CFA21D-9E3C-493E-B026-2A537058FD6D}" name="Column6879" headerRowDxfId="25902" dataDxfId="9507"/>
    <tableColumn id="6880" xr3:uid="{4680DE11-F632-4BEE-92D6-8BEBB07AFD37}" name="Column6880" headerRowDxfId="25901" dataDxfId="9506"/>
    <tableColumn id="6881" xr3:uid="{722808EE-D66D-4E63-9080-259D4F3EC29B}" name="Column6881" headerRowDxfId="25900" dataDxfId="9505"/>
    <tableColumn id="6882" xr3:uid="{DE53FE9D-6C2C-4CF3-B113-046170F94334}" name="Column6882" headerRowDxfId="25899" dataDxfId="9504"/>
    <tableColumn id="6883" xr3:uid="{B0E2DD1B-0A52-4CC6-A6D0-9B343F1ACCD4}" name="Column6883" headerRowDxfId="25898" dataDxfId="9503"/>
    <tableColumn id="6884" xr3:uid="{D3B2B026-288F-4030-8AB9-D59AB9EEB5E8}" name="Column6884" headerRowDxfId="25897" dataDxfId="9502"/>
    <tableColumn id="6885" xr3:uid="{B40E1535-60AF-4A2A-BD60-36C00FEF77C4}" name="Column6885" headerRowDxfId="25896" dataDxfId="9501"/>
    <tableColumn id="6886" xr3:uid="{BB6887DD-95CD-4EA8-89B3-925AFB487E1C}" name="Column6886" headerRowDxfId="25895" dataDxfId="9500"/>
    <tableColumn id="6887" xr3:uid="{2FA6E3B9-DFA7-4899-9A41-5222CEE08AFD}" name="Column6887" headerRowDxfId="25894" dataDxfId="9499"/>
    <tableColumn id="6888" xr3:uid="{D5BCDC19-388D-4262-B0ED-ED50D1AAC723}" name="Column6888" headerRowDxfId="25893" dataDxfId="9498"/>
    <tableColumn id="6889" xr3:uid="{B4021D9F-491B-49DD-82AB-82CD3D717D95}" name="Column6889" headerRowDxfId="25892" dataDxfId="9497"/>
    <tableColumn id="6890" xr3:uid="{A9D9B6EA-A624-4C19-8DFF-136F72DFA5F7}" name="Column6890" headerRowDxfId="25891" dataDxfId="9496"/>
    <tableColumn id="6891" xr3:uid="{D1905B21-21B9-4E7D-8E29-C0EC2399785E}" name="Column6891" headerRowDxfId="25890" dataDxfId="9495"/>
    <tableColumn id="6892" xr3:uid="{1ED6EB16-272F-4B37-B7C1-4F8F54B8DD90}" name="Column6892" headerRowDxfId="25889" dataDxfId="9494"/>
    <tableColumn id="6893" xr3:uid="{8AEB218C-7701-4D70-B977-CACADB25D2A2}" name="Column6893" headerRowDxfId="25888" dataDxfId="9493"/>
    <tableColumn id="6894" xr3:uid="{27478D5E-7E5A-4FC1-BA56-C810EA2C36A5}" name="Column6894" headerRowDxfId="25887" dataDxfId="9492"/>
    <tableColumn id="6895" xr3:uid="{2486CA02-F67B-47DB-8181-E37B5608245B}" name="Column6895" headerRowDxfId="25886" dataDxfId="9491"/>
    <tableColumn id="6896" xr3:uid="{587E2307-49B0-44C5-84E8-267B97B2E9AC}" name="Column6896" headerRowDxfId="25885" dataDxfId="9490"/>
    <tableColumn id="6897" xr3:uid="{493405DD-C3A1-4655-8AA5-0ED6B7D0EB1F}" name="Column6897" headerRowDxfId="25884" dataDxfId="9489"/>
    <tableColumn id="6898" xr3:uid="{96E7A3B5-24DF-4CEA-B99D-4F973B2F4300}" name="Column6898" headerRowDxfId="25883" dataDxfId="9488"/>
    <tableColumn id="6899" xr3:uid="{26A63387-FA4F-4797-9BF8-1DD431A4FD04}" name="Column6899" headerRowDxfId="25882" dataDxfId="9487"/>
    <tableColumn id="6900" xr3:uid="{38DB8509-2CD5-4723-8D12-9FD6B2443E59}" name="Column6900" headerRowDxfId="25881" dataDxfId="9486"/>
    <tableColumn id="6901" xr3:uid="{C6630A53-CBAF-43A3-970E-F1ABB8E9C5A7}" name="Column6901" headerRowDxfId="25880" dataDxfId="9485"/>
    <tableColumn id="6902" xr3:uid="{1DBE2421-CD46-4E69-856D-6A2339411B96}" name="Column6902" headerRowDxfId="25879" dataDxfId="9484"/>
    <tableColumn id="6903" xr3:uid="{45C0635E-2A0A-4533-9282-35DE6737AFB8}" name="Column6903" headerRowDxfId="25878" dataDxfId="9483"/>
    <tableColumn id="6904" xr3:uid="{65C923C4-A40C-4379-8D2A-AFE192F4FE09}" name="Column6904" headerRowDxfId="25877" dataDxfId="9482"/>
    <tableColumn id="6905" xr3:uid="{2B1225B2-9BC7-4C85-A1DE-0EC34B7257CE}" name="Column6905" headerRowDxfId="25876" dataDxfId="9481"/>
    <tableColumn id="6906" xr3:uid="{F01089C3-CBE6-459B-8C6A-916F7670B960}" name="Column6906" headerRowDxfId="25875" dataDxfId="9480"/>
    <tableColumn id="6907" xr3:uid="{1E864567-EE78-4EA0-8417-5CD70EAA7181}" name="Column6907" headerRowDxfId="25874" dataDxfId="9479"/>
    <tableColumn id="6908" xr3:uid="{D517C0D5-5804-4D65-B03C-05118B55151C}" name="Column6908" headerRowDxfId="25873" dataDxfId="9478"/>
    <tableColumn id="6909" xr3:uid="{3372EE64-2D30-4FBE-AAB7-C0BAE771AEED}" name="Column6909" headerRowDxfId="25872" dataDxfId="9477"/>
    <tableColumn id="6910" xr3:uid="{18E35D61-0277-4FB9-BDF7-1C6DF480ABB6}" name="Column6910" headerRowDxfId="25871" dataDxfId="9476"/>
    <tableColumn id="6911" xr3:uid="{008A2A62-707C-4085-AF99-CEB0CA9F074A}" name="Column6911" headerRowDxfId="25870" dataDxfId="9475"/>
    <tableColumn id="6912" xr3:uid="{A266A3CF-568D-4254-950D-A1C1A7041931}" name="Column6912" headerRowDxfId="25869" dataDxfId="9474"/>
    <tableColumn id="6913" xr3:uid="{EA3FBF75-47EE-4C7B-B8A6-B081B7047F10}" name="Column6913" headerRowDxfId="25868" dataDxfId="9473"/>
    <tableColumn id="6914" xr3:uid="{3A643F27-7F5F-4BF8-868A-AAE5057A5A3E}" name="Column6914" headerRowDxfId="25867" dataDxfId="9472"/>
    <tableColumn id="6915" xr3:uid="{AC45CAD7-F355-492F-B787-60D9DA9EF4A6}" name="Column6915" headerRowDxfId="25866" dataDxfId="9471"/>
    <tableColumn id="6916" xr3:uid="{B74AE192-0878-4649-A1FC-41F7849236B0}" name="Column6916" headerRowDxfId="25865" dataDxfId="9470"/>
    <tableColumn id="6917" xr3:uid="{4F190B7E-CD56-42BA-9F81-7D3113788C5C}" name="Column6917" headerRowDxfId="25864" dataDxfId="9469"/>
    <tableColumn id="6918" xr3:uid="{5FC3EEC1-E64D-493F-A5CF-59A8EC3091BC}" name="Column6918" headerRowDxfId="25863" dataDxfId="9468"/>
    <tableColumn id="6919" xr3:uid="{2230A427-EB02-407E-8A05-003CF6541AB1}" name="Column6919" headerRowDxfId="25862" dataDxfId="9467"/>
    <tableColumn id="6920" xr3:uid="{A228FD94-70DC-4B8E-A4C6-D94DB97B4792}" name="Column6920" headerRowDxfId="25861" dataDxfId="9466"/>
    <tableColumn id="6921" xr3:uid="{F8568AD5-EDC9-400B-A0E1-7E071BE7E005}" name="Column6921" headerRowDxfId="25860" dataDxfId="9465"/>
    <tableColumn id="6922" xr3:uid="{9633222B-8B95-4DA5-A056-04F9D3DC4266}" name="Column6922" headerRowDxfId="25859" dataDxfId="9464"/>
    <tableColumn id="6923" xr3:uid="{8129009A-BE67-4692-89F2-1F6E1A0C8DB1}" name="Column6923" headerRowDxfId="25858" dataDxfId="9463"/>
    <tableColumn id="6924" xr3:uid="{B7C01195-B040-4DD0-B7AB-F95DC2DBC93A}" name="Column6924" headerRowDxfId="25857" dataDxfId="9462"/>
    <tableColumn id="6925" xr3:uid="{464B90CB-58FA-4B6D-959E-32ED98ECBEEA}" name="Column6925" headerRowDxfId="25856" dataDxfId="9461"/>
    <tableColumn id="6926" xr3:uid="{DD95EA57-80BF-40E7-9ABE-FDFF39EFCC18}" name="Column6926" headerRowDxfId="25855" dataDxfId="9460"/>
    <tableColumn id="6927" xr3:uid="{C5D690A0-397D-4A24-95A5-8EBD9B50CA64}" name="Column6927" headerRowDxfId="25854" dataDxfId="9459"/>
    <tableColumn id="6928" xr3:uid="{2737785C-6F97-4F08-ACEB-E129B59785CE}" name="Column6928" headerRowDxfId="25853" dataDxfId="9458"/>
    <tableColumn id="6929" xr3:uid="{4723C5F6-F768-405E-8C6C-CAF6D900E066}" name="Column6929" headerRowDxfId="25852" dataDxfId="9457"/>
    <tableColumn id="6930" xr3:uid="{568B1D65-E264-482A-BDD9-46F1564C96F6}" name="Column6930" headerRowDxfId="25851" dataDxfId="9456"/>
    <tableColumn id="6931" xr3:uid="{828503F0-C81F-4F93-A961-C33F9B4933BB}" name="Column6931" headerRowDxfId="25850" dataDxfId="9455"/>
    <tableColumn id="6932" xr3:uid="{86531775-3043-4C33-82D2-1C46CE5D8DE3}" name="Column6932" headerRowDxfId="25849" dataDxfId="9454"/>
    <tableColumn id="6933" xr3:uid="{1CF37877-0D9C-4B4E-A431-0BF2AD404983}" name="Column6933" headerRowDxfId="25848" dataDxfId="9453"/>
    <tableColumn id="6934" xr3:uid="{0EBC188B-93F0-4660-80B3-B903A265DAEB}" name="Column6934" headerRowDxfId="25847" dataDxfId="9452"/>
    <tableColumn id="6935" xr3:uid="{F261EA2E-523E-4CC2-AC7F-346FEB02A649}" name="Column6935" headerRowDxfId="25846" dataDxfId="9451"/>
    <tableColumn id="6936" xr3:uid="{91128855-0E08-450B-8666-F572C04784F2}" name="Column6936" headerRowDxfId="25845" dataDxfId="9450"/>
    <tableColumn id="6937" xr3:uid="{98FB35CA-3211-45C1-9ECE-640545A3F06B}" name="Column6937" headerRowDxfId="25844" dataDxfId="9449"/>
    <tableColumn id="6938" xr3:uid="{A14C89DF-C56E-45FA-9D4A-0B62530BC666}" name="Column6938" headerRowDxfId="25843" dataDxfId="9448"/>
    <tableColumn id="6939" xr3:uid="{0049FD91-8259-49B6-9B22-3D3A4DA1E466}" name="Column6939" headerRowDxfId="25842" dataDxfId="9447"/>
    <tableColumn id="6940" xr3:uid="{D1E840C9-EBAB-46D2-AAE0-EF66E8DA4AEC}" name="Column6940" headerRowDxfId="25841" dataDxfId="9446"/>
    <tableColumn id="6941" xr3:uid="{F3BEC565-3D70-4E94-B35F-CA6EFFDE39DE}" name="Column6941" headerRowDxfId="25840" dataDxfId="9445"/>
    <tableColumn id="6942" xr3:uid="{549420C8-8515-4D8C-B80C-72BEA87727CD}" name="Column6942" headerRowDxfId="25839" dataDxfId="9444"/>
    <tableColumn id="6943" xr3:uid="{094EE0F1-C0C8-4D57-A725-D5A005097DFF}" name="Column6943" headerRowDxfId="25838" dataDxfId="9443"/>
    <tableColumn id="6944" xr3:uid="{E1461223-82B4-46C0-B5C0-359AFDC9A73C}" name="Column6944" headerRowDxfId="25837" dataDxfId="9442"/>
    <tableColumn id="6945" xr3:uid="{8AC8B307-9B75-46A5-89BD-2F50E43E406C}" name="Column6945" headerRowDxfId="25836" dataDxfId="9441"/>
    <tableColumn id="6946" xr3:uid="{06DFC907-1ED4-476E-9A59-8781ED5D0D6D}" name="Column6946" headerRowDxfId="25835" dataDxfId="9440"/>
    <tableColumn id="6947" xr3:uid="{0730E845-21D5-45BF-A7B0-CA29445E4F0F}" name="Column6947" headerRowDxfId="25834" dataDxfId="9439"/>
    <tableColumn id="6948" xr3:uid="{B60E6EE2-1010-445B-807F-CC72C3525EE5}" name="Column6948" headerRowDxfId="25833" dataDxfId="9438"/>
    <tableColumn id="6949" xr3:uid="{E0AD63F9-BB70-4F8A-8BDA-7D94508BA05C}" name="Column6949" headerRowDxfId="25832" dataDxfId="9437"/>
    <tableColumn id="6950" xr3:uid="{09E34AED-28B0-4FA3-88A5-71BA021045B9}" name="Column6950" headerRowDxfId="25831" dataDxfId="9436"/>
    <tableColumn id="6951" xr3:uid="{E26959EA-AB1B-47CA-A653-C3BC3E8AA5FA}" name="Column6951" headerRowDxfId="25830" dataDxfId="9435"/>
    <tableColumn id="6952" xr3:uid="{CBB3B926-E538-4D46-80DF-9A9B0A1B4743}" name="Column6952" headerRowDxfId="25829" dataDxfId="9434"/>
    <tableColumn id="6953" xr3:uid="{B897F30A-CB21-4660-B751-70C422D5588B}" name="Column6953" headerRowDxfId="25828" dataDxfId="9433"/>
    <tableColumn id="6954" xr3:uid="{BDF8E4B2-6B31-464B-BFFA-2004AEAD189A}" name="Column6954" headerRowDxfId="25827" dataDxfId="9432"/>
    <tableColumn id="6955" xr3:uid="{E8C9FC83-3647-4C09-9CE4-670E75E83729}" name="Column6955" headerRowDxfId="25826" dataDxfId="9431"/>
    <tableColumn id="6956" xr3:uid="{0311728A-DC77-4ECA-8EB6-AC94F3ED7997}" name="Column6956" headerRowDxfId="25825" dataDxfId="9430"/>
    <tableColumn id="6957" xr3:uid="{70F89655-3562-46E2-BBEE-1801D7C304B1}" name="Column6957" headerRowDxfId="25824" dataDxfId="9429"/>
    <tableColumn id="6958" xr3:uid="{9C171FFC-DC4C-465C-9D07-A31F406C8627}" name="Column6958" headerRowDxfId="25823" dataDxfId="9428"/>
    <tableColumn id="6959" xr3:uid="{63DE3085-4A6A-4A2E-A4F0-0507BE52941D}" name="Column6959" headerRowDxfId="25822" dataDxfId="9427"/>
    <tableColumn id="6960" xr3:uid="{BD67686A-D76E-4B78-9EB6-FAAE3D044CDB}" name="Column6960" headerRowDxfId="25821" dataDxfId="9426"/>
    <tableColumn id="6961" xr3:uid="{00501099-B085-4DEB-A6C0-C84B2E5C3E8D}" name="Column6961" headerRowDxfId="25820" dataDxfId="9425"/>
    <tableColumn id="6962" xr3:uid="{87D670E6-ABBC-42B8-A0CE-D0135DDDC5B6}" name="Column6962" headerRowDxfId="25819" dataDxfId="9424"/>
    <tableColumn id="6963" xr3:uid="{517D1F0E-6991-4CAE-972D-593A7AB5BA87}" name="Column6963" headerRowDxfId="25818" dataDxfId="9423"/>
    <tableColumn id="6964" xr3:uid="{70204CD6-325E-45A8-8F27-3D85F1C171C6}" name="Column6964" headerRowDxfId="25817" dataDxfId="9422"/>
    <tableColumn id="6965" xr3:uid="{5A2D1E51-6461-45AD-A884-1FC6240698B9}" name="Column6965" headerRowDxfId="25816" dataDxfId="9421"/>
    <tableColumn id="6966" xr3:uid="{053422AA-54AF-474A-9786-00E3DC2CAADD}" name="Column6966" headerRowDxfId="25815" dataDxfId="9420"/>
    <tableColumn id="6967" xr3:uid="{B1BB82E5-69DD-4D1D-ACED-A622A07D1F7E}" name="Column6967" headerRowDxfId="25814" dataDxfId="9419"/>
    <tableColumn id="6968" xr3:uid="{B76A01F9-2250-446B-BECB-003AA8EC62C1}" name="Column6968" headerRowDxfId="25813" dataDxfId="9418"/>
    <tableColumn id="6969" xr3:uid="{95018F2F-4E50-4E0F-B002-E588663DC10E}" name="Column6969" headerRowDxfId="25812" dataDxfId="9417"/>
    <tableColumn id="6970" xr3:uid="{F24BC78A-EB18-4974-B43E-9E7EF7E188FE}" name="Column6970" headerRowDxfId="25811" dataDxfId="9416"/>
    <tableColumn id="6971" xr3:uid="{7A12124E-0D67-490A-BF24-FC9BD30BA5FE}" name="Column6971" headerRowDxfId="25810" dataDxfId="9415"/>
    <tableColumn id="6972" xr3:uid="{0FF2995E-9697-4DD7-8102-95CDC7DF4B10}" name="Column6972" headerRowDxfId="25809" dataDxfId="9414"/>
    <tableColumn id="6973" xr3:uid="{C1CE5EC5-DD38-40F1-9E6C-DA6434EF16D1}" name="Column6973" headerRowDxfId="25808" dataDxfId="9413"/>
    <tableColumn id="6974" xr3:uid="{815C1435-45EA-4988-860F-985C43B0CABF}" name="Column6974" headerRowDxfId="25807" dataDxfId="9412"/>
    <tableColumn id="6975" xr3:uid="{5E951C82-4157-40EF-9019-5B74EE35F868}" name="Column6975" headerRowDxfId="25806" dataDxfId="9411"/>
    <tableColumn id="6976" xr3:uid="{DF5AC535-3D68-4BB7-88C7-30E276E1F733}" name="Column6976" headerRowDxfId="25805" dataDxfId="9410"/>
    <tableColumn id="6977" xr3:uid="{5A1D8B11-8C22-429E-9481-01989A5BB115}" name="Column6977" headerRowDxfId="25804" dataDxfId="9409"/>
    <tableColumn id="6978" xr3:uid="{EA55D640-5350-4168-BBDA-CF0A782CCF0C}" name="Column6978" headerRowDxfId="25803" dataDxfId="9408"/>
    <tableColumn id="6979" xr3:uid="{560670BC-63A0-4DAF-B03A-5964923A6927}" name="Column6979" headerRowDxfId="25802" dataDxfId="9407"/>
    <tableColumn id="6980" xr3:uid="{36604FCC-2514-4E60-8639-FF78CBF79F11}" name="Column6980" headerRowDxfId="25801" dataDxfId="9406"/>
    <tableColumn id="6981" xr3:uid="{F7894BDD-2EA7-44FD-A8DD-E9A8B9C37BEF}" name="Column6981" headerRowDxfId="25800" dataDxfId="9405"/>
    <tableColumn id="6982" xr3:uid="{AFDFC39C-C041-43E9-98B0-47D7EE241AA5}" name="Column6982" headerRowDxfId="25799" dataDxfId="9404"/>
    <tableColumn id="6983" xr3:uid="{8AD493AD-A396-4AE1-9033-7F511BEB10E4}" name="Column6983" headerRowDxfId="25798" dataDxfId="9403"/>
    <tableColumn id="6984" xr3:uid="{9F1BD396-53AA-4359-AE73-95ACFCAE900B}" name="Column6984" headerRowDxfId="25797" dataDxfId="9402"/>
    <tableColumn id="6985" xr3:uid="{45EC14A4-118E-4272-A299-7755A330BB8C}" name="Column6985" headerRowDxfId="25796" dataDxfId="9401"/>
    <tableColumn id="6986" xr3:uid="{BCAA54FF-4F66-4124-AA36-CF903842CB72}" name="Column6986" headerRowDxfId="25795" dataDxfId="9400"/>
    <tableColumn id="6987" xr3:uid="{B5780BB5-4707-41B7-8590-56C2217929AD}" name="Column6987" headerRowDxfId="25794" dataDxfId="9399"/>
    <tableColumn id="6988" xr3:uid="{F04A344F-66D9-4C63-BF7C-7D6D7BDB3372}" name="Column6988" headerRowDxfId="25793" dataDxfId="9398"/>
    <tableColumn id="6989" xr3:uid="{60EA8FD4-6C55-49B8-B84B-BBC8A0E61DEE}" name="Column6989" headerRowDxfId="25792" dataDxfId="9397"/>
    <tableColumn id="6990" xr3:uid="{D171C78A-03DB-4DAD-B556-DAC027CCD80D}" name="Column6990" headerRowDxfId="25791" dataDxfId="9396"/>
    <tableColumn id="6991" xr3:uid="{7824C771-2B4E-45C3-A00F-8F21EFCD3A6D}" name="Column6991" headerRowDxfId="25790" dataDxfId="9395"/>
    <tableColumn id="6992" xr3:uid="{D7993E56-BF18-4A32-A2CA-C7D2597EE3DC}" name="Column6992" headerRowDxfId="25789" dataDxfId="9394"/>
    <tableColumn id="6993" xr3:uid="{7939BB7A-D369-464D-8AAC-0EF7EB934003}" name="Column6993" headerRowDxfId="25788" dataDxfId="9393"/>
    <tableColumn id="6994" xr3:uid="{86783C7D-113E-497D-B71B-069F9A398252}" name="Column6994" headerRowDxfId="25787" dataDxfId="9392"/>
    <tableColumn id="6995" xr3:uid="{56D28F64-B1C3-4C53-8380-385C220E6D89}" name="Column6995" headerRowDxfId="25786" dataDxfId="9391"/>
    <tableColumn id="6996" xr3:uid="{9DBC29E0-B021-4BA8-A727-20E035968F89}" name="Column6996" headerRowDxfId="25785" dataDxfId="9390"/>
    <tableColumn id="6997" xr3:uid="{555E0AE0-1FC7-4315-BD5C-6A9A26F70B5B}" name="Column6997" headerRowDxfId="25784" dataDxfId="9389"/>
    <tableColumn id="6998" xr3:uid="{A36A4C95-8D67-4938-A209-3D0B0C8B27A4}" name="Column6998" headerRowDxfId="25783" dataDxfId="9388"/>
    <tableColumn id="6999" xr3:uid="{251807E7-FB2D-4A19-BE79-136376886783}" name="Column6999" headerRowDxfId="25782" dataDxfId="9387"/>
    <tableColumn id="7000" xr3:uid="{57147545-5D5B-46E6-9B17-075262A000EB}" name="Column7000" headerRowDxfId="25781" dataDxfId="9386"/>
    <tableColumn id="7001" xr3:uid="{8CED57BF-9413-4680-A0C3-4D2094F9CBF6}" name="Column7001" headerRowDxfId="25780" dataDxfId="9385"/>
    <tableColumn id="7002" xr3:uid="{603BE1E3-ABAD-4CC9-8026-50E0ACB82BAA}" name="Column7002" headerRowDxfId="25779" dataDxfId="9384"/>
    <tableColumn id="7003" xr3:uid="{39C77AE3-4CF0-487F-B63A-7F58D2EF2E01}" name="Column7003" headerRowDxfId="25778" dataDxfId="9383"/>
    <tableColumn id="7004" xr3:uid="{728C654E-5710-4874-94CB-1534B5D2042C}" name="Column7004" headerRowDxfId="25777" dataDxfId="9382"/>
    <tableColumn id="7005" xr3:uid="{A76EDC17-CD54-4A00-B330-16F781C74E13}" name="Column7005" headerRowDxfId="25776" dataDxfId="9381"/>
    <tableColumn id="7006" xr3:uid="{633459C2-1AC5-4326-A0E1-4696F1A6707F}" name="Column7006" headerRowDxfId="25775" dataDxfId="9380"/>
    <tableColumn id="7007" xr3:uid="{CFC11EE1-2918-4C90-80B3-C6A03623073F}" name="Column7007" headerRowDxfId="25774" dataDxfId="9379"/>
    <tableColumn id="7008" xr3:uid="{092E938C-811A-4F24-9F56-D74AB058D852}" name="Column7008" headerRowDxfId="25773" dataDxfId="9378"/>
    <tableColumn id="7009" xr3:uid="{2747018C-14B3-42F8-87CE-1A4229C8BFDF}" name="Column7009" headerRowDxfId="25772" dataDxfId="9377"/>
    <tableColumn id="7010" xr3:uid="{292D18A8-2150-4597-9F4E-CC84B69CA1B3}" name="Column7010" headerRowDxfId="25771" dataDxfId="9376"/>
    <tableColumn id="7011" xr3:uid="{17DBE6B4-291E-425F-9A3E-BC6F6CD179BC}" name="Column7011" headerRowDxfId="25770" dataDxfId="9375"/>
    <tableColumn id="7012" xr3:uid="{02E2A5AB-D4E8-4BC4-AAC4-1F959FE10D15}" name="Column7012" headerRowDxfId="25769" dataDxfId="9374"/>
    <tableColumn id="7013" xr3:uid="{A14BB095-27D3-4E2F-9158-5E54E8F050CF}" name="Column7013" headerRowDxfId="25768" dataDxfId="9373"/>
    <tableColumn id="7014" xr3:uid="{A2CF8C1E-A123-41A8-B7E6-EE047559FBFA}" name="Column7014" headerRowDxfId="25767" dataDxfId="9372"/>
    <tableColumn id="7015" xr3:uid="{4EC7B853-522F-4F90-83A3-874037B0C30B}" name="Column7015" headerRowDxfId="25766" dataDxfId="9371"/>
    <tableColumn id="7016" xr3:uid="{8F2CB9D5-7E4B-4EE1-B6B7-319611E05B46}" name="Column7016" headerRowDxfId="25765" dataDxfId="9370"/>
    <tableColumn id="7017" xr3:uid="{62842821-0991-4E44-8A78-9CD31E5607E1}" name="Column7017" headerRowDxfId="25764" dataDxfId="9369"/>
    <tableColumn id="7018" xr3:uid="{D5A8FD82-61B3-4963-A07A-D8B5398ADB9C}" name="Column7018" headerRowDxfId="25763" dataDxfId="9368"/>
    <tableColumn id="7019" xr3:uid="{715E7CA7-DBBC-4C13-83CE-A0CA0155931F}" name="Column7019" headerRowDxfId="25762" dataDxfId="9367"/>
    <tableColumn id="7020" xr3:uid="{7F7A383F-B781-4CCF-8F02-0D1ECB9FCCB7}" name="Column7020" headerRowDxfId="25761" dataDxfId="9366"/>
    <tableColumn id="7021" xr3:uid="{613D3732-42B7-456D-989D-44FF2FF4DCAA}" name="Column7021" headerRowDxfId="25760" dataDxfId="9365"/>
    <tableColumn id="7022" xr3:uid="{8A5CD9A9-1F07-496B-A8D9-2AE986D1808C}" name="Column7022" headerRowDxfId="25759" dataDxfId="9364"/>
    <tableColumn id="7023" xr3:uid="{B8584061-8341-43F2-8013-C9343C153403}" name="Column7023" headerRowDxfId="25758" dataDxfId="9363"/>
    <tableColumn id="7024" xr3:uid="{6561E4FE-1901-48D4-BA2D-A54F3A4E2424}" name="Column7024" headerRowDxfId="25757" dataDxfId="9362"/>
    <tableColumn id="7025" xr3:uid="{0967C055-8499-4B98-B1C1-BA778D4D0950}" name="Column7025" headerRowDxfId="25756" dataDxfId="9361"/>
    <tableColumn id="7026" xr3:uid="{504EC5C6-1727-47A7-BEEC-492A5A2D9954}" name="Column7026" headerRowDxfId="25755" dataDxfId="9360"/>
    <tableColumn id="7027" xr3:uid="{A1586585-6DE9-41A1-9974-CFEB11667DD3}" name="Column7027" headerRowDxfId="25754" dataDxfId="9359"/>
    <tableColumn id="7028" xr3:uid="{C4A29001-B152-46E6-9B8D-C10F4CCC81F0}" name="Column7028" headerRowDxfId="25753" dataDxfId="9358"/>
    <tableColumn id="7029" xr3:uid="{FA4F08D5-4F73-4C60-9400-271EBF6EDA3E}" name="Column7029" headerRowDxfId="25752" dataDxfId="9357"/>
    <tableColumn id="7030" xr3:uid="{21BF0D9A-85AA-48B1-B844-7C05E27A3BE0}" name="Column7030" headerRowDxfId="25751" dataDxfId="9356"/>
    <tableColumn id="7031" xr3:uid="{9BED6BAB-6586-4695-940C-1CCCC95B5EAF}" name="Column7031" headerRowDxfId="25750" dataDxfId="9355"/>
    <tableColumn id="7032" xr3:uid="{94C269FA-928A-47D5-9BAC-C4A82410B05D}" name="Column7032" headerRowDxfId="25749" dataDxfId="9354"/>
    <tableColumn id="7033" xr3:uid="{3D480092-FBA4-4673-B5DD-F3AFF1DBB0A8}" name="Column7033" headerRowDxfId="25748" dataDxfId="9353"/>
    <tableColumn id="7034" xr3:uid="{3249D268-9F6C-4DAA-B932-29868E3D3B68}" name="Column7034" headerRowDxfId="25747" dataDxfId="9352"/>
    <tableColumn id="7035" xr3:uid="{80C4FB97-25D4-4490-BFA3-4EF09BB75364}" name="Column7035" headerRowDxfId="25746" dataDxfId="9351"/>
    <tableColumn id="7036" xr3:uid="{7EB82998-5A2E-4F42-A4EF-834FBA04C85D}" name="Column7036" headerRowDxfId="25745" dataDxfId="9350"/>
    <tableColumn id="7037" xr3:uid="{41CE695A-9FD9-41BD-960C-B79D288F82EB}" name="Column7037" headerRowDxfId="25744" dataDxfId="9349"/>
    <tableColumn id="7038" xr3:uid="{702D91E9-6798-4CED-B915-BAA028D06F2D}" name="Column7038" headerRowDxfId="25743" dataDxfId="9348"/>
    <tableColumn id="7039" xr3:uid="{7F9DE0AD-0F68-4D10-AE53-CA7F6429EC2C}" name="Column7039" headerRowDxfId="25742" dataDxfId="9347"/>
    <tableColumn id="7040" xr3:uid="{E81127C0-E2A7-405E-B187-91A3004A6DC8}" name="Column7040" headerRowDxfId="25741" dataDxfId="9346"/>
    <tableColumn id="7041" xr3:uid="{CA3EB4D5-7836-4339-BAC3-64A8EF61210B}" name="Column7041" headerRowDxfId="25740" dataDxfId="9345"/>
    <tableColumn id="7042" xr3:uid="{7567478D-7331-4E5A-A25F-985471939AE7}" name="Column7042" headerRowDxfId="25739" dataDxfId="9344"/>
    <tableColumn id="7043" xr3:uid="{F96AF982-D522-4460-9DCF-F86171240796}" name="Column7043" headerRowDxfId="25738" dataDxfId="9343"/>
    <tableColumn id="7044" xr3:uid="{248F2C27-B276-45F9-A826-0C5BAD6CEEB3}" name="Column7044" headerRowDxfId="25737" dataDxfId="9342"/>
    <tableColumn id="7045" xr3:uid="{D86AF9E2-82BF-48D1-99DC-C5B49B050C05}" name="Column7045" headerRowDxfId="25736" dataDxfId="9341"/>
    <tableColumn id="7046" xr3:uid="{DC588098-84DC-4F40-A352-55B821DDDB8B}" name="Column7046" headerRowDxfId="25735" dataDxfId="9340"/>
    <tableColumn id="7047" xr3:uid="{E1A1CCE4-494E-4ABA-A549-6B41C80A2263}" name="Column7047" headerRowDxfId="25734" dataDxfId="9339"/>
    <tableColumn id="7048" xr3:uid="{2A88E229-723B-462F-B91F-17BA14EDF979}" name="Column7048" headerRowDxfId="25733" dataDxfId="9338"/>
    <tableColumn id="7049" xr3:uid="{69E2F817-18DB-4E59-BD70-79AC3EE554A1}" name="Column7049" headerRowDxfId="25732" dataDxfId="9337"/>
    <tableColumn id="7050" xr3:uid="{80175E16-6052-4B95-B769-494AC2F7C730}" name="Column7050" headerRowDxfId="25731" dataDxfId="9336"/>
    <tableColumn id="7051" xr3:uid="{F141886E-0A40-4513-A3D3-42210E3AC812}" name="Column7051" headerRowDxfId="25730" dataDxfId="9335"/>
    <tableColumn id="7052" xr3:uid="{78445AC4-1B84-49D2-A766-9B1D528347D9}" name="Column7052" headerRowDxfId="25729" dataDxfId="9334"/>
    <tableColumn id="7053" xr3:uid="{7C045B71-88B2-4832-9E1E-5801B35BEAEC}" name="Column7053" headerRowDxfId="25728" dataDxfId="9333"/>
    <tableColumn id="7054" xr3:uid="{4A7A217D-DD01-4E22-AF0E-C503C9CEEA1D}" name="Column7054" headerRowDxfId="25727" dataDxfId="9332"/>
    <tableColumn id="7055" xr3:uid="{536D6E35-AADF-4EB3-BBBE-DA05E4380570}" name="Column7055" headerRowDxfId="25726" dataDxfId="9331"/>
    <tableColumn id="7056" xr3:uid="{7838B944-98F1-432C-8D81-87FC4A07518C}" name="Column7056" headerRowDxfId="25725" dataDxfId="9330"/>
    <tableColumn id="7057" xr3:uid="{A7009FFB-09A0-4458-8CBD-E27F3C400BF4}" name="Column7057" headerRowDxfId="25724" dataDxfId="9329"/>
    <tableColumn id="7058" xr3:uid="{AFA9AF62-1CB6-4F93-83A3-4F2371F37905}" name="Column7058" headerRowDxfId="25723" dataDxfId="9328"/>
    <tableColumn id="7059" xr3:uid="{6D57763E-76FE-4794-82B4-84021E98619C}" name="Column7059" headerRowDxfId="25722" dataDxfId="9327"/>
    <tableColumn id="7060" xr3:uid="{A3539CCB-AE64-47D0-81F1-EE825D028338}" name="Column7060" headerRowDxfId="25721" dataDxfId="9326"/>
    <tableColumn id="7061" xr3:uid="{9F5754C8-CF75-4AD1-80F3-ABF3D9DC0F54}" name="Column7061" headerRowDxfId="25720" dataDxfId="9325"/>
    <tableColumn id="7062" xr3:uid="{29D0013A-DF96-4216-B7D7-E73FA3C12967}" name="Column7062" headerRowDxfId="25719" dataDxfId="9324"/>
    <tableColumn id="7063" xr3:uid="{62398C40-DE26-441E-83C7-2DFF9DEC93A7}" name="Column7063" headerRowDxfId="25718" dataDxfId="9323"/>
    <tableColumn id="7064" xr3:uid="{8A9304DE-6841-43B3-B4D6-955B2CAF3A37}" name="Column7064" headerRowDxfId="25717" dataDxfId="9322"/>
    <tableColumn id="7065" xr3:uid="{F788EF45-4E41-427A-81BD-5AB528CC8369}" name="Column7065" headerRowDxfId="25716" dataDxfId="9321"/>
    <tableColumn id="7066" xr3:uid="{4B5E6690-24EC-47A0-A72A-AAE1F00B5F45}" name="Column7066" headerRowDxfId="25715" dataDxfId="9320"/>
    <tableColumn id="7067" xr3:uid="{4BFE867F-D6CC-480C-B137-565158F0E13F}" name="Column7067" headerRowDxfId="25714" dataDxfId="9319"/>
    <tableColumn id="7068" xr3:uid="{5092C395-F05B-42A8-B32C-BA8F47301F90}" name="Column7068" headerRowDxfId="25713" dataDxfId="9318"/>
    <tableColumn id="7069" xr3:uid="{F4E4ECCB-9289-40B5-B3EE-5D33FFA4381C}" name="Column7069" headerRowDxfId="25712" dataDxfId="9317"/>
    <tableColumn id="7070" xr3:uid="{D1ACBBFC-7AF1-4FD1-8757-3776D95B9E44}" name="Column7070" headerRowDxfId="25711" dataDxfId="9316"/>
    <tableColumn id="7071" xr3:uid="{038DFEF0-CD0C-4F8E-B126-A1C26F3514FA}" name="Column7071" headerRowDxfId="25710" dataDxfId="9315"/>
    <tableColumn id="7072" xr3:uid="{E638DB20-244C-4D0C-A0BD-9F5BA81240C0}" name="Column7072" headerRowDxfId="25709" dataDxfId="9314"/>
    <tableColumn id="7073" xr3:uid="{590CCC70-633D-4ED8-9B7E-7A1FE388A5ED}" name="Column7073" headerRowDxfId="25708" dataDxfId="9313"/>
    <tableColumn id="7074" xr3:uid="{FC593239-0F9F-4D0F-A2D0-5DE2A7D5958E}" name="Column7074" headerRowDxfId="25707" dataDxfId="9312"/>
    <tableColumn id="7075" xr3:uid="{8A060084-B0E9-4186-9B68-785EFA89E892}" name="Column7075" headerRowDxfId="25706" dataDxfId="9311"/>
    <tableColumn id="7076" xr3:uid="{CA8E5BA8-3435-45B9-AFF9-876B7E12F51F}" name="Column7076" headerRowDxfId="25705" dataDxfId="9310"/>
    <tableColumn id="7077" xr3:uid="{58E61BCB-8840-4A71-B1B4-1E4CF9B49A09}" name="Column7077" headerRowDxfId="25704" dataDxfId="9309"/>
    <tableColumn id="7078" xr3:uid="{0381FB58-C1AB-4A97-860E-55EB4C87F97B}" name="Column7078" headerRowDxfId="25703" dataDxfId="9308"/>
    <tableColumn id="7079" xr3:uid="{8CDB3619-5338-4224-B8AF-13885E676247}" name="Column7079" headerRowDxfId="25702" dataDxfId="9307"/>
    <tableColumn id="7080" xr3:uid="{4E60F781-701F-4D22-8301-840242A04791}" name="Column7080" headerRowDxfId="25701" dataDxfId="9306"/>
    <tableColumn id="7081" xr3:uid="{EF62D146-FD6A-458E-B08A-B7FECBD14BD9}" name="Column7081" headerRowDxfId="25700" dataDxfId="9305"/>
    <tableColumn id="7082" xr3:uid="{07BAD11E-F411-45F6-B7F7-71CEF573B13C}" name="Column7082" headerRowDxfId="25699" dataDxfId="9304"/>
    <tableColumn id="7083" xr3:uid="{3D58B588-3115-49B7-AD2A-79C46389AE90}" name="Column7083" headerRowDxfId="25698" dataDxfId="9303"/>
    <tableColumn id="7084" xr3:uid="{3401D55D-CC7A-4DBB-9FE3-21B9BC7B9192}" name="Column7084" headerRowDxfId="25697" dataDxfId="9302"/>
    <tableColumn id="7085" xr3:uid="{53AE32EF-AF9D-4F14-A53F-17136CECB3A4}" name="Column7085" headerRowDxfId="25696" dataDxfId="9301"/>
    <tableColumn id="7086" xr3:uid="{51AB2DF0-FC43-42EF-B60F-2605E30C91E3}" name="Column7086" headerRowDxfId="25695" dataDxfId="9300"/>
    <tableColumn id="7087" xr3:uid="{01F3C85A-01A1-4805-9179-7DBA4B457C47}" name="Column7087" headerRowDxfId="25694" dataDxfId="9299"/>
    <tableColumn id="7088" xr3:uid="{9CDE244C-3AE2-464A-94AE-6EEFF834EC80}" name="Column7088" headerRowDxfId="25693" dataDxfId="9298"/>
    <tableColumn id="7089" xr3:uid="{E11718EA-78B6-4B12-9A6F-15788BA0B24A}" name="Column7089" headerRowDxfId="25692" dataDxfId="9297"/>
    <tableColumn id="7090" xr3:uid="{AC2C1491-B0A2-483B-9347-2F68021A93C8}" name="Column7090" headerRowDxfId="25691" dataDxfId="9296"/>
    <tableColumn id="7091" xr3:uid="{21C2CE48-16C0-4F6D-B779-8CA701234C2D}" name="Column7091" headerRowDxfId="25690" dataDxfId="9295"/>
    <tableColumn id="7092" xr3:uid="{FF48E797-5D41-4D01-8C69-2EE0E1C686F8}" name="Column7092" headerRowDxfId="25689" dataDxfId="9294"/>
    <tableColumn id="7093" xr3:uid="{327F87EC-A070-48D2-8FDD-53F9A6BE94BE}" name="Column7093" headerRowDxfId="25688" dataDxfId="9293"/>
    <tableColumn id="7094" xr3:uid="{9C6D98A6-9BD7-46BC-91CB-1D1A7CD1D8EC}" name="Column7094" headerRowDxfId="25687" dataDxfId="9292"/>
    <tableColumn id="7095" xr3:uid="{E2D76A15-EFBF-4A53-A710-547A311C4A38}" name="Column7095" headerRowDxfId="25686" dataDxfId="9291"/>
    <tableColumn id="7096" xr3:uid="{6254C820-B2D0-43C8-8390-99555DB58619}" name="Column7096" headerRowDxfId="25685" dataDxfId="9290"/>
    <tableColumn id="7097" xr3:uid="{25E577D8-368C-4251-A13C-F984CDD633D6}" name="Column7097" headerRowDxfId="25684" dataDxfId="9289"/>
    <tableColumn id="7098" xr3:uid="{A3A391C4-765D-466C-8FFE-571B1DEE1A60}" name="Column7098" headerRowDxfId="25683" dataDxfId="9288"/>
    <tableColumn id="7099" xr3:uid="{DC4754F2-3DD8-44EE-B855-5AC1965E8A1E}" name="Column7099" headerRowDxfId="25682" dataDxfId="9287"/>
    <tableColumn id="7100" xr3:uid="{07E4E63A-41B8-4B65-8F4A-E5C2A89A3C1C}" name="Column7100" headerRowDxfId="25681" dataDxfId="9286"/>
    <tableColumn id="7101" xr3:uid="{A56226F2-C945-4C52-A63C-9E385F162AA6}" name="Column7101" headerRowDxfId="25680" dataDxfId="9285"/>
    <tableColumn id="7102" xr3:uid="{B87A2F78-A856-4C9E-BC7E-EC41C9E2B365}" name="Column7102" headerRowDxfId="25679" dataDxfId="9284"/>
    <tableColumn id="7103" xr3:uid="{5CD561F3-88C1-47D3-B552-6860DE7EE512}" name="Column7103" headerRowDxfId="25678" dataDxfId="9283"/>
    <tableColumn id="7104" xr3:uid="{E5958A56-1872-4F8D-A41A-86E48ABA230D}" name="Column7104" headerRowDxfId="25677" dataDxfId="9282"/>
    <tableColumn id="7105" xr3:uid="{45D6F2E1-A4F8-4854-A21F-E9A99472E0B3}" name="Column7105" headerRowDxfId="25676" dataDxfId="9281"/>
    <tableColumn id="7106" xr3:uid="{197D79CD-8E1B-4416-89A4-7160ECABC6C7}" name="Column7106" headerRowDxfId="25675" dataDxfId="9280"/>
    <tableColumn id="7107" xr3:uid="{FFF276F0-7340-4099-A0FD-B3E12A5B6F22}" name="Column7107" headerRowDxfId="25674" dataDxfId="9279"/>
    <tableColumn id="7108" xr3:uid="{04C0BCE3-0F59-45F7-A330-BF5E4131435B}" name="Column7108" headerRowDxfId="25673" dataDxfId="9278"/>
    <tableColumn id="7109" xr3:uid="{07F55467-8F45-4FC9-BF28-8C48B0CEBD68}" name="Column7109" headerRowDxfId="25672" dataDxfId="9277"/>
    <tableColumn id="7110" xr3:uid="{FAD4D8B0-3589-4850-9E78-EBDF5A1D04DA}" name="Column7110" headerRowDxfId="25671" dataDxfId="9276"/>
    <tableColumn id="7111" xr3:uid="{9FA0BC88-64D5-44B4-A9CB-91E3EECB3EC4}" name="Column7111" headerRowDxfId="25670" dataDxfId="9275"/>
    <tableColumn id="7112" xr3:uid="{70D9F54E-47CA-49DD-B2F4-CD9ACC23DD16}" name="Column7112" headerRowDxfId="25669" dataDxfId="9274"/>
    <tableColumn id="7113" xr3:uid="{3F23A2F6-057F-4FB1-8A80-2821B97E7DE7}" name="Column7113" headerRowDxfId="25668" dataDxfId="9273"/>
    <tableColumn id="7114" xr3:uid="{A37A4A0E-722B-4351-9FAE-801AD7C9188B}" name="Column7114" headerRowDxfId="25667" dataDxfId="9272"/>
    <tableColumn id="7115" xr3:uid="{85CBBEEC-762B-41CA-8457-24BCF7EC052D}" name="Column7115" headerRowDxfId="25666" dataDxfId="9271"/>
    <tableColumn id="7116" xr3:uid="{F1F38071-4184-45A7-8C67-DFA1EFB82C21}" name="Column7116" headerRowDxfId="25665" dataDxfId="9270"/>
    <tableColumn id="7117" xr3:uid="{AFE60500-EDAA-4BAC-A1D6-8CDB40BB0347}" name="Column7117" headerRowDxfId="25664" dataDxfId="9269"/>
    <tableColumn id="7118" xr3:uid="{26C8C01F-5E34-412C-ABC2-7CEA7F55DD93}" name="Column7118" headerRowDxfId="25663" dataDxfId="9268"/>
    <tableColumn id="7119" xr3:uid="{E69D46D9-E280-4EB9-9E31-DD376EF56945}" name="Column7119" headerRowDxfId="25662" dataDxfId="9267"/>
    <tableColumn id="7120" xr3:uid="{4890FA8A-3D07-47F7-9C3F-4581C3DEF78A}" name="Column7120" headerRowDxfId="25661" dataDxfId="9266"/>
    <tableColumn id="7121" xr3:uid="{3875956E-27C6-49DE-A6E8-8FFD94D0F30A}" name="Column7121" headerRowDxfId="25660" dataDxfId="9265"/>
    <tableColumn id="7122" xr3:uid="{56EFC939-A7C8-47F9-9752-72E4EAC92B52}" name="Column7122" headerRowDxfId="25659" dataDxfId="9264"/>
    <tableColumn id="7123" xr3:uid="{043FF445-44CB-402A-BD83-41CAD8DA0331}" name="Column7123" headerRowDxfId="25658" dataDxfId="9263"/>
    <tableColumn id="7124" xr3:uid="{E1695D9E-D5CE-4C28-A397-36C78268D3D5}" name="Column7124" headerRowDxfId="25657" dataDxfId="9262"/>
    <tableColumn id="7125" xr3:uid="{206F6C69-CA4F-4CA7-9F0A-7BC0E4F04784}" name="Column7125" headerRowDxfId="25656" dataDxfId="9261"/>
    <tableColumn id="7126" xr3:uid="{3DAECCE5-E260-4C63-83B6-6FC9115EB79E}" name="Column7126" headerRowDxfId="25655" dataDxfId="9260"/>
    <tableColumn id="7127" xr3:uid="{664271B6-8E6E-4B9A-9FD8-42883266D5BD}" name="Column7127" headerRowDxfId="25654" dataDxfId="9259"/>
    <tableColumn id="7128" xr3:uid="{8B341A79-B713-42B7-AD58-4EEF95DB3C85}" name="Column7128" headerRowDxfId="25653" dataDxfId="9258"/>
    <tableColumn id="7129" xr3:uid="{912501D4-3125-4E4D-B4B9-0D5FFD10C692}" name="Column7129" headerRowDxfId="25652" dataDxfId="9257"/>
    <tableColumn id="7130" xr3:uid="{7EAFAB14-5950-4BEE-9B84-00B1E7F66C71}" name="Column7130" headerRowDxfId="25651" dataDxfId="9256"/>
    <tableColumn id="7131" xr3:uid="{F174843E-5C97-40A9-9A8E-150D7843CC56}" name="Column7131" headerRowDxfId="25650" dataDxfId="9255"/>
    <tableColumn id="7132" xr3:uid="{2B1781C7-6C19-4599-BF1F-499AC751E65D}" name="Column7132" headerRowDxfId="25649" dataDxfId="9254"/>
    <tableColumn id="7133" xr3:uid="{466EC762-958D-4E5A-9B14-7040B955275C}" name="Column7133" headerRowDxfId="25648" dataDxfId="9253"/>
    <tableColumn id="7134" xr3:uid="{E9A3CEF8-168B-42BB-8FAD-D38FE9BB428C}" name="Column7134" headerRowDxfId="25647" dataDxfId="9252"/>
    <tableColumn id="7135" xr3:uid="{7DBE1DC7-3D36-4F62-8905-5C434AE9B3AF}" name="Column7135" headerRowDxfId="25646" dataDxfId="9251"/>
    <tableColumn id="7136" xr3:uid="{CCEEF3D0-6342-442E-A011-8E2632C3397D}" name="Column7136" headerRowDxfId="25645" dataDxfId="9250"/>
    <tableColumn id="7137" xr3:uid="{12D841BD-B509-4049-BCB7-5010D3862B24}" name="Column7137" headerRowDxfId="25644" dataDxfId="9249"/>
    <tableColumn id="7138" xr3:uid="{08190757-A9A6-43FE-AC15-BD05F6F3956D}" name="Column7138" headerRowDxfId="25643" dataDxfId="9248"/>
    <tableColumn id="7139" xr3:uid="{45D7F7EE-FC51-4A95-B6A6-13164E732201}" name="Column7139" headerRowDxfId="25642" dataDxfId="9247"/>
    <tableColumn id="7140" xr3:uid="{ACC55A3E-F9B3-4611-95E1-5CDCEC45FBBC}" name="Column7140" headerRowDxfId="25641" dataDxfId="9246"/>
    <tableColumn id="7141" xr3:uid="{F7FD0189-6767-405C-9436-6D0525EBA70B}" name="Column7141" headerRowDxfId="25640" dataDxfId="9245"/>
    <tableColumn id="7142" xr3:uid="{9FD0DE2C-3196-439E-9926-35DBDEF467DF}" name="Column7142" headerRowDxfId="25639" dataDxfId="9244"/>
    <tableColumn id="7143" xr3:uid="{48375AE4-F56F-4EC2-9152-66D716DBB248}" name="Column7143" headerRowDxfId="25638" dataDxfId="9243"/>
    <tableColumn id="7144" xr3:uid="{FDFD379E-DFA0-4BEE-A474-770C683F3678}" name="Column7144" headerRowDxfId="25637" dataDxfId="9242"/>
    <tableColumn id="7145" xr3:uid="{3B8064C4-5014-4D7A-A472-D62E9A577845}" name="Column7145" headerRowDxfId="25636" dataDxfId="9241"/>
    <tableColumn id="7146" xr3:uid="{5113E6F4-3A99-4D39-8CC2-01B21FB114D8}" name="Column7146" headerRowDxfId="25635" dataDxfId="9240"/>
    <tableColumn id="7147" xr3:uid="{9D9B1DB5-C689-4016-A2E7-38B72C143DBF}" name="Column7147" headerRowDxfId="25634" dataDxfId="9239"/>
    <tableColumn id="7148" xr3:uid="{2EEF27CA-367D-43FE-89B4-54359F0665B8}" name="Column7148" headerRowDxfId="25633" dataDxfId="9238"/>
    <tableColumn id="7149" xr3:uid="{374EF4D6-A092-41BB-B8AB-40D03E8282FD}" name="Column7149" headerRowDxfId="25632" dataDxfId="9237"/>
    <tableColumn id="7150" xr3:uid="{C6949584-6064-4B58-89B6-BBA796126298}" name="Column7150" headerRowDxfId="25631" dataDxfId="9236"/>
    <tableColumn id="7151" xr3:uid="{0AAFB018-83C7-4922-AC86-F35C3D0ADC7B}" name="Column7151" headerRowDxfId="25630" dataDxfId="9235"/>
    <tableColumn id="7152" xr3:uid="{AE5EFDD2-3E6A-4D42-A643-0F74138DB9DB}" name="Column7152" headerRowDxfId="25629" dataDxfId="9234"/>
    <tableColumn id="7153" xr3:uid="{36D75D73-C946-4962-B1A1-94D1276DD543}" name="Column7153" headerRowDxfId="25628" dataDxfId="9233"/>
    <tableColumn id="7154" xr3:uid="{6CB90243-B204-41C6-8B4B-4EBED8DE6588}" name="Column7154" headerRowDxfId="25627" dataDxfId="9232"/>
    <tableColumn id="7155" xr3:uid="{FF6A5A1D-8D5A-4CD2-A75A-0905252F89B7}" name="Column7155" headerRowDxfId="25626" dataDxfId="9231"/>
    <tableColumn id="7156" xr3:uid="{D6974EE7-4A2E-432C-A3BE-3720A1674CAE}" name="Column7156" headerRowDxfId="25625" dataDxfId="9230"/>
    <tableColumn id="7157" xr3:uid="{BA2B3BE3-4197-4398-9AC3-D574FDCBC97F}" name="Column7157" headerRowDxfId="25624" dataDxfId="9229"/>
    <tableColumn id="7158" xr3:uid="{E513BE79-026E-46AE-9C6D-AAEE0462F59D}" name="Column7158" headerRowDxfId="25623" dataDxfId="9228"/>
    <tableColumn id="7159" xr3:uid="{7AE3C71E-0A99-4C57-ABF5-F0A9A7FC061F}" name="Column7159" headerRowDxfId="25622" dataDxfId="9227"/>
    <tableColumn id="7160" xr3:uid="{FD18898A-9218-4A7F-B737-6545089367E7}" name="Column7160" headerRowDxfId="25621" dataDxfId="9226"/>
    <tableColumn id="7161" xr3:uid="{916B6BAF-0A8C-4D8D-B8DB-A2ABC0DC1C77}" name="Column7161" headerRowDxfId="25620" dataDxfId="9225"/>
    <tableColumn id="7162" xr3:uid="{39B3A180-9740-46FD-8989-CE8F0EAF1C9E}" name="Column7162" headerRowDxfId="25619" dataDxfId="9224"/>
    <tableColumn id="7163" xr3:uid="{A86890F3-3D54-43E8-8D3A-7A7634BEB795}" name="Column7163" headerRowDxfId="25618" dataDxfId="9223"/>
    <tableColumn id="7164" xr3:uid="{C88CF16A-3B05-4D3F-83B0-70B00CA11307}" name="Column7164" headerRowDxfId="25617" dataDxfId="9222"/>
    <tableColumn id="7165" xr3:uid="{4183F48E-9346-4260-940D-6550DAA33036}" name="Column7165" headerRowDxfId="25616" dataDxfId="9221"/>
    <tableColumn id="7166" xr3:uid="{E26B7767-4F02-40B4-9D84-A34A4AC4C77F}" name="Column7166" headerRowDxfId="25615" dataDxfId="9220"/>
    <tableColumn id="7167" xr3:uid="{9B20E818-B435-4014-A29C-8CB3A0331043}" name="Column7167" headerRowDxfId="25614" dataDxfId="9219"/>
    <tableColumn id="7168" xr3:uid="{392825C2-D3DD-43B4-B106-87759FEBEC38}" name="Column7168" headerRowDxfId="25613" dataDxfId="9218"/>
    <tableColumn id="7169" xr3:uid="{AEBD98E4-5B88-45B9-93D1-FCF583583C62}" name="Column7169" headerRowDxfId="25612" dataDxfId="9217"/>
    <tableColumn id="7170" xr3:uid="{1C647BC6-BBC5-4443-B5AD-63FC19CB3D14}" name="Column7170" headerRowDxfId="25611" dataDxfId="9216"/>
    <tableColumn id="7171" xr3:uid="{A277D577-8993-4955-990A-CD76B2D16C9D}" name="Column7171" headerRowDxfId="25610" dataDxfId="9215"/>
    <tableColumn id="7172" xr3:uid="{9F45D864-2089-4DEA-9A35-FC702B62EFD7}" name="Column7172" headerRowDxfId="25609" dataDxfId="9214"/>
    <tableColumn id="7173" xr3:uid="{3C40F0EB-89B8-4532-B688-5D7185691214}" name="Column7173" headerRowDxfId="25608" dataDxfId="9213"/>
    <tableColumn id="7174" xr3:uid="{B590FCBF-36D6-4B5C-BC0B-480E068FAB7A}" name="Column7174" headerRowDxfId="25607" dataDxfId="9212"/>
    <tableColumn id="7175" xr3:uid="{9AA85A44-D5FD-44E4-9A66-125D77C34972}" name="Column7175" headerRowDxfId="25606" dataDxfId="9211"/>
    <tableColumn id="7176" xr3:uid="{C7D091F2-F816-454D-AD91-4C660C470782}" name="Column7176" headerRowDxfId="25605" dataDxfId="9210"/>
    <tableColumn id="7177" xr3:uid="{D4842F7E-D577-4224-80E6-7124D1DFAF46}" name="Column7177" headerRowDxfId="25604" dataDxfId="9209"/>
    <tableColumn id="7178" xr3:uid="{BF91C410-521A-49EB-813E-7E9311C69901}" name="Column7178" headerRowDxfId="25603" dataDxfId="9208"/>
    <tableColumn id="7179" xr3:uid="{00C4F24F-D553-4EAE-8913-10C984080907}" name="Column7179" headerRowDxfId="25602" dataDxfId="9207"/>
    <tableColumn id="7180" xr3:uid="{B078445E-EC12-424F-A8DF-A427CD6492A7}" name="Column7180" headerRowDxfId="25601" dataDxfId="9206"/>
    <tableColumn id="7181" xr3:uid="{B9F7A3DF-2C0B-4D79-B74D-286B7B927638}" name="Column7181" headerRowDxfId="25600" dataDxfId="9205"/>
    <tableColumn id="7182" xr3:uid="{92242A97-B638-4642-8469-86FE5C544A65}" name="Column7182" headerRowDxfId="25599" dataDxfId="9204"/>
    <tableColumn id="7183" xr3:uid="{B473F15A-1E5B-412C-805B-A376007EDD44}" name="Column7183" headerRowDxfId="25598" dataDxfId="9203"/>
    <tableColumn id="7184" xr3:uid="{B14C4DED-E5B4-40E4-A54C-74B5449D134B}" name="Column7184" headerRowDxfId="25597" dataDxfId="9202"/>
    <tableColumn id="7185" xr3:uid="{2BB8C000-628A-4B5B-A4CB-D1DC9B2AEE23}" name="Column7185" headerRowDxfId="25596" dataDxfId="9201"/>
    <tableColumn id="7186" xr3:uid="{5848EE3E-C2CF-4A43-A25C-68246F37FDD7}" name="Column7186" headerRowDxfId="25595" dataDxfId="9200"/>
    <tableColumn id="7187" xr3:uid="{B34BE25C-338B-4D96-B619-484BD061AB88}" name="Column7187" headerRowDxfId="25594" dataDxfId="9199"/>
    <tableColumn id="7188" xr3:uid="{7E9165EF-B267-4202-A4DF-CD9FF3F8F23D}" name="Column7188" headerRowDxfId="25593" dataDxfId="9198"/>
    <tableColumn id="7189" xr3:uid="{DA4D07F6-D471-4F74-9ABD-6F58D8046AB5}" name="Column7189" headerRowDxfId="25592" dataDxfId="9197"/>
    <tableColumn id="7190" xr3:uid="{DACED7FF-567C-426B-9F56-C1FA690FA6F5}" name="Column7190" headerRowDxfId="25591" dataDxfId="9196"/>
    <tableColumn id="7191" xr3:uid="{BBC8701A-E043-4771-A29C-9FAC21A9044D}" name="Column7191" headerRowDxfId="25590" dataDxfId="9195"/>
    <tableColumn id="7192" xr3:uid="{5B3C92B4-A830-4CA8-9FE6-D044ED2E12EF}" name="Column7192" headerRowDxfId="25589" dataDxfId="9194"/>
    <tableColumn id="7193" xr3:uid="{05766BD9-D157-496C-BF4A-392B3691C4A5}" name="Column7193" headerRowDxfId="25588" dataDxfId="9193"/>
    <tableColumn id="7194" xr3:uid="{42B04494-683D-4BC8-B1ED-0AF7E58F0B96}" name="Column7194" headerRowDxfId="25587" dataDxfId="9192"/>
    <tableColumn id="7195" xr3:uid="{083E0F30-8D0E-4DD4-92D4-3D22D3C7A1D1}" name="Column7195" headerRowDxfId="25586" dataDxfId="9191"/>
    <tableColumn id="7196" xr3:uid="{8E3F4358-6CA2-4E95-AE8A-DD62830A8A62}" name="Column7196" headerRowDxfId="25585" dataDxfId="9190"/>
    <tableColumn id="7197" xr3:uid="{ED5FFBD6-5A79-46D7-BD9A-839FB302B49A}" name="Column7197" headerRowDxfId="25584" dataDxfId="9189"/>
    <tableColumn id="7198" xr3:uid="{FAED333A-7C14-48A1-A7D5-CA0755777FE5}" name="Column7198" headerRowDxfId="25583" dataDxfId="9188"/>
    <tableColumn id="7199" xr3:uid="{9C1DE6DB-E797-4414-A0CB-79436F2F9023}" name="Column7199" headerRowDxfId="25582" dataDxfId="9187"/>
    <tableColumn id="7200" xr3:uid="{DB7A65EE-8E5F-45D0-8D3F-7920E4C133B8}" name="Column7200" headerRowDxfId="25581" dataDxfId="9186"/>
    <tableColumn id="7201" xr3:uid="{20AB3159-DF2B-486D-ABDB-BB205EFEC9F6}" name="Column7201" headerRowDxfId="25580" dataDxfId="9185"/>
    <tableColumn id="7202" xr3:uid="{3EDDD2A8-CD6F-4895-93B7-5A3F79460D73}" name="Column7202" headerRowDxfId="25579" dataDxfId="9184"/>
    <tableColumn id="7203" xr3:uid="{3641D24C-65C2-4039-BC70-86B2D0619759}" name="Column7203" headerRowDxfId="25578" dataDxfId="9183"/>
    <tableColumn id="7204" xr3:uid="{9BD5C729-7EBC-4C68-B099-49D5B00B4900}" name="Column7204" headerRowDxfId="25577" dataDxfId="9182"/>
    <tableColumn id="7205" xr3:uid="{52F7EFA1-89BC-47EC-A792-CA211511EBA1}" name="Column7205" headerRowDxfId="25576" dataDxfId="9181"/>
    <tableColumn id="7206" xr3:uid="{BEFF431E-4AD2-4676-848D-B6DE5A831E4B}" name="Column7206" headerRowDxfId="25575" dataDxfId="9180"/>
    <tableColumn id="7207" xr3:uid="{006D312E-791B-4904-81A9-A8DC37013242}" name="Column7207" headerRowDxfId="25574" dataDxfId="9179"/>
    <tableColumn id="7208" xr3:uid="{8B1315D4-7A65-4F66-9555-84355D693E3E}" name="Column7208" headerRowDxfId="25573" dataDxfId="9178"/>
    <tableColumn id="7209" xr3:uid="{E2FF234D-A354-46EB-B9E9-2F4DAF50859D}" name="Column7209" headerRowDxfId="25572" dataDxfId="9177"/>
    <tableColumn id="7210" xr3:uid="{BB7D36F6-1362-497B-919E-DCC4D0B2C4BF}" name="Column7210" headerRowDxfId="25571" dataDxfId="9176"/>
    <tableColumn id="7211" xr3:uid="{225AE8CA-4146-4EEE-A520-C167803E0239}" name="Column7211" headerRowDxfId="25570" dataDxfId="9175"/>
    <tableColumn id="7212" xr3:uid="{12C003B1-1564-4EB5-AF00-504E656A4566}" name="Column7212" headerRowDxfId="25569" dataDxfId="9174"/>
    <tableColumn id="7213" xr3:uid="{A1B0264A-7779-4DC1-A941-332B73C174C6}" name="Column7213" headerRowDxfId="25568" dataDxfId="9173"/>
    <tableColumn id="7214" xr3:uid="{D42B5AC5-0878-49F7-A4EB-6DECFBD62936}" name="Column7214" headerRowDxfId="25567" dataDxfId="9172"/>
    <tableColumn id="7215" xr3:uid="{477948CE-4162-4468-BF05-4060688A219A}" name="Column7215" headerRowDxfId="25566" dataDxfId="9171"/>
    <tableColumn id="7216" xr3:uid="{2D80C8AD-2989-429A-9D96-097DDE03E354}" name="Column7216" headerRowDxfId="25565" dataDxfId="9170"/>
    <tableColumn id="7217" xr3:uid="{3024B9AF-851E-46AF-B4DB-B7000F3CF4F0}" name="Column7217" headerRowDxfId="25564" dataDxfId="9169"/>
    <tableColumn id="7218" xr3:uid="{0A34B504-0DE1-426F-935F-3DB475BA0302}" name="Column7218" headerRowDxfId="25563" dataDxfId="9168"/>
    <tableColumn id="7219" xr3:uid="{7F1B7F21-3DA1-4400-BF20-F12DC1EBC6DD}" name="Column7219" headerRowDxfId="25562" dataDxfId="9167"/>
    <tableColumn id="7220" xr3:uid="{30724E0D-7848-49F2-B8BD-26F2E68ED8A8}" name="Column7220" headerRowDxfId="25561" dataDxfId="9166"/>
    <tableColumn id="7221" xr3:uid="{3AF1D981-A71B-4281-A3D4-7B373B59CBB7}" name="Column7221" headerRowDxfId="25560" dataDxfId="9165"/>
    <tableColumn id="7222" xr3:uid="{69A3C7C8-E32C-47BD-A13C-81AAD131D1D3}" name="Column7222" headerRowDxfId="25559" dataDxfId="9164"/>
    <tableColumn id="7223" xr3:uid="{5BFD5C5D-1BC3-4646-AE5D-90CE60893A35}" name="Column7223" headerRowDxfId="25558" dataDxfId="9163"/>
    <tableColumn id="7224" xr3:uid="{BDDC24B3-AF53-4722-8FFF-6EB07E497CDD}" name="Column7224" headerRowDxfId="25557" dataDxfId="9162"/>
    <tableColumn id="7225" xr3:uid="{049266AF-2C08-410C-8A22-969E183D3154}" name="Column7225" headerRowDxfId="25556" dataDxfId="9161"/>
    <tableColumn id="7226" xr3:uid="{03A436A3-4973-4D04-BE26-80C7473B7489}" name="Column7226" headerRowDxfId="25555" dataDxfId="9160"/>
    <tableColumn id="7227" xr3:uid="{F3415513-A39C-4A92-A986-FAFD68FAD4AA}" name="Column7227" headerRowDxfId="25554" dataDxfId="9159"/>
    <tableColumn id="7228" xr3:uid="{EB4B6685-5181-4824-AA07-DAB11869DC5D}" name="Column7228" headerRowDxfId="25553" dataDxfId="9158"/>
    <tableColumn id="7229" xr3:uid="{4C9EF70B-BCD6-47FF-9ADA-073F469AB86A}" name="Column7229" headerRowDxfId="25552" dataDxfId="9157"/>
    <tableColumn id="7230" xr3:uid="{F4DE5551-17FB-4F82-96CF-CB4674A507A1}" name="Column7230" headerRowDxfId="25551" dataDxfId="9156"/>
    <tableColumn id="7231" xr3:uid="{B583BA6E-D466-4340-93C5-E666C38F6B30}" name="Column7231" headerRowDxfId="25550" dataDxfId="9155"/>
    <tableColumn id="7232" xr3:uid="{C61A4661-50AC-4C2D-85B8-3F3F963F7AC6}" name="Column7232" headerRowDxfId="25549" dataDxfId="9154"/>
    <tableColumn id="7233" xr3:uid="{DE7EECF8-B9C9-4A9A-81D0-35937979C903}" name="Column7233" headerRowDxfId="25548" dataDxfId="9153"/>
    <tableColumn id="7234" xr3:uid="{2B353657-A38B-4E30-8767-A82049A45620}" name="Column7234" headerRowDxfId="25547" dataDxfId="9152"/>
    <tableColumn id="7235" xr3:uid="{1FF22A3B-EE52-4BF5-9D5E-E6A4BDF14B41}" name="Column7235" headerRowDxfId="25546" dataDxfId="9151"/>
    <tableColumn id="7236" xr3:uid="{71CEA464-E47C-41AB-AF11-61F9194943F2}" name="Column7236" headerRowDxfId="25545" dataDxfId="9150"/>
    <tableColumn id="7237" xr3:uid="{2841BF27-3FE3-42A0-9BFF-BB8F2766E658}" name="Column7237" headerRowDxfId="25544" dataDxfId="9149"/>
    <tableColumn id="7238" xr3:uid="{EAAAED84-B4C7-4087-901D-6A732D989CA8}" name="Column7238" headerRowDxfId="25543" dataDxfId="9148"/>
    <tableColumn id="7239" xr3:uid="{07E231D2-A7FD-4CE7-A8CD-AA5211A57B9E}" name="Column7239" headerRowDxfId="25542" dataDxfId="9147"/>
    <tableColumn id="7240" xr3:uid="{11245CFB-7820-4D5E-B158-53F72193AC86}" name="Column7240" headerRowDxfId="25541" dataDxfId="9146"/>
    <tableColumn id="7241" xr3:uid="{217F9B4F-7C99-4845-9FFE-2E4590AE8391}" name="Column7241" headerRowDxfId="25540" dataDxfId="9145"/>
    <tableColumn id="7242" xr3:uid="{16403199-BEB1-48BA-B8BD-D12782A7E61B}" name="Column7242" headerRowDxfId="25539" dataDxfId="9144"/>
    <tableColumn id="7243" xr3:uid="{ABB5127C-034C-428D-A799-1B8F229F92AC}" name="Column7243" headerRowDxfId="25538" dataDxfId="9143"/>
    <tableColumn id="7244" xr3:uid="{252FD3BA-DF4F-4508-959E-AD32D4A53018}" name="Column7244" headerRowDxfId="25537" dataDxfId="9142"/>
    <tableColumn id="7245" xr3:uid="{27961C2D-948A-4228-AF05-BD27EB8D7FA4}" name="Column7245" headerRowDxfId="25536" dataDxfId="9141"/>
    <tableColumn id="7246" xr3:uid="{CD678D36-EE7D-4100-9AEA-F3C37E104D9B}" name="Column7246" headerRowDxfId="25535" dataDxfId="9140"/>
    <tableColumn id="7247" xr3:uid="{2570285D-EAD2-4747-A899-8F3ADEC653C2}" name="Column7247" headerRowDxfId="25534" dataDxfId="9139"/>
    <tableColumn id="7248" xr3:uid="{BBEC5913-C1C6-4C2C-9303-DD3FF6B7926A}" name="Column7248" headerRowDxfId="25533" dataDxfId="9138"/>
    <tableColumn id="7249" xr3:uid="{4596FD51-A6E9-484A-AB45-F764C469B4F1}" name="Column7249" headerRowDxfId="25532" dataDxfId="9137"/>
    <tableColumn id="7250" xr3:uid="{EE6752CE-C582-4CC1-B291-C2329D022B14}" name="Column7250" headerRowDxfId="25531" dataDxfId="9136"/>
    <tableColumn id="7251" xr3:uid="{5A88BB87-DE69-4475-9462-B49950864BE1}" name="Column7251" headerRowDxfId="25530" dataDxfId="9135"/>
    <tableColumn id="7252" xr3:uid="{3E677FDA-1188-4FEC-B9DF-830A7C9DE91A}" name="Column7252" headerRowDxfId="25529" dataDxfId="9134"/>
    <tableColumn id="7253" xr3:uid="{48B19591-4A30-4B9C-AEB1-F5D584E9FE05}" name="Column7253" headerRowDxfId="25528" dataDxfId="9133"/>
    <tableColumn id="7254" xr3:uid="{6CCE7667-CEA2-4FFA-8EC5-4FD87204C2B9}" name="Column7254" headerRowDxfId="25527" dataDxfId="9132"/>
    <tableColumn id="7255" xr3:uid="{F9CEB43D-9E38-47A3-8E6C-D8C186AFFD39}" name="Column7255" headerRowDxfId="25526" dataDxfId="9131"/>
    <tableColumn id="7256" xr3:uid="{67D9F4A5-F6A9-4EF0-8EC0-1B1CD5908CEC}" name="Column7256" headerRowDxfId="25525" dataDxfId="9130"/>
    <tableColumn id="7257" xr3:uid="{C8413060-DD5B-488E-B30B-F3F58B254F8F}" name="Column7257" headerRowDxfId="25524" dataDxfId="9129"/>
    <tableColumn id="7258" xr3:uid="{2CABBC12-0BCB-442C-A5A1-BDEBB3AE3B25}" name="Column7258" headerRowDxfId="25523" dataDxfId="9128"/>
    <tableColumn id="7259" xr3:uid="{4450D8F7-8880-452D-A49B-51CDCD32DC95}" name="Column7259" headerRowDxfId="25522" dataDxfId="9127"/>
    <tableColumn id="7260" xr3:uid="{4829135C-2CAB-4453-8E0E-538EEF26EDB3}" name="Column7260" headerRowDxfId="25521" dataDxfId="9126"/>
    <tableColumn id="7261" xr3:uid="{BDC04479-0B04-406B-973B-112ABE783843}" name="Column7261" headerRowDxfId="25520" dataDxfId="9125"/>
    <tableColumn id="7262" xr3:uid="{5139C58D-B85E-4CE6-8F72-08BE7A8232DD}" name="Column7262" headerRowDxfId="25519" dataDxfId="9124"/>
    <tableColumn id="7263" xr3:uid="{420B67A4-D458-48B2-81F6-DD5CFE471423}" name="Column7263" headerRowDxfId="25518" dataDxfId="9123"/>
    <tableColumn id="7264" xr3:uid="{67EBA9AC-267A-43A1-ACD0-BC316B2A5134}" name="Column7264" headerRowDxfId="25517" dataDxfId="9122"/>
    <tableColumn id="7265" xr3:uid="{6A1391CD-3517-4C99-BF43-1CEC32370C21}" name="Column7265" headerRowDxfId="25516" dataDxfId="9121"/>
    <tableColumn id="7266" xr3:uid="{D8AA10C5-0D9D-4099-B923-252D65CD92BC}" name="Column7266" headerRowDxfId="25515" dataDxfId="9120"/>
    <tableColumn id="7267" xr3:uid="{3284D0FE-888A-459B-883C-B3BFB92C5F4F}" name="Column7267" headerRowDxfId="25514" dataDxfId="9119"/>
    <tableColumn id="7268" xr3:uid="{771A5F42-ACB4-4496-BA59-0131893594DE}" name="Column7268" headerRowDxfId="25513" dataDxfId="9118"/>
    <tableColumn id="7269" xr3:uid="{479E5538-DF34-4ECA-9881-340B9BEBAE0D}" name="Column7269" headerRowDxfId="25512" dataDxfId="9117"/>
    <tableColumn id="7270" xr3:uid="{F744A54D-83A1-4C13-B52B-14D3E194BD9B}" name="Column7270" headerRowDxfId="25511" dataDxfId="9116"/>
    <tableColumn id="7271" xr3:uid="{8B3432E2-5CE5-4C1E-B37B-C538A54E0597}" name="Column7271" headerRowDxfId="25510" dataDxfId="9115"/>
    <tableColumn id="7272" xr3:uid="{F7BD248F-87F3-4040-A612-F98BFC87CD63}" name="Column7272" headerRowDxfId="25509" dataDxfId="9114"/>
    <tableColumn id="7273" xr3:uid="{9DC1A518-C826-4EBA-9B7A-43D477688C74}" name="Column7273" headerRowDxfId="25508" dataDxfId="9113"/>
    <tableColumn id="7274" xr3:uid="{93CB3EFA-2E28-4CAD-B0B2-4477A202E8A2}" name="Column7274" headerRowDxfId="25507" dataDxfId="9112"/>
    <tableColumn id="7275" xr3:uid="{E10F6BFE-C9A3-4879-BCB6-EEAAA2D2696C}" name="Column7275" headerRowDxfId="25506" dataDxfId="9111"/>
    <tableColumn id="7276" xr3:uid="{99050485-7D65-45B9-97E7-885926BC87EF}" name="Column7276" headerRowDxfId="25505" dataDxfId="9110"/>
    <tableColumn id="7277" xr3:uid="{92E6035E-4196-4E8E-BE56-8BC61162A1A7}" name="Column7277" headerRowDxfId="25504" dataDxfId="9109"/>
    <tableColumn id="7278" xr3:uid="{70D9EEBA-2EE3-4C7B-B09E-DA0E52BB4711}" name="Column7278" headerRowDxfId="25503" dataDxfId="9108"/>
    <tableColumn id="7279" xr3:uid="{9DF93C48-404B-44F3-8E34-F40651F1F75A}" name="Column7279" headerRowDxfId="25502" dataDxfId="9107"/>
    <tableColumn id="7280" xr3:uid="{56D86CFB-516E-42E4-9C13-654077133292}" name="Column7280" headerRowDxfId="25501" dataDxfId="9106"/>
    <tableColumn id="7281" xr3:uid="{6687FAD8-0F9B-485B-8D39-416EC11B0374}" name="Column7281" headerRowDxfId="25500" dataDxfId="9105"/>
    <tableColumn id="7282" xr3:uid="{EFAAECD7-B76F-405D-ABEC-5DBE06AECC23}" name="Column7282" headerRowDxfId="25499" dataDxfId="9104"/>
    <tableColumn id="7283" xr3:uid="{54B20496-AF92-4EF6-B9F5-73E0F7FEB2A4}" name="Column7283" headerRowDxfId="25498" dataDxfId="9103"/>
    <tableColumn id="7284" xr3:uid="{7F377279-D309-4E5F-B367-8EDD8963CC50}" name="Column7284" headerRowDxfId="25497" dataDxfId="9102"/>
    <tableColumn id="7285" xr3:uid="{B5755F42-E5FF-4FC6-8C60-E71379E1AA5E}" name="Column7285" headerRowDxfId="25496" dataDxfId="9101"/>
    <tableColumn id="7286" xr3:uid="{520A5A00-061B-45F2-B438-FA289E9158C6}" name="Column7286" headerRowDxfId="25495" dataDxfId="9100"/>
    <tableColumn id="7287" xr3:uid="{F36EFC96-AC84-43FE-B2D8-4EDD611A7F2D}" name="Column7287" headerRowDxfId="25494" dataDxfId="9099"/>
    <tableColumn id="7288" xr3:uid="{E81538F8-9A1B-462E-A5BB-37555D686C89}" name="Column7288" headerRowDxfId="25493" dataDxfId="9098"/>
    <tableColumn id="7289" xr3:uid="{A890C733-D01E-4641-B653-98F4BD4E297B}" name="Column7289" headerRowDxfId="25492" dataDxfId="9097"/>
    <tableColumn id="7290" xr3:uid="{F17ADE6F-B483-4099-BFCE-B79B05AFE0D5}" name="Column7290" headerRowDxfId="25491" dataDxfId="9096"/>
    <tableColumn id="7291" xr3:uid="{90116126-83E4-4D7D-B36F-3FC83B7710C3}" name="Column7291" headerRowDxfId="25490" dataDxfId="9095"/>
    <tableColumn id="7292" xr3:uid="{1470BAAC-7523-46D3-B969-DD574840ACD2}" name="Column7292" headerRowDxfId="25489" dataDxfId="9094"/>
    <tableColumn id="7293" xr3:uid="{793302DD-D9AB-490F-9331-22AC503B8C90}" name="Column7293" headerRowDxfId="25488" dataDxfId="9093"/>
    <tableColumn id="7294" xr3:uid="{F1B0720E-B067-4055-AC9B-87848BE73426}" name="Column7294" headerRowDxfId="25487" dataDxfId="9092"/>
    <tableColumn id="7295" xr3:uid="{04E0B1D7-0155-4BFF-B9C2-CBF30B9569FD}" name="Column7295" headerRowDxfId="25486" dataDxfId="9091"/>
    <tableColumn id="7296" xr3:uid="{40C07824-70AB-4063-84C9-F5EC9A670EEC}" name="Column7296" headerRowDxfId="25485" dataDxfId="9090"/>
    <tableColumn id="7297" xr3:uid="{DE40D9EE-A96D-4646-9723-F04F9BB0AA5B}" name="Column7297" headerRowDxfId="25484" dataDxfId="9089"/>
    <tableColumn id="7298" xr3:uid="{8BDFA7C7-8BF1-44DA-B8FB-D22AC08B71AC}" name="Column7298" headerRowDxfId="25483" dataDxfId="9088"/>
    <tableColumn id="7299" xr3:uid="{1EC86BE3-B3DE-4F55-BB9A-5D6E2C2B7C90}" name="Column7299" headerRowDxfId="25482" dataDxfId="9087"/>
    <tableColumn id="7300" xr3:uid="{0199C6C2-4ED9-488D-9149-0B4D8982A4F7}" name="Column7300" headerRowDxfId="25481" dataDxfId="9086"/>
    <tableColumn id="7301" xr3:uid="{C73FCF5E-5632-4E5C-952E-C9B831BAC257}" name="Column7301" headerRowDxfId="25480" dataDxfId="9085"/>
    <tableColumn id="7302" xr3:uid="{C555BFA9-90DD-447E-910B-AA92A75736F8}" name="Column7302" headerRowDxfId="25479" dataDxfId="9084"/>
    <tableColumn id="7303" xr3:uid="{CB2BF223-3671-4E51-B520-F669FBF09D8D}" name="Column7303" headerRowDxfId="25478" dataDxfId="9083"/>
    <tableColumn id="7304" xr3:uid="{56E52309-C7C8-48C8-BFB4-CEB37A01693B}" name="Column7304" headerRowDxfId="25477" dataDxfId="9082"/>
    <tableColumn id="7305" xr3:uid="{88B8B33A-5993-403A-A148-A541B1D2E739}" name="Column7305" headerRowDxfId="25476" dataDxfId="9081"/>
    <tableColumn id="7306" xr3:uid="{588F7F62-62B4-49E0-89C2-49014AF7C781}" name="Column7306" headerRowDxfId="25475" dataDxfId="9080"/>
    <tableColumn id="7307" xr3:uid="{EB11499A-A02A-4BA1-9384-F3B1E0754468}" name="Column7307" headerRowDxfId="25474" dataDxfId="9079"/>
    <tableColumn id="7308" xr3:uid="{E3FEFE6D-6D49-4512-9F9E-C4B49F2934E4}" name="Column7308" headerRowDxfId="25473" dataDxfId="9078"/>
    <tableColumn id="7309" xr3:uid="{755F1126-B374-44D8-99EE-8A3704EF60DA}" name="Column7309" headerRowDxfId="25472" dataDxfId="9077"/>
    <tableColumn id="7310" xr3:uid="{1B68DA64-803E-4CAD-9D21-7239AF3625FD}" name="Column7310" headerRowDxfId="25471" dataDxfId="9076"/>
    <tableColumn id="7311" xr3:uid="{C1727D63-3EF1-4B6B-A783-BAC71FBFD3AB}" name="Column7311" headerRowDxfId="25470" dataDxfId="9075"/>
    <tableColumn id="7312" xr3:uid="{6DF2A893-CA02-465E-BF24-C7B8280B8A59}" name="Column7312" headerRowDxfId="25469" dataDxfId="9074"/>
    <tableColumn id="7313" xr3:uid="{1645D593-4804-4777-ADA2-A7E5F3C6C46D}" name="Column7313" headerRowDxfId="25468" dataDxfId="9073"/>
    <tableColumn id="7314" xr3:uid="{B5D15BFC-EB49-4023-B002-E39939212782}" name="Column7314" headerRowDxfId="25467" dataDxfId="9072"/>
    <tableColumn id="7315" xr3:uid="{F6C2C669-30C0-4897-AB74-8D9A71370EE0}" name="Column7315" headerRowDxfId="25466" dataDxfId="9071"/>
    <tableColumn id="7316" xr3:uid="{FC6123B5-1B4A-4E69-A8A6-8925E8882BFD}" name="Column7316" headerRowDxfId="25465" dataDxfId="9070"/>
    <tableColumn id="7317" xr3:uid="{B60281CB-FFCE-4DF1-B049-F35A07598D92}" name="Column7317" headerRowDxfId="25464" dataDxfId="9069"/>
    <tableColumn id="7318" xr3:uid="{80A58468-DBA0-44A7-A12A-0D0E74BE7A8C}" name="Column7318" headerRowDxfId="25463" dataDxfId="9068"/>
    <tableColumn id="7319" xr3:uid="{715D50AD-76AE-401B-BA2C-703C61527CDC}" name="Column7319" headerRowDxfId="25462" dataDxfId="9067"/>
    <tableColumn id="7320" xr3:uid="{9068DFF8-5D19-4756-BABA-2BB212C80C56}" name="Column7320" headerRowDxfId="25461" dataDxfId="9066"/>
    <tableColumn id="7321" xr3:uid="{492CD443-9D4E-4ABE-8857-67A12B647409}" name="Column7321" headerRowDxfId="25460" dataDxfId="9065"/>
    <tableColumn id="7322" xr3:uid="{2278C496-3C22-4873-8F17-CC156A11B519}" name="Column7322" headerRowDxfId="25459" dataDxfId="9064"/>
    <tableColumn id="7323" xr3:uid="{6B75C67A-A08C-4420-BA12-A67AD1E29E9F}" name="Column7323" headerRowDxfId="25458" dataDxfId="9063"/>
    <tableColumn id="7324" xr3:uid="{7CE9664D-D9FC-4A02-B16E-6413A14133FE}" name="Column7324" headerRowDxfId="25457" dataDxfId="9062"/>
    <tableColumn id="7325" xr3:uid="{C6725E1A-8360-4D96-8CF0-B547A9FC4AE0}" name="Column7325" headerRowDxfId="25456" dataDxfId="9061"/>
    <tableColumn id="7326" xr3:uid="{3BB7875B-601C-4120-B118-8641A7D844A9}" name="Column7326" headerRowDxfId="25455" dataDxfId="9060"/>
    <tableColumn id="7327" xr3:uid="{A6B94A03-1CF9-48FE-B239-D5E413C0FEF4}" name="Column7327" headerRowDxfId="25454" dataDxfId="9059"/>
    <tableColumn id="7328" xr3:uid="{F1B977D4-E827-4B87-A535-B146F9BECB9E}" name="Column7328" headerRowDxfId="25453" dataDxfId="9058"/>
    <tableColumn id="7329" xr3:uid="{A23B8121-2E0F-41E3-9646-5E651A387C00}" name="Column7329" headerRowDxfId="25452" dataDxfId="9057"/>
    <tableColumn id="7330" xr3:uid="{88599CB5-9DA2-4AA2-BE39-734E4AC67A5E}" name="Column7330" headerRowDxfId="25451" dataDxfId="9056"/>
    <tableColumn id="7331" xr3:uid="{F9AE06D7-2D52-4EB4-884A-6A7D1F70668C}" name="Column7331" headerRowDxfId="25450" dataDxfId="9055"/>
    <tableColumn id="7332" xr3:uid="{7045E025-D32A-4666-B681-BCD2E739F261}" name="Column7332" headerRowDxfId="25449" dataDxfId="9054"/>
    <tableColumn id="7333" xr3:uid="{D4B289FE-ED85-4A9D-92B8-8CFA539D67E9}" name="Column7333" headerRowDxfId="25448" dataDxfId="9053"/>
    <tableColumn id="7334" xr3:uid="{6C49A3AB-F4C1-4D7A-BCA4-F1819BD310BD}" name="Column7334" headerRowDxfId="25447" dataDxfId="9052"/>
    <tableColumn id="7335" xr3:uid="{F967D081-E136-4599-BE82-B2B689B03C49}" name="Column7335" headerRowDxfId="25446" dataDxfId="9051"/>
    <tableColumn id="7336" xr3:uid="{37FC6B74-5096-48EF-B7DB-658D4E5FCB69}" name="Column7336" headerRowDxfId="25445" dataDxfId="9050"/>
    <tableColumn id="7337" xr3:uid="{B46AF459-D090-4B15-AFB5-560C90429B9A}" name="Column7337" headerRowDxfId="25444" dataDxfId="9049"/>
    <tableColumn id="7338" xr3:uid="{9E139AB3-910E-4EF5-8C73-0FE78DA578D7}" name="Column7338" headerRowDxfId="25443" dataDxfId="9048"/>
    <tableColumn id="7339" xr3:uid="{FEDB91A9-C62D-49AA-BBE0-3A7EF3B6DFBB}" name="Column7339" headerRowDxfId="25442" dataDxfId="9047"/>
    <tableColumn id="7340" xr3:uid="{30C9CE5E-7ED8-46DC-A898-293DEB6E8958}" name="Column7340" headerRowDxfId="25441" dataDxfId="9046"/>
    <tableColumn id="7341" xr3:uid="{51DF17B7-234E-43DB-8C0E-253DBAB32023}" name="Column7341" headerRowDxfId="25440" dataDxfId="9045"/>
    <tableColumn id="7342" xr3:uid="{3EAE0D0F-AC64-42A3-88A7-733370485263}" name="Column7342" headerRowDxfId="25439" dataDxfId="9044"/>
    <tableColumn id="7343" xr3:uid="{A1A49F2C-61E7-40F6-96BB-A00770FD1DAC}" name="Column7343" headerRowDxfId="25438" dataDxfId="9043"/>
    <tableColumn id="7344" xr3:uid="{9EFCAF81-65E8-4BF0-BB84-201BE1F8BE65}" name="Column7344" headerRowDxfId="25437" dataDxfId="9042"/>
    <tableColumn id="7345" xr3:uid="{55179F5D-BED2-4754-B993-D16CEA542204}" name="Column7345" headerRowDxfId="25436" dataDxfId="9041"/>
    <tableColumn id="7346" xr3:uid="{034DFD77-68AF-424F-8405-74BC44974BAB}" name="Column7346" headerRowDxfId="25435" dataDxfId="9040"/>
    <tableColumn id="7347" xr3:uid="{1B2A0276-174A-456A-9A59-B49F97FB21DA}" name="Column7347" headerRowDxfId="25434" dataDxfId="9039"/>
    <tableColumn id="7348" xr3:uid="{B90063FE-ACB4-4F59-850A-AA19659AE86B}" name="Column7348" headerRowDxfId="25433" dataDxfId="9038"/>
    <tableColumn id="7349" xr3:uid="{6E4BDA32-3A81-4B4D-B7F8-17A5D42643FF}" name="Column7349" headerRowDxfId="25432" dataDxfId="9037"/>
    <tableColumn id="7350" xr3:uid="{3840CE8A-5187-487A-899C-63C5586C0ECC}" name="Column7350" headerRowDxfId="25431" dataDxfId="9036"/>
    <tableColumn id="7351" xr3:uid="{6BED1FBF-19BA-483A-AED8-353795A282B9}" name="Column7351" headerRowDxfId="25430" dataDxfId="9035"/>
    <tableColumn id="7352" xr3:uid="{1C080641-A845-4E66-AA30-82B03B30EFBE}" name="Column7352" headerRowDxfId="25429" dataDxfId="9034"/>
    <tableColumn id="7353" xr3:uid="{AFB16750-FFA5-4CE5-A5A5-C3DC484CE7C8}" name="Column7353" headerRowDxfId="25428" dataDxfId="9033"/>
    <tableColumn id="7354" xr3:uid="{DE0AD7E9-53CB-41BE-902A-402FEF017F3C}" name="Column7354" headerRowDxfId="25427" dataDxfId="9032"/>
    <tableColumn id="7355" xr3:uid="{1C859766-2286-4369-9D79-97EC9AD1B710}" name="Column7355" headerRowDxfId="25426" dataDxfId="9031"/>
    <tableColumn id="7356" xr3:uid="{0FE25AEF-FFDF-42E1-978A-250D27C65CC3}" name="Column7356" headerRowDxfId="25425" dataDxfId="9030"/>
    <tableColumn id="7357" xr3:uid="{81CF0AA1-207C-48C4-992C-9520FFC64CBA}" name="Column7357" headerRowDxfId="25424" dataDxfId="9029"/>
    <tableColumn id="7358" xr3:uid="{618B0656-C419-4788-B201-ED4BD5EDF79A}" name="Column7358" headerRowDxfId="25423" dataDxfId="9028"/>
    <tableColumn id="7359" xr3:uid="{E96754BA-B464-4653-9B8C-FC7AD703E8AB}" name="Column7359" headerRowDxfId="25422" dataDxfId="9027"/>
    <tableColumn id="7360" xr3:uid="{BACD0CA6-C98C-41A1-9F97-82367596FC3F}" name="Column7360" headerRowDxfId="25421" dataDxfId="9026"/>
    <tableColumn id="7361" xr3:uid="{70F6B398-BEBA-44B4-858E-3FD37015AB7D}" name="Column7361" headerRowDxfId="25420" dataDxfId="9025"/>
    <tableColumn id="7362" xr3:uid="{1A542C45-ED44-4EB6-955E-CC540670CFEB}" name="Column7362" headerRowDxfId="25419" dataDxfId="9024"/>
    <tableColumn id="7363" xr3:uid="{77085147-E018-4CF2-8659-D963E53701FF}" name="Column7363" headerRowDxfId="25418" dataDxfId="9023"/>
    <tableColumn id="7364" xr3:uid="{7B07DE93-B9E3-4208-8E2D-2DE66AD90394}" name="Column7364" headerRowDxfId="25417" dataDxfId="9022"/>
    <tableColumn id="7365" xr3:uid="{89D0CA34-CA64-4C8F-A332-A75A911D854D}" name="Column7365" headerRowDxfId="25416" dataDxfId="9021"/>
    <tableColumn id="7366" xr3:uid="{1CF9DB9F-BC5B-4A36-AC59-90F322A0C954}" name="Column7366" headerRowDxfId="25415" dataDxfId="9020"/>
    <tableColumn id="7367" xr3:uid="{08A74C4E-80BE-4CEB-98DB-492201A4DA40}" name="Column7367" headerRowDxfId="25414" dataDxfId="9019"/>
    <tableColumn id="7368" xr3:uid="{566ED2F4-01BD-403C-A5DC-1262836F6C35}" name="Column7368" headerRowDxfId="25413" dataDxfId="9018"/>
    <tableColumn id="7369" xr3:uid="{88B00956-E342-44BF-8778-FFAA86900430}" name="Column7369" headerRowDxfId="25412" dataDxfId="9017"/>
    <tableColumn id="7370" xr3:uid="{3A81611B-E20D-41F4-ABA3-97DB665E4E7F}" name="Column7370" headerRowDxfId="25411" dataDxfId="9016"/>
    <tableColumn id="7371" xr3:uid="{47B9C776-5D52-4FA4-AFCD-2A69B5D6CC11}" name="Column7371" headerRowDxfId="25410" dataDxfId="9015"/>
    <tableColumn id="7372" xr3:uid="{9D107354-1837-4D82-B563-3E543B8BBE10}" name="Column7372" headerRowDxfId="25409" dataDxfId="9014"/>
    <tableColumn id="7373" xr3:uid="{FEE78922-10B5-4C3E-B98B-CDA0891ED749}" name="Column7373" headerRowDxfId="25408" dataDxfId="9013"/>
    <tableColumn id="7374" xr3:uid="{44469835-F25A-46AD-94DC-F539F18CF949}" name="Column7374" headerRowDxfId="25407" dataDxfId="9012"/>
    <tableColumn id="7375" xr3:uid="{B5CAACFB-2409-43CE-97C4-58971F4FE88B}" name="Column7375" headerRowDxfId="25406" dataDxfId="9011"/>
    <tableColumn id="7376" xr3:uid="{1EBD6954-D5F9-4040-AEE3-2EB0352980A8}" name="Column7376" headerRowDxfId="25405" dataDxfId="9010"/>
    <tableColumn id="7377" xr3:uid="{D6F98227-69FD-423A-9956-F65B66AD859A}" name="Column7377" headerRowDxfId="25404" dataDxfId="9009"/>
    <tableColumn id="7378" xr3:uid="{13034960-68C0-43D9-9FD1-0C686B5D8FDA}" name="Column7378" headerRowDxfId="25403" dataDxfId="9008"/>
    <tableColumn id="7379" xr3:uid="{DD5F23A3-7432-4435-9565-AFAEDF829273}" name="Column7379" headerRowDxfId="25402" dataDxfId="9007"/>
    <tableColumn id="7380" xr3:uid="{0169191A-218F-4AC4-9AEE-04C6D55424F7}" name="Column7380" headerRowDxfId="25401" dataDxfId="9006"/>
    <tableColumn id="7381" xr3:uid="{BB1671DD-68F9-4D23-9D39-C2B6E9D735C8}" name="Column7381" headerRowDxfId="25400" dataDxfId="9005"/>
    <tableColumn id="7382" xr3:uid="{F3D80A4A-68D9-428B-A388-359BDC7C45B2}" name="Column7382" headerRowDxfId="25399" dataDxfId="9004"/>
    <tableColumn id="7383" xr3:uid="{3C281E19-7E61-46FE-8685-7EAC2D4CAB02}" name="Column7383" headerRowDxfId="25398" dataDxfId="9003"/>
    <tableColumn id="7384" xr3:uid="{C44A4755-9805-4B59-BE36-38941A9D2867}" name="Column7384" headerRowDxfId="25397" dataDxfId="9002"/>
    <tableColumn id="7385" xr3:uid="{39667697-D7E0-450B-9E9F-4FBB0B05DF4A}" name="Column7385" headerRowDxfId="25396" dataDxfId="9001"/>
    <tableColumn id="7386" xr3:uid="{E6E25ACD-B440-4CC2-9225-3FA6954D7896}" name="Column7386" headerRowDxfId="25395" dataDxfId="9000"/>
    <tableColumn id="7387" xr3:uid="{6FF4D07E-3103-43B4-94EF-79D59C32976A}" name="Column7387" headerRowDxfId="25394" dataDxfId="8999"/>
    <tableColumn id="7388" xr3:uid="{D4081CE2-1FD0-4D4E-B8C7-1C51F87139A0}" name="Column7388" headerRowDxfId="25393" dataDxfId="8998"/>
    <tableColumn id="7389" xr3:uid="{E0838626-6338-4B3A-9065-AE2B32852055}" name="Column7389" headerRowDxfId="25392" dataDxfId="8997"/>
    <tableColumn id="7390" xr3:uid="{E3419D59-1C10-43C2-A764-6914BEE93F60}" name="Column7390" headerRowDxfId="25391" dataDxfId="8996"/>
    <tableColumn id="7391" xr3:uid="{96A53934-B8D7-4DFA-B21C-8B18003FF392}" name="Column7391" headerRowDxfId="25390" dataDxfId="8995"/>
    <tableColumn id="7392" xr3:uid="{2D8D8CC4-1C66-4C1E-B5EC-90F288E9B671}" name="Column7392" headerRowDxfId="25389" dataDxfId="8994"/>
    <tableColumn id="7393" xr3:uid="{D0B7B3EE-48FC-412A-91BD-22E4C20C346A}" name="Column7393" headerRowDxfId="25388" dataDxfId="8993"/>
    <tableColumn id="7394" xr3:uid="{68C8E508-486A-4075-96EC-2B8CF8191049}" name="Column7394" headerRowDxfId="25387" dataDxfId="8992"/>
    <tableColumn id="7395" xr3:uid="{0D664E14-1537-4C83-813C-FF7523990A76}" name="Column7395" headerRowDxfId="25386" dataDxfId="8991"/>
    <tableColumn id="7396" xr3:uid="{BB76EFF7-90C8-4A97-8AB0-F266FA3F10D4}" name="Column7396" headerRowDxfId="25385" dataDxfId="8990"/>
    <tableColumn id="7397" xr3:uid="{DD054442-3AAB-4F49-8550-E0D0F2F3810E}" name="Column7397" headerRowDxfId="25384" dataDxfId="8989"/>
    <tableColumn id="7398" xr3:uid="{9A3F1E07-65E2-4B94-AAA0-DB2B5060A3D4}" name="Column7398" headerRowDxfId="25383" dataDxfId="8988"/>
    <tableColumn id="7399" xr3:uid="{A2F3E8D7-8469-4422-A125-01DEDF4CB07F}" name="Column7399" headerRowDxfId="25382" dataDxfId="8987"/>
    <tableColumn id="7400" xr3:uid="{6AA4F65D-C14D-4F23-90CC-7D5CCD7142B3}" name="Column7400" headerRowDxfId="25381" dataDxfId="8986"/>
    <tableColumn id="7401" xr3:uid="{8D281419-2787-42D2-BBCF-04B41D761C1D}" name="Column7401" headerRowDxfId="25380" dataDxfId="8985"/>
    <tableColumn id="7402" xr3:uid="{DD950C98-93BE-4A3F-B2CE-F5A16220979F}" name="Column7402" headerRowDxfId="25379" dataDxfId="8984"/>
    <tableColumn id="7403" xr3:uid="{6C6539A0-0CDE-46D2-A566-88CF819DA8B3}" name="Column7403" headerRowDxfId="25378" dataDxfId="8983"/>
    <tableColumn id="7404" xr3:uid="{DCFEEEFF-6ED9-40C4-BD75-9D9548262639}" name="Column7404" headerRowDxfId="25377" dataDxfId="8982"/>
    <tableColumn id="7405" xr3:uid="{9C8A8B06-81FB-4E65-98B7-4EFDAE107973}" name="Column7405" headerRowDxfId="25376" dataDxfId="8981"/>
    <tableColumn id="7406" xr3:uid="{7C72E27E-D1E9-4639-B19E-F0195C521EEA}" name="Column7406" headerRowDxfId="25375" dataDxfId="8980"/>
    <tableColumn id="7407" xr3:uid="{8D03799E-B5C8-49AB-A1F0-A24B392118EA}" name="Column7407" headerRowDxfId="25374" dataDxfId="8979"/>
    <tableColumn id="7408" xr3:uid="{8D4EF426-D84D-40B9-9444-3EE72436C020}" name="Column7408" headerRowDxfId="25373" dataDxfId="8978"/>
    <tableColumn id="7409" xr3:uid="{C942F00A-44B3-48A4-8A29-247111700247}" name="Column7409" headerRowDxfId="25372" dataDxfId="8977"/>
    <tableColumn id="7410" xr3:uid="{825B819B-993D-4317-8011-8B3C3A7CAE00}" name="Column7410" headerRowDxfId="25371" dataDxfId="8976"/>
    <tableColumn id="7411" xr3:uid="{4EE45EF5-D57F-4376-BF66-FA853C48CDA9}" name="Column7411" headerRowDxfId="25370" dataDxfId="8975"/>
    <tableColumn id="7412" xr3:uid="{1727D232-DA29-45E7-B64C-3C2876B74023}" name="Column7412" headerRowDxfId="25369" dataDxfId="8974"/>
    <tableColumn id="7413" xr3:uid="{A028F0BD-42E0-4BD9-BD91-9EB263BA7D05}" name="Column7413" headerRowDxfId="25368" dataDxfId="8973"/>
    <tableColumn id="7414" xr3:uid="{7439245C-C7C8-407D-A025-8E397BD2CB98}" name="Column7414" headerRowDxfId="25367" dataDxfId="8972"/>
    <tableColumn id="7415" xr3:uid="{7C440F78-1722-49AA-B3AD-DF910773F1F5}" name="Column7415" headerRowDxfId="25366" dataDxfId="8971"/>
    <tableColumn id="7416" xr3:uid="{F0C184A7-5955-4D58-AA25-DF35FFC915E3}" name="Column7416" headerRowDxfId="25365" dataDxfId="8970"/>
    <tableColumn id="7417" xr3:uid="{0DCAA041-14FF-455D-A4E2-5B2F49CBFA06}" name="Column7417" headerRowDxfId="25364" dataDxfId="8969"/>
    <tableColumn id="7418" xr3:uid="{ABF17869-380F-41B5-9A6E-8F1AAFF7FAF0}" name="Column7418" headerRowDxfId="25363" dataDxfId="8968"/>
    <tableColumn id="7419" xr3:uid="{D5CC9666-945B-42BA-A68B-07C74B9CC70E}" name="Column7419" headerRowDxfId="25362" dataDxfId="8967"/>
    <tableColumn id="7420" xr3:uid="{39FA2372-865E-4E4E-ADC9-DB62319CE728}" name="Column7420" headerRowDxfId="25361" dataDxfId="8966"/>
    <tableColumn id="7421" xr3:uid="{91491144-05E5-45D6-81D3-67DF62EC7E0B}" name="Column7421" headerRowDxfId="25360" dataDxfId="8965"/>
    <tableColumn id="7422" xr3:uid="{8FE2E218-2717-4498-A9BE-90F0E5E247B6}" name="Column7422" headerRowDxfId="25359" dataDxfId="8964"/>
    <tableColumn id="7423" xr3:uid="{DA30198E-4FCD-4780-82F1-BBFB12D6F4A2}" name="Column7423" headerRowDxfId="25358" dataDxfId="8963"/>
    <tableColumn id="7424" xr3:uid="{F260A9C9-ABB5-4726-80D6-EFC93EC2159F}" name="Column7424" headerRowDxfId="25357" dataDxfId="8962"/>
    <tableColumn id="7425" xr3:uid="{AD80F339-D43E-43D9-AFBF-503EC07C06B4}" name="Column7425" headerRowDxfId="25356" dataDxfId="8961"/>
    <tableColumn id="7426" xr3:uid="{21602A71-EA38-405F-B818-ADB082829484}" name="Column7426" headerRowDxfId="25355" dataDxfId="8960"/>
    <tableColumn id="7427" xr3:uid="{F4C7DE24-586D-4A49-8465-55CE66A34432}" name="Column7427" headerRowDxfId="25354" dataDxfId="8959"/>
    <tableColumn id="7428" xr3:uid="{25781D0F-57F1-40ED-9CC6-E1A9563D7510}" name="Column7428" headerRowDxfId="25353" dataDxfId="8958"/>
    <tableColumn id="7429" xr3:uid="{977E8FEA-6258-470D-AD57-5F199D2AD19B}" name="Column7429" headerRowDxfId="25352" dataDxfId="8957"/>
    <tableColumn id="7430" xr3:uid="{86D0589F-6855-4188-AFB3-8D3660C51B22}" name="Column7430" headerRowDxfId="25351" dataDxfId="8956"/>
    <tableColumn id="7431" xr3:uid="{B5605FE6-DF99-485F-9DDD-9F97F86539BC}" name="Column7431" headerRowDxfId="25350" dataDxfId="8955"/>
    <tableColumn id="7432" xr3:uid="{CC33524E-23B1-4237-BD16-4748268FFAC1}" name="Column7432" headerRowDxfId="25349" dataDxfId="8954"/>
    <tableColumn id="7433" xr3:uid="{81C9D33A-B412-4B2D-9C88-78AD156022B6}" name="Column7433" headerRowDxfId="25348" dataDxfId="8953"/>
    <tableColumn id="7434" xr3:uid="{24D7C3F5-B466-40AD-A326-354007DEFE4C}" name="Column7434" headerRowDxfId="25347" dataDxfId="8952"/>
    <tableColumn id="7435" xr3:uid="{80D5259B-B056-438E-A849-E0514F783EBD}" name="Column7435" headerRowDxfId="25346" dataDxfId="8951"/>
    <tableColumn id="7436" xr3:uid="{B8BE4A99-A0B2-4B9D-B15A-5FF7D8B2865B}" name="Column7436" headerRowDxfId="25345" dataDxfId="8950"/>
    <tableColumn id="7437" xr3:uid="{A6EA5E0E-EB1C-4829-9A22-7BC10E7EA4A3}" name="Column7437" headerRowDxfId="25344" dataDxfId="8949"/>
    <tableColumn id="7438" xr3:uid="{C76C0B6F-65BC-44B1-9914-6B94ACC491A9}" name="Column7438" headerRowDxfId="25343" dataDxfId="8948"/>
    <tableColumn id="7439" xr3:uid="{60319DBB-2204-4153-8AC1-569A28B0B361}" name="Column7439" headerRowDxfId="25342" dataDxfId="8947"/>
    <tableColumn id="7440" xr3:uid="{CD825DB2-45FF-49E9-AEF9-BBBF471F0247}" name="Column7440" headerRowDxfId="25341" dataDxfId="8946"/>
    <tableColumn id="7441" xr3:uid="{9A86A9DA-F531-4C68-ACF7-864CC082E8C5}" name="Column7441" headerRowDxfId="25340" dataDxfId="8945"/>
    <tableColumn id="7442" xr3:uid="{EA8C0AE8-4B93-484D-9E0B-9DD8159A36E9}" name="Column7442" headerRowDxfId="25339" dataDxfId="8944"/>
    <tableColumn id="7443" xr3:uid="{CC62199C-E57C-4F6F-A164-32FF5736EC3D}" name="Column7443" headerRowDxfId="25338" dataDxfId="8943"/>
    <tableColumn id="7444" xr3:uid="{6498AAEC-2547-4715-8072-8E61B0F5493B}" name="Column7444" headerRowDxfId="25337" dataDxfId="8942"/>
    <tableColumn id="7445" xr3:uid="{9DB9A645-DE1C-48F8-A151-CD23CC76B836}" name="Column7445" headerRowDxfId="25336" dataDxfId="8941"/>
    <tableColumn id="7446" xr3:uid="{FD8A7AB8-7F2B-4EB5-B2B8-47C02BF1D1B4}" name="Column7446" headerRowDxfId="25335" dataDxfId="8940"/>
    <tableColumn id="7447" xr3:uid="{94DAC790-4DFE-46B1-A32C-EDA395838411}" name="Column7447" headerRowDxfId="25334" dataDxfId="8939"/>
    <tableColumn id="7448" xr3:uid="{C7CCC40D-AFDF-4CB5-B006-4EC40E21E897}" name="Column7448" headerRowDxfId="25333" dataDxfId="8938"/>
    <tableColumn id="7449" xr3:uid="{6CABAA12-B544-4CE9-8A27-6906BBFB5D18}" name="Column7449" headerRowDxfId="25332" dataDxfId="8937"/>
    <tableColumn id="7450" xr3:uid="{AB651873-2D8F-43AD-90D1-3135847ACA54}" name="Column7450" headerRowDxfId="25331" dataDxfId="8936"/>
    <tableColumn id="7451" xr3:uid="{D3B29E19-FEE9-492A-AA0F-5F0556269E9A}" name="Column7451" headerRowDxfId="25330" dataDxfId="8935"/>
    <tableColumn id="7452" xr3:uid="{3DF8018D-0F1D-43CA-87A9-2C69A76E3590}" name="Column7452" headerRowDxfId="25329" dataDxfId="8934"/>
    <tableColumn id="7453" xr3:uid="{A993C2AB-FE44-4BAC-AFE3-DF0ED6B3A05B}" name="Column7453" headerRowDxfId="25328" dataDxfId="8933"/>
    <tableColumn id="7454" xr3:uid="{AA87064D-4123-489D-8A84-45C0BCFD0CA1}" name="Column7454" headerRowDxfId="25327" dataDxfId="8932"/>
    <tableColumn id="7455" xr3:uid="{43091FA7-2946-469E-A32D-A4BE0D5A5C87}" name="Column7455" headerRowDxfId="25326" dataDxfId="8931"/>
    <tableColumn id="7456" xr3:uid="{DC1522FD-9B25-4AC4-A865-57F8F6CA1CB3}" name="Column7456" headerRowDxfId="25325" dataDxfId="8930"/>
    <tableColumn id="7457" xr3:uid="{50C3582F-8732-4637-BE2D-CDEC7D4058D8}" name="Column7457" headerRowDxfId="25324" dataDxfId="8929"/>
    <tableColumn id="7458" xr3:uid="{E21AA86C-AF54-4E39-87ED-3E17894CC549}" name="Column7458" headerRowDxfId="25323" dataDxfId="8928"/>
    <tableColumn id="7459" xr3:uid="{7F2C26EB-B829-413A-8B14-1B50FA2672B1}" name="Column7459" headerRowDxfId="25322" dataDxfId="8927"/>
    <tableColumn id="7460" xr3:uid="{7CB96133-6072-4C57-A495-27EB03CD43DC}" name="Column7460" headerRowDxfId="25321" dataDxfId="8926"/>
    <tableColumn id="7461" xr3:uid="{57E5C10F-C4AB-4188-9222-074075771C32}" name="Column7461" headerRowDxfId="25320" dataDxfId="8925"/>
    <tableColumn id="7462" xr3:uid="{FB2D45A5-D6EA-46F5-9A9B-DA7D8D051531}" name="Column7462" headerRowDxfId="25319" dataDxfId="8924"/>
    <tableColumn id="7463" xr3:uid="{65FB0616-DC20-4D1C-8363-92D9CAF1D2B0}" name="Column7463" headerRowDxfId="25318" dataDxfId="8923"/>
    <tableColumn id="7464" xr3:uid="{217E1068-557D-4BAA-92E8-FC683206D6F2}" name="Column7464" headerRowDxfId="25317" dataDxfId="8922"/>
    <tableColumn id="7465" xr3:uid="{7E9C61B0-B110-49D2-919B-79C422498C98}" name="Column7465" headerRowDxfId="25316" dataDxfId="8921"/>
    <tableColumn id="7466" xr3:uid="{6CAEC823-D7A0-4A41-AFDE-3758930E3CA0}" name="Column7466" headerRowDxfId="25315" dataDxfId="8920"/>
    <tableColumn id="7467" xr3:uid="{B4C80849-07DA-4E43-B3A2-8D4A97FD0470}" name="Column7467" headerRowDxfId="25314" dataDxfId="8919"/>
    <tableColumn id="7468" xr3:uid="{A9D6E8AF-4F7C-4FFE-9605-5E1683A03A9F}" name="Column7468" headerRowDxfId="25313" dataDxfId="8918"/>
    <tableColumn id="7469" xr3:uid="{DC1FC19C-13AE-44B2-82E5-302C6BE3F43F}" name="Column7469" headerRowDxfId="25312" dataDxfId="8917"/>
    <tableColumn id="7470" xr3:uid="{BBFCD656-D32D-4BC9-8C68-512970E45B3B}" name="Column7470" headerRowDxfId="25311" dataDxfId="8916"/>
    <tableColumn id="7471" xr3:uid="{5CC67EE7-BBE5-49DA-A85C-211475EBFD6E}" name="Column7471" headerRowDxfId="25310" dataDxfId="8915"/>
    <tableColumn id="7472" xr3:uid="{66271F32-F57A-43C5-850C-E81224564BB6}" name="Column7472" headerRowDxfId="25309" dataDxfId="8914"/>
    <tableColumn id="7473" xr3:uid="{D2EC14E5-31A5-409F-BB13-632EC68468F4}" name="Column7473" headerRowDxfId="25308" dataDxfId="8913"/>
    <tableColumn id="7474" xr3:uid="{33768C57-5E10-4D52-82CF-2F1436C2A9DF}" name="Column7474" headerRowDxfId="25307" dataDxfId="8912"/>
    <tableColumn id="7475" xr3:uid="{12029901-A6A5-43AD-A85C-56DA28F21371}" name="Column7475" headerRowDxfId="25306" dataDxfId="8911"/>
    <tableColumn id="7476" xr3:uid="{F8C35280-7414-491A-A0B3-C5BD8476F6FF}" name="Column7476" headerRowDxfId="25305" dataDxfId="8910"/>
    <tableColumn id="7477" xr3:uid="{8AF8D73E-1C13-416F-BC58-9E832A616CAD}" name="Column7477" headerRowDxfId="25304" dataDxfId="8909"/>
    <tableColumn id="7478" xr3:uid="{6EA472B2-1A20-42A6-91DC-69987BF5BD50}" name="Column7478" headerRowDxfId="25303" dataDxfId="8908"/>
    <tableColumn id="7479" xr3:uid="{9432DE93-3824-4DCD-88A1-C20655753943}" name="Column7479" headerRowDxfId="25302" dataDxfId="8907"/>
    <tableColumn id="7480" xr3:uid="{0E7F30D7-4F4B-472B-996B-1823A5FBC8F2}" name="Column7480" headerRowDxfId="25301" dataDxfId="8906"/>
    <tableColumn id="7481" xr3:uid="{9784B58D-4DB5-498C-9375-F09DCBF38DEC}" name="Column7481" headerRowDxfId="25300" dataDxfId="8905"/>
    <tableColumn id="7482" xr3:uid="{57958A6D-086F-4343-91DF-E3717CE13314}" name="Column7482" headerRowDxfId="25299" dataDxfId="8904"/>
    <tableColumn id="7483" xr3:uid="{A009EB40-8C4D-40FA-95A2-F8AB44D555BB}" name="Column7483" headerRowDxfId="25298" dataDxfId="8903"/>
    <tableColumn id="7484" xr3:uid="{22F4C70A-7B7B-4CBA-A155-5E3D2F6D1A66}" name="Column7484" headerRowDxfId="25297" dataDxfId="8902"/>
    <tableColumn id="7485" xr3:uid="{717A8EE7-9D58-4EDA-9FA0-242D8FB79E0A}" name="Column7485" headerRowDxfId="25296" dataDxfId="8901"/>
    <tableColumn id="7486" xr3:uid="{A639D89C-5587-45E9-93D1-834D3F3339BE}" name="Column7486" headerRowDxfId="25295" dataDxfId="8900"/>
    <tableColumn id="7487" xr3:uid="{C3614B8B-8BBB-4ECB-B098-A1751FA57BAC}" name="Column7487" headerRowDxfId="25294" dataDxfId="8899"/>
    <tableColumn id="7488" xr3:uid="{AFECBE7E-0624-4668-A97A-5D37F0C5D046}" name="Column7488" headerRowDxfId="25293" dataDxfId="8898"/>
    <tableColumn id="7489" xr3:uid="{63E7A1AB-5AF9-4B10-8D88-D8679E56EAB7}" name="Column7489" headerRowDxfId="25292" dataDxfId="8897"/>
    <tableColumn id="7490" xr3:uid="{AAFB56D2-8B1F-45D5-A56A-F502C5E37DDE}" name="Column7490" headerRowDxfId="25291" dataDxfId="8896"/>
    <tableColumn id="7491" xr3:uid="{836B4764-CDD8-4A66-9D55-2544D50AB8A9}" name="Column7491" headerRowDxfId="25290" dataDxfId="8895"/>
    <tableColumn id="7492" xr3:uid="{AF78DBA8-5F94-45F5-AD36-3D35896F7268}" name="Column7492" headerRowDxfId="25289" dataDxfId="8894"/>
    <tableColumn id="7493" xr3:uid="{8DD092BD-86C9-449B-AC13-6A92475DA959}" name="Column7493" headerRowDxfId="25288" dataDxfId="8893"/>
    <tableColumn id="7494" xr3:uid="{A2906D4E-3EAB-4D1B-8BFF-3C42D1639B46}" name="Column7494" headerRowDxfId="25287" dataDxfId="8892"/>
    <tableColumn id="7495" xr3:uid="{DE90A448-C4FC-4E8E-B481-F777A9D56461}" name="Column7495" headerRowDxfId="25286" dataDxfId="8891"/>
    <tableColumn id="7496" xr3:uid="{B5857D02-6DF3-4EA5-B547-A4E94F16A474}" name="Column7496" headerRowDxfId="25285" dataDxfId="8890"/>
    <tableColumn id="7497" xr3:uid="{31508437-BB79-4935-87BF-C6FA8CE62177}" name="Column7497" headerRowDxfId="25284" dataDxfId="8889"/>
    <tableColumn id="7498" xr3:uid="{4E0D4078-F149-45EB-9350-B764B30420B0}" name="Column7498" headerRowDxfId="25283" dataDxfId="8888"/>
    <tableColumn id="7499" xr3:uid="{1336E8CE-7DB7-403A-9A87-0087028F8965}" name="Column7499" headerRowDxfId="25282" dataDxfId="8887"/>
    <tableColumn id="7500" xr3:uid="{8034E8B9-A520-4CAA-A651-3E58F662EADF}" name="Column7500" headerRowDxfId="25281" dataDxfId="8886"/>
    <tableColumn id="7501" xr3:uid="{DA5605ED-F91F-4FDB-81F1-3A977E0F9C89}" name="Column7501" headerRowDxfId="25280" dataDxfId="8885"/>
    <tableColumn id="7502" xr3:uid="{81AEEA5B-DBD6-412F-8094-A14BF796A4DA}" name="Column7502" headerRowDxfId="25279" dataDxfId="8884"/>
    <tableColumn id="7503" xr3:uid="{0678D07C-CC6C-4DBC-9E7F-F540E0D9C744}" name="Column7503" headerRowDxfId="25278" dataDxfId="8883"/>
    <tableColumn id="7504" xr3:uid="{6084CADF-3D1D-44E0-958B-525A5E7AC2D1}" name="Column7504" headerRowDxfId="25277" dataDxfId="8882"/>
    <tableColumn id="7505" xr3:uid="{F6075C9C-EB63-493D-9FF4-F00AF8CB322C}" name="Column7505" headerRowDxfId="25276" dataDxfId="8881"/>
    <tableColumn id="7506" xr3:uid="{C8809C47-DAB0-429F-9E52-40BE7A42FE69}" name="Column7506" headerRowDxfId="25275" dataDxfId="8880"/>
    <tableColumn id="7507" xr3:uid="{83D82B17-640F-41CC-AB1D-FA2BC7C4578B}" name="Column7507" headerRowDxfId="25274" dataDxfId="8879"/>
    <tableColumn id="7508" xr3:uid="{6F00DC2C-6FCD-44F0-8487-515D85FB3353}" name="Column7508" headerRowDxfId="25273" dataDxfId="8878"/>
    <tableColumn id="7509" xr3:uid="{7796CE32-AD21-4E07-80A1-8D201CE555F5}" name="Column7509" headerRowDxfId="25272" dataDxfId="8877"/>
    <tableColumn id="7510" xr3:uid="{55447504-A771-4F58-9C5B-332D0421F455}" name="Column7510" headerRowDxfId="25271" dataDxfId="8876"/>
    <tableColumn id="7511" xr3:uid="{A14C5946-D6FD-4DC2-8AA3-11C23786DE7D}" name="Column7511" headerRowDxfId="25270" dataDxfId="8875"/>
    <tableColumn id="7512" xr3:uid="{AD8EA240-20EC-4139-B66F-E346E4E1D03B}" name="Column7512" headerRowDxfId="25269" dataDxfId="8874"/>
    <tableColumn id="7513" xr3:uid="{E1B72E21-7A15-44B5-9048-B6D8B2E72953}" name="Column7513" headerRowDxfId="25268" dataDxfId="8873"/>
    <tableColumn id="7514" xr3:uid="{6B06DB1B-25DA-4E37-A1FF-CF38A4D1BDDD}" name="Column7514" headerRowDxfId="25267" dataDxfId="8872"/>
    <tableColumn id="7515" xr3:uid="{864A0F1D-441D-4C17-A9B1-CCDAF9E6181C}" name="Column7515" headerRowDxfId="25266" dataDxfId="8871"/>
    <tableColumn id="7516" xr3:uid="{E9C18DB4-2B55-4081-AB55-95A184A4BAE4}" name="Column7516" headerRowDxfId="25265" dataDxfId="8870"/>
    <tableColumn id="7517" xr3:uid="{64A134D9-8741-42AC-BBBB-C994C45D70F2}" name="Column7517" headerRowDxfId="25264" dataDxfId="8869"/>
    <tableColumn id="7518" xr3:uid="{31650105-CB8F-4A01-BACF-A3E2C3F31491}" name="Column7518" headerRowDxfId="25263" dataDxfId="8868"/>
    <tableColumn id="7519" xr3:uid="{2CFA47AB-91CB-4F4A-BE93-D3B7462E8958}" name="Column7519" headerRowDxfId="25262" dataDxfId="8867"/>
    <tableColumn id="7520" xr3:uid="{938DFD4E-53CE-4826-8BA4-314B7627BC38}" name="Column7520" headerRowDxfId="25261" dataDxfId="8866"/>
    <tableColumn id="7521" xr3:uid="{D31046DB-E706-4DAC-A34E-7BE16A4174BD}" name="Column7521" headerRowDxfId="25260" dataDxfId="8865"/>
    <tableColumn id="7522" xr3:uid="{2315E583-AB3D-4A7A-B202-70C8F19C97AB}" name="Column7522" headerRowDxfId="25259" dataDxfId="8864"/>
    <tableColumn id="7523" xr3:uid="{9A284088-4644-4359-BE55-58569EDCBCDF}" name="Column7523" headerRowDxfId="25258" dataDxfId="8863"/>
    <tableColumn id="7524" xr3:uid="{F4AD266F-DAA3-42C6-B4C2-1DE379CF8B1F}" name="Column7524" headerRowDxfId="25257" dataDxfId="8862"/>
    <tableColumn id="7525" xr3:uid="{1A951B6F-2FBD-45D6-AC92-57FEABF0B575}" name="Column7525" headerRowDxfId="25256" dataDxfId="8861"/>
    <tableColumn id="7526" xr3:uid="{2560BC48-2DC8-4881-AAB6-50AD99CF0E48}" name="Column7526" headerRowDxfId="25255" dataDxfId="8860"/>
    <tableColumn id="7527" xr3:uid="{67E219B1-736F-4BE7-A2A1-7DD59D760C9B}" name="Column7527" headerRowDxfId="25254" dataDxfId="8859"/>
    <tableColumn id="7528" xr3:uid="{A3567E6B-0C09-44FA-B3CB-ACB94BBD3229}" name="Column7528" headerRowDxfId="25253" dataDxfId="8858"/>
    <tableColumn id="7529" xr3:uid="{4F28AB27-8568-4904-87AE-3582C335C8F1}" name="Column7529" headerRowDxfId="25252" dataDxfId="8857"/>
    <tableColumn id="7530" xr3:uid="{0D9BCE88-A1AB-4E6D-B447-9B7A8C0C25B2}" name="Column7530" headerRowDxfId="25251" dataDxfId="8856"/>
    <tableColumn id="7531" xr3:uid="{0976AD31-EA88-4EE2-ADDE-CDB46B624B98}" name="Column7531" headerRowDxfId="25250" dataDxfId="8855"/>
    <tableColumn id="7532" xr3:uid="{1A174BD8-4197-4EA9-BCFD-E2F698EC37FF}" name="Column7532" headerRowDxfId="25249" dataDxfId="8854"/>
    <tableColumn id="7533" xr3:uid="{30A6593B-A0C8-412F-BD44-67B28BADD92A}" name="Column7533" headerRowDxfId="25248" dataDxfId="8853"/>
    <tableColumn id="7534" xr3:uid="{8065A9F9-3E98-49E7-82B5-2E1FDAAB1B97}" name="Column7534" headerRowDxfId="25247" dataDxfId="8852"/>
    <tableColumn id="7535" xr3:uid="{3FA12B8B-DC9B-419A-A4A1-A026D4EF19E1}" name="Column7535" headerRowDxfId="25246" dataDxfId="8851"/>
    <tableColumn id="7536" xr3:uid="{62435786-CC0E-49A8-887A-8AC432C82A41}" name="Column7536" headerRowDxfId="25245" dataDxfId="8850"/>
    <tableColumn id="7537" xr3:uid="{C5018242-49A3-4A44-9A79-6F8705FD508E}" name="Column7537" headerRowDxfId="25244" dataDxfId="8849"/>
    <tableColumn id="7538" xr3:uid="{36DF717F-5B66-4FEA-A9B6-1CC40F3C1335}" name="Column7538" headerRowDxfId="25243" dataDxfId="8848"/>
    <tableColumn id="7539" xr3:uid="{F684BF95-3CBE-4265-A1BB-03201717CCE6}" name="Column7539" headerRowDxfId="25242" dataDxfId="8847"/>
    <tableColumn id="7540" xr3:uid="{6D183182-39F3-4C51-9482-F7916D593921}" name="Column7540" headerRowDxfId="25241" dataDxfId="8846"/>
    <tableColumn id="7541" xr3:uid="{22076895-FEEE-4758-B188-BDA426114F5F}" name="Column7541" headerRowDxfId="25240" dataDxfId="8845"/>
    <tableColumn id="7542" xr3:uid="{B49BE816-4720-48EF-8C6F-09282022EEE5}" name="Column7542" headerRowDxfId="25239" dataDxfId="8844"/>
    <tableColumn id="7543" xr3:uid="{6433257F-8538-488B-A082-352A2AF50D32}" name="Column7543" headerRowDxfId="25238" dataDxfId="8843"/>
    <tableColumn id="7544" xr3:uid="{35CB4C04-04BA-4182-85EF-6BEB49955730}" name="Column7544" headerRowDxfId="25237" dataDxfId="8842"/>
    <tableColumn id="7545" xr3:uid="{274FEFC8-DB55-4EE6-A88E-E5A1C78862F4}" name="Column7545" headerRowDxfId="25236" dataDxfId="8841"/>
    <tableColumn id="7546" xr3:uid="{C4735448-0BB4-467A-89FD-36870D1ECD4A}" name="Column7546" headerRowDxfId="25235" dataDxfId="8840"/>
    <tableColumn id="7547" xr3:uid="{E02EC61D-64B5-47E4-AC4B-E2F9405FAE4B}" name="Column7547" headerRowDxfId="25234" dataDxfId="8839"/>
    <tableColumn id="7548" xr3:uid="{4B78EADB-8E08-48FA-9601-E9019591D6D4}" name="Column7548" headerRowDxfId="25233" dataDxfId="8838"/>
    <tableColumn id="7549" xr3:uid="{6E721E45-A9A7-497A-BE70-F124A132CFF9}" name="Column7549" headerRowDxfId="25232" dataDxfId="8837"/>
    <tableColumn id="7550" xr3:uid="{8E8B62A1-F372-4FA6-8075-4BDAC93EA42A}" name="Column7550" headerRowDxfId="25231" dataDxfId="8836"/>
    <tableColumn id="7551" xr3:uid="{6D43FEF3-B427-4B1B-98CC-D355035BBD9F}" name="Column7551" headerRowDxfId="25230" dataDxfId="8835"/>
    <tableColumn id="7552" xr3:uid="{70F670C8-F5CD-4A77-A099-31F8A2370970}" name="Column7552" headerRowDxfId="25229" dataDxfId="8834"/>
    <tableColumn id="7553" xr3:uid="{9B576317-4488-4EE4-9AE2-112E06956D76}" name="Column7553" headerRowDxfId="25228" dataDxfId="8833"/>
    <tableColumn id="7554" xr3:uid="{AE48BA1D-F0EE-4C47-9132-E1F307504A0E}" name="Column7554" headerRowDxfId="25227" dataDxfId="8832"/>
    <tableColumn id="7555" xr3:uid="{1BAFC10C-0E77-41FF-B874-73C958163E6E}" name="Column7555" headerRowDxfId="25226" dataDxfId="8831"/>
    <tableColumn id="7556" xr3:uid="{3339107A-32AD-495F-883A-90F7ACA2CE63}" name="Column7556" headerRowDxfId="25225" dataDxfId="8830"/>
    <tableColumn id="7557" xr3:uid="{073676F4-DCC8-4592-B40A-ADEC2FBA3276}" name="Column7557" headerRowDxfId="25224" dataDxfId="8829"/>
    <tableColumn id="7558" xr3:uid="{AC844FD0-E4B1-493D-A574-169B3B77412F}" name="Column7558" headerRowDxfId="25223" dataDxfId="8828"/>
    <tableColumn id="7559" xr3:uid="{5AB69E74-BF8C-4954-ACDD-151DD27F2457}" name="Column7559" headerRowDxfId="25222" dataDxfId="8827"/>
    <tableColumn id="7560" xr3:uid="{8385F984-6BE2-4485-B644-2F13A1C0388E}" name="Column7560" headerRowDxfId="25221" dataDxfId="8826"/>
    <tableColumn id="7561" xr3:uid="{E721CE15-6441-4E3D-8C8C-32FE30A74DBD}" name="Column7561" headerRowDxfId="25220" dataDxfId="8825"/>
    <tableColumn id="7562" xr3:uid="{9D431F0C-C721-46B3-BC7C-A6AA46A07E65}" name="Column7562" headerRowDxfId="25219" dataDxfId="8824"/>
    <tableColumn id="7563" xr3:uid="{D9AF1D0D-7837-4C66-A914-899F1E0197B8}" name="Column7563" headerRowDxfId="25218" dataDxfId="8823"/>
    <tableColumn id="7564" xr3:uid="{35F2F7A4-5DA8-44FF-8B85-70F09D097748}" name="Column7564" headerRowDxfId="25217" dataDxfId="8822"/>
    <tableColumn id="7565" xr3:uid="{ABE418F2-5887-4D09-9152-425D319F9C55}" name="Column7565" headerRowDxfId="25216" dataDxfId="8821"/>
    <tableColumn id="7566" xr3:uid="{BF930F83-5247-41CD-802C-7640DFA6EFEB}" name="Column7566" headerRowDxfId="25215" dataDxfId="8820"/>
    <tableColumn id="7567" xr3:uid="{35BAA34D-DE92-49EF-A72F-67D67265F46C}" name="Column7567" headerRowDxfId="25214" dataDxfId="8819"/>
    <tableColumn id="7568" xr3:uid="{C46E5351-9258-4C9C-B97B-756EDB5FD4A9}" name="Column7568" headerRowDxfId="25213" dataDxfId="8818"/>
    <tableColumn id="7569" xr3:uid="{A482659C-32D2-42B8-8D45-683918E331AC}" name="Column7569" headerRowDxfId="25212" dataDxfId="8817"/>
    <tableColumn id="7570" xr3:uid="{72079D2D-2D83-464D-8493-CAF2D7D2B896}" name="Column7570" headerRowDxfId="25211" dataDxfId="8816"/>
    <tableColumn id="7571" xr3:uid="{CD66AFE3-9DA6-4472-82C2-1CCEF72F2BBF}" name="Column7571" headerRowDxfId="25210" dataDxfId="8815"/>
    <tableColumn id="7572" xr3:uid="{543EFFF8-C55E-4016-8F2C-AAF581EF6FB6}" name="Column7572" headerRowDxfId="25209" dataDxfId="8814"/>
    <tableColumn id="7573" xr3:uid="{336A2A71-9F14-4A37-A9B9-D5CEE7F2B0E5}" name="Column7573" headerRowDxfId="25208" dataDxfId="8813"/>
    <tableColumn id="7574" xr3:uid="{67BB23D4-72E7-4C36-90A3-62A4A7E8B87E}" name="Column7574" headerRowDxfId="25207" dataDxfId="8812"/>
    <tableColumn id="7575" xr3:uid="{329EA697-78C3-4252-9D93-3282B25BD293}" name="Column7575" headerRowDxfId="25206" dataDxfId="8811"/>
    <tableColumn id="7576" xr3:uid="{3885FDDE-DA5A-46BF-B6D5-A43AFFD465DD}" name="Column7576" headerRowDxfId="25205" dataDxfId="8810"/>
    <tableColumn id="7577" xr3:uid="{F21781F5-818E-4810-AE2F-CA4847B935B6}" name="Column7577" headerRowDxfId="25204" dataDxfId="8809"/>
    <tableColumn id="7578" xr3:uid="{9363C93C-A3F4-49F3-A02E-0537BA8D7307}" name="Column7578" headerRowDxfId="25203" dataDxfId="8808"/>
    <tableColumn id="7579" xr3:uid="{BE572F07-BCDF-4D67-8546-A6995E79F964}" name="Column7579" headerRowDxfId="25202" dataDxfId="8807"/>
    <tableColumn id="7580" xr3:uid="{2CECA866-FBF3-440C-938A-DF5B50EEF226}" name="Column7580" headerRowDxfId="25201" dataDxfId="8806"/>
    <tableColumn id="7581" xr3:uid="{82E88AFA-DE23-49B7-B99B-CE79ED26A70F}" name="Column7581" headerRowDxfId="25200" dataDxfId="8805"/>
    <tableColumn id="7582" xr3:uid="{2CEECE15-1E25-47D4-9C97-4A6A1E602FD9}" name="Column7582" headerRowDxfId="25199" dataDxfId="8804"/>
    <tableColumn id="7583" xr3:uid="{57BE149B-919C-4764-8B98-FCC2E6DFC587}" name="Column7583" headerRowDxfId="25198" dataDxfId="8803"/>
    <tableColumn id="7584" xr3:uid="{784695E7-BA91-48D2-98F0-AAEE3807CFEC}" name="Column7584" headerRowDxfId="25197" dataDxfId="8802"/>
    <tableColumn id="7585" xr3:uid="{4B40D9B6-5756-48A3-832F-249CAFF58847}" name="Column7585" headerRowDxfId="25196" dataDxfId="8801"/>
    <tableColumn id="7586" xr3:uid="{601D0988-AA97-451E-AAAE-A9E0829536AA}" name="Column7586" headerRowDxfId="25195" dataDxfId="8800"/>
    <tableColumn id="7587" xr3:uid="{57246C12-C675-4399-8106-640852D7A2D3}" name="Column7587" headerRowDxfId="25194" dataDxfId="8799"/>
    <tableColumn id="7588" xr3:uid="{E563EE42-87DA-4E51-9332-461F2B911E07}" name="Column7588" headerRowDxfId="25193" dataDxfId="8798"/>
    <tableColumn id="7589" xr3:uid="{BDEE3933-8B8E-4DE9-AD0D-5561A090543B}" name="Column7589" headerRowDxfId="25192" dataDxfId="8797"/>
    <tableColumn id="7590" xr3:uid="{D0010325-05CC-44DD-96F9-4184D193DA28}" name="Column7590" headerRowDxfId="25191" dataDxfId="8796"/>
    <tableColumn id="7591" xr3:uid="{30DA0BC0-8DD2-46FB-912D-AE54AB7D703D}" name="Column7591" headerRowDxfId="25190" dataDxfId="8795"/>
    <tableColumn id="7592" xr3:uid="{6C51373C-8BE6-4680-8738-6DB82E47E44F}" name="Column7592" headerRowDxfId="25189" dataDxfId="8794"/>
    <tableColumn id="7593" xr3:uid="{B80BF835-9782-4A0B-843B-C07DD288628C}" name="Column7593" headerRowDxfId="25188" dataDxfId="8793"/>
    <tableColumn id="7594" xr3:uid="{8B2A7DE4-6007-4D83-B5D2-405525197604}" name="Column7594" headerRowDxfId="25187" dataDxfId="8792"/>
    <tableColumn id="7595" xr3:uid="{323CE735-30DD-4D6A-B687-8935F9A71259}" name="Column7595" headerRowDxfId="25186" dataDxfId="8791"/>
    <tableColumn id="7596" xr3:uid="{BC7FF468-EBC8-463C-9FE2-206850C8DAB4}" name="Column7596" headerRowDxfId="25185" dataDxfId="8790"/>
    <tableColumn id="7597" xr3:uid="{CFC567FD-6612-4A6E-A1C8-4375223A1B90}" name="Column7597" headerRowDxfId="25184" dataDxfId="8789"/>
    <tableColumn id="7598" xr3:uid="{DE8C83C8-B159-4A7A-8311-3EDFDAC389AC}" name="Column7598" headerRowDxfId="25183" dataDxfId="8788"/>
    <tableColumn id="7599" xr3:uid="{F982AEB4-254F-4B1A-866E-95C4F1765D22}" name="Column7599" headerRowDxfId="25182" dataDxfId="8787"/>
    <tableColumn id="7600" xr3:uid="{5648D8B5-87E6-4C3A-8B2B-DC1310912FB9}" name="Column7600" headerRowDxfId="25181" dataDxfId="8786"/>
    <tableColumn id="7601" xr3:uid="{2F38660D-DF39-4394-8269-1EE2C23C8BBE}" name="Column7601" headerRowDxfId="25180" dataDxfId="8785"/>
    <tableColumn id="7602" xr3:uid="{C7AE9CDA-9DF6-4477-A94C-FDAA3966412C}" name="Column7602" headerRowDxfId="25179" dataDxfId="8784"/>
    <tableColumn id="7603" xr3:uid="{B25AF30D-3822-45B3-830C-FF0330812A52}" name="Column7603" headerRowDxfId="25178" dataDxfId="8783"/>
    <tableColumn id="7604" xr3:uid="{B354EBB0-601B-4F19-B26E-B111BBA6E142}" name="Column7604" headerRowDxfId="25177" dataDxfId="8782"/>
    <tableColumn id="7605" xr3:uid="{C1E64A19-2FB2-4887-99CE-DEB099D6729E}" name="Column7605" headerRowDxfId="25176" dataDxfId="8781"/>
    <tableColumn id="7606" xr3:uid="{89E92482-5F28-4013-96AE-5D7498FCD501}" name="Column7606" headerRowDxfId="25175" dataDxfId="8780"/>
    <tableColumn id="7607" xr3:uid="{FD080E33-C3AF-4EE5-ADD3-B41E466CC872}" name="Column7607" headerRowDxfId="25174" dataDxfId="8779"/>
    <tableColumn id="7608" xr3:uid="{D7C3C7E9-EFB1-4E7E-BA77-0D04CF5EBDF6}" name="Column7608" headerRowDxfId="25173" dataDxfId="8778"/>
    <tableColumn id="7609" xr3:uid="{0AC67DEF-F92B-4540-8EC8-CF99AB90E2E4}" name="Column7609" headerRowDxfId="25172" dataDxfId="8777"/>
    <tableColumn id="7610" xr3:uid="{3738DD14-2557-4FF1-88CC-4B4F4F5B61D8}" name="Column7610" headerRowDxfId="25171" dataDxfId="8776"/>
    <tableColumn id="7611" xr3:uid="{EB06717D-C7E0-4EF1-9A9F-3BAA25BFC4A2}" name="Column7611" headerRowDxfId="25170" dataDxfId="8775"/>
    <tableColumn id="7612" xr3:uid="{F7294DB2-1597-409E-83BC-867BCD478479}" name="Column7612" headerRowDxfId="25169" dataDxfId="8774"/>
    <tableColumn id="7613" xr3:uid="{98BCC96C-FE4C-4297-BB6A-E4EC33E14B2E}" name="Column7613" headerRowDxfId="25168" dataDxfId="8773"/>
    <tableColumn id="7614" xr3:uid="{B1E1263B-A443-4B79-85E2-15805FAA6C5F}" name="Column7614" headerRowDxfId="25167" dataDxfId="8772"/>
    <tableColumn id="7615" xr3:uid="{98D1DD4A-5E82-449E-B5ED-C0D0249D52D7}" name="Column7615" headerRowDxfId="25166" dataDxfId="8771"/>
    <tableColumn id="7616" xr3:uid="{1B713354-0A3D-413C-9822-CEBAAB06CBCD}" name="Column7616" headerRowDxfId="25165" dataDxfId="8770"/>
    <tableColumn id="7617" xr3:uid="{A61F360F-96DA-43BF-A0B8-D21DFEE384FF}" name="Column7617" headerRowDxfId="25164" dataDxfId="8769"/>
    <tableColumn id="7618" xr3:uid="{2A3F0E99-0B3A-4EFE-84EB-F05855153CFD}" name="Column7618" headerRowDxfId="25163" dataDxfId="8768"/>
    <tableColumn id="7619" xr3:uid="{8861B5FB-A702-46FD-9BEC-0517F42B79B6}" name="Column7619" headerRowDxfId="25162" dataDxfId="8767"/>
    <tableColumn id="7620" xr3:uid="{6FEF62E4-3934-4538-ABEB-2EEE99DC85A7}" name="Column7620" headerRowDxfId="25161" dataDxfId="8766"/>
    <tableColumn id="7621" xr3:uid="{2743D372-4459-4845-AE8A-906E34E6524A}" name="Column7621" headerRowDxfId="25160" dataDxfId="8765"/>
    <tableColumn id="7622" xr3:uid="{D7D7A220-CBDF-44DB-AE6B-BDADD4D7CD93}" name="Column7622" headerRowDxfId="25159" dataDxfId="8764"/>
    <tableColumn id="7623" xr3:uid="{B3651CCE-B06A-40F6-909B-4F9BAF389B32}" name="Column7623" headerRowDxfId="25158" dataDxfId="8763"/>
    <tableColumn id="7624" xr3:uid="{134F75A4-20A7-4305-B5D2-22A53087C51E}" name="Column7624" headerRowDxfId="25157" dataDxfId="8762"/>
    <tableColumn id="7625" xr3:uid="{D0883E6B-2D9D-4076-B123-093E05AAB80D}" name="Column7625" headerRowDxfId="25156" dataDxfId="8761"/>
    <tableColumn id="7626" xr3:uid="{76650A18-57AF-46C3-B204-997B65807ED7}" name="Column7626" headerRowDxfId="25155" dataDxfId="8760"/>
    <tableColumn id="7627" xr3:uid="{6645FA52-1A58-448C-85C5-CD704C44F861}" name="Column7627" headerRowDxfId="25154" dataDxfId="8759"/>
    <tableColumn id="7628" xr3:uid="{EFD1122E-8505-4D3D-9A11-79BA08F6BE07}" name="Column7628" headerRowDxfId="25153" dataDxfId="8758"/>
    <tableColumn id="7629" xr3:uid="{3A4AA2F6-8E57-4E0C-9CF1-DC66D61116A7}" name="Column7629" headerRowDxfId="25152" dataDxfId="8757"/>
    <tableColumn id="7630" xr3:uid="{787B824D-0E05-478E-9F10-5784E34F03B1}" name="Column7630" headerRowDxfId="25151" dataDxfId="8756"/>
    <tableColumn id="7631" xr3:uid="{D4479927-1009-48DB-975F-C3C6DE49DE88}" name="Column7631" headerRowDxfId="25150" dataDxfId="8755"/>
    <tableColumn id="7632" xr3:uid="{64A4C8BC-FF72-4782-8B6A-6CDA5B124FEB}" name="Column7632" headerRowDxfId="25149" dataDxfId="8754"/>
    <tableColumn id="7633" xr3:uid="{13A7A4A3-FE8D-40EF-BC2F-1AE2ED718FFB}" name="Column7633" headerRowDxfId="25148" dataDxfId="8753"/>
    <tableColumn id="7634" xr3:uid="{4A0A0544-C928-42BA-ACBB-A7642EC41148}" name="Column7634" headerRowDxfId="25147" dataDxfId="8752"/>
    <tableColumn id="7635" xr3:uid="{640E4010-5466-4C23-A05F-B173395A17BC}" name="Column7635" headerRowDxfId="25146" dataDxfId="8751"/>
    <tableColumn id="7636" xr3:uid="{C335EA0D-D43B-4629-82EE-7E331CDF476D}" name="Column7636" headerRowDxfId="25145" dataDxfId="8750"/>
    <tableColumn id="7637" xr3:uid="{67C51EDA-8F43-49B8-B886-00A45E791772}" name="Column7637" headerRowDxfId="25144" dataDxfId="8749"/>
    <tableColumn id="7638" xr3:uid="{D2339BA1-DEA3-47C1-8A14-1C05952A3879}" name="Column7638" headerRowDxfId="25143" dataDxfId="8748"/>
    <tableColumn id="7639" xr3:uid="{A494A255-C916-4572-8D14-805939B32CAD}" name="Column7639" headerRowDxfId="25142" dataDxfId="8747"/>
    <tableColumn id="7640" xr3:uid="{651A4F4A-3213-48E1-8FBC-C09F12A08AA9}" name="Column7640" headerRowDxfId="25141" dataDxfId="8746"/>
    <tableColumn id="7641" xr3:uid="{E3E12A14-BF00-41FD-A35A-ABFAE3C37A02}" name="Column7641" headerRowDxfId="25140" dataDxfId="8745"/>
    <tableColumn id="7642" xr3:uid="{77F8C8E6-9C24-4394-B099-08672AF026F9}" name="Column7642" headerRowDxfId="25139" dataDxfId="8744"/>
    <tableColumn id="7643" xr3:uid="{74AF20EC-33D7-4487-8518-4F71D16C2D93}" name="Column7643" headerRowDxfId="25138" dataDxfId="8743"/>
    <tableColumn id="7644" xr3:uid="{11F2707B-B930-4497-BE47-A6F081065883}" name="Column7644" headerRowDxfId="25137" dataDxfId="8742"/>
    <tableColumn id="7645" xr3:uid="{FC60D50D-25FA-434E-82F0-F1E607DB4C03}" name="Column7645" headerRowDxfId="25136" dataDxfId="8741"/>
    <tableColumn id="7646" xr3:uid="{6A1DCBF7-A41B-486C-9F30-5FBE6479E525}" name="Column7646" headerRowDxfId="25135" dataDxfId="8740"/>
    <tableColumn id="7647" xr3:uid="{9C72726A-CD70-4B58-969E-74EDD7682B34}" name="Column7647" headerRowDxfId="25134" dataDxfId="8739"/>
    <tableColumn id="7648" xr3:uid="{555AC8FE-4B1D-4AC4-AF66-AD06155AF4E2}" name="Column7648" headerRowDxfId="25133" dataDxfId="8738"/>
    <tableColumn id="7649" xr3:uid="{369A8B61-F784-4560-ACC0-FFB0899365E2}" name="Column7649" headerRowDxfId="25132" dataDxfId="8737"/>
    <tableColumn id="7650" xr3:uid="{96D5D73A-006A-4947-A031-FB1E1818B2E9}" name="Column7650" headerRowDxfId="25131" dataDxfId="8736"/>
    <tableColumn id="7651" xr3:uid="{D73D5132-34C0-420F-8D16-14CBB4AAEB49}" name="Column7651" headerRowDxfId="25130" dataDxfId="8735"/>
    <tableColumn id="7652" xr3:uid="{05401344-9A08-4F51-B00F-451CFEB648D2}" name="Column7652" headerRowDxfId="25129" dataDxfId="8734"/>
    <tableColumn id="7653" xr3:uid="{63C2BF3A-9355-4A1C-95A9-C0A1738977AE}" name="Column7653" headerRowDxfId="25128" dataDxfId="8733"/>
    <tableColumn id="7654" xr3:uid="{600B602C-DD16-46C1-996A-4D5CE537AFF8}" name="Column7654" headerRowDxfId="25127" dataDxfId="8732"/>
    <tableColumn id="7655" xr3:uid="{7623A4F7-C4EA-4CAF-ADF1-EE8D076ABD3F}" name="Column7655" headerRowDxfId="25126" dataDxfId="8731"/>
    <tableColumn id="7656" xr3:uid="{926E5857-386A-4834-BDDF-A0460B03DBB8}" name="Column7656" headerRowDxfId="25125" dataDxfId="8730"/>
    <tableColumn id="7657" xr3:uid="{AE4FBAF8-3018-406E-8A27-48A60E155501}" name="Column7657" headerRowDxfId="25124" dataDxfId="8729"/>
    <tableColumn id="7658" xr3:uid="{2F6A7F1D-3349-4474-858A-9E6274EF3AE9}" name="Column7658" headerRowDxfId="25123" dataDxfId="8728"/>
    <tableColumn id="7659" xr3:uid="{96FCB37F-D144-47B0-98DD-92C709C9938C}" name="Column7659" headerRowDxfId="25122" dataDxfId="8727"/>
    <tableColumn id="7660" xr3:uid="{384A32AC-8F67-4AC6-9A45-08E5E158FCA5}" name="Column7660" headerRowDxfId="25121" dataDxfId="8726"/>
    <tableColumn id="7661" xr3:uid="{FB03BF75-E2F3-4E8C-A245-8A66AC0C9C3F}" name="Column7661" headerRowDxfId="25120" dataDxfId="8725"/>
    <tableColumn id="7662" xr3:uid="{E7D224E8-71EF-4682-AC09-9C5DAE0776C0}" name="Column7662" headerRowDxfId="25119" dataDxfId="8724"/>
    <tableColumn id="7663" xr3:uid="{3C00C586-AC3C-4F71-96E0-64A4E992BFCA}" name="Column7663" headerRowDxfId="25118" dataDxfId="8723"/>
    <tableColumn id="7664" xr3:uid="{22A639B5-6A24-423A-B5C3-4199AE353392}" name="Column7664" headerRowDxfId="25117" dataDxfId="8722"/>
    <tableColumn id="7665" xr3:uid="{3EC9CACE-D13E-4259-A9C4-2BA803CBB822}" name="Column7665" headerRowDxfId="25116" dataDxfId="8721"/>
    <tableColumn id="7666" xr3:uid="{6058AB73-C8E4-441E-A91A-012A9E2B5D23}" name="Column7666" headerRowDxfId="25115" dataDxfId="8720"/>
    <tableColumn id="7667" xr3:uid="{11490573-9A6B-4208-9DA1-2A6844CFB2E6}" name="Column7667" headerRowDxfId="25114" dataDxfId="8719"/>
    <tableColumn id="7668" xr3:uid="{79C77628-A1AF-4B5A-9FD7-656EAD1A3ABA}" name="Column7668" headerRowDxfId="25113" dataDxfId="8718"/>
    <tableColumn id="7669" xr3:uid="{B6C78C44-0594-42D7-9733-63697EF0785C}" name="Column7669" headerRowDxfId="25112" dataDxfId="8717"/>
    <tableColumn id="7670" xr3:uid="{3061034D-FD32-4107-B947-A598352D2DAA}" name="Column7670" headerRowDxfId="25111" dataDxfId="8716"/>
    <tableColumn id="7671" xr3:uid="{0F211A2D-DF1E-475F-9F51-C6E6B8137F3C}" name="Column7671" headerRowDxfId="25110" dataDxfId="8715"/>
    <tableColumn id="7672" xr3:uid="{DC98708D-5E84-499C-90A8-B5C68BECF15E}" name="Column7672" headerRowDxfId="25109" dataDxfId="8714"/>
    <tableColumn id="7673" xr3:uid="{04358C4C-7535-4F49-BDEF-9535FA009F5B}" name="Column7673" headerRowDxfId="25108" dataDxfId="8713"/>
    <tableColumn id="7674" xr3:uid="{34BDC9C1-AEFE-44F6-B4E5-86B42A9D82E6}" name="Column7674" headerRowDxfId="25107" dataDxfId="8712"/>
    <tableColumn id="7675" xr3:uid="{07393671-F479-4552-82DB-F397F0629FBD}" name="Column7675" headerRowDxfId="25106" dataDxfId="8711"/>
    <tableColumn id="7676" xr3:uid="{4E7D931F-649E-4D46-A845-36526F0FCEB7}" name="Column7676" headerRowDxfId="25105" dataDxfId="8710"/>
    <tableColumn id="7677" xr3:uid="{9BB6C818-C366-4429-A60F-6449BBAC3414}" name="Column7677" headerRowDxfId="25104" dataDxfId="8709"/>
    <tableColumn id="7678" xr3:uid="{EFA810B8-0235-40A6-9B07-F15A38F38AAD}" name="Column7678" headerRowDxfId="25103" dataDxfId="8708"/>
    <tableColumn id="7679" xr3:uid="{137879C1-CFF6-44BC-8D05-3BC8B8D4C70B}" name="Column7679" headerRowDxfId="25102" dataDxfId="8707"/>
    <tableColumn id="7680" xr3:uid="{D579FB7B-920B-410F-A401-087F9AF277C4}" name="Column7680" headerRowDxfId="25101" dataDxfId="8706"/>
    <tableColumn id="7681" xr3:uid="{ED689B62-2A38-413C-A329-5433886C647C}" name="Column7681" headerRowDxfId="25100" dataDxfId="8705"/>
    <tableColumn id="7682" xr3:uid="{E45936CA-8587-4B9E-B5B4-3D4D9B0C23C9}" name="Column7682" headerRowDxfId="25099" dataDxfId="8704"/>
    <tableColumn id="7683" xr3:uid="{E2F90468-C359-48A8-AA47-D952471545B9}" name="Column7683" headerRowDxfId="25098" dataDxfId="8703"/>
    <tableColumn id="7684" xr3:uid="{8DE07F95-99DE-437C-97A7-89BFC2457EBD}" name="Column7684" headerRowDxfId="25097" dataDxfId="8702"/>
    <tableColumn id="7685" xr3:uid="{BA6C6779-43A6-4ED0-AAAC-D50DA18B14A1}" name="Column7685" headerRowDxfId="25096" dataDxfId="8701"/>
    <tableColumn id="7686" xr3:uid="{B4329C0D-89C4-4386-8468-BAD312858E45}" name="Column7686" headerRowDxfId="25095" dataDxfId="8700"/>
    <tableColumn id="7687" xr3:uid="{EB7365DD-42FA-4C33-BEF5-5613595329BC}" name="Column7687" headerRowDxfId="25094" dataDxfId="8699"/>
    <tableColumn id="7688" xr3:uid="{DD23FC76-2CFC-475F-A07B-49B556F50279}" name="Column7688" headerRowDxfId="25093" dataDxfId="8698"/>
    <tableColumn id="7689" xr3:uid="{B67FAA92-30DB-4B23-B7D1-11C66580F49B}" name="Column7689" headerRowDxfId="25092" dataDxfId="8697"/>
    <tableColumn id="7690" xr3:uid="{91254689-4AC5-4E33-A46A-4A9030102D7F}" name="Column7690" headerRowDxfId="25091" dataDxfId="8696"/>
    <tableColumn id="7691" xr3:uid="{EDF8B2E4-BCFE-4D51-B53D-B71A28F62D6D}" name="Column7691" headerRowDxfId="25090" dataDxfId="8695"/>
    <tableColumn id="7692" xr3:uid="{3846C275-B7C9-4FBC-9419-96BD6E407D9A}" name="Column7692" headerRowDxfId="25089" dataDxfId="8694"/>
    <tableColumn id="7693" xr3:uid="{29751205-B887-40A3-87CE-25C6923E968A}" name="Column7693" headerRowDxfId="25088" dataDxfId="8693"/>
    <tableColumn id="7694" xr3:uid="{27AEA204-25A0-49C4-982F-666F927DD9C1}" name="Column7694" headerRowDxfId="25087" dataDxfId="8692"/>
    <tableColumn id="7695" xr3:uid="{3B796A13-F96C-484A-BA81-5C7AAE62FD18}" name="Column7695" headerRowDxfId="25086" dataDxfId="8691"/>
    <tableColumn id="7696" xr3:uid="{6CEABD76-C7AF-4FA2-9F03-891D4E8B189F}" name="Column7696" headerRowDxfId="25085" dataDxfId="8690"/>
    <tableColumn id="7697" xr3:uid="{6F9308CF-77B8-4EA2-8E45-6DC5860538D6}" name="Column7697" headerRowDxfId="25084" dataDxfId="8689"/>
    <tableColumn id="7698" xr3:uid="{6E5031CB-B511-4E0F-B674-4047E50F5704}" name="Column7698" headerRowDxfId="25083" dataDxfId="8688"/>
    <tableColumn id="7699" xr3:uid="{7834D496-3B0F-4B26-82A2-8155E335DF8D}" name="Column7699" headerRowDxfId="25082" dataDxfId="8687"/>
    <tableColumn id="7700" xr3:uid="{F381304B-009C-428B-BDB9-A67388666160}" name="Column7700" headerRowDxfId="25081" dataDxfId="8686"/>
    <tableColumn id="7701" xr3:uid="{8F541606-FD8D-4942-BE7F-4CDAECDCCFC5}" name="Column7701" headerRowDxfId="25080" dataDxfId="8685"/>
    <tableColumn id="7702" xr3:uid="{E95139D1-7EC4-4A52-923C-5EEF5631DB05}" name="Column7702" headerRowDxfId="25079" dataDxfId="8684"/>
    <tableColumn id="7703" xr3:uid="{7030D44E-3F48-411A-9BED-9E560D67681C}" name="Column7703" headerRowDxfId="25078" dataDxfId="8683"/>
    <tableColumn id="7704" xr3:uid="{EF37D42F-FA1F-4532-B47F-29FB762FFCB6}" name="Column7704" headerRowDxfId="25077" dataDxfId="8682"/>
    <tableColumn id="7705" xr3:uid="{6A5D7676-4A3C-48A6-B9D8-574E26670D3A}" name="Column7705" headerRowDxfId="25076" dataDxfId="8681"/>
    <tableColumn id="7706" xr3:uid="{A29CDEFB-D233-4457-8763-A87FFA4A582A}" name="Column7706" headerRowDxfId="25075" dataDxfId="8680"/>
    <tableColumn id="7707" xr3:uid="{3803DBF4-8A30-4071-A10F-A3FD8F1DD322}" name="Column7707" headerRowDxfId="25074" dataDxfId="8679"/>
    <tableColumn id="7708" xr3:uid="{B0E64973-4CC4-4044-B8EA-66F8C1EFE25B}" name="Column7708" headerRowDxfId="25073" dataDxfId="8678"/>
    <tableColumn id="7709" xr3:uid="{27CCCB0C-599A-4B6D-B96E-54A044E7AEEB}" name="Column7709" headerRowDxfId="25072" dataDxfId="8677"/>
    <tableColumn id="7710" xr3:uid="{8520510A-455F-48EE-AB31-3D1A4971F37F}" name="Column7710" headerRowDxfId="25071" dataDxfId="8676"/>
    <tableColumn id="7711" xr3:uid="{D8304E61-D333-4947-BC5F-DF2804A3F3E4}" name="Column7711" headerRowDxfId="25070" dataDxfId="8675"/>
    <tableColumn id="7712" xr3:uid="{5FFBF35D-1694-49A9-8D2F-4867104548D0}" name="Column7712" headerRowDxfId="25069" dataDxfId="8674"/>
    <tableColumn id="7713" xr3:uid="{0971A0E9-015B-4637-9B3B-A6F2B6D24889}" name="Column7713" headerRowDxfId="25068" dataDxfId="8673"/>
    <tableColumn id="7714" xr3:uid="{15CF5C6B-EE98-4950-9BAF-76C298912C3B}" name="Column7714" headerRowDxfId="25067" dataDxfId="8672"/>
    <tableColumn id="7715" xr3:uid="{204D70FB-30A9-407C-B332-02A9A61C9882}" name="Column7715" headerRowDxfId="25066" dataDxfId="8671"/>
    <tableColumn id="7716" xr3:uid="{F03662C4-C437-43AD-8B87-3CC514D1906A}" name="Column7716" headerRowDxfId="25065" dataDxfId="8670"/>
    <tableColumn id="7717" xr3:uid="{53BDE30D-34C7-48A6-A65D-9871E5019CFF}" name="Column7717" headerRowDxfId="25064" dataDxfId="8669"/>
    <tableColumn id="7718" xr3:uid="{B08BBC2D-3C78-4768-8CE1-C1919068A369}" name="Column7718" headerRowDxfId="25063" dataDxfId="8668"/>
    <tableColumn id="7719" xr3:uid="{7B62DA30-4625-450E-8AAA-22845B519112}" name="Column7719" headerRowDxfId="25062" dataDxfId="8667"/>
    <tableColumn id="7720" xr3:uid="{A0A3BCB4-6340-48BC-BA1D-346B36B10868}" name="Column7720" headerRowDxfId="25061" dataDxfId="8666"/>
    <tableColumn id="7721" xr3:uid="{3C1FA89D-980C-4496-B176-8EEC3FF5C57C}" name="Column7721" headerRowDxfId="25060" dataDxfId="8665"/>
    <tableColumn id="7722" xr3:uid="{463F1B5F-97BD-4A3B-A293-D33A7D517BC5}" name="Column7722" headerRowDxfId="25059" dataDxfId="8664"/>
    <tableColumn id="7723" xr3:uid="{112EEC25-F5E3-4BED-85EA-ECC4ED9CED58}" name="Column7723" headerRowDxfId="25058" dataDxfId="8663"/>
    <tableColumn id="7724" xr3:uid="{2C9AC71D-F22E-4C13-9305-78ADDC740E66}" name="Column7724" headerRowDxfId="25057" dataDxfId="8662"/>
    <tableColumn id="7725" xr3:uid="{8791A6D3-77A6-411C-9035-BBDF493D00D7}" name="Column7725" headerRowDxfId="25056" dataDxfId="8661"/>
    <tableColumn id="7726" xr3:uid="{4AEC82EB-852E-48F1-9E51-5A286E20FAF4}" name="Column7726" headerRowDxfId="25055" dataDxfId="8660"/>
    <tableColumn id="7727" xr3:uid="{423827D3-4A73-4A17-9184-EB19B6FF65D5}" name="Column7727" headerRowDxfId="25054" dataDxfId="8659"/>
    <tableColumn id="7728" xr3:uid="{2348E705-2C3A-498B-9CCE-D60A0D60574A}" name="Column7728" headerRowDxfId="25053" dataDxfId="8658"/>
    <tableColumn id="7729" xr3:uid="{A245026D-C46A-4048-B13C-E5B2818EA9AB}" name="Column7729" headerRowDxfId="25052" dataDxfId="8657"/>
    <tableColumn id="7730" xr3:uid="{C0E4C0A0-770B-47ED-A901-7B984019417E}" name="Column7730" headerRowDxfId="25051" dataDxfId="8656"/>
    <tableColumn id="7731" xr3:uid="{E46B46F2-A100-4B1F-B563-81C954416760}" name="Column7731" headerRowDxfId="25050" dataDxfId="8655"/>
    <tableColumn id="7732" xr3:uid="{7EE4D4B2-19A5-44BA-9425-C348AB1FB095}" name="Column7732" headerRowDxfId="25049" dataDxfId="8654"/>
    <tableColumn id="7733" xr3:uid="{B3025DA8-F25B-4689-A8E6-C9AD45F02D69}" name="Column7733" headerRowDxfId="25048" dataDxfId="8653"/>
    <tableColumn id="7734" xr3:uid="{B77E1393-4E38-48DD-A804-412FEB67BD40}" name="Column7734" headerRowDxfId="25047" dataDxfId="8652"/>
    <tableColumn id="7735" xr3:uid="{EA4D5C37-9436-4AF9-B9AB-25DD702149FB}" name="Column7735" headerRowDxfId="25046" dataDxfId="8651"/>
    <tableColumn id="7736" xr3:uid="{F7BF1501-A8E5-469B-ADC7-69B05C6DB836}" name="Column7736" headerRowDxfId="25045" dataDxfId="8650"/>
    <tableColumn id="7737" xr3:uid="{6F7A1810-9B51-4550-8138-D5F585021927}" name="Column7737" headerRowDxfId="25044" dataDxfId="8649"/>
    <tableColumn id="7738" xr3:uid="{6EDF8B9E-D29E-423C-BDE1-729931AF63C3}" name="Column7738" headerRowDxfId="25043" dataDxfId="8648"/>
    <tableColumn id="7739" xr3:uid="{12DCB36B-A90B-41B0-8792-4B7CD00FB3C9}" name="Column7739" headerRowDxfId="25042" dataDxfId="8647"/>
    <tableColumn id="7740" xr3:uid="{3B2E7B60-BEFF-4585-8FBB-B7571C45ACEA}" name="Column7740" headerRowDxfId="25041" dataDxfId="8646"/>
    <tableColumn id="7741" xr3:uid="{3914688F-6669-4D67-9D21-1956FA30B461}" name="Column7741" headerRowDxfId="25040" dataDxfId="8645"/>
    <tableColumn id="7742" xr3:uid="{875394EA-6D2F-406D-B593-B61CB59A8032}" name="Column7742" headerRowDxfId="25039" dataDxfId="8644"/>
    <tableColumn id="7743" xr3:uid="{906F62A6-338E-4AAE-B2E1-522F2C0E7584}" name="Column7743" headerRowDxfId="25038" dataDxfId="8643"/>
    <tableColumn id="7744" xr3:uid="{45BB05DC-FDA6-4270-BE43-2F5B839A9B5B}" name="Column7744" headerRowDxfId="25037" dataDxfId="8642"/>
    <tableColumn id="7745" xr3:uid="{6041EBEF-23EE-4F8C-A3B3-9AE10B2121A2}" name="Column7745" headerRowDxfId="25036" dataDxfId="8641"/>
    <tableColumn id="7746" xr3:uid="{52C2E0A5-C769-4D78-9564-0A48790B5E9A}" name="Column7746" headerRowDxfId="25035" dataDxfId="8640"/>
    <tableColumn id="7747" xr3:uid="{ECFEDAE0-08EC-4846-8ECF-9B853015BFA5}" name="Column7747" headerRowDxfId="25034" dataDxfId="8639"/>
    <tableColumn id="7748" xr3:uid="{57FDF8F3-1C99-4247-9906-F3E6E74E3EEE}" name="Column7748" headerRowDxfId="25033" dataDxfId="8638"/>
    <tableColumn id="7749" xr3:uid="{1F22FB51-724D-4C91-8566-8D1E939F480F}" name="Column7749" headerRowDxfId="25032" dataDxfId="8637"/>
    <tableColumn id="7750" xr3:uid="{EDDF51C3-001C-4382-9A42-A4577E19F40E}" name="Column7750" headerRowDxfId="25031" dataDxfId="8636"/>
    <tableColumn id="7751" xr3:uid="{B5D61168-0AC1-4480-ACA0-A25DB7F0EF41}" name="Column7751" headerRowDxfId="25030" dataDxfId="8635"/>
    <tableColumn id="7752" xr3:uid="{66B6AA7F-2910-4097-9D82-ABF57F2DED7C}" name="Column7752" headerRowDxfId="25029" dataDxfId="8634"/>
    <tableColumn id="7753" xr3:uid="{0D10C22C-B25C-4E13-939D-3025785E0871}" name="Column7753" headerRowDxfId="25028" dataDxfId="8633"/>
    <tableColumn id="7754" xr3:uid="{02EED4B7-5C7C-4EB1-9A18-747BB562E25C}" name="Column7754" headerRowDxfId="25027" dataDxfId="8632"/>
    <tableColumn id="7755" xr3:uid="{C293E57C-71EC-4EFC-ACB6-9973E8C6EF3C}" name="Column7755" headerRowDxfId="25026" dataDxfId="8631"/>
    <tableColumn id="7756" xr3:uid="{CB65DF10-E415-41CC-9699-4B9376B2214F}" name="Column7756" headerRowDxfId="25025" dataDxfId="8630"/>
    <tableColumn id="7757" xr3:uid="{73C9969C-8D50-40F2-AC08-C22C8A44D336}" name="Column7757" headerRowDxfId="25024" dataDxfId="8629"/>
    <tableColumn id="7758" xr3:uid="{8DEA2E04-B76D-490E-AD78-72B0B2CDB0F6}" name="Column7758" headerRowDxfId="25023" dataDxfId="8628"/>
    <tableColumn id="7759" xr3:uid="{2C5046CC-41D0-4C99-BBDE-9272F4DC5D5D}" name="Column7759" headerRowDxfId="25022" dataDxfId="8627"/>
    <tableColumn id="7760" xr3:uid="{09A28F0A-3385-4278-9A2E-6016B8F0F02E}" name="Column7760" headerRowDxfId="25021" dataDxfId="8626"/>
    <tableColumn id="7761" xr3:uid="{CCD7E744-3478-4198-8413-8AF788CD6B49}" name="Column7761" headerRowDxfId="25020" dataDxfId="8625"/>
    <tableColumn id="7762" xr3:uid="{DE741237-4AE3-48C4-8E41-5EBD29985298}" name="Column7762" headerRowDxfId="25019" dataDxfId="8624"/>
    <tableColumn id="7763" xr3:uid="{BE9FB097-6F0B-4EB4-B13C-6A524CA21220}" name="Column7763" headerRowDxfId="25018" dataDxfId="8623"/>
    <tableColumn id="7764" xr3:uid="{B859FD6E-871B-45AA-A870-362E844FE85F}" name="Column7764" headerRowDxfId="25017" dataDxfId="8622"/>
    <tableColumn id="7765" xr3:uid="{A1F65D42-A7B2-43D8-8A6E-DBDA7CB68AB6}" name="Column7765" headerRowDxfId="25016" dataDxfId="8621"/>
    <tableColumn id="7766" xr3:uid="{13494283-BB51-49C7-8B57-3B810F7389CF}" name="Column7766" headerRowDxfId="25015" dataDxfId="8620"/>
    <tableColumn id="7767" xr3:uid="{A5570F61-75C3-459B-8B07-7AC8AC048101}" name="Column7767" headerRowDxfId="25014" dataDxfId="8619"/>
    <tableColumn id="7768" xr3:uid="{E20679DE-C54F-4487-8BAB-821EF0808071}" name="Column7768" headerRowDxfId="25013" dataDxfId="8618"/>
    <tableColumn id="7769" xr3:uid="{36F8BE9B-160B-4F28-BBBA-E9EF2737C983}" name="Column7769" headerRowDxfId="25012" dataDxfId="8617"/>
    <tableColumn id="7770" xr3:uid="{8A910D48-C2AD-46D4-9E8D-7D89C9216010}" name="Column7770" headerRowDxfId="25011" dataDxfId="8616"/>
    <tableColumn id="7771" xr3:uid="{E3D47D00-C1B5-48B8-BEB3-42230F658FCA}" name="Column7771" headerRowDxfId="25010" dataDxfId="8615"/>
    <tableColumn id="7772" xr3:uid="{9D5B1DAC-1743-4578-AE1E-50C35A53CBCC}" name="Column7772" headerRowDxfId="25009" dataDxfId="8614"/>
    <tableColumn id="7773" xr3:uid="{A9A6E880-46D9-4E29-B89C-5D1EEF388F5D}" name="Column7773" headerRowDxfId="25008" dataDxfId="8613"/>
    <tableColumn id="7774" xr3:uid="{E4FD0D86-6B96-482E-9BCC-33A129CAC469}" name="Column7774" headerRowDxfId="25007" dataDxfId="8612"/>
    <tableColumn id="7775" xr3:uid="{A42E5379-0F52-44E2-97A1-91D9F3DBDFB5}" name="Column7775" headerRowDxfId="25006" dataDxfId="8611"/>
    <tableColumn id="7776" xr3:uid="{8F472B6A-311C-4158-A819-F1D02ECF6383}" name="Column7776" headerRowDxfId="25005" dataDxfId="8610"/>
    <tableColumn id="7777" xr3:uid="{B4A90FBF-02DE-4F35-AF92-336AA893DC82}" name="Column7777" headerRowDxfId="25004" dataDxfId="8609"/>
    <tableColumn id="7778" xr3:uid="{CEA217CE-40CF-4E2F-ACDD-30EF6ECD0B3D}" name="Column7778" headerRowDxfId="25003" dataDxfId="8608"/>
    <tableColumn id="7779" xr3:uid="{4642C902-7895-4988-A1BF-3AA63EB882F5}" name="Column7779" headerRowDxfId="25002" dataDxfId="8607"/>
    <tableColumn id="7780" xr3:uid="{CFB4112E-A721-4928-A162-B3EDBDDFBA27}" name="Column7780" headerRowDxfId="25001" dataDxfId="8606"/>
    <tableColumn id="7781" xr3:uid="{C0DF89FE-FC77-4527-952E-02F0D3D11F4D}" name="Column7781" headerRowDxfId="25000" dataDxfId="8605"/>
    <tableColumn id="7782" xr3:uid="{60D81CEF-A4ED-47A9-9427-A7C81717951A}" name="Column7782" headerRowDxfId="24999" dataDxfId="8604"/>
    <tableColumn id="7783" xr3:uid="{BED072A5-8537-4555-9BA0-DDBF1E3C5D93}" name="Column7783" headerRowDxfId="24998" dataDxfId="8603"/>
    <tableColumn id="7784" xr3:uid="{22672F7A-88F0-4687-84A4-7D8A2D8A75E6}" name="Column7784" headerRowDxfId="24997" dataDxfId="8602"/>
    <tableColumn id="7785" xr3:uid="{D34982DA-F012-4A32-84FF-2CB6115224FB}" name="Column7785" headerRowDxfId="24996" dataDxfId="8601"/>
    <tableColumn id="7786" xr3:uid="{701002B6-644A-4AF0-901D-CA524E84212B}" name="Column7786" headerRowDxfId="24995" dataDxfId="8600"/>
    <tableColumn id="7787" xr3:uid="{6CFE74FF-BC19-48D8-A640-72C473DF9A76}" name="Column7787" headerRowDxfId="24994" dataDxfId="8599"/>
    <tableColumn id="7788" xr3:uid="{DF478F17-890C-481B-A372-AF304F13953D}" name="Column7788" headerRowDxfId="24993" dataDxfId="8598"/>
    <tableColumn id="7789" xr3:uid="{8C0CDA70-35EE-4F5B-A224-682FE1EFB3BB}" name="Column7789" headerRowDxfId="24992" dataDxfId="8597"/>
    <tableColumn id="7790" xr3:uid="{C72187E2-3B51-42E2-B137-E442F7831AF9}" name="Column7790" headerRowDxfId="24991" dataDxfId="8596"/>
    <tableColumn id="7791" xr3:uid="{9CBBFD44-4BDB-431C-B543-738FC276B28D}" name="Column7791" headerRowDxfId="24990" dataDxfId="8595"/>
    <tableColumn id="7792" xr3:uid="{3B28FDCF-223A-4919-B221-EA0C4A056849}" name="Column7792" headerRowDxfId="24989" dataDxfId="8594"/>
    <tableColumn id="7793" xr3:uid="{88A845C1-EC8D-49FB-ACCC-0D359FB2FEBE}" name="Column7793" headerRowDxfId="24988" dataDxfId="8593"/>
    <tableColumn id="7794" xr3:uid="{E12F869C-7ECB-43E8-9C3E-4158B1DCADB3}" name="Column7794" headerRowDxfId="24987" dataDxfId="8592"/>
    <tableColumn id="7795" xr3:uid="{CBAFB204-936B-4225-9428-A752A2A54FEC}" name="Column7795" headerRowDxfId="24986" dataDxfId="8591"/>
    <tableColumn id="7796" xr3:uid="{7F96ED78-8F01-456C-B436-FF9DAB9E2F37}" name="Column7796" headerRowDxfId="24985" dataDxfId="8590"/>
    <tableColumn id="7797" xr3:uid="{FC5348F0-5D14-41C5-A8C3-BD5625FF49E6}" name="Column7797" headerRowDxfId="24984" dataDxfId="8589"/>
    <tableColumn id="7798" xr3:uid="{F0622727-AF08-4690-A500-A87E9D98CA0A}" name="Column7798" headerRowDxfId="24983" dataDxfId="8588"/>
    <tableColumn id="7799" xr3:uid="{D14A1530-3229-4489-AF4F-72189FA64752}" name="Column7799" headerRowDxfId="24982" dataDxfId="8587"/>
    <tableColumn id="7800" xr3:uid="{1A7FA81F-D4CD-4572-9B5B-AD3CE96A0736}" name="Column7800" headerRowDxfId="24981" dataDxfId="8586"/>
    <tableColumn id="7801" xr3:uid="{9A78019E-8A7C-4727-B543-5E3D4D5E3E77}" name="Column7801" headerRowDxfId="24980" dataDxfId="8585"/>
    <tableColumn id="7802" xr3:uid="{C752BEA0-1FC7-4F6D-80BA-4FFA481B8ADD}" name="Column7802" headerRowDxfId="24979" dataDxfId="8584"/>
    <tableColumn id="7803" xr3:uid="{0330010F-D830-4F60-B350-603187ED834A}" name="Column7803" headerRowDxfId="24978" dataDxfId="8583"/>
    <tableColumn id="7804" xr3:uid="{041A4DDC-DC23-43F4-ADE5-FCF95B954D8C}" name="Column7804" headerRowDxfId="24977" dataDxfId="8582"/>
    <tableColumn id="7805" xr3:uid="{90AE87F9-BB10-44A4-82FC-C82DA09DB835}" name="Column7805" headerRowDxfId="24976" dataDxfId="8581"/>
    <tableColumn id="7806" xr3:uid="{50D64ADE-A565-425D-8037-B4DBAB4068B8}" name="Column7806" headerRowDxfId="24975" dataDxfId="8580"/>
    <tableColumn id="7807" xr3:uid="{3167DDAD-FC9D-4F21-AA94-8F3F73551FAC}" name="Column7807" headerRowDxfId="24974" dataDxfId="8579"/>
    <tableColumn id="7808" xr3:uid="{051045DA-A49C-4282-B563-E382A7C27E2F}" name="Column7808" headerRowDxfId="24973" dataDxfId="8578"/>
    <tableColumn id="7809" xr3:uid="{4B0C6569-C0F8-4DA9-B894-564FEA4F2529}" name="Column7809" headerRowDxfId="24972" dataDxfId="8577"/>
    <tableColumn id="7810" xr3:uid="{0B909A5D-35E8-4B28-822B-A2F05CC1763A}" name="Column7810" headerRowDxfId="24971" dataDxfId="8576"/>
    <tableColumn id="7811" xr3:uid="{240361BC-BCFB-47F4-A9E4-1D5C25DD8A6E}" name="Column7811" headerRowDxfId="24970" dataDxfId="8575"/>
    <tableColumn id="7812" xr3:uid="{57390F47-00D9-402B-A924-1C8B717D4C24}" name="Column7812" headerRowDxfId="24969" dataDxfId="8574"/>
    <tableColumn id="7813" xr3:uid="{E56C3EF6-0077-4B0C-BB9B-281188C35390}" name="Column7813" headerRowDxfId="24968" dataDxfId="8573"/>
    <tableColumn id="7814" xr3:uid="{ACB9E001-A2C1-4A46-95A7-9EF19ACE44E6}" name="Column7814" headerRowDxfId="24967" dataDxfId="8572"/>
    <tableColumn id="7815" xr3:uid="{545C6A8F-51F6-44FB-ACCE-ABF76E1FC117}" name="Column7815" headerRowDxfId="24966" dataDxfId="8571"/>
    <tableColumn id="7816" xr3:uid="{57D16546-7E67-4D9E-A68E-26BC8450D596}" name="Column7816" headerRowDxfId="24965" dataDxfId="8570"/>
    <tableColumn id="7817" xr3:uid="{008FC7B4-D036-44AB-8A6B-20C3573E1DE1}" name="Column7817" headerRowDxfId="24964" dataDxfId="8569"/>
    <tableColumn id="7818" xr3:uid="{6E67E058-372D-4DB1-8990-412D58FF9465}" name="Column7818" headerRowDxfId="24963" dataDxfId="8568"/>
    <tableColumn id="7819" xr3:uid="{B2F07E59-AD2A-4516-854B-6949E6D296CA}" name="Column7819" headerRowDxfId="24962" dataDxfId="8567"/>
    <tableColumn id="7820" xr3:uid="{A5A70565-ED11-49C4-B6C3-8132F5589BCD}" name="Column7820" headerRowDxfId="24961" dataDxfId="8566"/>
    <tableColumn id="7821" xr3:uid="{C4D52179-218E-41F3-9EBF-54392142D921}" name="Column7821" headerRowDxfId="24960" dataDxfId="8565"/>
    <tableColumn id="7822" xr3:uid="{B6A08947-0DD2-4A55-BF6D-3AB78EAD4E28}" name="Column7822" headerRowDxfId="24959" dataDxfId="8564"/>
    <tableColumn id="7823" xr3:uid="{98B0B7D1-8F46-4DA9-A0D8-DDE79B3D55A6}" name="Column7823" headerRowDxfId="24958" dataDxfId="8563"/>
    <tableColumn id="7824" xr3:uid="{2ADC64AC-D0BB-4448-9BE9-20123414175A}" name="Column7824" headerRowDxfId="24957" dataDxfId="8562"/>
    <tableColumn id="7825" xr3:uid="{20EB439C-90E4-41D8-9EFB-0EAA3D20E085}" name="Column7825" headerRowDxfId="24956" dataDxfId="8561"/>
    <tableColumn id="7826" xr3:uid="{44951E76-9D90-4EA9-99BA-F401A8C10A8A}" name="Column7826" headerRowDxfId="24955" dataDxfId="8560"/>
    <tableColumn id="7827" xr3:uid="{C4749698-51EE-4ABE-AF00-D14165A9D36F}" name="Column7827" headerRowDxfId="24954" dataDxfId="8559"/>
    <tableColumn id="7828" xr3:uid="{B97C6D45-A953-4D0F-84A3-4A01BE494FA2}" name="Column7828" headerRowDxfId="24953" dataDxfId="8558"/>
    <tableColumn id="7829" xr3:uid="{BF74A358-E262-45B3-9374-F904A6526B17}" name="Column7829" headerRowDxfId="24952" dataDxfId="8557"/>
    <tableColumn id="7830" xr3:uid="{5ED12DF3-8249-4B0E-BE0B-190659785F7A}" name="Column7830" headerRowDxfId="24951" dataDxfId="8556"/>
    <tableColumn id="7831" xr3:uid="{165DDE8F-D21F-40D3-A2EA-7F514A8CAEC4}" name="Column7831" headerRowDxfId="24950" dataDxfId="8555"/>
    <tableColumn id="7832" xr3:uid="{42885C92-A92D-4D1A-A1AE-D3228B6828EF}" name="Column7832" headerRowDxfId="24949" dataDxfId="8554"/>
    <tableColumn id="7833" xr3:uid="{D0B3F366-B884-4FF4-B65B-CAF5CCFAF8AB}" name="Column7833" headerRowDxfId="24948" dataDxfId="8553"/>
    <tableColumn id="7834" xr3:uid="{B572FD8F-7CC7-4AEB-97ED-FEC23610F804}" name="Column7834" headerRowDxfId="24947" dataDxfId="8552"/>
    <tableColumn id="7835" xr3:uid="{321B337C-B244-4A0C-9923-E7F57CE509CB}" name="Column7835" headerRowDxfId="24946" dataDxfId="8551"/>
    <tableColumn id="7836" xr3:uid="{1E614C9B-E757-49F7-83F7-D6C477C1B17C}" name="Column7836" headerRowDxfId="24945" dataDxfId="8550"/>
    <tableColumn id="7837" xr3:uid="{25CA2AA2-DB36-4233-AB6B-679099A7BA82}" name="Column7837" headerRowDxfId="24944" dataDxfId="8549"/>
    <tableColumn id="7838" xr3:uid="{C26D93C5-ED5F-4331-A431-CF4B6C45718F}" name="Column7838" headerRowDxfId="24943" dataDxfId="8548"/>
    <tableColumn id="7839" xr3:uid="{40FD213E-8F31-47D1-A5A2-B7F3460D447F}" name="Column7839" headerRowDxfId="24942" dataDxfId="8547"/>
    <tableColumn id="7840" xr3:uid="{D0FA3003-4618-49A3-B774-CBF0365E3184}" name="Column7840" headerRowDxfId="24941" dataDxfId="8546"/>
    <tableColumn id="7841" xr3:uid="{85F34017-30EC-4FD5-88EB-99095F618BB8}" name="Column7841" headerRowDxfId="24940" dataDxfId="8545"/>
    <tableColumn id="7842" xr3:uid="{3031C91C-8010-4B69-A385-827845772281}" name="Column7842" headerRowDxfId="24939" dataDxfId="8544"/>
    <tableColumn id="7843" xr3:uid="{7E63CADE-6F5B-474A-BA33-D8669F7D8718}" name="Column7843" headerRowDxfId="24938" dataDxfId="8543"/>
    <tableColumn id="7844" xr3:uid="{E26CAFE5-F1DD-4A73-A9AA-59E19276F6F8}" name="Column7844" headerRowDxfId="24937" dataDxfId="8542"/>
    <tableColumn id="7845" xr3:uid="{47301FD5-62C4-4E92-B15A-EE9C06952B90}" name="Column7845" headerRowDxfId="24936" dataDxfId="8541"/>
    <tableColumn id="7846" xr3:uid="{405E1BD9-0543-4412-B4A7-F8DFDEE02044}" name="Column7846" headerRowDxfId="24935" dataDxfId="8540"/>
    <tableColumn id="7847" xr3:uid="{3299100F-244A-45C2-836A-5F910C3BA79A}" name="Column7847" headerRowDxfId="24934" dataDxfId="8539"/>
    <tableColumn id="7848" xr3:uid="{368C9441-93BB-4821-8CED-5BCA3CFE9198}" name="Column7848" headerRowDxfId="24933" dataDxfId="8538"/>
    <tableColumn id="7849" xr3:uid="{29240F31-87D9-493E-94AB-C705D9CBA8B7}" name="Column7849" headerRowDxfId="24932" dataDxfId="8537"/>
    <tableColumn id="7850" xr3:uid="{51D296AD-E5DF-4E38-847B-A4B84D32650B}" name="Column7850" headerRowDxfId="24931" dataDxfId="8536"/>
    <tableColumn id="7851" xr3:uid="{6ABFB190-18F0-4EA5-86C1-33F95A6503B3}" name="Column7851" headerRowDxfId="24930" dataDxfId="8535"/>
    <tableColumn id="7852" xr3:uid="{FE0C1813-BB04-4E68-81DA-FF5677E62FD9}" name="Column7852" headerRowDxfId="24929" dataDxfId="8534"/>
    <tableColumn id="7853" xr3:uid="{1D52C9CE-4BF0-4D1F-81E5-6738F19E5FC8}" name="Column7853" headerRowDxfId="24928" dataDxfId="8533"/>
    <tableColumn id="7854" xr3:uid="{721D157F-F6F1-4AB9-A4F6-2BFC4BDEB387}" name="Column7854" headerRowDxfId="24927" dataDxfId="8532"/>
    <tableColumn id="7855" xr3:uid="{BA95C1A4-DF7A-442F-A714-B8B93AC9D57B}" name="Column7855" headerRowDxfId="24926" dataDxfId="8531"/>
    <tableColumn id="7856" xr3:uid="{A88B9CF9-F268-441B-A8B8-00535BE8F891}" name="Column7856" headerRowDxfId="24925" dataDxfId="8530"/>
    <tableColumn id="7857" xr3:uid="{AE5DB380-D469-4B3B-BF42-C1EC4E7FC005}" name="Column7857" headerRowDxfId="24924" dataDxfId="8529"/>
    <tableColumn id="7858" xr3:uid="{832E5507-D6EA-462E-AAC0-CA9993022C0A}" name="Column7858" headerRowDxfId="24923" dataDxfId="8528"/>
    <tableColumn id="7859" xr3:uid="{2DE8B5E4-BA37-40BB-A214-CCB9C2A978EE}" name="Column7859" headerRowDxfId="24922" dataDxfId="8527"/>
    <tableColumn id="7860" xr3:uid="{2C3F5568-ACF4-430C-8996-39D2A003FF63}" name="Column7860" headerRowDxfId="24921" dataDxfId="8526"/>
    <tableColumn id="7861" xr3:uid="{BDD69A83-6F86-4D03-8726-CC1E97FB161C}" name="Column7861" headerRowDxfId="24920" dataDxfId="8525"/>
    <tableColumn id="7862" xr3:uid="{D4FDF3A7-A202-4EEF-B1EE-8EA2574FB3BA}" name="Column7862" headerRowDxfId="24919" dataDxfId="8524"/>
    <tableColumn id="7863" xr3:uid="{A84D803C-8597-4196-BD73-AE303CA43192}" name="Column7863" headerRowDxfId="24918" dataDxfId="8523"/>
    <tableColumn id="7864" xr3:uid="{766BE93B-73CF-4EF4-98A2-CF7A6581EC53}" name="Column7864" headerRowDxfId="24917" dataDxfId="8522"/>
    <tableColumn id="7865" xr3:uid="{F5A81187-836F-483C-9D3D-85E15C0CA460}" name="Column7865" headerRowDxfId="24916" dataDxfId="8521"/>
    <tableColumn id="7866" xr3:uid="{ADF228CA-8B4E-4BB3-B593-CA6E6C39641F}" name="Column7866" headerRowDxfId="24915" dataDxfId="8520"/>
    <tableColumn id="7867" xr3:uid="{4E1B7851-8A07-4FC4-8B74-C676E141B7F4}" name="Column7867" headerRowDxfId="24914" dataDxfId="8519"/>
    <tableColumn id="7868" xr3:uid="{86AE3109-70E5-4F20-8D1A-71B0E8CC30D1}" name="Column7868" headerRowDxfId="24913" dataDxfId="8518"/>
    <tableColumn id="7869" xr3:uid="{CF43B2BE-366D-4BA9-AA5D-A1BFFBF8A273}" name="Column7869" headerRowDxfId="24912" dataDxfId="8517"/>
    <tableColumn id="7870" xr3:uid="{8110FDFD-152A-48B6-AA86-E55C916AAB15}" name="Column7870" headerRowDxfId="24911" dataDxfId="8516"/>
    <tableColumn id="7871" xr3:uid="{3124AB5C-4E15-4314-8DC0-48C396A926E8}" name="Column7871" headerRowDxfId="24910" dataDxfId="8515"/>
    <tableColumn id="7872" xr3:uid="{F8C7C59B-B05A-4888-AD23-DED8DDD8AF50}" name="Column7872" headerRowDxfId="24909" dataDxfId="8514"/>
    <tableColumn id="7873" xr3:uid="{95B31D6A-3222-49D2-A043-06798D76641E}" name="Column7873" headerRowDxfId="24908" dataDxfId="8513"/>
    <tableColumn id="7874" xr3:uid="{F87B39AC-B82B-4495-957C-762C1DDE9563}" name="Column7874" headerRowDxfId="24907" dataDxfId="8512"/>
    <tableColumn id="7875" xr3:uid="{9A06B1A2-D602-4680-9208-3BCDB0B9F4C7}" name="Column7875" headerRowDxfId="24906" dataDxfId="8511"/>
    <tableColumn id="7876" xr3:uid="{3C0EBBB3-D9E3-4AD9-B839-71A542556A01}" name="Column7876" headerRowDxfId="24905" dataDxfId="8510"/>
    <tableColumn id="7877" xr3:uid="{CB47D44C-0F9A-48BB-8F2F-4150D1D9B980}" name="Column7877" headerRowDxfId="24904" dataDxfId="8509"/>
    <tableColumn id="7878" xr3:uid="{55C5386D-0BAC-4E30-8A7B-16A5510E5735}" name="Column7878" headerRowDxfId="24903" dataDxfId="8508"/>
    <tableColumn id="7879" xr3:uid="{D71CD1C3-E1C6-4411-BE7E-BCFD9E95E293}" name="Column7879" headerRowDxfId="24902" dataDxfId="8507"/>
    <tableColumn id="7880" xr3:uid="{B34A26CD-9665-434D-96E2-EC198DD14E3E}" name="Column7880" headerRowDxfId="24901" dataDxfId="8506"/>
    <tableColumn id="7881" xr3:uid="{7DF72752-8EF5-4E07-9D03-11ABB6A4B5EB}" name="Column7881" headerRowDxfId="24900" dataDxfId="8505"/>
    <tableColumn id="7882" xr3:uid="{170FD91A-3AB7-4AF6-A27F-96A4CE44E9DB}" name="Column7882" headerRowDxfId="24899" dataDxfId="8504"/>
    <tableColumn id="7883" xr3:uid="{9352DCA7-E2B6-400D-AD74-B41CAAA16FE9}" name="Column7883" headerRowDxfId="24898" dataDxfId="8503"/>
    <tableColumn id="7884" xr3:uid="{FB4136A7-C5EC-40F0-9007-EF2EA6FBD592}" name="Column7884" headerRowDxfId="24897" dataDxfId="8502"/>
    <tableColumn id="7885" xr3:uid="{57EBDD5F-529C-4E23-8B7F-03273A96B35D}" name="Column7885" headerRowDxfId="24896" dataDxfId="8501"/>
    <tableColumn id="7886" xr3:uid="{A0E91C34-D64B-496F-B884-E48A530F48B1}" name="Column7886" headerRowDxfId="24895" dataDxfId="8500"/>
    <tableColumn id="7887" xr3:uid="{CE361AEB-5761-4323-AEC2-CFD3ADCC0126}" name="Column7887" headerRowDxfId="24894" dataDxfId="8499"/>
    <tableColumn id="7888" xr3:uid="{33AEE90D-9D57-4D43-8BC8-1E7CBC272609}" name="Column7888" headerRowDxfId="24893" dataDxfId="8498"/>
    <tableColumn id="7889" xr3:uid="{7AB49FCD-2C2C-46EC-8D12-8818579075D3}" name="Column7889" headerRowDxfId="24892" dataDxfId="8497"/>
    <tableColumn id="7890" xr3:uid="{8E00DFC5-DAFC-4260-95C5-244051B5E9E0}" name="Column7890" headerRowDxfId="24891" dataDxfId="8496"/>
    <tableColumn id="7891" xr3:uid="{A65DA147-2321-48FF-97FF-FDCE52469598}" name="Column7891" headerRowDxfId="24890" dataDxfId="8495"/>
    <tableColumn id="7892" xr3:uid="{30D71A64-10F2-4711-93F8-26E32C567D50}" name="Column7892" headerRowDxfId="24889" dataDxfId="8494"/>
    <tableColumn id="7893" xr3:uid="{E64367A8-C769-4DF1-8883-E642B52F2650}" name="Column7893" headerRowDxfId="24888" dataDxfId="8493"/>
    <tableColumn id="7894" xr3:uid="{E213C920-561D-458A-A954-55F6DA4D75D7}" name="Column7894" headerRowDxfId="24887" dataDxfId="8492"/>
    <tableColumn id="7895" xr3:uid="{34A9C089-05E8-4085-B5BC-8266CDDB4447}" name="Column7895" headerRowDxfId="24886" dataDxfId="8491"/>
    <tableColumn id="7896" xr3:uid="{979A0554-25F7-4B21-BBAA-99DF5460D673}" name="Column7896" headerRowDxfId="24885" dataDxfId="8490"/>
    <tableColumn id="7897" xr3:uid="{99FB9A1B-8E7A-473C-846B-82236AE002A7}" name="Column7897" headerRowDxfId="24884" dataDxfId="8489"/>
    <tableColumn id="7898" xr3:uid="{A7EC8523-8CEE-46C7-9AAA-2A3CEA776EA6}" name="Column7898" headerRowDxfId="24883" dataDxfId="8488"/>
    <tableColumn id="7899" xr3:uid="{9DFF02B8-467E-4DAF-B90C-DC022409B232}" name="Column7899" headerRowDxfId="24882" dataDxfId="8487"/>
    <tableColumn id="7900" xr3:uid="{7D60C89C-AC50-4AFD-B952-B794A4D3880D}" name="Column7900" headerRowDxfId="24881" dataDxfId="8486"/>
    <tableColumn id="7901" xr3:uid="{3E8157BD-6C30-4C7B-A807-AE338F4C62D0}" name="Column7901" headerRowDxfId="24880" dataDxfId="8485"/>
    <tableColumn id="7902" xr3:uid="{09E6A8E9-FD38-4200-A217-F339BA5AC808}" name="Column7902" headerRowDxfId="24879" dataDxfId="8484"/>
    <tableColumn id="7903" xr3:uid="{3BD8A0AA-084E-4DE5-A116-BA049C58CB53}" name="Column7903" headerRowDxfId="24878" dataDxfId="8483"/>
    <tableColumn id="7904" xr3:uid="{D194865A-A93C-4F1D-9CE7-62D597F12496}" name="Column7904" headerRowDxfId="24877" dataDxfId="8482"/>
    <tableColumn id="7905" xr3:uid="{B124F6FA-BE41-4BF8-BDEB-1C32ABB715C8}" name="Column7905" headerRowDxfId="24876" dataDxfId="8481"/>
    <tableColumn id="7906" xr3:uid="{E51136DA-6C78-45C6-A0BE-B782A4872564}" name="Column7906" headerRowDxfId="24875" dataDxfId="8480"/>
    <tableColumn id="7907" xr3:uid="{9ACE8887-A457-4F02-9FF3-BC7A699543FD}" name="Column7907" headerRowDxfId="24874" dataDxfId="8479"/>
    <tableColumn id="7908" xr3:uid="{311AB39A-D1B1-4B74-972E-188A4662F955}" name="Column7908" headerRowDxfId="24873" dataDxfId="8478"/>
    <tableColumn id="7909" xr3:uid="{A430C4AD-F2A3-4EB8-9DB5-1FE703AA8D34}" name="Column7909" headerRowDxfId="24872" dataDxfId="8477"/>
    <tableColumn id="7910" xr3:uid="{4FA90951-23C9-4110-9B44-7552113D31A2}" name="Column7910" headerRowDxfId="24871" dataDxfId="8476"/>
    <tableColumn id="7911" xr3:uid="{7522CEA6-9C38-4979-BB6B-C5B13B5BE2F8}" name="Column7911" headerRowDxfId="24870" dataDxfId="8475"/>
    <tableColumn id="7912" xr3:uid="{3C629EA5-0A42-4D3C-AB52-10F9403E959E}" name="Column7912" headerRowDxfId="24869" dataDxfId="8474"/>
    <tableColumn id="7913" xr3:uid="{23B182AB-092B-4243-8C40-649B19625FAA}" name="Column7913" headerRowDxfId="24868" dataDxfId="8473"/>
    <tableColumn id="7914" xr3:uid="{F51409F6-D29F-4AC5-9468-B92821B3EFF2}" name="Column7914" headerRowDxfId="24867" dataDxfId="8472"/>
    <tableColumn id="7915" xr3:uid="{A7383657-512C-456A-AD3D-E4EF1CB1244C}" name="Column7915" headerRowDxfId="24866" dataDxfId="8471"/>
    <tableColumn id="7916" xr3:uid="{49AEE87B-5CAA-490F-8B4B-3E206867DEB9}" name="Column7916" headerRowDxfId="24865" dataDxfId="8470"/>
    <tableColumn id="7917" xr3:uid="{D01D67EE-B5AE-4CCD-87AC-B8C1B693BA4B}" name="Column7917" headerRowDxfId="24864" dataDxfId="8469"/>
    <tableColumn id="7918" xr3:uid="{C17823F9-C8FC-4916-86F1-5D1196B694D8}" name="Column7918" headerRowDxfId="24863" dataDxfId="8468"/>
    <tableColumn id="7919" xr3:uid="{FDA6F13A-0666-4C3F-A666-5E167F0E7BE1}" name="Column7919" headerRowDxfId="24862" dataDxfId="8467"/>
    <tableColumn id="7920" xr3:uid="{C8C38BAD-0E6E-4F62-A8F5-45D2271D2746}" name="Column7920" headerRowDxfId="24861" dataDxfId="8466"/>
    <tableColumn id="7921" xr3:uid="{C8CA28E9-BCB6-43E6-9C88-526A095928DB}" name="Column7921" headerRowDxfId="24860" dataDxfId="8465"/>
    <tableColumn id="7922" xr3:uid="{8E017026-1685-4A05-87DC-18A55B2CE110}" name="Column7922" headerRowDxfId="24859" dataDxfId="8464"/>
    <tableColumn id="7923" xr3:uid="{490EA18D-C963-4462-873A-2395E80466DA}" name="Column7923" headerRowDxfId="24858" dataDxfId="8463"/>
    <tableColumn id="7924" xr3:uid="{A941CCDA-C613-4AF2-BFE2-ACD92FB0C9B6}" name="Column7924" headerRowDxfId="24857" dataDxfId="8462"/>
    <tableColumn id="7925" xr3:uid="{923FDE8F-69F6-4DDA-8410-527A30263BB5}" name="Column7925" headerRowDxfId="24856" dataDxfId="8461"/>
    <tableColumn id="7926" xr3:uid="{A54F7A16-C10D-413A-AB73-C6DF698FBDFD}" name="Column7926" headerRowDxfId="24855" dataDxfId="8460"/>
    <tableColumn id="7927" xr3:uid="{23314612-BF53-4993-8A0A-8D44306A1AEB}" name="Column7927" headerRowDxfId="24854" dataDxfId="8459"/>
    <tableColumn id="7928" xr3:uid="{D0F96066-FE53-4E15-BB12-667A44849EA5}" name="Column7928" headerRowDxfId="24853" dataDxfId="8458"/>
    <tableColumn id="7929" xr3:uid="{BAAFA931-2CFE-47CC-A830-50567363E2C0}" name="Column7929" headerRowDxfId="24852" dataDxfId="8457"/>
    <tableColumn id="7930" xr3:uid="{2A33EC39-43C2-42EE-A079-DB3DE4FEED4E}" name="Column7930" headerRowDxfId="24851" dataDxfId="8456"/>
    <tableColumn id="7931" xr3:uid="{31C77D65-E7DC-4500-8E71-689052D4E942}" name="Column7931" headerRowDxfId="24850" dataDxfId="8455"/>
    <tableColumn id="7932" xr3:uid="{EA8B5FB5-2B7C-46CC-B10A-EC4448A218B9}" name="Column7932" headerRowDxfId="24849" dataDxfId="8454"/>
    <tableColumn id="7933" xr3:uid="{2CF90103-CEE2-4952-9136-0DE64F1936C2}" name="Column7933" headerRowDxfId="24848" dataDxfId="8453"/>
    <tableColumn id="7934" xr3:uid="{AC141C91-13C3-4CB1-9DBD-0E8A99FD91F4}" name="Column7934" headerRowDxfId="24847" dataDxfId="8452"/>
    <tableColumn id="7935" xr3:uid="{9E68CD4E-2DAE-411E-8F84-C4A106CFEA3C}" name="Column7935" headerRowDxfId="24846" dataDxfId="8451"/>
    <tableColumn id="7936" xr3:uid="{9010FD89-50B0-4081-80AE-ACB5C80CF866}" name="Column7936" headerRowDxfId="24845" dataDxfId="8450"/>
    <tableColumn id="7937" xr3:uid="{9E7C5E7B-5752-4876-B484-6263B27C9741}" name="Column7937" headerRowDxfId="24844" dataDxfId="8449"/>
    <tableColumn id="7938" xr3:uid="{32617FBD-5EE3-4E67-A021-7DAD1E22B581}" name="Column7938" headerRowDxfId="24843" dataDxfId="8448"/>
    <tableColumn id="7939" xr3:uid="{6CB1BF6C-7C91-43B8-A777-ECFEE883C893}" name="Column7939" headerRowDxfId="24842" dataDxfId="8447"/>
    <tableColumn id="7940" xr3:uid="{BBFEFC9F-31D8-492C-9FBD-C6346460E8A3}" name="Column7940" headerRowDxfId="24841" dataDxfId="8446"/>
    <tableColumn id="7941" xr3:uid="{344B024B-E075-4147-A501-248A0B8E53BE}" name="Column7941" headerRowDxfId="24840" dataDxfId="8445"/>
    <tableColumn id="7942" xr3:uid="{0855A53C-0DA2-43DC-8DC3-901ABAD7BBDF}" name="Column7942" headerRowDxfId="24839" dataDxfId="8444"/>
    <tableColumn id="7943" xr3:uid="{AD0DA266-0EC9-45E3-BF93-5ECEFEC39817}" name="Column7943" headerRowDxfId="24838" dataDxfId="8443"/>
    <tableColumn id="7944" xr3:uid="{FDC19AEB-3BC0-4C0B-8FC1-20BF06A7A7BD}" name="Column7944" headerRowDxfId="24837" dataDxfId="8442"/>
    <tableColumn id="7945" xr3:uid="{F8E76686-3220-47DD-B25A-DB0315C45874}" name="Column7945" headerRowDxfId="24836" dataDxfId="8441"/>
    <tableColumn id="7946" xr3:uid="{C7707021-AC07-4A2F-B097-89F42E6FDA16}" name="Column7946" headerRowDxfId="24835" dataDxfId="8440"/>
    <tableColumn id="7947" xr3:uid="{78EA0C54-E400-44DC-99A6-015432242FB8}" name="Column7947" headerRowDxfId="24834" dataDxfId="8439"/>
    <tableColumn id="7948" xr3:uid="{E020483C-CA6A-4243-B0CE-90A61978CAE2}" name="Column7948" headerRowDxfId="24833" dataDxfId="8438"/>
    <tableColumn id="7949" xr3:uid="{4736EB6F-5A07-4182-878B-71394EB6A44C}" name="Column7949" headerRowDxfId="24832" dataDxfId="8437"/>
    <tableColumn id="7950" xr3:uid="{B583001E-B219-4E89-B96D-F407185BFAA1}" name="Column7950" headerRowDxfId="24831" dataDxfId="8436"/>
    <tableColumn id="7951" xr3:uid="{2E5D51CE-DBA5-47E6-A871-9877F18396F2}" name="Column7951" headerRowDxfId="24830" dataDxfId="8435"/>
    <tableColumn id="7952" xr3:uid="{88B0D046-C1C9-435A-B09E-72F0D48782BF}" name="Column7952" headerRowDxfId="24829" dataDxfId="8434"/>
    <tableColumn id="7953" xr3:uid="{87F78988-5005-4002-B3BA-EFA32BC1A2AE}" name="Column7953" headerRowDxfId="24828" dataDxfId="8433"/>
    <tableColumn id="7954" xr3:uid="{E5BE6B3A-E574-4E8E-A5B4-808D0B697D82}" name="Column7954" headerRowDxfId="24827" dataDxfId="8432"/>
    <tableColumn id="7955" xr3:uid="{04232385-178B-405C-85DB-3C81A54D84FE}" name="Column7955" headerRowDxfId="24826" dataDxfId="8431"/>
    <tableColumn id="7956" xr3:uid="{16946E33-0252-465E-AA2F-3FC8C43F1AB0}" name="Column7956" headerRowDxfId="24825" dataDxfId="8430"/>
    <tableColumn id="7957" xr3:uid="{AF24EF47-00F8-4B9B-83EC-CED375406B37}" name="Column7957" headerRowDxfId="24824" dataDxfId="8429"/>
    <tableColumn id="7958" xr3:uid="{6938E263-26EB-4DB8-A2E5-062D359780E4}" name="Column7958" headerRowDxfId="24823" dataDxfId="8428"/>
    <tableColumn id="7959" xr3:uid="{7E0CE0EB-5E9C-49E9-992F-211C3A2AFE5D}" name="Column7959" headerRowDxfId="24822" dataDxfId="8427"/>
    <tableColumn id="7960" xr3:uid="{794F6568-9AD7-4CF8-8185-E99EF143BA97}" name="Column7960" headerRowDxfId="24821" dataDxfId="8426"/>
    <tableColumn id="7961" xr3:uid="{63D4CF1F-2A53-400F-8032-D00218F6FBA8}" name="Column7961" headerRowDxfId="24820" dataDxfId="8425"/>
    <tableColumn id="7962" xr3:uid="{1401446D-CAEC-443B-889D-FA71ED60CF94}" name="Column7962" headerRowDxfId="24819" dataDxfId="8424"/>
    <tableColumn id="7963" xr3:uid="{39AF3FB3-156C-4F86-A61C-EC3BC995EF90}" name="Column7963" headerRowDxfId="24818" dataDxfId="8423"/>
    <tableColumn id="7964" xr3:uid="{013F88F5-921D-4F3C-8795-2FB3BD2A4D18}" name="Column7964" headerRowDxfId="24817" dataDxfId="8422"/>
    <tableColumn id="7965" xr3:uid="{F7323604-365B-4704-8196-6932E8A75681}" name="Column7965" headerRowDxfId="24816" dataDxfId="8421"/>
    <tableColumn id="7966" xr3:uid="{F094BEDF-ABDD-44D1-A4DD-A234488EBE12}" name="Column7966" headerRowDxfId="24815" dataDxfId="8420"/>
    <tableColumn id="7967" xr3:uid="{23008190-F8EA-424E-B889-966A3CDFB6F5}" name="Column7967" headerRowDxfId="24814" dataDxfId="8419"/>
    <tableColumn id="7968" xr3:uid="{BAB735F9-85C1-4C77-848C-C2FEFC59ED6E}" name="Column7968" headerRowDxfId="24813" dataDxfId="8418"/>
    <tableColumn id="7969" xr3:uid="{9542C56B-26FD-4158-870A-8CEE656F8612}" name="Column7969" headerRowDxfId="24812" dataDxfId="8417"/>
    <tableColumn id="7970" xr3:uid="{5D48EBDD-A616-4674-9D3B-995FF3974D8F}" name="Column7970" headerRowDxfId="24811" dataDxfId="8416"/>
    <tableColumn id="7971" xr3:uid="{E3D42C40-A511-45D4-A420-A515BE56A67D}" name="Column7971" headerRowDxfId="24810" dataDxfId="8415"/>
    <tableColumn id="7972" xr3:uid="{25BB8560-D018-4B1E-AD20-6E4A94902050}" name="Column7972" headerRowDxfId="24809" dataDxfId="8414"/>
    <tableColumn id="7973" xr3:uid="{0424171C-720D-4C32-846D-25752D8E3F29}" name="Column7973" headerRowDxfId="24808" dataDxfId="8413"/>
    <tableColumn id="7974" xr3:uid="{C4721E1B-E2F4-4E49-A926-644EF835F018}" name="Column7974" headerRowDxfId="24807" dataDxfId="8412"/>
    <tableColumn id="7975" xr3:uid="{FD1FD33E-0B16-43F3-ADE3-31ED43A4AC32}" name="Column7975" headerRowDxfId="24806" dataDxfId="8411"/>
    <tableColumn id="7976" xr3:uid="{1074BC93-611C-4C8C-BEBE-51E8E1CE93F1}" name="Column7976" headerRowDxfId="24805" dataDxfId="8410"/>
    <tableColumn id="7977" xr3:uid="{8CC8D4DF-E32A-4AC2-B92C-02783D1F4B77}" name="Column7977" headerRowDxfId="24804" dataDxfId="8409"/>
    <tableColumn id="7978" xr3:uid="{89DC68CA-CC90-4C3B-AD24-A173C6EBB0E8}" name="Column7978" headerRowDxfId="24803" dataDxfId="8408"/>
    <tableColumn id="7979" xr3:uid="{2A744E82-6CAA-437D-B78A-3705F476161A}" name="Column7979" headerRowDxfId="24802" dataDxfId="8407"/>
    <tableColumn id="7980" xr3:uid="{F97EC2F0-BEC8-409C-9257-81FBDA8F10D9}" name="Column7980" headerRowDxfId="24801" dataDxfId="8406"/>
    <tableColumn id="7981" xr3:uid="{44B444CB-C1E7-4CA7-84B0-EA37B434F2E6}" name="Column7981" headerRowDxfId="24800" dataDxfId="8405"/>
    <tableColumn id="7982" xr3:uid="{DBE4B5EE-5941-42FB-9813-1F89BD87C96F}" name="Column7982" headerRowDxfId="24799" dataDxfId="8404"/>
    <tableColumn id="7983" xr3:uid="{A076D96C-CBD3-478E-81BE-774AD7B791B8}" name="Column7983" headerRowDxfId="24798" dataDxfId="8403"/>
    <tableColumn id="7984" xr3:uid="{8284EC1D-7358-4279-B85D-8D30D8106C9B}" name="Column7984" headerRowDxfId="24797" dataDxfId="8402"/>
    <tableColumn id="7985" xr3:uid="{0808C8DB-0D7D-456E-915C-C7F4F964717C}" name="Column7985" headerRowDxfId="24796" dataDxfId="8401"/>
    <tableColumn id="7986" xr3:uid="{14B61700-A233-4E5A-A66B-BF24F3BD894A}" name="Column7986" headerRowDxfId="24795" dataDxfId="8400"/>
    <tableColumn id="7987" xr3:uid="{DEC3F8EE-F85D-40A7-A20A-373328D5FCAE}" name="Column7987" headerRowDxfId="24794" dataDxfId="8399"/>
    <tableColumn id="7988" xr3:uid="{3E72965C-88E1-44FB-842D-92CD1574AFD2}" name="Column7988" headerRowDxfId="24793" dataDxfId="8398"/>
    <tableColumn id="7989" xr3:uid="{B3DFB43A-EC5B-4E53-8017-D7D772708241}" name="Column7989" headerRowDxfId="24792" dataDxfId="8397"/>
    <tableColumn id="7990" xr3:uid="{2D109909-062A-4581-B6A3-A166154AABDD}" name="Column7990" headerRowDxfId="24791" dataDxfId="8396"/>
    <tableColumn id="7991" xr3:uid="{503A72A1-29BB-4B8C-90BF-7FB35C0D1EF6}" name="Column7991" headerRowDxfId="24790" dataDxfId="8395"/>
    <tableColumn id="7992" xr3:uid="{63CD893D-26D5-4D66-ABA3-0651BEF766B1}" name="Column7992" headerRowDxfId="24789" dataDxfId="8394"/>
    <tableColumn id="7993" xr3:uid="{6B67D19C-AC05-4C6B-90FB-9DA1BCB6DD92}" name="Column7993" headerRowDxfId="24788" dataDxfId="8393"/>
    <tableColumn id="7994" xr3:uid="{6D2A5B91-2F69-4344-BF82-E334D7D67B02}" name="Column7994" headerRowDxfId="24787" dataDxfId="8392"/>
    <tableColumn id="7995" xr3:uid="{1E607AD5-6986-4A80-B83B-E72B0519CAE8}" name="Column7995" headerRowDxfId="24786" dataDxfId="8391"/>
    <tableColumn id="7996" xr3:uid="{564A19B1-7CA3-41AB-B975-C1A3A52880EC}" name="Column7996" headerRowDxfId="24785" dataDxfId="8390"/>
    <tableColumn id="7997" xr3:uid="{E565F829-B9F2-4B65-8B51-04AA66CD4395}" name="Column7997" headerRowDxfId="24784" dataDxfId="8389"/>
    <tableColumn id="7998" xr3:uid="{1371DA54-9683-481F-AAB4-69AE41A08586}" name="Column7998" headerRowDxfId="24783" dataDxfId="8388"/>
    <tableColumn id="7999" xr3:uid="{E76FB1FC-9257-4A15-BB21-BD45F783BCE2}" name="Column7999" headerRowDxfId="24782" dataDxfId="8387"/>
    <tableColumn id="8000" xr3:uid="{3B2E0A10-2042-4283-AB30-3E65714A6B9F}" name="Column8000" headerRowDxfId="24781" dataDxfId="8386"/>
    <tableColumn id="8001" xr3:uid="{E01FB916-704B-4A43-9482-4CE04C9BF78A}" name="Column8001" headerRowDxfId="24780" dataDxfId="8385"/>
    <tableColumn id="8002" xr3:uid="{1507DA94-CBF2-411B-B81C-38EFFB47E31C}" name="Column8002" headerRowDxfId="24779" dataDxfId="8384"/>
    <tableColumn id="8003" xr3:uid="{046C8454-C503-4D93-9957-617A9214D21B}" name="Column8003" headerRowDxfId="24778" dataDxfId="8383"/>
    <tableColumn id="8004" xr3:uid="{9282F6B4-280F-43DB-B4C3-B2486B245E8F}" name="Column8004" headerRowDxfId="24777" dataDxfId="8382"/>
    <tableColumn id="8005" xr3:uid="{075DCDF2-AC96-4EE8-9382-C1B3B3F69F22}" name="Column8005" headerRowDxfId="24776" dataDxfId="8381"/>
    <tableColumn id="8006" xr3:uid="{4F556F49-29DF-460B-BF28-195B693A10B5}" name="Column8006" headerRowDxfId="24775" dataDxfId="8380"/>
    <tableColumn id="8007" xr3:uid="{B3881E7A-8835-49BA-AB0F-C212F0F1DA96}" name="Column8007" headerRowDxfId="24774" dataDxfId="8379"/>
    <tableColumn id="8008" xr3:uid="{D9B96F83-B7FF-49BE-86D7-E17B6C17186D}" name="Column8008" headerRowDxfId="24773" dataDxfId="8378"/>
    <tableColumn id="8009" xr3:uid="{420797F0-7257-4B56-9347-208A5BD456FC}" name="Column8009" headerRowDxfId="24772" dataDxfId="8377"/>
    <tableColumn id="8010" xr3:uid="{FBA1CCE1-5EAB-4E54-8119-8A5A3B470EFF}" name="Column8010" headerRowDxfId="24771" dataDxfId="8376"/>
    <tableColumn id="8011" xr3:uid="{FDE3227E-B552-4AF4-96D0-84DA9EB8711E}" name="Column8011" headerRowDxfId="24770" dataDxfId="8375"/>
    <tableColumn id="8012" xr3:uid="{7F55D445-55ED-4F53-B55A-8EBC36B42F80}" name="Column8012" headerRowDxfId="24769" dataDxfId="8374"/>
    <tableColumn id="8013" xr3:uid="{1D1AC336-9F6A-43DB-8307-23612AD6717E}" name="Column8013" headerRowDxfId="24768" dataDxfId="8373"/>
    <tableColumn id="8014" xr3:uid="{AC103D4A-12EF-419B-BA50-8739EF5D059F}" name="Column8014" headerRowDxfId="24767" dataDxfId="8372"/>
    <tableColumn id="8015" xr3:uid="{7DEAB2FC-A356-4452-931A-1681A31967CA}" name="Column8015" headerRowDxfId="24766" dataDxfId="8371"/>
    <tableColumn id="8016" xr3:uid="{47410386-58EE-44B0-B2F3-F01A9826EEE2}" name="Column8016" headerRowDxfId="24765" dataDxfId="8370"/>
    <tableColumn id="8017" xr3:uid="{5AE6562B-AADE-4CB6-9842-1F37DA19DAC1}" name="Column8017" headerRowDxfId="24764" dataDxfId="8369"/>
    <tableColumn id="8018" xr3:uid="{7E6D87FB-8670-4513-AC47-6AA9C0EA470A}" name="Column8018" headerRowDxfId="24763" dataDxfId="8368"/>
    <tableColumn id="8019" xr3:uid="{993A8DD1-84AA-424C-8051-CE0CEB77EADF}" name="Column8019" headerRowDxfId="24762" dataDxfId="8367"/>
    <tableColumn id="8020" xr3:uid="{FDE8FE43-1763-4602-9F3B-7F57A2B1A937}" name="Column8020" headerRowDxfId="24761" dataDxfId="8366"/>
    <tableColumn id="8021" xr3:uid="{391016AF-EF27-452C-8B23-FFA4D604B69E}" name="Column8021" headerRowDxfId="24760" dataDxfId="8365"/>
    <tableColumn id="8022" xr3:uid="{9B937E97-49D0-4919-93DF-D583B9C465C7}" name="Column8022" headerRowDxfId="24759" dataDxfId="8364"/>
    <tableColumn id="8023" xr3:uid="{3C3DE0D3-43AE-4897-B278-B943EEBB3158}" name="Column8023" headerRowDxfId="24758" dataDxfId="8363"/>
    <tableColumn id="8024" xr3:uid="{5C3EFC0C-B6BB-4D57-B3C5-EFA8EB49307B}" name="Column8024" headerRowDxfId="24757" dataDxfId="8362"/>
    <tableColumn id="8025" xr3:uid="{0117843C-EC03-4DE9-BE92-18A447A0BA3D}" name="Column8025" headerRowDxfId="24756" dataDxfId="8361"/>
    <tableColumn id="8026" xr3:uid="{AA76482A-AF82-4A65-A4CA-CF6978E35869}" name="Column8026" headerRowDxfId="24755" dataDxfId="8360"/>
    <tableColumn id="8027" xr3:uid="{DF3D8A2B-8EAE-4DC0-8833-8016FC61BFFE}" name="Column8027" headerRowDxfId="24754" dataDxfId="8359"/>
    <tableColumn id="8028" xr3:uid="{A61B6E9A-D8CD-44F4-ADAB-D207EB25821D}" name="Column8028" headerRowDxfId="24753" dataDxfId="8358"/>
    <tableColumn id="8029" xr3:uid="{9F9685F4-0CBA-44BC-838C-840CFD5D10DE}" name="Column8029" headerRowDxfId="24752" dataDxfId="8357"/>
    <tableColumn id="8030" xr3:uid="{6484C987-0618-4B2A-98A5-FFA0A270270F}" name="Column8030" headerRowDxfId="24751" dataDxfId="8356"/>
    <tableColumn id="8031" xr3:uid="{7AD45B87-F8F8-4859-8AF9-231DAE488D1D}" name="Column8031" headerRowDxfId="24750" dataDxfId="8355"/>
    <tableColumn id="8032" xr3:uid="{31C9DA12-FB17-4180-8EF9-5D25D7C80C53}" name="Column8032" headerRowDxfId="24749" dataDxfId="8354"/>
    <tableColumn id="8033" xr3:uid="{289D60C3-2B2C-4809-B51A-F16107A06694}" name="Column8033" headerRowDxfId="24748" dataDxfId="8353"/>
    <tableColumn id="8034" xr3:uid="{E63C2D34-E65B-42E4-ACA1-AB9F9E76D50B}" name="Column8034" headerRowDxfId="24747" dataDxfId="8352"/>
    <tableColumn id="8035" xr3:uid="{EFB6F48F-927D-430B-9066-8D40CBA3300D}" name="Column8035" headerRowDxfId="24746" dataDxfId="8351"/>
    <tableColumn id="8036" xr3:uid="{70019EBB-09AC-42F0-9162-CA7E2BB9D81E}" name="Column8036" headerRowDxfId="24745" dataDxfId="8350"/>
    <tableColumn id="8037" xr3:uid="{505045D5-E184-4BDF-ABD0-218CB3289DA0}" name="Column8037" headerRowDxfId="24744" dataDxfId="8349"/>
    <tableColumn id="8038" xr3:uid="{1ED61E11-5333-44BF-AD4E-18E267219917}" name="Column8038" headerRowDxfId="24743" dataDxfId="8348"/>
    <tableColumn id="8039" xr3:uid="{266FB557-4756-4029-8A5A-1F2903B62BCC}" name="Column8039" headerRowDxfId="24742" dataDxfId="8347"/>
    <tableColumn id="8040" xr3:uid="{9D3FE7FC-000F-4E82-A959-021156AB8301}" name="Column8040" headerRowDxfId="24741" dataDxfId="8346"/>
    <tableColumn id="8041" xr3:uid="{D3F2CAB4-744E-4FBA-B697-81DA0DD2E67B}" name="Column8041" headerRowDxfId="24740" dataDxfId="8345"/>
    <tableColumn id="8042" xr3:uid="{1B6D9B54-2E5B-4E3C-AFBA-B2421B476699}" name="Column8042" headerRowDxfId="24739" dataDxfId="8344"/>
    <tableColumn id="8043" xr3:uid="{7AD0600E-98BC-4F07-982F-D8C8D0B4B642}" name="Column8043" headerRowDxfId="24738" dataDxfId="8343"/>
    <tableColumn id="8044" xr3:uid="{876D0537-017B-411C-85C3-1FF715A4F877}" name="Column8044" headerRowDxfId="24737" dataDxfId="8342"/>
    <tableColumn id="8045" xr3:uid="{03AA6297-298A-4115-AE78-496AA66C12EA}" name="Column8045" headerRowDxfId="24736" dataDxfId="8341"/>
    <tableColumn id="8046" xr3:uid="{63AB6B4C-92A5-4649-8CEA-02F7DCA27C70}" name="Column8046" headerRowDxfId="24735" dataDxfId="8340"/>
    <tableColumn id="8047" xr3:uid="{56E2D99D-0292-4D44-A6C7-1EE87593818A}" name="Column8047" headerRowDxfId="24734" dataDxfId="8339"/>
    <tableColumn id="8048" xr3:uid="{6CA4B043-450D-4A80-9431-EC9A14DA67F9}" name="Column8048" headerRowDxfId="24733" dataDxfId="8338"/>
    <tableColumn id="8049" xr3:uid="{88449C51-15C6-4F67-AAF0-A0BA0BA36DBD}" name="Column8049" headerRowDxfId="24732" dataDxfId="8337"/>
    <tableColumn id="8050" xr3:uid="{B77337DC-926B-4EDB-BF65-E00F9EDBEB4E}" name="Column8050" headerRowDxfId="24731" dataDxfId="8336"/>
    <tableColumn id="8051" xr3:uid="{6D1D8753-1209-4602-B5D2-4A1E4B5B953A}" name="Column8051" headerRowDxfId="24730" dataDxfId="8335"/>
    <tableColumn id="8052" xr3:uid="{8D05B6B5-621F-40BD-88F9-5DA4CC50AA83}" name="Column8052" headerRowDxfId="24729" dataDxfId="8334"/>
    <tableColumn id="8053" xr3:uid="{97C9DD99-D95D-424C-A964-E9B3F2DD2EAC}" name="Column8053" headerRowDxfId="24728" dataDxfId="8333"/>
    <tableColumn id="8054" xr3:uid="{8DC4843A-48F6-478A-A12A-15AC279848F6}" name="Column8054" headerRowDxfId="24727" dataDxfId="8332"/>
    <tableColumn id="8055" xr3:uid="{7B145D4C-11DB-4845-936A-68E302F25CF9}" name="Column8055" headerRowDxfId="24726" dataDxfId="8331"/>
    <tableColumn id="8056" xr3:uid="{F64968DF-B8E3-4CB8-9AE4-04FC92C76CC3}" name="Column8056" headerRowDxfId="24725" dataDxfId="8330"/>
    <tableColumn id="8057" xr3:uid="{2F503C7E-236C-495E-98A9-1F20AF4EDDAB}" name="Column8057" headerRowDxfId="24724" dataDxfId="8329"/>
    <tableColumn id="8058" xr3:uid="{5907F743-9DB0-49BC-8FC0-785A2B375B45}" name="Column8058" headerRowDxfId="24723" dataDxfId="8328"/>
    <tableColumn id="8059" xr3:uid="{6813A231-468A-4847-AA1F-A9C7CABBDEBE}" name="Column8059" headerRowDxfId="24722" dataDxfId="8327"/>
    <tableColumn id="8060" xr3:uid="{C43D7D6E-9CA9-4F54-98A1-9005BAD9F9F3}" name="Column8060" headerRowDxfId="24721" dataDxfId="8326"/>
    <tableColumn id="8061" xr3:uid="{B97F4B9D-A455-4FCF-A304-7EDF54A29A61}" name="Column8061" headerRowDxfId="24720" dataDxfId="8325"/>
    <tableColumn id="8062" xr3:uid="{4AE8762E-DDAB-4049-B947-BCB52692AE5B}" name="Column8062" headerRowDxfId="24719" dataDxfId="8324"/>
    <tableColumn id="8063" xr3:uid="{C2EB7CE1-24C8-43FE-B506-E0B86FF320D1}" name="Column8063" headerRowDxfId="24718" dataDxfId="8323"/>
    <tableColumn id="8064" xr3:uid="{61F8ABD1-BFE8-4B53-987E-AA224664E154}" name="Column8064" headerRowDxfId="24717" dataDxfId="8322"/>
    <tableColumn id="8065" xr3:uid="{C13B834E-E2EE-4885-B4C4-DE66FE50F508}" name="Column8065" headerRowDxfId="24716" dataDxfId="8321"/>
    <tableColumn id="8066" xr3:uid="{D7FFA42A-F024-4671-A4B5-051B0459782B}" name="Column8066" headerRowDxfId="24715" dataDxfId="8320"/>
    <tableColumn id="8067" xr3:uid="{C08BCEE9-98B0-4155-96B0-4230245008B8}" name="Column8067" headerRowDxfId="24714" dataDxfId="8319"/>
    <tableColumn id="8068" xr3:uid="{DE9C43BB-D0A9-421A-83A7-40CD29210AD8}" name="Column8068" headerRowDxfId="24713" dataDxfId="8318"/>
    <tableColumn id="8069" xr3:uid="{7FDE1073-CCE7-4D92-B75B-2F502A6AB279}" name="Column8069" headerRowDxfId="24712" dataDxfId="8317"/>
    <tableColumn id="8070" xr3:uid="{D3C0CB00-06B8-448C-A3ED-7530CE4A5E53}" name="Column8070" headerRowDxfId="24711" dataDxfId="8316"/>
    <tableColumn id="8071" xr3:uid="{4E3D7865-6F89-4FA0-AE90-9EAB494788D4}" name="Column8071" headerRowDxfId="24710" dataDxfId="8315"/>
    <tableColumn id="8072" xr3:uid="{8CD7906D-A99B-4ABE-B0B6-2ACBEE4AB1F8}" name="Column8072" headerRowDxfId="24709" dataDxfId="8314"/>
    <tableColumn id="8073" xr3:uid="{C304884C-9350-4538-B63C-3A1EBF27DC99}" name="Column8073" headerRowDxfId="24708" dataDxfId="8313"/>
    <tableColumn id="8074" xr3:uid="{38CD6912-DE10-4916-BC7C-4520E27B0C59}" name="Column8074" headerRowDxfId="24707" dataDxfId="8312"/>
    <tableColumn id="8075" xr3:uid="{D8973ECE-F3F8-4069-B565-96BCB22FB9EB}" name="Column8075" headerRowDxfId="24706" dataDxfId="8311"/>
    <tableColumn id="8076" xr3:uid="{BC096AF1-E8AC-428B-83AF-F64B173BBD26}" name="Column8076" headerRowDxfId="24705" dataDxfId="8310"/>
    <tableColumn id="8077" xr3:uid="{FA1A7997-BD9B-4A80-B643-973403C7A9C3}" name="Column8077" headerRowDxfId="24704" dataDxfId="8309"/>
    <tableColumn id="8078" xr3:uid="{862FCB09-B6FD-4835-BC21-C46A63AD2DD4}" name="Column8078" headerRowDxfId="24703" dataDxfId="8308"/>
    <tableColumn id="8079" xr3:uid="{7833A763-075B-4A14-B5D7-BADB737F94B9}" name="Column8079" headerRowDxfId="24702" dataDxfId="8307"/>
    <tableColumn id="8080" xr3:uid="{E8AD2C8C-EA21-4FDE-AAC0-9D11B8FCE2E1}" name="Column8080" headerRowDxfId="24701" dataDxfId="8306"/>
    <tableColumn id="8081" xr3:uid="{4BEB0B10-D6D7-4375-A57D-EE79D2A28C63}" name="Column8081" headerRowDxfId="24700" dataDxfId="8305"/>
    <tableColumn id="8082" xr3:uid="{6B3E0E91-BA40-45DA-8FFD-7255AA73DBDB}" name="Column8082" headerRowDxfId="24699" dataDxfId="8304"/>
    <tableColumn id="8083" xr3:uid="{A849B95B-41E5-4134-8E8F-8914C43A3164}" name="Column8083" headerRowDxfId="24698" dataDxfId="8303"/>
    <tableColumn id="8084" xr3:uid="{D18CB3F6-EA6D-4988-9CEE-E5ECE1E4D05F}" name="Column8084" headerRowDxfId="24697" dataDxfId="8302"/>
    <tableColumn id="8085" xr3:uid="{79BA7B9D-2376-4A63-8829-2F958921FA35}" name="Column8085" headerRowDxfId="24696" dataDxfId="8301"/>
    <tableColumn id="8086" xr3:uid="{7544EA54-559E-4FED-BBAC-FADBCDB9F545}" name="Column8086" headerRowDxfId="24695" dataDxfId="8300"/>
    <tableColumn id="8087" xr3:uid="{A9333D25-2DE7-4026-AD41-9CCFDC1EED00}" name="Column8087" headerRowDxfId="24694" dataDxfId="8299"/>
    <tableColumn id="8088" xr3:uid="{9B8FEF7C-0AA7-4898-8EF1-2F4BE55E2441}" name="Column8088" headerRowDxfId="24693" dataDxfId="8298"/>
    <tableColumn id="8089" xr3:uid="{3D481ECB-8D24-4B7D-B663-EA17C1043CCD}" name="Column8089" headerRowDxfId="24692" dataDxfId="8297"/>
    <tableColumn id="8090" xr3:uid="{961B3483-D2FB-41D1-BFF1-89768E1376C4}" name="Column8090" headerRowDxfId="24691" dataDxfId="8296"/>
    <tableColumn id="8091" xr3:uid="{2095C3EF-EA23-48DA-978A-D6D17A7D9EA0}" name="Column8091" headerRowDxfId="24690" dataDxfId="8295"/>
    <tableColumn id="8092" xr3:uid="{5D143C0D-1F5B-4782-959A-5D5FEBD4F844}" name="Column8092" headerRowDxfId="24689" dataDxfId="8294"/>
    <tableColumn id="8093" xr3:uid="{1D42BC69-8B45-4F03-BC5B-A79754E89CD2}" name="Column8093" headerRowDxfId="24688" dataDxfId="8293"/>
    <tableColumn id="8094" xr3:uid="{BF90ECD9-8713-4DBF-A7AC-23392754FE1C}" name="Column8094" headerRowDxfId="24687" dataDxfId="8292"/>
    <tableColumn id="8095" xr3:uid="{B3B4D798-B615-45E5-B0E6-DEE98AC9A7FE}" name="Column8095" headerRowDxfId="24686" dataDxfId="8291"/>
    <tableColumn id="8096" xr3:uid="{17AF0122-5A83-47B6-A376-FA51E32E50E4}" name="Column8096" headerRowDxfId="24685" dataDxfId="8290"/>
    <tableColumn id="8097" xr3:uid="{B1B44AE1-4A26-4118-9401-BBDE26DFBFA3}" name="Column8097" headerRowDxfId="24684" dataDxfId="8289"/>
    <tableColumn id="8098" xr3:uid="{83D3C653-6F0B-4814-A2F0-285564FBEE8A}" name="Column8098" headerRowDxfId="24683" dataDxfId="8288"/>
    <tableColumn id="8099" xr3:uid="{FEAD3BF7-D527-47A7-B8DD-023537A05906}" name="Column8099" headerRowDxfId="24682" dataDxfId="8287"/>
    <tableColumn id="8100" xr3:uid="{E3B54A41-A343-4714-B21B-E9573A00528A}" name="Column8100" headerRowDxfId="24681" dataDxfId="8286"/>
    <tableColumn id="8101" xr3:uid="{259643D4-C072-4984-9344-56F8D91BC8A6}" name="Column8101" headerRowDxfId="24680" dataDxfId="8285"/>
    <tableColumn id="8102" xr3:uid="{9D9CC095-D518-49CD-B000-76A6AAC01943}" name="Column8102" headerRowDxfId="24679" dataDxfId="8284"/>
    <tableColumn id="8103" xr3:uid="{3F158CB3-173C-41D4-AEF4-30470A2D4765}" name="Column8103" headerRowDxfId="24678" dataDxfId="8283"/>
    <tableColumn id="8104" xr3:uid="{508BEF01-A4B1-4A21-928F-5835D6E1CC43}" name="Column8104" headerRowDxfId="24677" dataDxfId="8282"/>
    <tableColumn id="8105" xr3:uid="{18031327-35B4-4E75-B0C0-C63FB2629B34}" name="Column8105" headerRowDxfId="24676" dataDxfId="8281"/>
    <tableColumn id="8106" xr3:uid="{3077956E-4C12-4761-A5D5-AED6488777EF}" name="Column8106" headerRowDxfId="24675" dataDxfId="8280"/>
    <tableColumn id="8107" xr3:uid="{60DE5511-42F3-4C95-AAFB-0FBF89DF0659}" name="Column8107" headerRowDxfId="24674" dataDxfId="8279"/>
    <tableColumn id="8108" xr3:uid="{0E61D1BB-2E03-409C-80DA-2E6281529450}" name="Column8108" headerRowDxfId="24673" dataDxfId="8278"/>
    <tableColumn id="8109" xr3:uid="{4716E3CF-49D2-473F-BBCD-3F8F2CB7B262}" name="Column8109" headerRowDxfId="24672" dataDxfId="8277"/>
    <tableColumn id="8110" xr3:uid="{E5480030-ED3C-41EA-8647-E8A97A7333EE}" name="Column8110" headerRowDxfId="24671" dataDxfId="8276"/>
    <tableColumn id="8111" xr3:uid="{DD5066B9-3312-4C56-BC87-5DE4FD968F76}" name="Column8111" headerRowDxfId="24670" dataDxfId="8275"/>
    <tableColumn id="8112" xr3:uid="{5F2856A3-59DD-4ABB-A5CD-2C774B5CB5BA}" name="Column8112" headerRowDxfId="24669" dataDxfId="8274"/>
    <tableColumn id="8113" xr3:uid="{B11A70D0-4D58-4905-8837-521CBB617336}" name="Column8113" headerRowDxfId="24668" dataDxfId="8273"/>
    <tableColumn id="8114" xr3:uid="{D4DB3EF8-706E-4FC2-83FC-1AB5D51DEA74}" name="Column8114" headerRowDxfId="24667" dataDxfId="8272"/>
    <tableColumn id="8115" xr3:uid="{838A3F01-B39C-4358-B24D-DD86EBFC2037}" name="Column8115" headerRowDxfId="24666" dataDxfId="8271"/>
    <tableColumn id="8116" xr3:uid="{68385418-A32F-401F-A0FF-827AB2538029}" name="Column8116" headerRowDxfId="24665" dataDxfId="8270"/>
    <tableColumn id="8117" xr3:uid="{7C08C998-9D6A-4175-9985-EA94508CEB97}" name="Column8117" headerRowDxfId="24664" dataDxfId="8269"/>
    <tableColumn id="8118" xr3:uid="{6F8A5B99-97D0-416A-A12D-1A5A6E6FDC00}" name="Column8118" headerRowDxfId="24663" dataDxfId="8268"/>
    <tableColumn id="8119" xr3:uid="{1161DE5D-33D0-413D-A1D7-5237841CE886}" name="Column8119" headerRowDxfId="24662" dataDxfId="8267"/>
    <tableColumn id="8120" xr3:uid="{0D775026-EF97-48BD-9993-93D97C679B40}" name="Column8120" headerRowDxfId="24661" dataDxfId="8266"/>
    <tableColumn id="8121" xr3:uid="{D378FAA5-C6C7-4688-BAF5-794475E664D7}" name="Column8121" headerRowDxfId="24660" dataDxfId="8265"/>
    <tableColumn id="8122" xr3:uid="{36CECD33-52BB-403D-A82B-36153E519761}" name="Column8122" headerRowDxfId="24659" dataDxfId="8264"/>
    <tableColumn id="8123" xr3:uid="{CFE049CB-D680-4566-A33A-24446A85C4A6}" name="Column8123" headerRowDxfId="24658" dataDxfId="8263"/>
    <tableColumn id="8124" xr3:uid="{1F7A9418-B2F5-4E8B-8A03-23472A486BE8}" name="Column8124" headerRowDxfId="24657" dataDxfId="8262"/>
    <tableColumn id="8125" xr3:uid="{45060069-C58E-4AA1-8123-AE4710755FEA}" name="Column8125" headerRowDxfId="24656" dataDxfId="8261"/>
    <tableColumn id="8126" xr3:uid="{C9D41689-3F0A-4791-BDA0-5D8186E73457}" name="Column8126" headerRowDxfId="24655" dataDxfId="8260"/>
    <tableColumn id="8127" xr3:uid="{505C98E3-F7D2-4C0A-A9F7-48C4A4A39F41}" name="Column8127" headerRowDxfId="24654" dataDxfId="8259"/>
    <tableColumn id="8128" xr3:uid="{4FDBF880-0A91-495B-947C-0A0747AE8656}" name="Column8128" headerRowDxfId="24653" dataDxfId="8258"/>
    <tableColumn id="8129" xr3:uid="{B2C36465-40D2-4F5C-B4FC-A5A3F205CE05}" name="Column8129" headerRowDxfId="24652" dataDxfId="8257"/>
    <tableColumn id="8130" xr3:uid="{6EE0C51D-2EEC-4940-A1AE-7E1BCC3B0E08}" name="Column8130" headerRowDxfId="24651" dataDxfId="8256"/>
    <tableColumn id="8131" xr3:uid="{EC996C62-481E-4E8F-BE0C-88979105DFC5}" name="Column8131" headerRowDxfId="24650" dataDxfId="8255"/>
    <tableColumn id="8132" xr3:uid="{AEB8B879-B1F4-49A6-A682-D49340463971}" name="Column8132" headerRowDxfId="24649" dataDxfId="8254"/>
    <tableColumn id="8133" xr3:uid="{ED974A84-0523-4C9C-A627-D6227CF035FB}" name="Column8133" headerRowDxfId="24648" dataDxfId="8253"/>
    <tableColumn id="8134" xr3:uid="{103A2A53-9319-444F-98FC-909A31C30BA4}" name="Column8134" headerRowDxfId="24647" dataDxfId="8252"/>
    <tableColumn id="8135" xr3:uid="{132BFA56-50B7-483B-A84B-F7F5DAB635AC}" name="Column8135" headerRowDxfId="24646" dataDxfId="8251"/>
    <tableColumn id="8136" xr3:uid="{31E5BF7A-A2CE-47AC-B692-11187E94EC9B}" name="Column8136" headerRowDxfId="24645" dataDxfId="8250"/>
    <tableColumn id="8137" xr3:uid="{084DBB93-DCD8-4E68-A65C-2D795D449C19}" name="Column8137" headerRowDxfId="24644" dataDxfId="8249"/>
    <tableColumn id="8138" xr3:uid="{0F549016-D53F-4659-B043-CCA7A678091C}" name="Column8138" headerRowDxfId="24643" dataDxfId="8248"/>
    <tableColumn id="8139" xr3:uid="{55D7AD1E-83CB-410F-BCD9-3CC85C18425E}" name="Column8139" headerRowDxfId="24642" dataDxfId="8247"/>
    <tableColumn id="8140" xr3:uid="{06148BE6-2F65-4633-816D-849CF01040AC}" name="Column8140" headerRowDxfId="24641" dataDxfId="8246"/>
    <tableColumn id="8141" xr3:uid="{7D278A99-AD04-4CF6-8B71-8AB5AC28602E}" name="Column8141" headerRowDxfId="24640" dataDxfId="8245"/>
    <tableColumn id="8142" xr3:uid="{A9D2AA1D-EB5C-4BBB-A86F-90CE53AEBC63}" name="Column8142" headerRowDxfId="24639" dataDxfId="8244"/>
    <tableColumn id="8143" xr3:uid="{74576AE1-A3C4-4425-ADD9-318A1A02A106}" name="Column8143" headerRowDxfId="24638" dataDxfId="8243"/>
    <tableColumn id="8144" xr3:uid="{846C5E2F-C1BF-47B7-A93E-434F038739A0}" name="Column8144" headerRowDxfId="24637" dataDxfId="8242"/>
    <tableColumn id="8145" xr3:uid="{A2F18C5D-57EB-4B6D-A31E-BE6BA9953A26}" name="Column8145" headerRowDxfId="24636" dataDxfId="8241"/>
    <tableColumn id="8146" xr3:uid="{B52FCD1D-343B-4643-A21A-5BF20323E199}" name="Column8146" headerRowDxfId="24635" dataDxfId="8240"/>
    <tableColumn id="8147" xr3:uid="{CAC29841-0B53-473F-8450-954772B1A356}" name="Column8147" headerRowDxfId="24634" dataDxfId="8239"/>
    <tableColumn id="8148" xr3:uid="{5DC82370-E7AD-4C61-9F7C-4E3703CAA957}" name="Column8148" headerRowDxfId="24633" dataDxfId="8238"/>
    <tableColumn id="8149" xr3:uid="{30A2CFDB-5AAB-40B2-B3B4-524F5B96D02F}" name="Column8149" headerRowDxfId="24632" dataDxfId="8237"/>
    <tableColumn id="8150" xr3:uid="{70FC6115-DA79-4D21-9A47-B1F9C0AE6ECE}" name="Column8150" headerRowDxfId="24631" dataDxfId="8236"/>
    <tableColumn id="8151" xr3:uid="{F53C5A15-CC94-4AE4-B298-A72771021646}" name="Column8151" headerRowDxfId="24630" dataDxfId="8235"/>
    <tableColumn id="8152" xr3:uid="{45CD811B-C8E6-487E-876E-BBD644D03CE2}" name="Column8152" headerRowDxfId="24629" dataDxfId="8234"/>
    <tableColumn id="8153" xr3:uid="{294C517B-6517-41F9-86B7-7FBFFE6055E2}" name="Column8153" headerRowDxfId="24628" dataDxfId="8233"/>
    <tableColumn id="8154" xr3:uid="{A8FA7029-BF89-4486-9CD8-312DFDE0B801}" name="Column8154" headerRowDxfId="24627" dataDxfId="8232"/>
    <tableColumn id="8155" xr3:uid="{2F656030-1778-4351-8A4E-077CD37D82B9}" name="Column8155" headerRowDxfId="24626" dataDxfId="8231"/>
    <tableColumn id="8156" xr3:uid="{F3299D08-D157-4E1F-9360-4371D3454D14}" name="Column8156" headerRowDxfId="24625" dataDxfId="8230"/>
    <tableColumn id="8157" xr3:uid="{5326331E-E43A-4736-AC6A-A61659ABE887}" name="Column8157" headerRowDxfId="24624" dataDxfId="8229"/>
    <tableColumn id="8158" xr3:uid="{8858A5A9-E2D9-4977-AE65-0121EBA0A78D}" name="Column8158" headerRowDxfId="24623" dataDxfId="8228"/>
    <tableColumn id="8159" xr3:uid="{412DDB63-1E46-4AF9-A18A-6466D2DF25AD}" name="Column8159" headerRowDxfId="24622" dataDxfId="8227"/>
    <tableColumn id="8160" xr3:uid="{DA94FD88-6C3B-4AEE-9BD2-63332E0268E4}" name="Column8160" headerRowDxfId="24621" dataDxfId="8226"/>
    <tableColumn id="8161" xr3:uid="{A376FA6E-F667-4695-BDAC-891DBD87D152}" name="Column8161" headerRowDxfId="24620" dataDxfId="8225"/>
    <tableColumn id="8162" xr3:uid="{AD282B77-1C8B-4885-A9A0-B96E667E1647}" name="Column8162" headerRowDxfId="24619" dataDxfId="8224"/>
    <tableColumn id="8163" xr3:uid="{FFDBFAF2-CEBE-4473-AD36-C1DC25CBA856}" name="Column8163" headerRowDxfId="24618" dataDxfId="8223"/>
    <tableColumn id="8164" xr3:uid="{B5967FB2-3B51-4D46-A81B-1B0DB81CA330}" name="Column8164" headerRowDxfId="24617" dataDxfId="8222"/>
    <tableColumn id="8165" xr3:uid="{9EC81AB8-8549-43BA-A15B-D0ADD2317DC9}" name="Column8165" headerRowDxfId="24616" dataDxfId="8221"/>
    <tableColumn id="8166" xr3:uid="{EB498339-A4B2-41C8-85CD-7174E2B80426}" name="Column8166" headerRowDxfId="24615" dataDxfId="8220"/>
    <tableColumn id="8167" xr3:uid="{9FD24D28-504B-460E-937F-4ACA1D4E85BB}" name="Column8167" headerRowDxfId="24614" dataDxfId="8219"/>
    <tableColumn id="8168" xr3:uid="{DF261983-F627-4E12-A05C-5E59B56E8939}" name="Column8168" headerRowDxfId="24613" dataDxfId="8218"/>
    <tableColumn id="8169" xr3:uid="{8EC93794-208F-43DF-BBEA-50023A438AE9}" name="Column8169" headerRowDxfId="24612" dataDxfId="8217"/>
    <tableColumn id="8170" xr3:uid="{68611F91-97FD-40A1-900C-7F124FF38285}" name="Column8170" headerRowDxfId="24611" dataDxfId="8216"/>
    <tableColumn id="8171" xr3:uid="{5339EAA2-C850-4790-9B2A-1DCFD3BBF53E}" name="Column8171" headerRowDxfId="24610" dataDxfId="8215"/>
    <tableColumn id="8172" xr3:uid="{EF07C320-1688-4A87-97BE-F8048D1AA1E3}" name="Column8172" headerRowDxfId="24609" dataDxfId="8214"/>
    <tableColumn id="8173" xr3:uid="{E4C2C359-0691-433A-BD6B-24494005681E}" name="Column8173" headerRowDxfId="24608" dataDxfId="8213"/>
    <tableColumn id="8174" xr3:uid="{95ED8112-8643-4A15-A896-A6AC9583545B}" name="Column8174" headerRowDxfId="24607" dataDxfId="8212"/>
    <tableColumn id="8175" xr3:uid="{2AEB5626-37FB-448D-8740-737E97C85D63}" name="Column8175" headerRowDxfId="24606" dataDxfId="8211"/>
    <tableColumn id="8176" xr3:uid="{B3FF7720-8CCA-4FAF-8396-752BCD09F581}" name="Column8176" headerRowDxfId="24605" dataDxfId="8210"/>
    <tableColumn id="8177" xr3:uid="{22BCEFF8-5C6B-48B3-9BF4-9409B813301A}" name="Column8177" headerRowDxfId="24604" dataDxfId="8209"/>
    <tableColumn id="8178" xr3:uid="{1E9BDC14-51EB-4CF5-B74F-E6D64C4DD37A}" name="Column8178" headerRowDxfId="24603" dataDxfId="8208"/>
    <tableColumn id="8179" xr3:uid="{83DB238E-BD9E-4817-B016-719EB1FD83B3}" name="Column8179" headerRowDxfId="24602" dataDxfId="8207"/>
    <tableColumn id="8180" xr3:uid="{FB058375-DBCE-4F61-8B0C-CD471CFF6CF9}" name="Column8180" headerRowDxfId="24601" dataDxfId="8206"/>
    <tableColumn id="8181" xr3:uid="{F721524C-6139-456D-80FB-5708043A265E}" name="Column8181" headerRowDxfId="24600" dataDxfId="8205"/>
    <tableColumn id="8182" xr3:uid="{EF827152-7488-4EA1-88EB-9056C1722854}" name="Column8182" headerRowDxfId="24599" dataDxfId="8204"/>
    <tableColumn id="8183" xr3:uid="{58DC0E3A-7488-4C37-B111-DE9C3BD5D299}" name="Column8183" headerRowDxfId="24598" dataDxfId="8203"/>
    <tableColumn id="8184" xr3:uid="{9D1BBC12-9D51-4AA2-89BC-A537182A7692}" name="Column8184" headerRowDxfId="24597" dataDxfId="8202"/>
    <tableColumn id="8185" xr3:uid="{82263A30-8EC8-4B61-9416-704AA45E10B9}" name="Column8185" headerRowDxfId="24596" dataDxfId="8201"/>
    <tableColumn id="8186" xr3:uid="{E6B1CE0E-B4CC-4340-AD90-F615CC11BF8B}" name="Column8186" headerRowDxfId="24595" dataDxfId="8200"/>
    <tableColumn id="8187" xr3:uid="{CAF0FF79-1898-4374-9BE8-AFB7E1A297FE}" name="Column8187" headerRowDxfId="24594" dataDxfId="8199"/>
    <tableColumn id="8188" xr3:uid="{5F996DFA-0638-4CAC-B187-07C64FF602B8}" name="Column8188" headerRowDxfId="24593" dataDxfId="8198"/>
    <tableColumn id="8189" xr3:uid="{E07C5D70-80F4-43FF-8661-847FFEEEFD6A}" name="Column8189" headerRowDxfId="24592" dataDxfId="8197"/>
    <tableColumn id="8190" xr3:uid="{AD385B57-0F9B-48C3-9843-DFDC5C93365C}" name="Column8190" headerRowDxfId="24591" dataDxfId="8196"/>
    <tableColumn id="8191" xr3:uid="{BB48E549-8407-4388-976A-E47E206CB4EC}" name="Column8191" headerRowDxfId="24590" dataDxfId="8195"/>
    <tableColumn id="8192" xr3:uid="{95FA343C-99BD-49C1-A5D0-B480436433C7}" name="Column8192" headerRowDxfId="24589" dataDxfId="8194"/>
    <tableColumn id="8193" xr3:uid="{65ABB65B-9C7B-4631-A939-1F375F40BCE0}" name="Column8193" headerRowDxfId="24588" dataDxfId="8193"/>
    <tableColumn id="8194" xr3:uid="{DB47E787-43A8-4200-98D7-2C0137E51147}" name="Column8194" headerRowDxfId="24587" dataDxfId="8192"/>
    <tableColumn id="8195" xr3:uid="{4D71D36E-E970-4CD6-A305-48FF9F1EABBA}" name="Column8195" headerRowDxfId="24586" dataDxfId="8191"/>
    <tableColumn id="8196" xr3:uid="{4B4B054D-E41E-4A14-984A-8CF32E8EBE97}" name="Column8196" headerRowDxfId="24585" dataDxfId="8190"/>
    <tableColumn id="8197" xr3:uid="{B95876FA-F586-4273-82C1-7EF000A87341}" name="Column8197" headerRowDxfId="24584" dataDxfId="8189"/>
    <tableColumn id="8198" xr3:uid="{A474989E-1568-44D2-BE1C-86627BA49397}" name="Column8198" headerRowDxfId="24583" dataDxfId="8188"/>
    <tableColumn id="8199" xr3:uid="{72981442-825A-4094-A4D0-8AA58A6830F9}" name="Column8199" headerRowDxfId="24582" dataDxfId="8187"/>
    <tableColumn id="8200" xr3:uid="{E2CD17BE-8A93-44AD-8D72-DABAE4DAF87B}" name="Column8200" headerRowDxfId="24581" dataDxfId="8186"/>
    <tableColumn id="8201" xr3:uid="{779A1539-701E-4E0C-B761-CB2FDAB69C0F}" name="Column8201" headerRowDxfId="24580" dataDxfId="8185"/>
    <tableColumn id="8202" xr3:uid="{35EF7A90-98F1-4E98-A75E-EA6073D1BFDE}" name="Column8202" headerRowDxfId="24579" dataDxfId="8184"/>
    <tableColumn id="8203" xr3:uid="{4D21A09D-72DE-4EDB-A973-3F42246CC836}" name="Column8203" headerRowDxfId="24578" dataDxfId="8183"/>
    <tableColumn id="8204" xr3:uid="{68A9C07E-0570-4B7C-8B69-10035BE92D97}" name="Column8204" headerRowDxfId="24577" dataDxfId="8182"/>
    <tableColumn id="8205" xr3:uid="{E28D41E6-4DF2-46C7-A0A5-BD1BFB230A1A}" name="Column8205" headerRowDxfId="24576" dataDxfId="8181"/>
    <tableColumn id="8206" xr3:uid="{FA3D4B87-E63C-4B2F-918F-FEC41EF04110}" name="Column8206" headerRowDxfId="24575" dataDxfId="8180"/>
    <tableColumn id="8207" xr3:uid="{8D527912-8BCF-422F-B81A-C3B2CD646082}" name="Column8207" headerRowDxfId="24574" dataDxfId="8179"/>
    <tableColumn id="8208" xr3:uid="{BD8F05F7-89AC-4ACD-AE7F-746B3B1ADCBA}" name="Column8208" headerRowDxfId="24573" dataDxfId="8178"/>
    <tableColumn id="8209" xr3:uid="{F5D3DB6A-7B8F-4A92-AA59-39D09BE08D32}" name="Column8209" headerRowDxfId="24572" dataDxfId="8177"/>
    <tableColumn id="8210" xr3:uid="{118C355F-2D20-4E6C-84B1-30D3FD184DA6}" name="Column8210" headerRowDxfId="24571" dataDxfId="8176"/>
    <tableColumn id="8211" xr3:uid="{5D44F68D-E2A4-454A-9FC6-4EA82E9C180E}" name="Column8211" headerRowDxfId="24570" dataDxfId="8175"/>
    <tableColumn id="8212" xr3:uid="{0F43B490-FDF0-4F4F-8AE5-5999E3CBF06E}" name="Column8212" headerRowDxfId="24569" dataDxfId="8174"/>
    <tableColumn id="8213" xr3:uid="{7FF4C6BF-ECD6-4461-8ED4-18962F136673}" name="Column8213" headerRowDxfId="24568" dataDxfId="8173"/>
    <tableColumn id="8214" xr3:uid="{9E11BE2E-BF34-4C21-B281-173B9DBD0CD9}" name="Column8214" headerRowDxfId="24567" dataDxfId="8172"/>
    <tableColumn id="8215" xr3:uid="{54F75445-2FAD-4174-86CA-923F16B6934C}" name="Column8215" headerRowDxfId="24566" dataDxfId="8171"/>
    <tableColumn id="8216" xr3:uid="{17D23D5D-847B-401B-8C3D-A024E65DE1B9}" name="Column8216" headerRowDxfId="24565" dataDxfId="8170"/>
    <tableColumn id="8217" xr3:uid="{FCCFF460-6E5F-4E5D-9E46-27E085F6A085}" name="Column8217" headerRowDxfId="24564" dataDxfId="8169"/>
    <tableColumn id="8218" xr3:uid="{6DD16E0F-D46F-49A9-A4E7-E1A82A24D7FE}" name="Column8218" headerRowDxfId="24563" dataDxfId="8168"/>
    <tableColumn id="8219" xr3:uid="{9D5349CE-86A8-4A40-8F80-65BEEE850B94}" name="Column8219" headerRowDxfId="24562" dataDxfId="8167"/>
    <tableColumn id="8220" xr3:uid="{EB971D92-489D-42C9-B34F-EE61DB9D647F}" name="Column8220" headerRowDxfId="24561" dataDxfId="8166"/>
    <tableColumn id="8221" xr3:uid="{5AEC90B0-1F73-4266-801F-3CD052504104}" name="Column8221" headerRowDxfId="24560" dataDxfId="8165"/>
    <tableColumn id="8222" xr3:uid="{CDA47BE6-A68E-434D-9DD9-13CDC20302A0}" name="Column8222" headerRowDxfId="24559" dataDxfId="8164"/>
    <tableColumn id="8223" xr3:uid="{F836B8EB-31B5-4B79-B5E0-B7B391664BB7}" name="Column8223" headerRowDxfId="24558" dataDxfId="8163"/>
    <tableColumn id="8224" xr3:uid="{3E7996AA-17E0-4C02-9925-50ACF9D70779}" name="Column8224" headerRowDxfId="24557" dataDxfId="8162"/>
    <tableColumn id="8225" xr3:uid="{1AAF3E65-7186-4730-8ADF-97C024EF4BE7}" name="Column8225" headerRowDxfId="24556" dataDxfId="8161"/>
    <tableColumn id="8226" xr3:uid="{819DC1FD-5783-4F7B-8A5B-82A0FB49D094}" name="Column8226" headerRowDxfId="24555" dataDxfId="8160"/>
    <tableColumn id="8227" xr3:uid="{8E1DE117-7CAA-4534-A73A-9CE64122BB0A}" name="Column8227" headerRowDxfId="24554" dataDxfId="8159"/>
    <tableColumn id="8228" xr3:uid="{A6C54BE0-10F9-409F-A111-9AB769A94003}" name="Column8228" headerRowDxfId="24553" dataDxfId="8158"/>
    <tableColumn id="8229" xr3:uid="{B9E1372A-D4E9-483D-BFBA-63B0A1013211}" name="Column8229" headerRowDxfId="24552" dataDxfId="8157"/>
    <tableColumn id="8230" xr3:uid="{2F068888-7C8D-4BCB-886E-801D5737E7EC}" name="Column8230" headerRowDxfId="24551" dataDxfId="8156"/>
    <tableColumn id="8231" xr3:uid="{0C35E9FF-CDD4-4866-B81C-3E4C29504E1F}" name="Column8231" headerRowDxfId="24550" dataDxfId="8155"/>
    <tableColumn id="8232" xr3:uid="{0D1F3B82-FFDB-4268-A4F8-54F28A53DF6B}" name="Column8232" headerRowDxfId="24549" dataDxfId="8154"/>
    <tableColumn id="8233" xr3:uid="{F2767C5B-CA73-4345-9AF1-94A09F53C208}" name="Column8233" headerRowDxfId="24548" dataDxfId="8153"/>
    <tableColumn id="8234" xr3:uid="{0013FABC-56D8-4682-9181-ACF5CEBF29A7}" name="Column8234" headerRowDxfId="24547" dataDxfId="8152"/>
    <tableColumn id="8235" xr3:uid="{6B15740E-6407-4A70-9ACD-01FE9545528E}" name="Column8235" headerRowDxfId="24546" dataDxfId="8151"/>
    <tableColumn id="8236" xr3:uid="{8D7F6667-2D69-464D-9E98-CFE2D2F7939F}" name="Column8236" headerRowDxfId="24545" dataDxfId="8150"/>
    <tableColumn id="8237" xr3:uid="{7010200F-E3B4-4217-BF1F-FD9F20B2C3C4}" name="Column8237" headerRowDxfId="24544" dataDxfId="8149"/>
    <tableColumn id="8238" xr3:uid="{6E8CD102-CCCB-4890-BF71-E115F38C99D9}" name="Column8238" headerRowDxfId="24543" dataDxfId="8148"/>
    <tableColumn id="8239" xr3:uid="{84862645-FA8E-4767-B523-E74A1FB08DB9}" name="Column8239" headerRowDxfId="24542" dataDxfId="8147"/>
    <tableColumn id="8240" xr3:uid="{A9EE256E-5197-4815-B04A-3BA36CA8C378}" name="Column8240" headerRowDxfId="24541" dataDxfId="8146"/>
    <tableColumn id="8241" xr3:uid="{96AC8E08-CADE-4CD8-B098-65E6C6287C60}" name="Column8241" headerRowDxfId="24540" dataDxfId="8145"/>
    <tableColumn id="8242" xr3:uid="{B96FD633-618D-478A-A8D0-3D71F5F8B821}" name="Column8242" headerRowDxfId="24539" dataDxfId="8144"/>
    <tableColumn id="8243" xr3:uid="{C19B35DD-87C7-437E-9A18-52D453A163AD}" name="Column8243" headerRowDxfId="24538" dataDxfId="8143"/>
    <tableColumn id="8244" xr3:uid="{DCBAD7BA-7DC8-4899-839D-7939EFCBBD14}" name="Column8244" headerRowDxfId="24537" dataDxfId="8142"/>
    <tableColumn id="8245" xr3:uid="{E788D292-426A-46C0-BFAE-DD3D5511A779}" name="Column8245" headerRowDxfId="24536" dataDxfId="8141"/>
    <tableColumn id="8246" xr3:uid="{BD091066-9565-4DC6-BD13-9D165DA6B832}" name="Column8246" headerRowDxfId="24535" dataDxfId="8140"/>
    <tableColumn id="8247" xr3:uid="{E1D8F908-876C-4279-80CE-7FC5B2754C3B}" name="Column8247" headerRowDxfId="24534" dataDxfId="8139"/>
    <tableColumn id="8248" xr3:uid="{39F9FCF2-78AC-494D-B9D1-7621CF809211}" name="Column8248" headerRowDxfId="24533" dataDxfId="8138"/>
    <tableColumn id="8249" xr3:uid="{89A555E0-177E-47D3-8D5F-541C2A17FA64}" name="Column8249" headerRowDxfId="24532" dataDxfId="8137"/>
    <tableColumn id="8250" xr3:uid="{0B80AF97-D14A-47D0-9076-DF6D92568695}" name="Column8250" headerRowDxfId="24531" dataDxfId="8136"/>
    <tableColumn id="8251" xr3:uid="{8406610B-578E-4025-8E65-3D93B455F7A6}" name="Column8251" headerRowDxfId="24530" dataDxfId="8135"/>
    <tableColumn id="8252" xr3:uid="{58A0B4D5-69F3-4960-AC68-E833E60918E7}" name="Column8252" headerRowDxfId="24529" dataDxfId="8134"/>
    <tableColumn id="8253" xr3:uid="{2283649C-FD62-46CA-B748-8DC86768DF27}" name="Column8253" headerRowDxfId="24528" dataDxfId="8133"/>
    <tableColumn id="8254" xr3:uid="{8816DD87-F3B2-4B52-95C7-0BC79CACE9A1}" name="Column8254" headerRowDxfId="24527" dataDxfId="8132"/>
    <tableColumn id="8255" xr3:uid="{65440F25-AFE2-4051-90AA-733BE7AA2469}" name="Column8255" headerRowDxfId="24526" dataDxfId="8131"/>
    <tableColumn id="8256" xr3:uid="{680F7406-53FB-4DB1-873E-37DD0EE945CB}" name="Column8256" headerRowDxfId="24525" dataDxfId="8130"/>
    <tableColumn id="8257" xr3:uid="{1480EFE5-F084-4E99-B46D-99B5794617D4}" name="Column8257" headerRowDxfId="24524" dataDxfId="8129"/>
    <tableColumn id="8258" xr3:uid="{DA1C5FA7-B910-47CE-9D8B-BF178B82F28F}" name="Column8258" headerRowDxfId="24523" dataDxfId="8128"/>
    <tableColumn id="8259" xr3:uid="{DE068584-4213-4883-8B1C-E500E531F7C5}" name="Column8259" headerRowDxfId="24522" dataDxfId="8127"/>
    <tableColumn id="8260" xr3:uid="{0BF10B97-0CF7-4386-8E4A-5797ACFD33DD}" name="Column8260" headerRowDxfId="24521" dataDxfId="8126"/>
    <tableColumn id="8261" xr3:uid="{310FB391-AA6D-4AFC-A368-14BE7D43C760}" name="Column8261" headerRowDxfId="24520" dataDxfId="8125"/>
    <tableColumn id="8262" xr3:uid="{473D0462-4E4B-4CAF-A5C8-5BF71DEFD3EA}" name="Column8262" headerRowDxfId="24519" dataDxfId="8124"/>
    <tableColumn id="8263" xr3:uid="{D75A7DDF-77FF-4DE0-8696-47D6612EC32C}" name="Column8263" headerRowDxfId="24518" dataDxfId="8123"/>
    <tableColumn id="8264" xr3:uid="{67B2C97E-1813-4CA4-9AAC-395C915ABD5B}" name="Column8264" headerRowDxfId="24517" dataDxfId="8122"/>
    <tableColumn id="8265" xr3:uid="{9C8AEBC2-2CBB-46AE-8CE2-F6590012FC7F}" name="Column8265" headerRowDxfId="24516" dataDxfId="8121"/>
    <tableColumn id="8266" xr3:uid="{BCC2F78C-7EC4-480A-92AB-14BB67442A8F}" name="Column8266" headerRowDxfId="24515" dataDxfId="8120"/>
    <tableColumn id="8267" xr3:uid="{F207A703-1154-4839-BC76-94247B09F355}" name="Column8267" headerRowDxfId="24514" dataDxfId="8119"/>
    <tableColumn id="8268" xr3:uid="{28B7800E-90FD-4265-BA8D-156D04C2D8BD}" name="Column8268" headerRowDxfId="24513" dataDxfId="8118"/>
    <tableColumn id="8269" xr3:uid="{C9429F77-A061-4586-8FBA-E2E72B6C0BC8}" name="Column8269" headerRowDxfId="24512" dataDxfId="8117"/>
    <tableColumn id="8270" xr3:uid="{C2162149-0BC4-4738-A975-4337D72418BA}" name="Column8270" headerRowDxfId="24511" dataDxfId="8116"/>
    <tableColumn id="8271" xr3:uid="{EA8A74AB-0435-47C9-9216-213C93FEEE14}" name="Column8271" headerRowDxfId="24510" dataDxfId="8115"/>
    <tableColumn id="8272" xr3:uid="{7764135D-A142-4513-A54B-7412E48E8723}" name="Column8272" headerRowDxfId="24509" dataDxfId="8114"/>
    <tableColumn id="8273" xr3:uid="{6A6621B1-3F86-49C0-A031-D96B5D1702A5}" name="Column8273" headerRowDxfId="24508" dataDxfId="8113"/>
    <tableColumn id="8274" xr3:uid="{47BA618D-EC02-4149-A19C-37492AC5D83E}" name="Column8274" headerRowDxfId="24507" dataDxfId="8112"/>
    <tableColumn id="8275" xr3:uid="{F1F032F6-7F68-4B7B-81D2-3EEF5B1ED910}" name="Column8275" headerRowDxfId="24506" dataDxfId="8111"/>
    <tableColumn id="8276" xr3:uid="{2A86F125-9B64-4C10-94BC-B13FFBA01F84}" name="Column8276" headerRowDxfId="24505" dataDxfId="8110"/>
    <tableColumn id="8277" xr3:uid="{C2BA4778-00C8-4E20-9DA5-34EDA4BB0B95}" name="Column8277" headerRowDxfId="24504" dataDxfId="8109"/>
    <tableColumn id="8278" xr3:uid="{39ED03F6-6679-4E38-A056-709D90B908A8}" name="Column8278" headerRowDxfId="24503" dataDxfId="8108"/>
    <tableColumn id="8279" xr3:uid="{A87F72ED-1340-4AA2-AC49-1E892EFF54C3}" name="Column8279" headerRowDxfId="24502" dataDxfId="8107"/>
    <tableColumn id="8280" xr3:uid="{DD4340C4-10F1-44F9-8C9F-077F8D6DDFCC}" name="Column8280" headerRowDxfId="24501" dataDxfId="8106"/>
    <tableColumn id="8281" xr3:uid="{28A3C53B-106B-40ED-A75D-D4E8AE11A9C4}" name="Column8281" headerRowDxfId="24500" dataDxfId="8105"/>
    <tableColumn id="8282" xr3:uid="{95AE3BEB-F01D-49E5-BDDC-7FE2C6785B3B}" name="Column8282" headerRowDxfId="24499" dataDxfId="8104"/>
    <tableColumn id="8283" xr3:uid="{40AEFE37-39B4-43B7-9039-A9656149B996}" name="Column8283" headerRowDxfId="24498" dataDxfId="8103"/>
    <tableColumn id="8284" xr3:uid="{E08A7699-1B4F-49E1-A97D-98618F583F80}" name="Column8284" headerRowDxfId="24497" dataDxfId="8102"/>
    <tableColumn id="8285" xr3:uid="{224FACC8-6585-4D94-9BFB-1BBAC0C7F2DB}" name="Column8285" headerRowDxfId="24496" dataDxfId="8101"/>
    <tableColumn id="8286" xr3:uid="{BB73BA2A-EC7D-40B5-A8CA-1A509984ED3B}" name="Column8286" headerRowDxfId="24495" dataDxfId="8100"/>
    <tableColumn id="8287" xr3:uid="{1F564F7C-85A5-404E-B69D-6FBCB3E9F3B6}" name="Column8287" headerRowDxfId="24494" dataDxfId="8099"/>
    <tableColumn id="8288" xr3:uid="{A3A1A4E9-FA5C-44FA-8AD4-D7C37D8C0783}" name="Column8288" headerRowDxfId="24493" dataDxfId="8098"/>
    <tableColumn id="8289" xr3:uid="{32616D9C-5E90-4C33-8E7A-E58BC0F15AD9}" name="Column8289" headerRowDxfId="24492" dataDxfId="8097"/>
    <tableColumn id="8290" xr3:uid="{20DC762D-54B1-4699-8772-DA4CED6F0D17}" name="Column8290" headerRowDxfId="24491" dataDxfId="8096"/>
    <tableColumn id="8291" xr3:uid="{DCC1BCEF-1866-47A7-B4F6-9E5F899D3850}" name="Column8291" headerRowDxfId="24490" dataDxfId="8095"/>
    <tableColumn id="8292" xr3:uid="{F4C1C8C1-6301-4AF6-A8A5-8DEE6FC128A9}" name="Column8292" headerRowDxfId="24489" dataDxfId="8094"/>
    <tableColumn id="8293" xr3:uid="{937F62DF-89E1-4CAE-B673-C7B57F514FA8}" name="Column8293" headerRowDxfId="24488" dataDxfId="8093"/>
    <tableColumn id="8294" xr3:uid="{0E407222-0657-480E-A5DC-74CD5736F980}" name="Column8294" headerRowDxfId="24487" dataDxfId="8092"/>
    <tableColumn id="8295" xr3:uid="{94A60D3C-5A31-461B-8332-E98B5F2B0302}" name="Column8295" headerRowDxfId="24486" dataDxfId="8091"/>
    <tableColumn id="8296" xr3:uid="{7385C319-D84F-4161-97B7-1E7D0C4B9378}" name="Column8296" headerRowDxfId="24485" dataDxfId="8090"/>
    <tableColumn id="8297" xr3:uid="{3EF8E2B9-51F8-4E52-8C8F-6F8BEF9EE326}" name="Column8297" headerRowDxfId="24484" dataDxfId="8089"/>
    <tableColumn id="8298" xr3:uid="{3B48304E-E6B0-4A52-A54B-0BDC38C7F37D}" name="Column8298" headerRowDxfId="24483" dataDxfId="8088"/>
    <tableColumn id="8299" xr3:uid="{13DDE1A6-81E1-44C5-99EC-B55C41C53185}" name="Column8299" headerRowDxfId="24482" dataDxfId="8087"/>
    <tableColumn id="8300" xr3:uid="{8E0BE200-C992-4405-9519-D7177FBB0FAC}" name="Column8300" headerRowDxfId="24481" dataDxfId="8086"/>
    <tableColumn id="8301" xr3:uid="{9CF5030E-F57B-44D8-B526-CCA50A0DE66E}" name="Column8301" headerRowDxfId="24480" dataDxfId="8085"/>
    <tableColumn id="8302" xr3:uid="{7AF0CB2C-30BE-4D9C-B9EB-DCF535BDA661}" name="Column8302" headerRowDxfId="24479" dataDxfId="8084"/>
    <tableColumn id="8303" xr3:uid="{6ADE326D-4BEF-425F-A9E5-F27EABA1483A}" name="Column8303" headerRowDxfId="24478" dataDxfId="8083"/>
    <tableColumn id="8304" xr3:uid="{3244C433-93D9-486F-AE6A-591780182454}" name="Column8304" headerRowDxfId="24477" dataDxfId="8082"/>
    <tableColumn id="8305" xr3:uid="{A0DD62D5-1CD8-453D-891E-18BE9943EF28}" name="Column8305" headerRowDxfId="24476" dataDxfId="8081"/>
    <tableColumn id="8306" xr3:uid="{4660C9F4-3F29-4709-A49E-DF448FF7BE2D}" name="Column8306" headerRowDxfId="24475" dataDxfId="8080"/>
    <tableColumn id="8307" xr3:uid="{C09CDD88-40FE-4AD9-9D3D-B55B1C7B32B2}" name="Column8307" headerRowDxfId="24474" dataDxfId="8079"/>
    <tableColumn id="8308" xr3:uid="{4E4959EC-9304-46E0-8485-9DE067C8A522}" name="Column8308" headerRowDxfId="24473" dataDxfId="8078"/>
    <tableColumn id="8309" xr3:uid="{71C1807F-DAB9-4E93-90C6-2D759B23D17B}" name="Column8309" headerRowDxfId="24472" dataDxfId="8077"/>
    <tableColumn id="8310" xr3:uid="{AD033236-2848-4FDD-B1F6-72EA98D8B4D8}" name="Column8310" headerRowDxfId="24471" dataDxfId="8076"/>
    <tableColumn id="8311" xr3:uid="{BC84FE66-0990-4378-9C71-B6F4F4212780}" name="Column8311" headerRowDxfId="24470" dataDxfId="8075"/>
    <tableColumn id="8312" xr3:uid="{3C114626-FCEE-43FD-A29D-CF0A03348CE3}" name="Column8312" headerRowDxfId="24469" dataDxfId="8074"/>
    <tableColumn id="8313" xr3:uid="{80F33FED-C094-46DB-B3BF-2A1197D3AE34}" name="Column8313" headerRowDxfId="24468" dataDxfId="8073"/>
    <tableColumn id="8314" xr3:uid="{2CDA2327-8C39-4A81-9B6B-5B72DB770369}" name="Column8314" headerRowDxfId="24467" dataDxfId="8072"/>
    <tableColumn id="8315" xr3:uid="{96379C55-AED0-469E-A904-8F7B954D8257}" name="Column8315" headerRowDxfId="24466" dataDxfId="8071"/>
    <tableColumn id="8316" xr3:uid="{6EE01CD5-8B53-46F9-BDB8-DEEFE694E9BD}" name="Column8316" headerRowDxfId="24465" dataDxfId="8070"/>
    <tableColumn id="8317" xr3:uid="{A2FFDB30-E469-491A-9225-9BA78B95AB73}" name="Column8317" headerRowDxfId="24464" dataDxfId="8069"/>
    <tableColumn id="8318" xr3:uid="{AC21D5B4-5CD0-4906-9118-2E225E83AF17}" name="Column8318" headerRowDxfId="24463" dataDxfId="8068"/>
    <tableColumn id="8319" xr3:uid="{D32C5160-836D-4675-BCEB-1A42CB202DB2}" name="Column8319" headerRowDxfId="24462" dataDxfId="8067"/>
    <tableColumn id="8320" xr3:uid="{B77448FB-F40E-46AA-A938-F5385F1B6C88}" name="Column8320" headerRowDxfId="24461" dataDxfId="8066"/>
    <tableColumn id="8321" xr3:uid="{14AD7FDC-E106-4B24-99ED-ACE36E1FF8F7}" name="Column8321" headerRowDxfId="24460" dataDxfId="8065"/>
    <tableColumn id="8322" xr3:uid="{2896628E-482F-45AE-975C-2C9ABF193082}" name="Column8322" headerRowDxfId="24459" dataDxfId="8064"/>
    <tableColumn id="8323" xr3:uid="{DFDE3194-DCD5-4A06-B586-607854751CEC}" name="Column8323" headerRowDxfId="24458" dataDxfId="8063"/>
    <tableColumn id="8324" xr3:uid="{4DBED415-AAC4-46C7-8EC4-89D667198AE2}" name="Column8324" headerRowDxfId="24457" dataDxfId="8062"/>
    <tableColumn id="8325" xr3:uid="{5566D606-51EF-4D47-BB59-A324B6D860E0}" name="Column8325" headerRowDxfId="24456" dataDxfId="8061"/>
    <tableColumn id="8326" xr3:uid="{67C8BB81-E996-4EC8-80BB-CA805596EAA1}" name="Column8326" headerRowDxfId="24455" dataDxfId="8060"/>
    <tableColumn id="8327" xr3:uid="{310F7A92-C8F4-4489-8A65-EEC5448C5972}" name="Column8327" headerRowDxfId="24454" dataDxfId="8059"/>
    <tableColumn id="8328" xr3:uid="{6E5EF5C2-73ED-42EE-BB3D-2E201A8C8C42}" name="Column8328" headerRowDxfId="24453" dataDxfId="8058"/>
    <tableColumn id="8329" xr3:uid="{B64AB4BB-0861-4669-B463-659923F51A8E}" name="Column8329" headerRowDxfId="24452" dataDxfId="8057"/>
    <tableColumn id="8330" xr3:uid="{A2C82EC7-6FC5-476C-9354-5FAC3B708B63}" name="Column8330" headerRowDxfId="24451" dataDxfId="8056"/>
    <tableColumn id="8331" xr3:uid="{1277C265-4BD4-47DE-BD32-A740F13C0175}" name="Column8331" headerRowDxfId="24450" dataDxfId="8055"/>
    <tableColumn id="8332" xr3:uid="{4B3CC11D-F9E1-4776-B004-1F757207F993}" name="Column8332" headerRowDxfId="24449" dataDxfId="8054"/>
    <tableColumn id="8333" xr3:uid="{5E4C2508-F2B9-4B05-8A0D-A2C0F8DC2B8D}" name="Column8333" headerRowDxfId="24448" dataDxfId="8053"/>
    <tableColumn id="8334" xr3:uid="{038FA918-2813-41E8-BA41-2CD746E4DD8B}" name="Column8334" headerRowDxfId="24447" dataDxfId="8052"/>
    <tableColumn id="8335" xr3:uid="{54417CD1-0C05-42A1-A9B6-594D86D76B84}" name="Column8335" headerRowDxfId="24446" dataDxfId="8051"/>
    <tableColumn id="8336" xr3:uid="{28C18A81-57E4-441A-90B0-DE1760A31C43}" name="Column8336" headerRowDxfId="24445" dataDxfId="8050"/>
    <tableColumn id="8337" xr3:uid="{55A2E4B4-A8BC-4A45-94C2-F49A9C249EC6}" name="Column8337" headerRowDxfId="24444" dataDxfId="8049"/>
    <tableColumn id="8338" xr3:uid="{ACD27918-6EAD-43D8-A056-DB05411AF2DD}" name="Column8338" headerRowDxfId="24443" dataDxfId="8048"/>
    <tableColumn id="8339" xr3:uid="{CCFEBFF3-C4DF-4F45-AF73-A2F5017D58DC}" name="Column8339" headerRowDxfId="24442" dataDxfId="8047"/>
    <tableColumn id="8340" xr3:uid="{EF744C5A-16D4-44B6-8FAD-34D896A80374}" name="Column8340" headerRowDxfId="24441" dataDxfId="8046"/>
    <tableColumn id="8341" xr3:uid="{301C61F1-E8D7-4CFC-BD69-7A819720E664}" name="Column8341" headerRowDxfId="24440" dataDxfId="8045"/>
    <tableColumn id="8342" xr3:uid="{4495DD3C-5C76-47E4-A8C9-08D89269D627}" name="Column8342" headerRowDxfId="24439" dataDxfId="8044"/>
    <tableColumn id="8343" xr3:uid="{CB74CFC7-37AD-44C1-A091-E3EC95D4EE68}" name="Column8343" headerRowDxfId="24438" dataDxfId="8043"/>
    <tableColumn id="8344" xr3:uid="{82CAC9C1-F21D-402D-BB35-7456B9A508B9}" name="Column8344" headerRowDxfId="24437" dataDxfId="8042"/>
    <tableColumn id="8345" xr3:uid="{BD549EA7-AFC2-41CD-B4A1-1EFE5545F6B0}" name="Column8345" headerRowDxfId="24436" dataDxfId="8041"/>
    <tableColumn id="8346" xr3:uid="{042F956F-F114-41D5-95CE-2F51ECD71CC2}" name="Column8346" headerRowDxfId="24435" dataDxfId="8040"/>
    <tableColumn id="8347" xr3:uid="{619FA773-2FB9-4B5F-8C49-DDA6438DD34D}" name="Column8347" headerRowDxfId="24434" dataDxfId="8039"/>
    <tableColumn id="8348" xr3:uid="{44D1498F-AC7C-4572-9D7F-3C8DF0261068}" name="Column8348" headerRowDxfId="24433" dataDxfId="8038"/>
    <tableColumn id="8349" xr3:uid="{1660B068-B119-4AA0-9212-D9E696DCC468}" name="Column8349" headerRowDxfId="24432" dataDxfId="8037"/>
    <tableColumn id="8350" xr3:uid="{FE92F176-7E6B-4B1A-A864-056A6253BFDA}" name="Column8350" headerRowDxfId="24431" dataDxfId="8036"/>
    <tableColumn id="8351" xr3:uid="{DA39F7B2-9474-4CFF-829B-3A59F0E2822A}" name="Column8351" headerRowDxfId="24430" dataDxfId="8035"/>
    <tableColumn id="8352" xr3:uid="{FFF2A363-93A1-4470-898D-37A779C0512A}" name="Column8352" headerRowDxfId="24429" dataDxfId="8034"/>
    <tableColumn id="8353" xr3:uid="{2C2DA604-509C-4246-8518-FC65E9CC7F04}" name="Column8353" headerRowDxfId="24428" dataDxfId="8033"/>
    <tableColumn id="8354" xr3:uid="{6CC3D4EF-6142-4D5C-AD85-65E7C9E81342}" name="Column8354" headerRowDxfId="24427" dataDxfId="8032"/>
    <tableColumn id="8355" xr3:uid="{BEF5E8E7-D7BC-4F96-B466-A8D10884A9DD}" name="Column8355" headerRowDxfId="24426" dataDxfId="8031"/>
    <tableColumn id="8356" xr3:uid="{CC0ABFDD-6128-472A-AD19-9B57C2B20EC0}" name="Column8356" headerRowDxfId="24425" dataDxfId="8030"/>
    <tableColumn id="8357" xr3:uid="{75546609-53B6-4A84-8077-51C4A0CC53BC}" name="Column8357" headerRowDxfId="24424" dataDxfId="8029"/>
    <tableColumn id="8358" xr3:uid="{46529D89-89EC-4077-BA24-1E013418EACC}" name="Column8358" headerRowDxfId="24423" dataDxfId="8028"/>
    <tableColumn id="8359" xr3:uid="{B1AE2FC3-3F7B-4620-8BAA-B5DB8FA2214A}" name="Column8359" headerRowDxfId="24422" dataDxfId="8027"/>
    <tableColumn id="8360" xr3:uid="{EAD99AA8-38A1-4042-85FA-A2F1019FDBE6}" name="Column8360" headerRowDxfId="24421" dataDxfId="8026"/>
    <tableColumn id="8361" xr3:uid="{B02EAA13-E247-4C79-8EAA-5507361C42E3}" name="Column8361" headerRowDxfId="24420" dataDxfId="8025"/>
    <tableColumn id="8362" xr3:uid="{0E779DAB-D9EC-4295-BC8E-66D62EED2914}" name="Column8362" headerRowDxfId="24419" dataDxfId="8024"/>
    <tableColumn id="8363" xr3:uid="{B3C7C825-7BA1-4072-9911-A88A9C0A0126}" name="Column8363" headerRowDxfId="24418" dataDxfId="8023"/>
    <tableColumn id="8364" xr3:uid="{00EBDC31-7B2C-4B3D-A1EC-51040E57BDBC}" name="Column8364" headerRowDxfId="24417" dataDxfId="8022"/>
    <tableColumn id="8365" xr3:uid="{342EDD83-E66F-47BC-9469-D6ED1B602E28}" name="Column8365" headerRowDxfId="24416" dataDxfId="8021"/>
    <tableColumn id="8366" xr3:uid="{1EA886E6-9265-4A35-97F3-C417886C91E9}" name="Column8366" headerRowDxfId="24415" dataDxfId="8020"/>
    <tableColumn id="8367" xr3:uid="{604CEEBE-5BC1-4131-AE0A-72FFD71D7CA4}" name="Column8367" headerRowDxfId="24414" dataDxfId="8019"/>
    <tableColumn id="8368" xr3:uid="{5E1396A8-E3F2-48B6-A062-AF8324E38178}" name="Column8368" headerRowDxfId="24413" dataDxfId="8018"/>
    <tableColumn id="8369" xr3:uid="{B999A5A0-44DF-4539-A048-438AFE27484F}" name="Column8369" headerRowDxfId="24412" dataDxfId="8017"/>
    <tableColumn id="8370" xr3:uid="{B7ECE8B9-271B-4D3C-8441-8FB3FBABDFA0}" name="Column8370" headerRowDxfId="24411" dataDxfId="8016"/>
    <tableColumn id="8371" xr3:uid="{E491DFD7-DF37-4643-A356-FFB0E9C7E370}" name="Column8371" headerRowDxfId="24410" dataDxfId="8015"/>
    <tableColumn id="8372" xr3:uid="{EBD0A76D-6384-45BA-BD47-88EB9788A2D5}" name="Column8372" headerRowDxfId="24409" dataDxfId="8014"/>
    <tableColumn id="8373" xr3:uid="{911181E8-280F-4560-B7F4-EA2CDDDBF330}" name="Column8373" headerRowDxfId="24408" dataDxfId="8013"/>
    <tableColumn id="8374" xr3:uid="{0129DE86-7EC0-47E0-A5DE-432BDDAABB3E}" name="Column8374" headerRowDxfId="24407" dataDxfId="8012"/>
    <tableColumn id="8375" xr3:uid="{38C936E1-3802-48B3-9719-54F70E9BA0BB}" name="Column8375" headerRowDxfId="24406" dataDxfId="8011"/>
    <tableColumn id="8376" xr3:uid="{8C623EC0-1C28-4122-8715-E0914E500914}" name="Column8376" headerRowDxfId="24405" dataDxfId="8010"/>
    <tableColumn id="8377" xr3:uid="{C72A5A4F-8934-4456-9357-7BC97E612B63}" name="Column8377" headerRowDxfId="24404" dataDxfId="8009"/>
    <tableColumn id="8378" xr3:uid="{91635911-623C-4545-B6D4-E8715D4E4D8A}" name="Column8378" headerRowDxfId="24403" dataDxfId="8008"/>
    <tableColumn id="8379" xr3:uid="{925DF159-F023-4101-859E-6AEBA4CFF773}" name="Column8379" headerRowDxfId="24402" dataDxfId="8007"/>
    <tableColumn id="8380" xr3:uid="{05A70194-1AC3-4814-A5DC-AE0D7B039052}" name="Column8380" headerRowDxfId="24401" dataDxfId="8006"/>
    <tableColumn id="8381" xr3:uid="{E0A1E193-C55E-4073-9790-CCE6FDDFAC38}" name="Column8381" headerRowDxfId="24400" dataDxfId="8005"/>
    <tableColumn id="8382" xr3:uid="{71028A81-7579-4866-B80A-2ADB940F0060}" name="Column8382" headerRowDxfId="24399" dataDxfId="8004"/>
    <tableColumn id="8383" xr3:uid="{85962317-9844-4492-ADF8-971CE1974543}" name="Column8383" headerRowDxfId="24398" dataDxfId="8003"/>
    <tableColumn id="8384" xr3:uid="{DB5D7960-FC16-4972-B6FE-7E84CB1A3247}" name="Column8384" headerRowDxfId="24397" dataDxfId="8002"/>
    <tableColumn id="8385" xr3:uid="{BFB7CC80-C8B5-43D4-A577-C26CD4622F11}" name="Column8385" headerRowDxfId="24396" dataDxfId="8001"/>
    <tableColumn id="8386" xr3:uid="{F1D8E617-028C-48A8-92D7-9AD0DD0BB209}" name="Column8386" headerRowDxfId="24395" dataDxfId="8000"/>
    <tableColumn id="8387" xr3:uid="{AC1F8261-084A-459F-AD11-BF0E89F28236}" name="Column8387" headerRowDxfId="24394" dataDxfId="7999"/>
    <tableColumn id="8388" xr3:uid="{971833BA-F5FF-4F18-9647-9C591F2AD096}" name="Column8388" headerRowDxfId="24393" dataDxfId="7998"/>
    <tableColumn id="8389" xr3:uid="{114DFF00-18FF-4F18-9EF9-EAC8BFB486F7}" name="Column8389" headerRowDxfId="24392" dataDxfId="7997"/>
    <tableColumn id="8390" xr3:uid="{4DC676BD-F4D0-4FE6-A721-132E2DEEC92E}" name="Column8390" headerRowDxfId="24391" dataDxfId="7996"/>
    <tableColumn id="8391" xr3:uid="{21F212AA-9F4A-419F-81E7-7BDA52BF089D}" name="Column8391" headerRowDxfId="24390" dataDxfId="7995"/>
    <tableColumn id="8392" xr3:uid="{5149EDBC-12D2-47C1-8846-F63FC5A5A682}" name="Column8392" headerRowDxfId="24389" dataDxfId="7994"/>
    <tableColumn id="8393" xr3:uid="{E53FD28D-4A16-4888-B1FA-51C290654EB6}" name="Column8393" headerRowDxfId="24388" dataDxfId="7993"/>
    <tableColumn id="8394" xr3:uid="{E297D341-CE5F-4A2B-9C4F-9CABBD591E22}" name="Column8394" headerRowDxfId="24387" dataDxfId="7992"/>
    <tableColumn id="8395" xr3:uid="{EFF91A16-B840-4D9F-B318-0C36BF714F86}" name="Column8395" headerRowDxfId="24386" dataDxfId="7991"/>
    <tableColumn id="8396" xr3:uid="{3D486661-9092-4CD8-B2CF-7439EA32CEB1}" name="Column8396" headerRowDxfId="24385" dataDxfId="7990"/>
    <tableColumn id="8397" xr3:uid="{EAB66401-B407-4B2B-AD31-5B3D406168A5}" name="Column8397" headerRowDxfId="24384" dataDxfId="7989"/>
    <tableColumn id="8398" xr3:uid="{12387381-E376-4ED8-A669-CDB2D6A53608}" name="Column8398" headerRowDxfId="24383" dataDxfId="7988"/>
    <tableColumn id="8399" xr3:uid="{99DD7E8A-7772-4EB6-B518-C967A8AC9972}" name="Column8399" headerRowDxfId="24382" dataDxfId="7987"/>
    <tableColumn id="8400" xr3:uid="{C47B6171-C18C-4320-A306-94F16C03EB0D}" name="Column8400" headerRowDxfId="24381" dataDxfId="7986"/>
    <tableColumn id="8401" xr3:uid="{B1477EBE-012B-4331-B110-30A9F9873E0E}" name="Column8401" headerRowDxfId="24380" dataDxfId="7985"/>
    <tableColumn id="8402" xr3:uid="{50852768-874D-448B-852B-604D74817C72}" name="Column8402" headerRowDxfId="24379" dataDxfId="7984"/>
    <tableColumn id="8403" xr3:uid="{9ABCA476-36D1-4026-B7F3-39C67F1201F3}" name="Column8403" headerRowDxfId="24378" dataDxfId="7983"/>
    <tableColumn id="8404" xr3:uid="{1897B173-F513-4D3C-A998-24A5EEF8AAE5}" name="Column8404" headerRowDxfId="24377" dataDxfId="7982"/>
    <tableColumn id="8405" xr3:uid="{07DFF883-AA12-4285-82E6-8FE67DBDEFA4}" name="Column8405" headerRowDxfId="24376" dataDxfId="7981"/>
    <tableColumn id="8406" xr3:uid="{30D4F55A-AA28-4420-A9F4-045512D58AAB}" name="Column8406" headerRowDxfId="24375" dataDxfId="7980"/>
    <tableColumn id="8407" xr3:uid="{9827543C-DB3A-4D07-9C31-6C13BE0B15D0}" name="Column8407" headerRowDxfId="24374" dataDxfId="7979"/>
    <tableColumn id="8408" xr3:uid="{EF7570D4-AAA4-4EFA-B2AF-B7A887B9E884}" name="Column8408" headerRowDxfId="24373" dataDxfId="7978"/>
    <tableColumn id="8409" xr3:uid="{3666C037-D8AA-4CFD-AAB2-C93810A7A580}" name="Column8409" headerRowDxfId="24372" dataDxfId="7977"/>
    <tableColumn id="8410" xr3:uid="{1284957D-9B8F-4C6C-8831-0E81EE25C551}" name="Column8410" headerRowDxfId="24371" dataDxfId="7976"/>
    <tableColumn id="8411" xr3:uid="{A7649160-BC2E-4B8F-94C1-41D4B0C6DEB4}" name="Column8411" headerRowDxfId="24370" dataDxfId="7975"/>
    <tableColumn id="8412" xr3:uid="{DC08C102-CEF4-48BC-B6F1-22B7B9017AC4}" name="Column8412" headerRowDxfId="24369" dataDxfId="7974"/>
    <tableColumn id="8413" xr3:uid="{7FAD2FC6-E245-421F-960A-63198FE52D2A}" name="Column8413" headerRowDxfId="24368" dataDxfId="7973"/>
    <tableColumn id="8414" xr3:uid="{D00864EF-AB05-4285-A138-0A32D213E795}" name="Column8414" headerRowDxfId="24367" dataDxfId="7972"/>
    <tableColumn id="8415" xr3:uid="{C9DD76DA-015D-4661-A40C-B773C9F23222}" name="Column8415" headerRowDxfId="24366" dataDxfId="7971"/>
    <tableColumn id="8416" xr3:uid="{04038916-8792-4EC1-AEE8-086EEF86F3A2}" name="Column8416" headerRowDxfId="24365" dataDxfId="7970"/>
    <tableColumn id="8417" xr3:uid="{6B7C8AC3-1327-4994-9EEF-62B04D6D4C17}" name="Column8417" headerRowDxfId="24364" dataDxfId="7969"/>
    <tableColumn id="8418" xr3:uid="{BDCF5B65-40C3-4AC5-A78A-FEC84A31CE13}" name="Column8418" headerRowDxfId="24363" dataDxfId="7968"/>
    <tableColumn id="8419" xr3:uid="{8EE6947D-7B98-49CC-AE8B-40DE8BB603DC}" name="Column8419" headerRowDxfId="24362" dataDxfId="7967"/>
    <tableColumn id="8420" xr3:uid="{95D4EA17-1EB1-476B-94F6-45646CEB8E55}" name="Column8420" headerRowDxfId="24361" dataDxfId="7966"/>
    <tableColumn id="8421" xr3:uid="{C9456631-F17A-4096-A9A1-647913145D70}" name="Column8421" headerRowDxfId="24360" dataDxfId="7965"/>
    <tableColumn id="8422" xr3:uid="{AADF1392-BA20-4C3F-A808-45CEABB31E11}" name="Column8422" headerRowDxfId="24359" dataDxfId="7964"/>
    <tableColumn id="8423" xr3:uid="{19F82D1C-18CC-4C2F-B955-956DF7440E17}" name="Column8423" headerRowDxfId="24358" dataDxfId="7963"/>
    <tableColumn id="8424" xr3:uid="{F4E76861-98C4-4270-B618-AF38BC962F08}" name="Column8424" headerRowDxfId="24357" dataDxfId="7962"/>
    <tableColumn id="8425" xr3:uid="{CBC30C46-8B01-4479-B8CE-081208EFF312}" name="Column8425" headerRowDxfId="24356" dataDxfId="7961"/>
    <tableColumn id="8426" xr3:uid="{02C5FDE8-07AF-42DA-B095-3451B59F2EDA}" name="Column8426" headerRowDxfId="24355" dataDxfId="7960"/>
    <tableColumn id="8427" xr3:uid="{D150B386-8EDB-4EA9-B434-3CCAD4A7F761}" name="Column8427" headerRowDxfId="24354" dataDxfId="7959"/>
    <tableColumn id="8428" xr3:uid="{A3B98A96-8D98-468E-BDC2-87F78D6CE0CB}" name="Column8428" headerRowDxfId="24353" dataDxfId="7958"/>
    <tableColumn id="8429" xr3:uid="{003FA25F-2D32-4BCC-8E0F-4723A83A391B}" name="Column8429" headerRowDxfId="24352" dataDxfId="7957"/>
    <tableColumn id="8430" xr3:uid="{502D8817-3E0C-40BE-8D8C-0649B192BF40}" name="Column8430" headerRowDxfId="24351" dataDxfId="7956"/>
    <tableColumn id="8431" xr3:uid="{E7826EE7-4428-434F-98FC-1777828FA058}" name="Column8431" headerRowDxfId="24350" dataDxfId="7955"/>
    <tableColumn id="8432" xr3:uid="{EE5AA0A8-828A-4C09-A1DD-2A512DED1795}" name="Column8432" headerRowDxfId="24349" dataDxfId="7954"/>
    <tableColumn id="8433" xr3:uid="{23ACDC26-6226-43F9-AED5-C70DA14C1D27}" name="Column8433" headerRowDxfId="24348" dataDxfId="7953"/>
    <tableColumn id="8434" xr3:uid="{CC934988-B25D-4119-BF50-1E8453C5B79B}" name="Column8434" headerRowDxfId="24347" dataDxfId="7952"/>
    <tableColumn id="8435" xr3:uid="{025A8C66-2260-42FB-8BC6-CDF6E85F577A}" name="Column8435" headerRowDxfId="24346" dataDxfId="7951"/>
    <tableColumn id="8436" xr3:uid="{B6D85DE3-4115-47F3-858C-9BCEBDD4F476}" name="Column8436" headerRowDxfId="24345" dataDxfId="7950"/>
    <tableColumn id="8437" xr3:uid="{F3986C6E-1647-4561-8DD2-EDA4531A9AFE}" name="Column8437" headerRowDxfId="24344" dataDxfId="7949"/>
    <tableColumn id="8438" xr3:uid="{5FD82958-E2E4-47AA-96B2-A3213DA84D7A}" name="Column8438" headerRowDxfId="24343" dataDxfId="7948"/>
    <tableColumn id="8439" xr3:uid="{1A5CEF23-90C5-4270-A55F-3697F45411B3}" name="Column8439" headerRowDxfId="24342" dataDxfId="7947"/>
    <tableColumn id="8440" xr3:uid="{8F0F9AD9-05F9-4ABD-9512-C2E97B08CBE0}" name="Column8440" headerRowDxfId="24341" dataDxfId="7946"/>
    <tableColumn id="8441" xr3:uid="{629CABDE-C83C-4809-8F4F-3382D5B38AF7}" name="Column8441" headerRowDxfId="24340" dataDxfId="7945"/>
    <tableColumn id="8442" xr3:uid="{E1C93687-37AA-4080-A3B0-24339EB7452F}" name="Column8442" headerRowDxfId="24339" dataDxfId="7944"/>
    <tableColumn id="8443" xr3:uid="{D42ED12E-C157-4832-8098-FB749D386DFB}" name="Column8443" headerRowDxfId="24338" dataDxfId="7943"/>
    <tableColumn id="8444" xr3:uid="{D3A443B9-62DC-4ED2-B953-4161B391FD2C}" name="Column8444" headerRowDxfId="24337" dataDxfId="7942"/>
    <tableColumn id="8445" xr3:uid="{B86521A2-A82E-48F3-AFA8-CB7E491B4FED}" name="Column8445" headerRowDxfId="24336" dataDxfId="7941"/>
    <tableColumn id="8446" xr3:uid="{3CA3DFC3-CAB7-42C4-BF4A-C5B13F12606E}" name="Column8446" headerRowDxfId="24335" dataDxfId="7940"/>
    <tableColumn id="8447" xr3:uid="{AC440375-70F3-436E-A037-F78D84E50DFD}" name="Column8447" headerRowDxfId="24334" dataDxfId="7939"/>
    <tableColumn id="8448" xr3:uid="{2CB890D4-2AAD-43B5-A549-D2379F5C0C98}" name="Column8448" headerRowDxfId="24333" dataDxfId="7938"/>
    <tableColumn id="8449" xr3:uid="{56010CA9-1FFB-437A-ACBA-331FCBB2338D}" name="Column8449" headerRowDxfId="24332" dataDxfId="7937"/>
    <tableColumn id="8450" xr3:uid="{861749EB-8012-4130-AF73-3DAFC60EE077}" name="Column8450" headerRowDxfId="24331" dataDxfId="7936"/>
    <tableColumn id="8451" xr3:uid="{627EA2C9-3CD3-4895-A69F-D4459FB8E35C}" name="Column8451" headerRowDxfId="24330" dataDxfId="7935"/>
    <tableColumn id="8452" xr3:uid="{3E2EED4A-4C1B-4726-B95D-C52AC3B92AB1}" name="Column8452" headerRowDxfId="24329" dataDxfId="7934"/>
    <tableColumn id="8453" xr3:uid="{975C78DB-6C25-40C0-9241-B3025EC8FE1B}" name="Column8453" headerRowDxfId="24328" dataDxfId="7933"/>
    <tableColumn id="8454" xr3:uid="{88B552A9-9FBC-49E3-A542-A2EAD770BBCB}" name="Column8454" headerRowDxfId="24327" dataDxfId="7932"/>
    <tableColumn id="8455" xr3:uid="{0661519F-45DF-43FC-A0A8-0E88A9B59005}" name="Column8455" headerRowDxfId="24326" dataDxfId="7931"/>
    <tableColumn id="8456" xr3:uid="{2EB2E790-A63D-48F2-8C3A-E3BF821ADA55}" name="Column8456" headerRowDxfId="24325" dataDxfId="7930"/>
    <tableColumn id="8457" xr3:uid="{4868245E-7F4E-4964-A26A-A26E3A92FA5A}" name="Column8457" headerRowDxfId="24324" dataDxfId="7929"/>
    <tableColumn id="8458" xr3:uid="{5C57BEDE-F8F2-4A96-87C0-0B4D3C3E1C90}" name="Column8458" headerRowDxfId="24323" dataDxfId="7928"/>
    <tableColumn id="8459" xr3:uid="{B50C1888-480B-4C36-B29A-AF6875E11C6E}" name="Column8459" headerRowDxfId="24322" dataDxfId="7927"/>
    <tableColumn id="8460" xr3:uid="{0991EA4D-F4A0-4CC1-B9F8-A7955059C571}" name="Column8460" headerRowDxfId="24321" dataDxfId="7926"/>
    <tableColumn id="8461" xr3:uid="{403AFC37-F086-49AF-8BC8-5D025A82FB7C}" name="Column8461" headerRowDxfId="24320" dataDxfId="7925"/>
    <tableColumn id="8462" xr3:uid="{88C30994-B647-4BC7-9ACA-36EA3F12E968}" name="Column8462" headerRowDxfId="24319" dataDxfId="7924"/>
    <tableColumn id="8463" xr3:uid="{B781048A-434A-44B2-9CD2-B4634E36B7A5}" name="Column8463" headerRowDxfId="24318" dataDxfId="7923"/>
    <tableColumn id="8464" xr3:uid="{65F29969-F01F-44DE-AE9F-2AB3462F6F8D}" name="Column8464" headerRowDxfId="24317" dataDxfId="7922"/>
    <tableColumn id="8465" xr3:uid="{217A8D56-26A4-4173-A741-F6EC70C593FC}" name="Column8465" headerRowDxfId="24316" dataDxfId="7921"/>
    <tableColumn id="8466" xr3:uid="{AA2B246B-F50D-4917-92DC-498A3AB356BE}" name="Column8466" headerRowDxfId="24315" dataDxfId="7920"/>
    <tableColumn id="8467" xr3:uid="{15F7628D-1FFD-42FD-BE78-8DDA1BAF52BA}" name="Column8467" headerRowDxfId="24314" dataDxfId="7919"/>
    <tableColumn id="8468" xr3:uid="{9AF3BE6C-11A7-49F5-BBBC-66B5D8835552}" name="Column8468" headerRowDxfId="24313" dataDxfId="7918"/>
    <tableColumn id="8469" xr3:uid="{81D61E52-D67A-45EF-90C5-FA65F0AB2863}" name="Column8469" headerRowDxfId="24312" dataDxfId="7917"/>
    <tableColumn id="8470" xr3:uid="{30D145C3-F590-4D21-98E3-E0D401DDD2F1}" name="Column8470" headerRowDxfId="24311" dataDxfId="7916"/>
    <tableColumn id="8471" xr3:uid="{4042EDAB-C86A-4921-9607-E7A0F1BA03BA}" name="Column8471" headerRowDxfId="24310" dataDxfId="7915"/>
    <tableColumn id="8472" xr3:uid="{4575CFB8-9ABC-4CEA-9408-1F402DAF5241}" name="Column8472" headerRowDxfId="24309" dataDxfId="7914"/>
    <tableColumn id="8473" xr3:uid="{977E9E80-2F1E-4157-BE68-23BD9251C473}" name="Column8473" headerRowDxfId="24308" dataDxfId="7913"/>
    <tableColumn id="8474" xr3:uid="{00A46AAA-3B3E-4540-9B67-924FB38A5640}" name="Column8474" headerRowDxfId="24307" dataDxfId="7912"/>
    <tableColumn id="8475" xr3:uid="{FE3ED65F-86CD-488A-88A5-DBF03A82D4DE}" name="Column8475" headerRowDxfId="24306" dataDxfId="7911"/>
    <tableColumn id="8476" xr3:uid="{AE77E7B9-8173-4E60-9D4D-93D8F4419FCE}" name="Column8476" headerRowDxfId="24305" dataDxfId="7910"/>
    <tableColumn id="8477" xr3:uid="{B02AD74A-A0EF-470A-984B-DBA9EE34CC2F}" name="Column8477" headerRowDxfId="24304" dataDxfId="7909"/>
    <tableColumn id="8478" xr3:uid="{1B164D6E-6036-4DB5-B322-B6DBE0566A18}" name="Column8478" headerRowDxfId="24303" dataDxfId="7908"/>
    <tableColumn id="8479" xr3:uid="{C3910708-BC0C-4FD0-B610-2E033E574D0B}" name="Column8479" headerRowDxfId="24302" dataDxfId="7907"/>
    <tableColumn id="8480" xr3:uid="{764E963B-3991-49BD-895E-2D3B970093AF}" name="Column8480" headerRowDxfId="24301" dataDxfId="7906"/>
    <tableColumn id="8481" xr3:uid="{5EFC1A2F-2253-42F8-BD0B-97C3FBE63F90}" name="Column8481" headerRowDxfId="24300" dataDxfId="7905"/>
    <tableColumn id="8482" xr3:uid="{AFF10ABC-6AD9-4FD9-8083-6A71097DD001}" name="Column8482" headerRowDxfId="24299" dataDxfId="7904"/>
    <tableColumn id="8483" xr3:uid="{3434C862-5105-45C0-80FD-CC2A5F51E22F}" name="Column8483" headerRowDxfId="24298" dataDxfId="7903"/>
    <tableColumn id="8484" xr3:uid="{99E0CD64-61BA-4B46-BA92-8578F02A059F}" name="Column8484" headerRowDxfId="24297" dataDxfId="7902"/>
    <tableColumn id="8485" xr3:uid="{7C24D451-3A21-43DB-B122-92514A5AC339}" name="Column8485" headerRowDxfId="24296" dataDxfId="7901"/>
    <tableColumn id="8486" xr3:uid="{9D1CDD03-06B5-47AC-BEA8-431ECD0CA6CF}" name="Column8486" headerRowDxfId="24295" dataDxfId="7900"/>
    <tableColumn id="8487" xr3:uid="{A154374C-0451-4C45-A21C-397CB4DFDE21}" name="Column8487" headerRowDxfId="24294" dataDxfId="7899"/>
    <tableColumn id="8488" xr3:uid="{FDDDC773-D933-4E5E-878A-E6B8788940B9}" name="Column8488" headerRowDxfId="24293" dataDxfId="7898"/>
    <tableColumn id="8489" xr3:uid="{F5DA2DF1-040C-44E4-81CE-60A431155358}" name="Column8489" headerRowDxfId="24292" dataDxfId="7897"/>
    <tableColumn id="8490" xr3:uid="{201BA2EC-4967-4C2A-90E4-0947C838D7B6}" name="Column8490" headerRowDxfId="24291" dataDxfId="7896"/>
    <tableColumn id="8491" xr3:uid="{E2E0CCF7-32DA-4C9D-8869-7108692DF9B5}" name="Column8491" headerRowDxfId="24290" dataDxfId="7895"/>
    <tableColumn id="8492" xr3:uid="{6E410B93-B967-4BD5-A3C0-D0EF66406A5A}" name="Column8492" headerRowDxfId="24289" dataDxfId="7894"/>
    <tableColumn id="8493" xr3:uid="{6D88FABE-5D7C-4DB6-B114-E6D59AB40F7B}" name="Column8493" headerRowDxfId="24288" dataDxfId="7893"/>
    <tableColumn id="8494" xr3:uid="{EAEF9E0A-51B3-4B51-A489-21EB06A905C3}" name="Column8494" headerRowDxfId="24287" dataDxfId="7892"/>
    <tableColumn id="8495" xr3:uid="{59F92E9F-7216-4F19-84BF-D5671107B04D}" name="Column8495" headerRowDxfId="24286" dataDxfId="7891"/>
    <tableColumn id="8496" xr3:uid="{4D5A1066-B232-4DD6-9350-550540B7FE33}" name="Column8496" headerRowDxfId="24285" dataDxfId="7890"/>
    <tableColumn id="8497" xr3:uid="{BF589D30-62CC-4CB1-B01C-D1755C452A65}" name="Column8497" headerRowDxfId="24284" dataDxfId="7889"/>
    <tableColumn id="8498" xr3:uid="{03AE2630-1AE9-4747-9847-752D78110DB7}" name="Column8498" headerRowDxfId="24283" dataDxfId="7888"/>
    <tableColumn id="8499" xr3:uid="{A4DCE1DB-B040-4968-9F28-5A66B2C7B322}" name="Column8499" headerRowDxfId="24282" dataDxfId="7887"/>
    <tableColumn id="8500" xr3:uid="{3439D5AA-E282-41C6-8186-A54D5E4336DE}" name="Column8500" headerRowDxfId="24281" dataDxfId="7886"/>
    <tableColumn id="8501" xr3:uid="{4633AC29-0C08-4A4B-B26B-EADF1A9562EF}" name="Column8501" headerRowDxfId="24280" dataDxfId="7885"/>
    <tableColumn id="8502" xr3:uid="{BC20DA26-F596-43CB-86FA-13E2AEEA3612}" name="Column8502" headerRowDxfId="24279" dataDxfId="7884"/>
    <tableColumn id="8503" xr3:uid="{478E5667-8DEF-4854-AE23-BDE0C3B2D351}" name="Column8503" headerRowDxfId="24278" dataDxfId="7883"/>
    <tableColumn id="8504" xr3:uid="{753933CA-54AC-4616-BD0D-B755A400949B}" name="Column8504" headerRowDxfId="24277" dataDxfId="7882"/>
    <tableColumn id="8505" xr3:uid="{AE718B50-D9EC-4E67-BB94-35C8FA4E5D4E}" name="Column8505" headerRowDxfId="24276" dataDxfId="7881"/>
    <tableColumn id="8506" xr3:uid="{FC4D7B4F-15B6-4B7F-8F2C-6318AD004564}" name="Column8506" headerRowDxfId="24275" dataDxfId="7880"/>
    <tableColumn id="8507" xr3:uid="{3A4D7692-49ED-4112-BF44-1EB762CF84FF}" name="Column8507" headerRowDxfId="24274" dataDxfId="7879"/>
    <tableColumn id="8508" xr3:uid="{1195226D-157A-4930-8674-49C729CAD6EA}" name="Column8508" headerRowDxfId="24273" dataDxfId="7878"/>
    <tableColumn id="8509" xr3:uid="{2C70D550-9803-4658-8E26-B672CA3ED4E8}" name="Column8509" headerRowDxfId="24272" dataDxfId="7877"/>
    <tableColumn id="8510" xr3:uid="{162452EA-914B-472F-8B30-C7D839AE407A}" name="Column8510" headerRowDxfId="24271" dataDxfId="7876"/>
    <tableColumn id="8511" xr3:uid="{0E4E95A9-3879-4358-A51F-17587F5A45B0}" name="Column8511" headerRowDxfId="24270" dataDxfId="7875"/>
    <tableColumn id="8512" xr3:uid="{2EAA9C09-BD60-4190-B33F-A72D879DC4E4}" name="Column8512" headerRowDxfId="24269" dataDxfId="7874"/>
    <tableColumn id="8513" xr3:uid="{97E7F31E-F7B3-42AD-8443-94156B3E2F85}" name="Column8513" headerRowDxfId="24268" dataDxfId="7873"/>
    <tableColumn id="8514" xr3:uid="{F72112C0-375E-478A-9B33-5ABF4D7BF457}" name="Column8514" headerRowDxfId="24267" dataDxfId="7872"/>
    <tableColumn id="8515" xr3:uid="{2C4745C8-4FAB-4E0A-BF38-6DF2F8E2D83D}" name="Column8515" headerRowDxfId="24266" dataDxfId="7871"/>
    <tableColumn id="8516" xr3:uid="{B25FCD01-AF6B-422C-A7E1-85022EA3B56F}" name="Column8516" headerRowDxfId="24265" dataDxfId="7870"/>
    <tableColumn id="8517" xr3:uid="{7961A66A-D34E-4B08-9BA3-1CC9E55878E7}" name="Column8517" headerRowDxfId="24264" dataDxfId="7869"/>
    <tableColumn id="8518" xr3:uid="{A60AF006-5390-4E92-8939-8598BB79962C}" name="Column8518" headerRowDxfId="24263" dataDxfId="7868"/>
    <tableColumn id="8519" xr3:uid="{69F7AAF5-EDA2-4523-AE60-E32D225EC4B1}" name="Column8519" headerRowDxfId="24262" dataDxfId="7867"/>
    <tableColumn id="8520" xr3:uid="{5D6920BD-8B49-4396-B70B-B206B51EDBE0}" name="Column8520" headerRowDxfId="24261" dataDxfId="7866"/>
    <tableColumn id="8521" xr3:uid="{F8B023A9-1684-480F-9B8D-84BD6E23C0BE}" name="Column8521" headerRowDxfId="24260" dataDxfId="7865"/>
    <tableColumn id="8522" xr3:uid="{69F4EBD4-E287-4596-B937-86DEA7577A39}" name="Column8522" headerRowDxfId="24259" dataDxfId="7864"/>
    <tableColumn id="8523" xr3:uid="{27916E52-770C-4383-8B7E-8581536D7E08}" name="Column8523" headerRowDxfId="24258" dataDxfId="7863"/>
    <tableColumn id="8524" xr3:uid="{8D4FD4A1-C75D-4D28-98A7-B1D470A6C85D}" name="Column8524" headerRowDxfId="24257" dataDxfId="7862"/>
    <tableColumn id="8525" xr3:uid="{2F3C0C55-C333-4A31-B6E8-8E88079E8040}" name="Column8525" headerRowDxfId="24256" dataDxfId="7861"/>
    <tableColumn id="8526" xr3:uid="{F2670938-12A7-42CC-B634-7F5368AFA250}" name="Column8526" headerRowDxfId="24255" dataDxfId="7860"/>
    <tableColumn id="8527" xr3:uid="{1AD79B7B-3F61-4797-AE3C-5D0AF946B53E}" name="Column8527" headerRowDxfId="24254" dataDxfId="7859"/>
    <tableColumn id="8528" xr3:uid="{7BEC4404-6DB6-490D-937D-2B5B669CA3DE}" name="Column8528" headerRowDxfId="24253" dataDxfId="7858"/>
    <tableColumn id="8529" xr3:uid="{0A193C20-2FBE-4F44-A07B-BAB450258242}" name="Column8529" headerRowDxfId="24252" dataDxfId="7857"/>
    <tableColumn id="8530" xr3:uid="{9E1E937A-D13D-445E-9FFD-440CE74DD636}" name="Column8530" headerRowDxfId="24251" dataDxfId="7856"/>
    <tableColumn id="8531" xr3:uid="{3DD0D5E4-9376-4B63-AD5E-663D52188B33}" name="Column8531" headerRowDxfId="24250" dataDxfId="7855"/>
    <tableColumn id="8532" xr3:uid="{C03EE6FC-BB7F-4CB4-967A-26F676AD945C}" name="Column8532" headerRowDxfId="24249" dataDxfId="7854"/>
    <tableColumn id="8533" xr3:uid="{41617488-88C1-4919-A050-F4C8441CDB3C}" name="Column8533" headerRowDxfId="24248" dataDxfId="7853"/>
    <tableColumn id="8534" xr3:uid="{C9FEE89B-1D52-4CD6-B6BE-7D7E27905F1B}" name="Column8534" headerRowDxfId="24247" dataDxfId="7852"/>
    <tableColumn id="8535" xr3:uid="{26146557-9AD2-46C3-BFE9-DE79E4AFE489}" name="Column8535" headerRowDxfId="24246" dataDxfId="7851"/>
    <tableColumn id="8536" xr3:uid="{D8011618-F97C-4B48-9E24-24CFF8263269}" name="Column8536" headerRowDxfId="24245" dataDxfId="7850"/>
    <tableColumn id="8537" xr3:uid="{5D51977C-9780-425F-B22C-22111C1ACF3B}" name="Column8537" headerRowDxfId="24244" dataDxfId="7849"/>
    <tableColumn id="8538" xr3:uid="{87E6777F-C9A1-447D-B000-1F5E80C4B54C}" name="Column8538" headerRowDxfId="24243" dataDxfId="7848"/>
    <tableColumn id="8539" xr3:uid="{CCDFB2D6-F5EF-4CB9-97A7-DCDCB35387FA}" name="Column8539" headerRowDxfId="24242" dataDxfId="7847"/>
    <tableColumn id="8540" xr3:uid="{ED50C54F-754B-4447-9C35-D3053F6F1926}" name="Column8540" headerRowDxfId="24241" dataDxfId="7846"/>
    <tableColumn id="8541" xr3:uid="{86BEB4BB-4A2E-42C5-8C41-AC886F8DEBC3}" name="Column8541" headerRowDxfId="24240" dataDxfId="7845"/>
    <tableColumn id="8542" xr3:uid="{390AFBD5-E41E-41E5-8C61-4C7F4B93EB2E}" name="Column8542" headerRowDxfId="24239" dataDxfId="7844"/>
    <tableColumn id="8543" xr3:uid="{A8417A72-5C13-43BD-A28E-00394B6BAE92}" name="Column8543" headerRowDxfId="24238" dataDxfId="7843"/>
    <tableColumn id="8544" xr3:uid="{6328CEC6-C8C8-41A8-817B-5FA75897AA35}" name="Column8544" headerRowDxfId="24237" dataDxfId="7842"/>
    <tableColumn id="8545" xr3:uid="{A12C61CF-EC0A-4F6B-8F37-0F95E5835448}" name="Column8545" headerRowDxfId="24236" dataDxfId="7841"/>
    <tableColumn id="8546" xr3:uid="{760073D0-CDC2-4562-8594-14E8FBF923DD}" name="Column8546" headerRowDxfId="24235" dataDxfId="7840"/>
    <tableColumn id="8547" xr3:uid="{E0B47EA0-8B7F-4A8E-9712-6FF9F86FD18C}" name="Column8547" headerRowDxfId="24234" dataDxfId="7839"/>
    <tableColumn id="8548" xr3:uid="{2414FA30-4A4E-4C48-B5F8-4AE9A2B5807A}" name="Column8548" headerRowDxfId="24233" dataDxfId="7838"/>
    <tableColumn id="8549" xr3:uid="{688B86F2-B6CD-423F-A7F4-A84952AD284F}" name="Column8549" headerRowDxfId="24232" dataDxfId="7837"/>
    <tableColumn id="8550" xr3:uid="{17EC1849-EE59-48E3-B33C-0C60C860ACCA}" name="Column8550" headerRowDxfId="24231" dataDxfId="7836"/>
    <tableColumn id="8551" xr3:uid="{977EE039-007E-4066-ACFD-5DD03FE8304F}" name="Column8551" headerRowDxfId="24230" dataDxfId="7835"/>
    <tableColumn id="8552" xr3:uid="{32B4EAEA-A0EE-4EB1-BED1-52C08EA1737D}" name="Column8552" headerRowDxfId="24229" dataDxfId="7834"/>
    <tableColumn id="8553" xr3:uid="{E9A9249E-E3A5-4C2C-A355-0F5977A3EA61}" name="Column8553" headerRowDxfId="24228" dataDxfId="7833"/>
    <tableColumn id="8554" xr3:uid="{4D910608-6BA6-49FB-AEEB-28E08E3475FB}" name="Column8554" headerRowDxfId="24227" dataDxfId="7832"/>
    <tableColumn id="8555" xr3:uid="{4AEE4D88-92E3-421B-B76D-6092822E2B83}" name="Column8555" headerRowDxfId="24226" dataDxfId="7831"/>
    <tableColumn id="8556" xr3:uid="{B9FC4421-658A-40DB-B1D6-CD5E57B3CEFA}" name="Column8556" headerRowDxfId="24225" dataDxfId="7830"/>
    <tableColumn id="8557" xr3:uid="{7C910601-D1A9-482E-99C8-3668CE8F2438}" name="Column8557" headerRowDxfId="24224" dataDxfId="7829"/>
    <tableColumn id="8558" xr3:uid="{E02DBA63-D8CA-4DF2-B06A-8F189675D3D0}" name="Column8558" headerRowDxfId="24223" dataDxfId="7828"/>
    <tableColumn id="8559" xr3:uid="{E60FD39A-BC1E-46D1-A5BB-604C9EB91A04}" name="Column8559" headerRowDxfId="24222" dataDxfId="7827"/>
    <tableColumn id="8560" xr3:uid="{8DAA47B4-96D1-4464-AF6B-54D7B1810400}" name="Column8560" headerRowDxfId="24221" dataDxfId="7826"/>
    <tableColumn id="8561" xr3:uid="{B1DD57E9-2922-4A78-AAA2-25AD4843D728}" name="Column8561" headerRowDxfId="24220" dataDxfId="7825"/>
    <tableColumn id="8562" xr3:uid="{E8EE2DE3-8273-490B-ACFE-902BAC593F77}" name="Column8562" headerRowDxfId="24219" dataDxfId="7824"/>
    <tableColumn id="8563" xr3:uid="{9F540CA7-2AA1-4C28-B5AA-6E2FB1994DDA}" name="Column8563" headerRowDxfId="24218" dataDxfId="7823"/>
    <tableColumn id="8564" xr3:uid="{8F353042-4361-4D6D-8F5D-915B31110603}" name="Column8564" headerRowDxfId="24217" dataDxfId="7822"/>
    <tableColumn id="8565" xr3:uid="{F56E1EDE-97CE-4C52-A9A1-B17276C1BDD2}" name="Column8565" headerRowDxfId="24216" dataDxfId="7821"/>
    <tableColumn id="8566" xr3:uid="{C956E967-F347-4EEF-86CE-95B15FACEADE}" name="Column8566" headerRowDxfId="24215" dataDxfId="7820"/>
    <tableColumn id="8567" xr3:uid="{B15CD860-B58D-426D-9CEC-7C32F30FEF12}" name="Column8567" headerRowDxfId="24214" dataDxfId="7819"/>
    <tableColumn id="8568" xr3:uid="{F1268FCD-1A83-4B70-9109-25809BE922A4}" name="Column8568" headerRowDxfId="24213" dataDxfId="7818"/>
    <tableColumn id="8569" xr3:uid="{C48CC4E2-355A-4028-A66D-0B2B88F33185}" name="Column8569" headerRowDxfId="24212" dataDxfId="7817"/>
    <tableColumn id="8570" xr3:uid="{C0C2DF42-CB71-4BA1-9AF5-19043CA88C6D}" name="Column8570" headerRowDxfId="24211" dataDxfId="7816"/>
    <tableColumn id="8571" xr3:uid="{69B38528-2283-44DB-A626-9F4252543E35}" name="Column8571" headerRowDxfId="24210" dataDxfId="7815"/>
    <tableColumn id="8572" xr3:uid="{FB58BC72-C0FF-4723-B0FA-288C10E6946F}" name="Column8572" headerRowDxfId="24209" dataDxfId="7814"/>
    <tableColumn id="8573" xr3:uid="{C2211B7B-C83D-4040-A9D6-CE69FCF38879}" name="Column8573" headerRowDxfId="24208" dataDxfId="7813"/>
    <tableColumn id="8574" xr3:uid="{713A9C2B-DEDF-4335-A3BF-F413AC928A28}" name="Column8574" headerRowDxfId="24207" dataDxfId="7812"/>
    <tableColumn id="8575" xr3:uid="{1D8DEFCF-8081-4642-B5B9-F3285D6329E8}" name="Column8575" headerRowDxfId="24206" dataDxfId="7811"/>
    <tableColumn id="8576" xr3:uid="{04338E99-658E-420C-98F5-798919022B48}" name="Column8576" headerRowDxfId="24205" dataDxfId="7810"/>
    <tableColumn id="8577" xr3:uid="{ED32FB5C-CF76-4B40-A7C9-AE6E42F16C44}" name="Column8577" headerRowDxfId="24204" dataDxfId="7809"/>
    <tableColumn id="8578" xr3:uid="{F0ACA65A-8052-468E-99CB-4A92378C3140}" name="Column8578" headerRowDxfId="24203" dataDxfId="7808"/>
    <tableColumn id="8579" xr3:uid="{77B3AAF7-8EED-4E72-BE57-45822AF4660C}" name="Column8579" headerRowDxfId="24202" dataDxfId="7807"/>
    <tableColumn id="8580" xr3:uid="{B9700745-CF3F-4F9A-B0ED-C40EA7EA58A9}" name="Column8580" headerRowDxfId="24201" dataDxfId="7806"/>
    <tableColumn id="8581" xr3:uid="{25A42500-806C-4F23-8160-E577499CF6E3}" name="Column8581" headerRowDxfId="24200" dataDxfId="7805"/>
    <tableColumn id="8582" xr3:uid="{D98754F8-2D06-4F38-84AE-E4050ED5BA66}" name="Column8582" headerRowDxfId="24199" dataDxfId="7804"/>
    <tableColumn id="8583" xr3:uid="{0B3CDDF9-B2FF-48EB-9A6F-2C1187D7BD5D}" name="Column8583" headerRowDxfId="24198" dataDxfId="7803"/>
    <tableColumn id="8584" xr3:uid="{65786035-C285-441F-8630-D1A422431A12}" name="Column8584" headerRowDxfId="24197" dataDxfId="7802"/>
    <tableColumn id="8585" xr3:uid="{3B43546B-8695-4A25-9822-7AD533385FD5}" name="Column8585" headerRowDxfId="24196" dataDxfId="7801"/>
    <tableColumn id="8586" xr3:uid="{6C0FBD54-6010-4427-A8ED-BA367632867A}" name="Column8586" headerRowDxfId="24195" dataDxfId="7800"/>
    <tableColumn id="8587" xr3:uid="{B1A8B5E2-3019-4C0F-9B5F-89D584AC7FE7}" name="Column8587" headerRowDxfId="24194" dataDxfId="7799"/>
    <tableColumn id="8588" xr3:uid="{BC92969E-9882-45A8-9F84-9D6262BB2B36}" name="Column8588" headerRowDxfId="24193" dataDxfId="7798"/>
    <tableColumn id="8589" xr3:uid="{38F14B3E-B884-4148-961D-71193086DD13}" name="Column8589" headerRowDxfId="24192" dataDxfId="7797"/>
    <tableColumn id="8590" xr3:uid="{D0F0353C-2F9C-420D-8C88-49916E1BEEEC}" name="Column8590" headerRowDxfId="24191" dataDxfId="7796"/>
    <tableColumn id="8591" xr3:uid="{2BE45A53-CAF5-4EC0-899D-414D1764A5E4}" name="Column8591" headerRowDxfId="24190" dataDxfId="7795"/>
    <tableColumn id="8592" xr3:uid="{22AC6F24-C712-462F-9DB5-5E4E70FCA676}" name="Column8592" headerRowDxfId="24189" dataDxfId="7794"/>
    <tableColumn id="8593" xr3:uid="{A364A506-7C26-49DF-BA49-7FBB0D6400CB}" name="Column8593" headerRowDxfId="24188" dataDxfId="7793"/>
    <tableColumn id="8594" xr3:uid="{03828950-5410-4E5D-9ECF-D81D271D7318}" name="Column8594" headerRowDxfId="24187" dataDxfId="7792"/>
    <tableColumn id="8595" xr3:uid="{F83C252A-37CC-495F-B756-9E0D7320E0BB}" name="Column8595" headerRowDxfId="24186" dataDxfId="7791"/>
    <tableColumn id="8596" xr3:uid="{1C42417E-D6BC-4A2F-B02D-958BDC5D3234}" name="Column8596" headerRowDxfId="24185" dataDxfId="7790"/>
    <tableColumn id="8597" xr3:uid="{2BE4134A-34DD-40E4-A06F-73699AAA9D27}" name="Column8597" headerRowDxfId="24184" dataDxfId="7789"/>
    <tableColumn id="8598" xr3:uid="{5ABD5699-CD42-41C1-9EAF-1F334C716A24}" name="Column8598" headerRowDxfId="24183" dataDxfId="7788"/>
    <tableColumn id="8599" xr3:uid="{A10554CD-9405-413E-94AA-5703AC2D2758}" name="Column8599" headerRowDxfId="24182" dataDxfId="7787"/>
    <tableColumn id="8600" xr3:uid="{22DF4635-FF72-4EF6-8EC1-97E9380FD042}" name="Column8600" headerRowDxfId="24181" dataDxfId="7786"/>
    <tableColumn id="8601" xr3:uid="{A6A96E44-F562-4F55-8488-882FD12547CE}" name="Column8601" headerRowDxfId="24180" dataDxfId="7785"/>
    <tableColumn id="8602" xr3:uid="{8079CA72-40FA-4536-8BCC-CC82253196F1}" name="Column8602" headerRowDxfId="24179" dataDxfId="7784"/>
    <tableColumn id="8603" xr3:uid="{374124FF-926F-423E-B6DC-945A9DC9D3CE}" name="Column8603" headerRowDxfId="24178" dataDxfId="7783"/>
    <tableColumn id="8604" xr3:uid="{65C74474-7313-4668-8A54-E703DF5D0C56}" name="Column8604" headerRowDxfId="24177" dataDxfId="7782"/>
    <tableColumn id="8605" xr3:uid="{461B81EA-C828-4161-B1AE-6C5E5E08885C}" name="Column8605" headerRowDxfId="24176" dataDxfId="7781"/>
    <tableColumn id="8606" xr3:uid="{9C4BD0CF-D299-40EF-B1BB-6BBD83EEAEB1}" name="Column8606" headerRowDxfId="24175" dataDxfId="7780"/>
    <tableColumn id="8607" xr3:uid="{9FC84429-6EC9-46BA-B505-312F702EC9C7}" name="Column8607" headerRowDxfId="24174" dataDxfId="7779"/>
    <tableColumn id="8608" xr3:uid="{0A4BEB7E-F95B-4649-8718-6498F221681E}" name="Column8608" headerRowDxfId="24173" dataDxfId="7778"/>
    <tableColumn id="8609" xr3:uid="{9ADEEEE1-E4C2-45BE-999A-3E8CA5F98CC1}" name="Column8609" headerRowDxfId="24172" dataDxfId="7777"/>
    <tableColumn id="8610" xr3:uid="{9655E119-3C39-4CF3-9427-1679F2D6C3C2}" name="Column8610" headerRowDxfId="24171" dataDxfId="7776"/>
    <tableColumn id="8611" xr3:uid="{4FBEC2BA-B0CE-4BAC-8CE1-B794F0ED83FA}" name="Column8611" headerRowDxfId="24170" dataDxfId="7775"/>
    <tableColumn id="8612" xr3:uid="{E5B54309-FF0E-458F-B789-4ECCCC27CABA}" name="Column8612" headerRowDxfId="24169" dataDxfId="7774"/>
    <tableColumn id="8613" xr3:uid="{E464A0BA-3349-4E85-9574-28877A6EC6FE}" name="Column8613" headerRowDxfId="24168" dataDxfId="7773"/>
    <tableColumn id="8614" xr3:uid="{66CBE1D7-364A-41D6-AC64-D7AC33CC95E7}" name="Column8614" headerRowDxfId="24167" dataDxfId="7772"/>
    <tableColumn id="8615" xr3:uid="{5AF1339A-C20C-4031-8186-2CE516F8B13C}" name="Column8615" headerRowDxfId="24166" dataDxfId="7771"/>
    <tableColumn id="8616" xr3:uid="{48AC849E-449A-4807-A2DA-1E16B1DD771B}" name="Column8616" headerRowDxfId="24165" dataDxfId="7770"/>
    <tableColumn id="8617" xr3:uid="{088B9FB2-9B64-4AED-A3F6-148F823BE304}" name="Column8617" headerRowDxfId="24164" dataDxfId="7769"/>
    <tableColumn id="8618" xr3:uid="{FCBE2045-7F4B-4BB2-98E8-B79F38B4A034}" name="Column8618" headerRowDxfId="24163" dataDxfId="7768"/>
    <tableColumn id="8619" xr3:uid="{F12140C1-7A48-44E2-BA7F-905E5FE949B0}" name="Column8619" headerRowDxfId="24162" dataDxfId="7767"/>
    <tableColumn id="8620" xr3:uid="{83804311-5764-41D1-BA83-0C9C10306871}" name="Column8620" headerRowDxfId="24161" dataDxfId="7766"/>
    <tableColumn id="8621" xr3:uid="{973381D7-62F7-4DFA-9FDD-E364D648A63A}" name="Column8621" headerRowDxfId="24160" dataDxfId="7765"/>
    <tableColumn id="8622" xr3:uid="{36D10B6C-DE06-46C0-A06D-BA65E092D572}" name="Column8622" headerRowDxfId="24159" dataDxfId="7764"/>
    <tableColumn id="8623" xr3:uid="{83939295-4C9E-4A3A-A5F0-A46A563595AD}" name="Column8623" headerRowDxfId="24158" dataDxfId="7763"/>
    <tableColumn id="8624" xr3:uid="{16C4CD57-ABB3-4F59-9EEE-EBD9A8C67584}" name="Column8624" headerRowDxfId="24157" dataDxfId="7762"/>
    <tableColumn id="8625" xr3:uid="{2DFFAD26-9B20-45FD-9EAC-06E02BE77C02}" name="Column8625" headerRowDxfId="24156" dataDxfId="7761"/>
    <tableColumn id="8626" xr3:uid="{66FC263F-BE7E-4C27-9526-E83EA1222632}" name="Column8626" headerRowDxfId="24155" dataDxfId="7760"/>
    <tableColumn id="8627" xr3:uid="{E67EC693-8EA7-4EDE-BC55-544A5E822060}" name="Column8627" headerRowDxfId="24154" dataDxfId="7759"/>
    <tableColumn id="8628" xr3:uid="{3D7F358F-2874-489C-87E0-3CEE22965102}" name="Column8628" headerRowDxfId="24153" dataDxfId="7758"/>
    <tableColumn id="8629" xr3:uid="{A80D8FB9-76DD-4F7C-8753-674FB63DCD49}" name="Column8629" headerRowDxfId="24152" dataDxfId="7757"/>
    <tableColumn id="8630" xr3:uid="{304222EC-5106-4629-92EC-B3C5B82E559D}" name="Column8630" headerRowDxfId="24151" dataDxfId="7756"/>
    <tableColumn id="8631" xr3:uid="{2734A891-2EB1-4F83-B937-566B0DCA21E4}" name="Column8631" headerRowDxfId="24150" dataDxfId="7755"/>
    <tableColumn id="8632" xr3:uid="{DA3F267F-AC90-4F3B-9E4A-3428C2929716}" name="Column8632" headerRowDxfId="24149" dataDxfId="7754"/>
    <tableColumn id="8633" xr3:uid="{F103C5E1-305C-4A62-A95B-84FE014FA6A8}" name="Column8633" headerRowDxfId="24148" dataDxfId="7753"/>
    <tableColumn id="8634" xr3:uid="{591E2996-17DF-44C4-B8B1-C33A054EDD11}" name="Column8634" headerRowDxfId="24147" dataDxfId="7752"/>
    <tableColumn id="8635" xr3:uid="{3EEB4B62-48B7-40AE-918E-0CAA0958A3DF}" name="Column8635" headerRowDxfId="24146" dataDxfId="7751"/>
    <tableColumn id="8636" xr3:uid="{BC35DF4C-AB1B-4DCE-B478-F5D5E9662EFD}" name="Column8636" headerRowDxfId="24145" dataDxfId="7750"/>
    <tableColumn id="8637" xr3:uid="{1AC1591E-663A-4723-B41D-2D2369A8F354}" name="Column8637" headerRowDxfId="24144" dataDxfId="7749"/>
    <tableColumn id="8638" xr3:uid="{A175D34F-5CA6-49CD-BC12-514E75378FC9}" name="Column8638" headerRowDxfId="24143" dataDxfId="7748"/>
    <tableColumn id="8639" xr3:uid="{452E9A51-CF47-4FDB-8AC3-74ABA67946B0}" name="Column8639" headerRowDxfId="24142" dataDxfId="7747"/>
    <tableColumn id="8640" xr3:uid="{DEB7D1B5-9303-4612-9C64-4A662AD44753}" name="Column8640" headerRowDxfId="24141" dataDxfId="7746"/>
    <tableColumn id="8641" xr3:uid="{4763AE1E-A215-4B7B-8A4F-55F2DD15D382}" name="Column8641" headerRowDxfId="24140" dataDxfId="7745"/>
    <tableColumn id="8642" xr3:uid="{BACD9AFF-3176-491A-9265-20D815B56933}" name="Column8642" headerRowDxfId="24139" dataDxfId="7744"/>
    <tableColumn id="8643" xr3:uid="{30EF19F9-D150-49E6-BD26-4AAD178F7CC0}" name="Column8643" headerRowDxfId="24138" dataDxfId="7743"/>
    <tableColumn id="8644" xr3:uid="{D99F80E2-B4CA-4A8B-A1CE-9B8874FE4652}" name="Column8644" headerRowDxfId="24137" dataDxfId="7742"/>
    <tableColumn id="8645" xr3:uid="{7CFBD443-CE2F-4ECE-98A3-9B023CE67FB0}" name="Column8645" headerRowDxfId="24136" dataDxfId="7741"/>
    <tableColumn id="8646" xr3:uid="{61699FC2-33F3-4B7A-9684-56DA5EFFA9E0}" name="Column8646" headerRowDxfId="24135" dataDxfId="7740"/>
    <tableColumn id="8647" xr3:uid="{8B06263F-77CE-4F9F-886C-17027BC14A90}" name="Column8647" headerRowDxfId="24134" dataDxfId="7739"/>
    <tableColumn id="8648" xr3:uid="{7734CA58-9872-40A1-B5F0-9FD0056D3E42}" name="Column8648" headerRowDxfId="24133" dataDxfId="7738"/>
    <tableColumn id="8649" xr3:uid="{60C1D9E1-8735-44D7-9326-E9300B181FEB}" name="Column8649" headerRowDxfId="24132" dataDxfId="7737"/>
    <tableColumn id="8650" xr3:uid="{F9256868-B583-46A4-B28A-8875E548A4BD}" name="Column8650" headerRowDxfId="24131" dataDxfId="7736"/>
    <tableColumn id="8651" xr3:uid="{5688FA77-379D-41E9-BA26-71CFD6956A3D}" name="Column8651" headerRowDxfId="24130" dataDxfId="7735"/>
    <tableColumn id="8652" xr3:uid="{B6C367F9-A23F-4F83-BFAE-8AFB96A77AFD}" name="Column8652" headerRowDxfId="24129" dataDxfId="7734"/>
    <tableColumn id="8653" xr3:uid="{34C14996-77DE-485C-B434-4514FFAD9BC5}" name="Column8653" headerRowDxfId="24128" dataDxfId="7733"/>
    <tableColumn id="8654" xr3:uid="{56BAEC30-FAEF-4A86-8CE3-6D54E66364D6}" name="Column8654" headerRowDxfId="24127" dataDxfId="7732"/>
    <tableColumn id="8655" xr3:uid="{139A249D-DE2B-417C-8D08-1149E84F5D92}" name="Column8655" headerRowDxfId="24126" dataDxfId="7731"/>
    <tableColumn id="8656" xr3:uid="{2B7B4520-2AEE-4993-8FC0-722736004440}" name="Column8656" headerRowDxfId="24125" dataDxfId="7730"/>
    <tableColumn id="8657" xr3:uid="{C0F5A291-F5CE-4824-A1C2-8B4DFF9DA740}" name="Column8657" headerRowDxfId="24124" dataDxfId="7729"/>
    <tableColumn id="8658" xr3:uid="{7E48223C-29CB-44D3-BAB8-4F84F06F691D}" name="Column8658" headerRowDxfId="24123" dataDxfId="7728"/>
    <tableColumn id="8659" xr3:uid="{35008C68-7264-4DFA-8B04-3F0926C9F22B}" name="Column8659" headerRowDxfId="24122" dataDxfId="7727"/>
    <tableColumn id="8660" xr3:uid="{AB7888FE-6361-4EBA-AA09-6A0A3AAE0E89}" name="Column8660" headerRowDxfId="24121" dataDxfId="7726"/>
    <tableColumn id="8661" xr3:uid="{41419D8B-A9C8-4749-B0D9-8D654AB136F9}" name="Column8661" headerRowDxfId="24120" dataDxfId="7725"/>
    <tableColumn id="8662" xr3:uid="{66686F4A-7CC0-47D2-8B36-02A29E99F9E0}" name="Column8662" headerRowDxfId="24119" dataDxfId="7724"/>
    <tableColumn id="8663" xr3:uid="{4023328E-1FB4-4459-9AB7-2491E4C61C50}" name="Column8663" headerRowDxfId="24118" dataDxfId="7723"/>
    <tableColumn id="8664" xr3:uid="{ADAE9CCD-1C06-4813-B20F-6DE56D99B560}" name="Column8664" headerRowDxfId="24117" dataDxfId="7722"/>
    <tableColumn id="8665" xr3:uid="{E15E0A9A-380F-4D9E-A641-16FF3BEB0243}" name="Column8665" headerRowDxfId="24116" dataDxfId="7721"/>
    <tableColumn id="8666" xr3:uid="{1AE4D5A8-681D-4602-9C9D-F54FD2A47E11}" name="Column8666" headerRowDxfId="24115" dataDxfId="7720"/>
    <tableColumn id="8667" xr3:uid="{CBF74C62-683B-4AAB-947B-20F75E974A96}" name="Column8667" headerRowDxfId="24114" dataDxfId="7719"/>
    <tableColumn id="8668" xr3:uid="{1453E9FA-EB11-4380-B479-A142E203B6E2}" name="Column8668" headerRowDxfId="24113" dataDxfId="7718"/>
    <tableColumn id="8669" xr3:uid="{8D6CAD4E-7F1C-4C62-BB44-99A0E8261799}" name="Column8669" headerRowDxfId="24112" dataDxfId="7717"/>
    <tableColumn id="8670" xr3:uid="{CCDDE267-67E2-4375-BB12-A52DE92E8C24}" name="Column8670" headerRowDxfId="24111" dataDxfId="7716"/>
    <tableColumn id="8671" xr3:uid="{64F526D6-CD71-4478-8461-BAAA244812B0}" name="Column8671" headerRowDxfId="24110" dataDxfId="7715"/>
    <tableColumn id="8672" xr3:uid="{F7543449-743C-4194-9307-C3F51D2F8E34}" name="Column8672" headerRowDxfId="24109" dataDxfId="7714"/>
    <tableColumn id="8673" xr3:uid="{48BB2AC3-607C-4E7B-9DA5-10EB7C269D52}" name="Column8673" headerRowDxfId="24108" dataDxfId="7713"/>
    <tableColumn id="8674" xr3:uid="{1BC44A79-D271-4069-A310-FE1E03B9314A}" name="Column8674" headerRowDxfId="24107" dataDxfId="7712"/>
    <tableColumn id="8675" xr3:uid="{DD48FD54-0499-479C-9424-36F33E4200F9}" name="Column8675" headerRowDxfId="24106" dataDxfId="7711"/>
    <tableColumn id="8676" xr3:uid="{02B5A8AF-0F8F-4E93-B195-9656A9941600}" name="Column8676" headerRowDxfId="24105" dataDxfId="7710"/>
    <tableColumn id="8677" xr3:uid="{7898274B-C9D6-403E-A838-240A89F4DEDB}" name="Column8677" headerRowDxfId="24104" dataDxfId="7709"/>
    <tableColumn id="8678" xr3:uid="{F7D505FD-3482-43AA-B8F7-C4E4A590583D}" name="Column8678" headerRowDxfId="24103" dataDxfId="7708"/>
    <tableColumn id="8679" xr3:uid="{3203E412-6568-4494-8D45-7FA7944738B7}" name="Column8679" headerRowDxfId="24102" dataDxfId="7707"/>
    <tableColumn id="8680" xr3:uid="{1F42C687-2B25-41E3-AC53-1EF958A1A8BB}" name="Column8680" headerRowDxfId="24101" dataDxfId="7706"/>
    <tableColumn id="8681" xr3:uid="{74C4A7AB-8A16-42C9-AA4C-3324FF6A5DFF}" name="Column8681" headerRowDxfId="24100" dataDxfId="7705"/>
    <tableColumn id="8682" xr3:uid="{03786A67-5AA4-425F-9D48-C91E2061295A}" name="Column8682" headerRowDxfId="24099" dataDxfId="7704"/>
    <tableColumn id="8683" xr3:uid="{4CFDBA11-C845-4A85-9110-C6F306D4FBB6}" name="Column8683" headerRowDxfId="24098" dataDxfId="7703"/>
    <tableColumn id="8684" xr3:uid="{97093E6D-19B8-4929-A02D-6732E510B4F6}" name="Column8684" headerRowDxfId="24097" dataDxfId="7702"/>
    <tableColumn id="8685" xr3:uid="{BEB157C1-ED93-4D76-B1D8-E094D18485A4}" name="Column8685" headerRowDxfId="24096" dataDxfId="7701"/>
    <tableColumn id="8686" xr3:uid="{A13626EE-37BC-494E-97F0-D0642495FC48}" name="Column8686" headerRowDxfId="24095" dataDxfId="7700"/>
    <tableColumn id="8687" xr3:uid="{A71006D6-22CB-4405-8EDC-5DCAA1895018}" name="Column8687" headerRowDxfId="24094" dataDxfId="7699"/>
    <tableColumn id="8688" xr3:uid="{E4FEAD6B-B32E-4689-855A-C2ADF80D33A8}" name="Column8688" headerRowDxfId="24093" dataDxfId="7698"/>
    <tableColumn id="8689" xr3:uid="{660A0972-2505-4DEB-B27D-D416C3ED1765}" name="Column8689" headerRowDxfId="24092" dataDxfId="7697"/>
    <tableColumn id="8690" xr3:uid="{36882356-085E-43DB-82D5-ABDE40C39AC7}" name="Column8690" headerRowDxfId="24091" dataDxfId="7696"/>
    <tableColumn id="8691" xr3:uid="{30C69F17-AAC2-41B5-B1FD-6C6375D31074}" name="Column8691" headerRowDxfId="24090" dataDxfId="7695"/>
    <tableColumn id="8692" xr3:uid="{2DAC33B7-B318-4014-96A8-175093B68D6D}" name="Column8692" headerRowDxfId="24089" dataDxfId="7694"/>
    <tableColumn id="8693" xr3:uid="{9C10A3B4-733D-450E-9A13-1160D333A6B5}" name="Column8693" headerRowDxfId="24088" dataDxfId="7693"/>
    <tableColumn id="8694" xr3:uid="{951D0479-CA57-4957-A396-FCC7ED879216}" name="Column8694" headerRowDxfId="24087" dataDxfId="7692"/>
    <tableColumn id="8695" xr3:uid="{843FDF78-881E-4508-B73F-1339172E6646}" name="Column8695" headerRowDxfId="24086" dataDxfId="7691"/>
    <tableColumn id="8696" xr3:uid="{BC617259-639E-478F-B4C3-5FA44140B74D}" name="Column8696" headerRowDxfId="24085" dataDxfId="7690"/>
    <tableColumn id="8697" xr3:uid="{291FDFB0-1BAD-4D07-A5A7-56A7D182691A}" name="Column8697" headerRowDxfId="24084" dataDxfId="7689"/>
    <tableColumn id="8698" xr3:uid="{D33B44F9-102E-484E-9A32-DE5D313A6C66}" name="Column8698" headerRowDxfId="24083" dataDxfId="7688"/>
    <tableColumn id="8699" xr3:uid="{E0C314E9-3A2F-4E31-91F8-B49A244D7766}" name="Column8699" headerRowDxfId="24082" dataDxfId="7687"/>
    <tableColumn id="8700" xr3:uid="{405E8ACA-A077-4937-8B96-AF3D85A92595}" name="Column8700" headerRowDxfId="24081" dataDxfId="7686"/>
    <tableColumn id="8701" xr3:uid="{E1865E24-8710-44F0-A211-536A8EF6CF50}" name="Column8701" headerRowDxfId="24080" dataDxfId="7685"/>
    <tableColumn id="8702" xr3:uid="{01F0AE9E-86F8-4537-9EBC-5409B0BFCEEE}" name="Column8702" headerRowDxfId="24079" dataDxfId="7684"/>
    <tableColumn id="8703" xr3:uid="{E59A10D2-A427-4B15-B195-77D57AAAB569}" name="Column8703" headerRowDxfId="24078" dataDxfId="7683"/>
    <tableColumn id="8704" xr3:uid="{3A801B6D-8227-4948-819B-658243D35DBF}" name="Column8704" headerRowDxfId="24077" dataDxfId="7682"/>
    <tableColumn id="8705" xr3:uid="{D5CAC5BF-97F6-4022-946C-E3B9B78FE722}" name="Column8705" headerRowDxfId="24076" dataDxfId="7681"/>
    <tableColumn id="8706" xr3:uid="{A7C3A751-4870-4DEB-93B2-6FA51096B080}" name="Column8706" headerRowDxfId="24075" dataDxfId="7680"/>
    <tableColumn id="8707" xr3:uid="{B3AC4531-71B7-4592-AF5F-46888E747185}" name="Column8707" headerRowDxfId="24074" dataDxfId="7679"/>
    <tableColumn id="8708" xr3:uid="{148A0141-0A19-4AFF-ACEF-DE78CA4E3CB8}" name="Column8708" headerRowDxfId="24073" dataDxfId="7678"/>
    <tableColumn id="8709" xr3:uid="{AD190EE8-666D-4437-B6FD-A4C15404D263}" name="Column8709" headerRowDxfId="24072" dataDxfId="7677"/>
    <tableColumn id="8710" xr3:uid="{F66691B1-B378-4A45-BFA3-DF296D1F5AAB}" name="Column8710" headerRowDxfId="24071" dataDxfId="7676"/>
    <tableColumn id="8711" xr3:uid="{E85729A6-63FC-494D-B9FF-C8E5D26A2C55}" name="Column8711" headerRowDxfId="24070" dataDxfId="7675"/>
    <tableColumn id="8712" xr3:uid="{5D25D938-62F6-4BCA-AB0B-A7C1D1EDECE8}" name="Column8712" headerRowDxfId="24069" dataDxfId="7674"/>
    <tableColumn id="8713" xr3:uid="{AA448913-B7F6-407F-B901-6488623AFAF0}" name="Column8713" headerRowDxfId="24068" dataDxfId="7673"/>
    <tableColumn id="8714" xr3:uid="{795C71A3-166E-4CE8-AA22-EBA7F22AC975}" name="Column8714" headerRowDxfId="24067" dataDxfId="7672"/>
    <tableColumn id="8715" xr3:uid="{04B000CA-66E8-44A1-AB29-8C7395EC8108}" name="Column8715" headerRowDxfId="24066" dataDxfId="7671"/>
    <tableColumn id="8716" xr3:uid="{A63CBF96-809A-444E-A8B3-307FC535CA7A}" name="Column8716" headerRowDxfId="24065" dataDxfId="7670"/>
    <tableColumn id="8717" xr3:uid="{87DC6E92-7A17-43B2-8BD9-49C56E541B70}" name="Column8717" headerRowDxfId="24064" dataDxfId="7669"/>
    <tableColumn id="8718" xr3:uid="{734F3D94-E696-4E2C-8ED4-D1332ED91104}" name="Column8718" headerRowDxfId="24063" dataDxfId="7668"/>
    <tableColumn id="8719" xr3:uid="{F47AB672-558C-4E23-91B3-37953D2B6349}" name="Column8719" headerRowDxfId="24062" dataDxfId="7667"/>
    <tableColumn id="8720" xr3:uid="{7A379804-0D35-4B4E-B413-125E5850018F}" name="Column8720" headerRowDxfId="24061" dataDxfId="7666"/>
    <tableColumn id="8721" xr3:uid="{91F77642-489E-4523-BBC2-8CEA4A3A9415}" name="Column8721" headerRowDxfId="24060" dataDxfId="7665"/>
    <tableColumn id="8722" xr3:uid="{4229EC4A-B0E6-4460-9731-9421C7D946E5}" name="Column8722" headerRowDxfId="24059" dataDxfId="7664"/>
    <tableColumn id="8723" xr3:uid="{A60A552E-0FE1-43AE-86B2-71D296A543A4}" name="Column8723" headerRowDxfId="24058" dataDxfId="7663"/>
    <tableColumn id="8724" xr3:uid="{201E8A4E-76EE-4E27-AC99-4DE7DC976C49}" name="Column8724" headerRowDxfId="24057" dataDxfId="7662"/>
    <tableColumn id="8725" xr3:uid="{DE6116B6-5A02-4DE0-B30E-4D79D68F80B7}" name="Column8725" headerRowDxfId="24056" dataDxfId="7661"/>
    <tableColumn id="8726" xr3:uid="{B0CD0928-DC2F-41D4-8009-C610A0DF67D1}" name="Column8726" headerRowDxfId="24055" dataDxfId="7660"/>
    <tableColumn id="8727" xr3:uid="{8D0B9E5E-05C3-4F94-8DE1-CF0BC82E0322}" name="Column8727" headerRowDxfId="24054" dataDxfId="7659"/>
    <tableColumn id="8728" xr3:uid="{349A1243-3F0B-44C2-A813-FF5AF42E64A8}" name="Column8728" headerRowDxfId="24053" dataDxfId="7658"/>
    <tableColumn id="8729" xr3:uid="{B2A1E4F9-E649-4AA9-B4B8-2E52D050F595}" name="Column8729" headerRowDxfId="24052" dataDxfId="7657"/>
    <tableColumn id="8730" xr3:uid="{A983DB78-6FF9-4B8D-880E-93FCFC0F379A}" name="Column8730" headerRowDxfId="24051" dataDxfId="7656"/>
    <tableColumn id="8731" xr3:uid="{68E53ADC-EEF6-4605-99F5-B78FE5868CD1}" name="Column8731" headerRowDxfId="24050" dataDxfId="7655"/>
    <tableColumn id="8732" xr3:uid="{095281AC-35E4-430D-B13A-8BD3B38C16C9}" name="Column8732" headerRowDxfId="24049" dataDxfId="7654"/>
    <tableColumn id="8733" xr3:uid="{DD4A3C7E-55DA-4160-AE4A-6942E26D940F}" name="Column8733" headerRowDxfId="24048" dataDxfId="7653"/>
    <tableColumn id="8734" xr3:uid="{CC4DE335-66B2-4D06-8957-DA6EE85AF1E5}" name="Column8734" headerRowDxfId="24047" dataDxfId="7652"/>
    <tableColumn id="8735" xr3:uid="{2EB39890-FDFD-4EDF-9E46-65CAA2572F4C}" name="Column8735" headerRowDxfId="24046" dataDxfId="7651"/>
    <tableColumn id="8736" xr3:uid="{0612312F-62A3-4537-97F1-2377883525D1}" name="Column8736" headerRowDxfId="24045" dataDxfId="7650"/>
    <tableColumn id="8737" xr3:uid="{E5E53E44-6DCE-46D6-AF65-53DF1C2E0431}" name="Column8737" headerRowDxfId="24044" dataDxfId="7649"/>
    <tableColumn id="8738" xr3:uid="{6B431174-2854-4B7A-A843-1ECE430BD54C}" name="Column8738" headerRowDxfId="24043" dataDxfId="7648"/>
    <tableColumn id="8739" xr3:uid="{BE7F010F-3E12-4EE2-BBB1-ED87BD753BCB}" name="Column8739" headerRowDxfId="24042" dataDxfId="7647"/>
    <tableColumn id="8740" xr3:uid="{00A9B70F-57F6-4D41-8A62-FE14CA80B2CA}" name="Column8740" headerRowDxfId="24041" dataDxfId="7646"/>
    <tableColumn id="8741" xr3:uid="{B4FE6FBF-E6E2-4D05-8711-79BD10EE3883}" name="Column8741" headerRowDxfId="24040" dataDxfId="7645"/>
    <tableColumn id="8742" xr3:uid="{C43529AB-A444-4BDB-A26B-1E845000AD2C}" name="Column8742" headerRowDxfId="24039" dataDxfId="7644"/>
    <tableColumn id="8743" xr3:uid="{77433EFB-9115-42D7-90FD-19683E2D2E0D}" name="Column8743" headerRowDxfId="24038" dataDxfId="7643"/>
    <tableColumn id="8744" xr3:uid="{8C70E256-835B-49B9-8239-6D4CDC45FFED}" name="Column8744" headerRowDxfId="24037" dataDxfId="7642"/>
    <tableColumn id="8745" xr3:uid="{AE047FC7-2898-48B0-A5FE-710F82A36C05}" name="Column8745" headerRowDxfId="24036" dataDxfId="7641"/>
    <tableColumn id="8746" xr3:uid="{D50EF28A-F229-42E2-BB90-1B20345413F4}" name="Column8746" headerRowDxfId="24035" dataDxfId="7640"/>
    <tableColumn id="8747" xr3:uid="{D36AD190-68DB-4A7C-873C-183C38BBA78E}" name="Column8747" headerRowDxfId="24034" dataDxfId="7639"/>
    <tableColumn id="8748" xr3:uid="{7D6D7C12-455D-430D-B0E7-6464D2F8553E}" name="Column8748" headerRowDxfId="24033" dataDxfId="7638"/>
    <tableColumn id="8749" xr3:uid="{AED54979-CC68-4FCD-AA1C-E736D3471AEB}" name="Column8749" headerRowDxfId="24032" dataDxfId="7637"/>
    <tableColumn id="8750" xr3:uid="{89D6252E-5164-44A3-A642-E94FF79489A5}" name="Column8750" headerRowDxfId="24031" dataDxfId="7636"/>
    <tableColumn id="8751" xr3:uid="{AD0FB36B-0782-4C81-808A-DF722372E013}" name="Column8751" headerRowDxfId="24030" dataDxfId="7635"/>
    <tableColumn id="8752" xr3:uid="{1C5E9D3F-E9B6-4E91-ADC9-3635291E4CBF}" name="Column8752" headerRowDxfId="24029" dataDxfId="7634"/>
    <tableColumn id="8753" xr3:uid="{1E26347E-1EC4-4213-89C8-9A7615731462}" name="Column8753" headerRowDxfId="24028" dataDxfId="7633"/>
    <tableColumn id="8754" xr3:uid="{6E4FBA97-50B8-48F8-86E0-3C91523D70E3}" name="Column8754" headerRowDxfId="24027" dataDxfId="7632"/>
    <tableColumn id="8755" xr3:uid="{0BCA8FAB-9DCC-4200-A475-AC4539C83A86}" name="Column8755" headerRowDxfId="24026" dataDxfId="7631"/>
    <tableColumn id="8756" xr3:uid="{AB102B30-F792-41B9-96E0-F7AC99BD6465}" name="Column8756" headerRowDxfId="24025" dataDxfId="7630"/>
    <tableColumn id="8757" xr3:uid="{4FE92598-8A09-4BB1-90CE-64C5F20FCE9A}" name="Column8757" headerRowDxfId="24024" dataDxfId="7629"/>
    <tableColumn id="8758" xr3:uid="{4568F995-A340-494B-B95B-23A630DA3415}" name="Column8758" headerRowDxfId="24023" dataDxfId="7628"/>
    <tableColumn id="8759" xr3:uid="{892C1796-8A72-46DD-BE7B-873DC5C0FCEF}" name="Column8759" headerRowDxfId="24022" dataDxfId="7627"/>
    <tableColumn id="8760" xr3:uid="{630BB90D-929A-4BD9-A80B-74124FAB963C}" name="Column8760" headerRowDxfId="24021" dataDxfId="7626"/>
    <tableColumn id="8761" xr3:uid="{BAA68F53-822E-4115-A61D-B12E5B6B1D78}" name="Column8761" headerRowDxfId="24020" dataDxfId="7625"/>
    <tableColumn id="8762" xr3:uid="{682907E8-C48D-4AB9-B096-DB07BFC484EA}" name="Column8762" headerRowDxfId="24019" dataDxfId="7624"/>
    <tableColumn id="8763" xr3:uid="{C91E928C-2B7E-47F2-B38F-BA4A513EDB31}" name="Column8763" headerRowDxfId="24018" dataDxfId="7623"/>
    <tableColumn id="8764" xr3:uid="{C74FD362-1E6B-4E9F-A75C-04163E5914C8}" name="Column8764" headerRowDxfId="24017" dataDxfId="7622"/>
    <tableColumn id="8765" xr3:uid="{F8F359D9-67F5-4F49-800A-1E06E36B28E0}" name="Column8765" headerRowDxfId="24016" dataDxfId="7621"/>
    <tableColumn id="8766" xr3:uid="{5AC7315A-AA6B-40E4-91BB-F7312ADE0986}" name="Column8766" headerRowDxfId="24015" dataDxfId="7620"/>
    <tableColumn id="8767" xr3:uid="{865DE6BD-7BCE-4042-9103-C37A9A29981B}" name="Column8767" headerRowDxfId="24014" dataDxfId="7619"/>
    <tableColumn id="8768" xr3:uid="{32B6DE54-EDE0-4910-BCBF-27D2A5D32CF7}" name="Column8768" headerRowDxfId="24013" dataDxfId="7618"/>
    <tableColumn id="8769" xr3:uid="{3834DB0D-6E11-40AA-9835-75868D200C0D}" name="Column8769" headerRowDxfId="24012" dataDxfId="7617"/>
    <tableColumn id="8770" xr3:uid="{C36A3042-C26B-4559-8D2F-2AF71E611553}" name="Column8770" headerRowDxfId="24011" dataDxfId="7616"/>
    <tableColumn id="8771" xr3:uid="{95BE7653-9BCD-4559-85E7-13AD85805092}" name="Column8771" headerRowDxfId="24010" dataDxfId="7615"/>
    <tableColumn id="8772" xr3:uid="{FD88BC99-BB28-4855-BD03-8F4260E69037}" name="Column8772" headerRowDxfId="24009" dataDxfId="7614"/>
    <tableColumn id="8773" xr3:uid="{5BF0C25F-BED7-4CBB-B9D6-319C413DE189}" name="Column8773" headerRowDxfId="24008" dataDxfId="7613"/>
    <tableColumn id="8774" xr3:uid="{7F823585-69FE-44F5-AB86-02A64354D8C8}" name="Column8774" headerRowDxfId="24007" dataDxfId="7612"/>
    <tableColumn id="8775" xr3:uid="{10984A1B-24F7-4A89-BD1F-97EB17712CA2}" name="Column8775" headerRowDxfId="24006" dataDxfId="7611"/>
    <tableColumn id="8776" xr3:uid="{BA9B2214-85F1-4BE6-A1A7-D59C46292E11}" name="Column8776" headerRowDxfId="24005" dataDxfId="7610"/>
    <tableColumn id="8777" xr3:uid="{981415C2-BB84-4269-8A6C-412F25CDACE8}" name="Column8777" headerRowDxfId="24004" dataDxfId="7609"/>
    <tableColumn id="8778" xr3:uid="{64A3F77E-4824-4D1E-A244-94238DC155F2}" name="Column8778" headerRowDxfId="24003" dataDxfId="7608"/>
    <tableColumn id="8779" xr3:uid="{7CB7F701-740C-454F-8E2B-19C191C7FAD0}" name="Column8779" headerRowDxfId="24002" dataDxfId="7607"/>
    <tableColumn id="8780" xr3:uid="{381D435A-EB37-402C-A3A6-0474030E6C39}" name="Column8780" headerRowDxfId="24001" dataDxfId="7606"/>
    <tableColumn id="8781" xr3:uid="{641C8B84-DC0F-492D-ACB4-C3A80A747330}" name="Column8781" headerRowDxfId="24000" dataDxfId="7605"/>
    <tableColumn id="8782" xr3:uid="{E8DA1F68-BA1D-40F3-B1A1-B1854C70D8D8}" name="Column8782" headerRowDxfId="23999" dataDxfId="7604"/>
    <tableColumn id="8783" xr3:uid="{3B45A203-7568-4BB1-B4AB-0869641DF5A4}" name="Column8783" headerRowDxfId="23998" dataDxfId="7603"/>
    <tableColumn id="8784" xr3:uid="{01A1E307-A9AF-4915-A94C-05972B719781}" name="Column8784" headerRowDxfId="23997" dataDxfId="7602"/>
    <tableColumn id="8785" xr3:uid="{C6D443D4-D3BC-4292-8056-12418628BE99}" name="Column8785" headerRowDxfId="23996" dataDxfId="7601"/>
    <tableColumn id="8786" xr3:uid="{1A6DE451-F441-4983-94EC-BF8AA5526541}" name="Column8786" headerRowDxfId="23995" dataDxfId="7600"/>
    <tableColumn id="8787" xr3:uid="{495E7BB9-5669-45CF-AAF6-A5B6934AA14E}" name="Column8787" headerRowDxfId="23994" dataDxfId="7599"/>
    <tableColumn id="8788" xr3:uid="{F74096A2-84B4-45B5-9687-B59BE217FFD4}" name="Column8788" headerRowDxfId="23993" dataDxfId="7598"/>
    <tableColumn id="8789" xr3:uid="{D887EBE9-6A78-41C2-B73D-80E6C0FB4708}" name="Column8789" headerRowDxfId="23992" dataDxfId="7597"/>
    <tableColumn id="8790" xr3:uid="{F956CBBF-850E-41DD-BB57-9DC8718D7763}" name="Column8790" headerRowDxfId="23991" dataDxfId="7596"/>
    <tableColumn id="8791" xr3:uid="{E8BB31C7-6CD0-4711-8E6D-0E6C2AC878EC}" name="Column8791" headerRowDxfId="23990" dataDxfId="7595"/>
    <tableColumn id="8792" xr3:uid="{7E42496B-E7A7-4A54-8D6E-FD5C4441DA2D}" name="Column8792" headerRowDxfId="23989" dataDxfId="7594"/>
    <tableColumn id="8793" xr3:uid="{AB535D1A-32F9-4002-9AC9-B9958A94CB0B}" name="Column8793" headerRowDxfId="23988" dataDxfId="7593"/>
    <tableColumn id="8794" xr3:uid="{55532D4C-C1CB-48B3-812E-AEA608A502D3}" name="Column8794" headerRowDxfId="23987" dataDxfId="7592"/>
    <tableColumn id="8795" xr3:uid="{D994A422-3AA7-44DA-97B9-F675B9C1164F}" name="Column8795" headerRowDxfId="23986" dataDxfId="7591"/>
    <tableColumn id="8796" xr3:uid="{F976D20C-AEB0-4F0C-A760-C463D213D2BE}" name="Column8796" headerRowDxfId="23985" dataDxfId="7590"/>
    <tableColumn id="8797" xr3:uid="{70839434-1DB6-41FF-BE1D-9C3D6DA4EDB7}" name="Column8797" headerRowDxfId="23984" dataDxfId="7589"/>
    <tableColumn id="8798" xr3:uid="{FEA52955-3F36-4A40-B2EC-5AB712A0DA5D}" name="Column8798" headerRowDxfId="23983" dataDxfId="7588"/>
    <tableColumn id="8799" xr3:uid="{937F1847-745A-4465-ABDD-9087BEEDFBB6}" name="Column8799" headerRowDxfId="23982" dataDxfId="7587"/>
    <tableColumn id="8800" xr3:uid="{01BF4691-4CCE-407C-A8BE-AE017E77E6A7}" name="Column8800" headerRowDxfId="23981" dataDxfId="7586"/>
    <tableColumn id="8801" xr3:uid="{5C7DC7A2-C91E-4CA1-98CE-7B7C31C1CD62}" name="Column8801" headerRowDxfId="23980" dataDxfId="7585"/>
    <tableColumn id="8802" xr3:uid="{1F22190F-BFB6-4428-AD23-9DB24361ED14}" name="Column8802" headerRowDxfId="23979" dataDxfId="7584"/>
    <tableColumn id="8803" xr3:uid="{DA29AF61-B156-4324-95FF-3268B9764D5F}" name="Column8803" headerRowDxfId="23978" dataDxfId="7583"/>
    <tableColumn id="8804" xr3:uid="{E23BA278-E9CC-4012-AAF8-10AC612737D1}" name="Column8804" headerRowDxfId="23977" dataDxfId="7582"/>
    <tableColumn id="8805" xr3:uid="{82933F00-FF1D-460E-A073-DB234659155E}" name="Column8805" headerRowDxfId="23976" dataDxfId="7581"/>
    <tableColumn id="8806" xr3:uid="{89ECCA13-17DC-4E71-B601-2F0ACC3FD880}" name="Column8806" headerRowDxfId="23975" dataDxfId="7580"/>
    <tableColumn id="8807" xr3:uid="{5DBC3953-D66F-4CA9-9FAB-21777F0CBE3A}" name="Column8807" headerRowDxfId="23974" dataDxfId="7579"/>
    <tableColumn id="8808" xr3:uid="{E7651401-3B27-4025-8A21-5EC2049F9A5A}" name="Column8808" headerRowDxfId="23973" dataDxfId="7578"/>
    <tableColumn id="8809" xr3:uid="{D483C65C-B3C9-4CC9-8EF5-C3DF6A93D159}" name="Column8809" headerRowDxfId="23972" dataDxfId="7577"/>
    <tableColumn id="8810" xr3:uid="{54BFD27A-8A15-4749-AFB6-92EC7E7D3293}" name="Column8810" headerRowDxfId="23971" dataDxfId="7576"/>
    <tableColumn id="8811" xr3:uid="{F4F395CE-EF92-472C-968B-5607E1C19A22}" name="Column8811" headerRowDxfId="23970" dataDxfId="7575"/>
    <tableColumn id="8812" xr3:uid="{41284569-3EEE-4093-9F85-4BE766363BB3}" name="Column8812" headerRowDxfId="23969" dataDxfId="7574"/>
    <tableColumn id="8813" xr3:uid="{D926703B-3CC7-4E2B-8B9C-DB8E28B10E57}" name="Column8813" headerRowDxfId="23968" dataDxfId="7573"/>
    <tableColumn id="8814" xr3:uid="{4B9801D5-0EE7-4FFC-98BE-959CEED75891}" name="Column8814" headerRowDxfId="23967" dataDxfId="7572"/>
    <tableColumn id="8815" xr3:uid="{766DBECE-FA8F-47A0-BE2E-24CE0304E950}" name="Column8815" headerRowDxfId="23966" dataDxfId="7571"/>
    <tableColumn id="8816" xr3:uid="{75375D53-85E7-425B-96EB-300F829FED67}" name="Column8816" headerRowDxfId="23965" dataDxfId="7570"/>
    <tableColumn id="8817" xr3:uid="{5856B26F-72CC-4A80-B7D2-6F25C410F8A1}" name="Column8817" headerRowDxfId="23964" dataDxfId="7569"/>
    <tableColumn id="8818" xr3:uid="{D6BEA75F-AB4B-42DF-9A3B-961A0714F0D0}" name="Column8818" headerRowDxfId="23963" dataDxfId="7568"/>
    <tableColumn id="8819" xr3:uid="{69EBAA1C-2700-4EE1-ADD7-D2B4E3F10331}" name="Column8819" headerRowDxfId="23962" dataDxfId="7567"/>
    <tableColumn id="8820" xr3:uid="{F944C9F3-DAFB-4F9F-800C-BEB930C3D8CF}" name="Column8820" headerRowDxfId="23961" dataDxfId="7566"/>
    <tableColumn id="8821" xr3:uid="{F32DD098-6A8F-46F3-95FC-DD0C97B6C789}" name="Column8821" headerRowDxfId="23960" dataDxfId="7565"/>
    <tableColumn id="8822" xr3:uid="{B550E03C-E90F-49DA-9D89-EFE8722E1883}" name="Column8822" headerRowDxfId="23959" dataDxfId="7564"/>
    <tableColumn id="8823" xr3:uid="{27FFD14D-F543-460C-AAB8-A3F32953101E}" name="Column8823" headerRowDxfId="23958" dataDxfId="7563"/>
    <tableColumn id="8824" xr3:uid="{7B2AD81C-F001-4F68-8B48-CC926C0958BC}" name="Column8824" headerRowDxfId="23957" dataDxfId="7562"/>
    <tableColumn id="8825" xr3:uid="{F706B853-14DA-4195-9D83-992E707FAD29}" name="Column8825" headerRowDxfId="23956" dataDxfId="7561"/>
    <tableColumn id="8826" xr3:uid="{3AA53179-E19B-4EE7-954D-97C1FBBECCF3}" name="Column8826" headerRowDxfId="23955" dataDxfId="7560"/>
    <tableColumn id="8827" xr3:uid="{1044F272-5249-460A-A760-0380E77007BC}" name="Column8827" headerRowDxfId="23954" dataDxfId="7559"/>
    <tableColumn id="8828" xr3:uid="{25A60D6A-583E-4DCB-9195-A2943C06FAD6}" name="Column8828" headerRowDxfId="23953" dataDxfId="7558"/>
    <tableColumn id="8829" xr3:uid="{2C1DFF08-6778-485E-9DCB-1BB7A7AB3A40}" name="Column8829" headerRowDxfId="23952" dataDxfId="7557"/>
    <tableColumn id="8830" xr3:uid="{11D324BE-C352-43B5-BD17-7BA65258829F}" name="Column8830" headerRowDxfId="23951" dataDxfId="7556"/>
    <tableColumn id="8831" xr3:uid="{C049366D-222B-4A0C-9FEE-6B93AFF79A49}" name="Column8831" headerRowDxfId="23950" dataDxfId="7555"/>
    <tableColumn id="8832" xr3:uid="{5A2B8D17-B318-4176-9DBB-E57D732ED36C}" name="Column8832" headerRowDxfId="23949" dataDxfId="7554"/>
    <tableColumn id="8833" xr3:uid="{94E77450-F5AF-4422-9C2C-5EC4BBACC59F}" name="Column8833" headerRowDxfId="23948" dataDxfId="7553"/>
    <tableColumn id="8834" xr3:uid="{F71888B1-467D-4864-9645-DB102D1F9C62}" name="Column8834" headerRowDxfId="23947" dataDxfId="7552"/>
    <tableColumn id="8835" xr3:uid="{B3B0F1F2-3A95-450B-BE4D-55D0A6FEB498}" name="Column8835" headerRowDxfId="23946" dataDxfId="7551"/>
    <tableColumn id="8836" xr3:uid="{357DAE0C-F6B2-4521-A589-DAD865838069}" name="Column8836" headerRowDxfId="23945" dataDxfId="7550"/>
    <tableColumn id="8837" xr3:uid="{30AE0852-BE32-49F5-A68F-9FCDD1764702}" name="Column8837" headerRowDxfId="23944" dataDxfId="7549"/>
    <tableColumn id="8838" xr3:uid="{65FB8A50-88F9-48D6-BE03-873A0EFCC6E9}" name="Column8838" headerRowDxfId="23943" dataDxfId="7548"/>
    <tableColumn id="8839" xr3:uid="{11D90A84-3B94-4B09-ADB9-A50C78718026}" name="Column8839" headerRowDxfId="23942" dataDxfId="7547"/>
    <tableColumn id="8840" xr3:uid="{6AE5BB97-68A2-4B53-910A-13FAE1269D20}" name="Column8840" headerRowDxfId="23941" dataDxfId="7546"/>
    <tableColumn id="8841" xr3:uid="{9A930EFB-968A-429E-8209-FD7A8BB6612C}" name="Column8841" headerRowDxfId="23940" dataDxfId="7545"/>
    <tableColumn id="8842" xr3:uid="{5D18A6AC-67D8-4C0F-BB56-75F8231FFDDB}" name="Column8842" headerRowDxfId="23939" dataDxfId="7544"/>
    <tableColumn id="8843" xr3:uid="{74C91815-CB36-49D0-B3A5-B54B2EAA126E}" name="Column8843" headerRowDxfId="23938" dataDxfId="7543"/>
    <tableColumn id="8844" xr3:uid="{09377813-33B3-4CC7-A6CE-CF6D31C104FE}" name="Column8844" headerRowDxfId="23937" dataDxfId="7542"/>
    <tableColumn id="8845" xr3:uid="{55B38B3F-53A2-4DE8-BB99-AAFFAEEFE166}" name="Column8845" headerRowDxfId="23936" dataDxfId="7541"/>
    <tableColumn id="8846" xr3:uid="{0BA1E85F-23E7-4E3A-ADAD-EC86F81596EF}" name="Column8846" headerRowDxfId="23935" dataDxfId="7540"/>
    <tableColumn id="8847" xr3:uid="{E7672C82-CF3B-437D-B2AA-6C6E660E8E9B}" name="Column8847" headerRowDxfId="23934" dataDxfId="7539"/>
    <tableColumn id="8848" xr3:uid="{CEE0C8B1-F7D2-4B42-BE9B-DF23BA43077F}" name="Column8848" headerRowDxfId="23933" dataDxfId="7538"/>
    <tableColumn id="8849" xr3:uid="{3B1D988F-6E45-4589-B4EC-61C3E48C4654}" name="Column8849" headerRowDxfId="23932" dataDxfId="7537"/>
    <tableColumn id="8850" xr3:uid="{452DC366-64FF-46D5-9BE0-FD64CC39D5D6}" name="Column8850" headerRowDxfId="23931" dataDxfId="7536"/>
    <tableColumn id="8851" xr3:uid="{3BD6715A-7716-4F94-85BC-575C4547EE87}" name="Column8851" headerRowDxfId="23930" dataDxfId="7535"/>
    <tableColumn id="8852" xr3:uid="{DBC4580E-615B-48BF-9C41-AB4647C7C19F}" name="Column8852" headerRowDxfId="23929" dataDxfId="7534"/>
    <tableColumn id="8853" xr3:uid="{18F92899-649A-47BC-B56D-9C0364EEFA81}" name="Column8853" headerRowDxfId="23928" dataDxfId="7533"/>
    <tableColumn id="8854" xr3:uid="{A49F7DA8-18B9-4D00-B961-4040E05631D7}" name="Column8854" headerRowDxfId="23927" dataDxfId="7532"/>
    <tableColumn id="8855" xr3:uid="{8928A9F4-0AE3-48D5-8FDE-8C9BC506F794}" name="Column8855" headerRowDxfId="23926" dataDxfId="7531"/>
    <tableColumn id="8856" xr3:uid="{BE430021-D8CF-4D55-B404-3A96BC5D72A2}" name="Column8856" headerRowDxfId="23925" dataDxfId="7530"/>
    <tableColumn id="8857" xr3:uid="{88A8A590-36FC-4A3D-82B3-A4A4B598B8A1}" name="Column8857" headerRowDxfId="23924" dataDxfId="7529"/>
    <tableColumn id="8858" xr3:uid="{8B90D5C3-F0E0-4DA5-8E88-12B4C2FD9C7E}" name="Column8858" headerRowDxfId="23923" dataDxfId="7528"/>
    <tableColumn id="8859" xr3:uid="{4BB01F04-9A76-42E8-9A83-58C5B435A71D}" name="Column8859" headerRowDxfId="23922" dataDxfId="7527"/>
    <tableColumn id="8860" xr3:uid="{258DEB0D-D820-4866-B7E9-26569FB8991E}" name="Column8860" headerRowDxfId="23921" dataDxfId="7526"/>
    <tableColumn id="8861" xr3:uid="{47565583-599D-469D-ABF3-928651DFA8D6}" name="Column8861" headerRowDxfId="23920" dataDxfId="7525"/>
    <tableColumn id="8862" xr3:uid="{4DCB6C7A-20BF-4BAC-B11C-7A2667E7E232}" name="Column8862" headerRowDxfId="23919" dataDxfId="7524"/>
    <tableColumn id="8863" xr3:uid="{9BB3C41D-BC28-4650-B0C4-BEB24DE0EACD}" name="Column8863" headerRowDxfId="23918" dataDxfId="7523"/>
    <tableColumn id="8864" xr3:uid="{2F394EFB-5754-48CC-8DA7-3A57B74FEDE5}" name="Column8864" headerRowDxfId="23917" dataDxfId="7522"/>
    <tableColumn id="8865" xr3:uid="{7A202653-3D71-464A-8105-D9CB761A5188}" name="Column8865" headerRowDxfId="23916" dataDxfId="7521"/>
    <tableColumn id="8866" xr3:uid="{DE1A3053-98E2-466A-8D70-66C48BCF35C4}" name="Column8866" headerRowDxfId="23915" dataDxfId="7520"/>
    <tableColumn id="8867" xr3:uid="{9C2EB77D-2C74-46AB-A441-6A786994AFB3}" name="Column8867" headerRowDxfId="23914" dataDxfId="7519"/>
    <tableColumn id="8868" xr3:uid="{AC124001-71D0-4A57-BEBD-EB6587994E6C}" name="Column8868" headerRowDxfId="23913" dataDxfId="7518"/>
    <tableColumn id="8869" xr3:uid="{8E728CD4-D723-4E7C-8AEC-9DCB9AA2A0AC}" name="Column8869" headerRowDxfId="23912" dataDxfId="7517"/>
    <tableColumn id="8870" xr3:uid="{1EEA61B7-32D4-46BE-953E-63CBD89F096F}" name="Column8870" headerRowDxfId="23911" dataDxfId="7516"/>
    <tableColumn id="8871" xr3:uid="{ABB373E4-2F15-4559-B652-BC091A373478}" name="Column8871" headerRowDxfId="23910" dataDxfId="7515"/>
    <tableColumn id="8872" xr3:uid="{31108D72-E9AD-4E37-A847-313072BA659F}" name="Column8872" headerRowDxfId="23909" dataDxfId="7514"/>
    <tableColumn id="8873" xr3:uid="{FB4DE025-C7EC-44C2-9FF8-B34C456A8529}" name="Column8873" headerRowDxfId="23908" dataDxfId="7513"/>
    <tableColumn id="8874" xr3:uid="{856A8B70-1067-4957-9218-509D42718542}" name="Column8874" headerRowDxfId="23907" dataDxfId="7512"/>
    <tableColumn id="8875" xr3:uid="{1AAD13E5-E7F5-4736-BBFC-46BFF6641113}" name="Column8875" headerRowDxfId="23906" dataDxfId="7511"/>
    <tableColumn id="8876" xr3:uid="{EF12DCFF-AE2E-4905-BC73-BA0C39ACAF4E}" name="Column8876" headerRowDxfId="23905" dataDxfId="7510"/>
    <tableColumn id="8877" xr3:uid="{1CE19F51-D10C-481D-9824-499B9BD71F81}" name="Column8877" headerRowDxfId="23904" dataDxfId="7509"/>
    <tableColumn id="8878" xr3:uid="{061AF47F-E086-4C63-A5F2-29D07308C5C5}" name="Column8878" headerRowDxfId="23903" dataDxfId="7508"/>
    <tableColumn id="8879" xr3:uid="{2CB94D3C-FF1E-4BD5-B252-531599B2AAF4}" name="Column8879" headerRowDxfId="23902" dataDxfId="7507"/>
    <tableColumn id="8880" xr3:uid="{8882DDDD-E8D0-42DF-A247-CB6C32497660}" name="Column8880" headerRowDxfId="23901" dataDxfId="7506"/>
    <tableColumn id="8881" xr3:uid="{B016C17F-EAF1-41AA-81D7-5374E407C14C}" name="Column8881" headerRowDxfId="23900" dataDxfId="7505"/>
    <tableColumn id="8882" xr3:uid="{0E387678-170D-4BCC-965D-87A281F6D6EA}" name="Column8882" headerRowDxfId="23899" dataDxfId="7504"/>
    <tableColumn id="8883" xr3:uid="{4A0AC63C-D11A-4491-BA15-C93D24015C5C}" name="Column8883" headerRowDxfId="23898" dataDxfId="7503"/>
    <tableColumn id="8884" xr3:uid="{0D83B822-CD87-4223-90EE-C73F442A4CF0}" name="Column8884" headerRowDxfId="23897" dataDxfId="7502"/>
    <tableColumn id="8885" xr3:uid="{142CE6F5-4983-49D3-9DD1-33C4B1507A67}" name="Column8885" headerRowDxfId="23896" dataDxfId="7501"/>
    <tableColumn id="8886" xr3:uid="{21D214BE-810A-4DF4-ADD4-1F97A8FDA20B}" name="Column8886" headerRowDxfId="23895" dataDxfId="7500"/>
    <tableColumn id="8887" xr3:uid="{5FBC7068-81CB-4149-A914-747EBCCB949B}" name="Column8887" headerRowDxfId="23894" dataDxfId="7499"/>
    <tableColumn id="8888" xr3:uid="{58C5CCFD-1B70-47A9-99D6-7CC9CFAA3B6A}" name="Column8888" headerRowDxfId="23893" dataDxfId="7498"/>
    <tableColumn id="8889" xr3:uid="{637DFD46-217B-457A-9127-42E1DD4D50A0}" name="Column8889" headerRowDxfId="23892" dataDxfId="7497"/>
    <tableColumn id="8890" xr3:uid="{E753D550-C7F2-4A55-A1FC-74CC5416A76E}" name="Column8890" headerRowDxfId="23891" dataDxfId="7496"/>
    <tableColumn id="8891" xr3:uid="{E5F8798E-EE17-4D11-A3BA-B33309D321B0}" name="Column8891" headerRowDxfId="23890" dataDxfId="7495"/>
    <tableColumn id="8892" xr3:uid="{4BC2DCD2-3A88-4B53-AF01-F5F2460A28B3}" name="Column8892" headerRowDxfId="23889" dataDxfId="7494"/>
    <tableColumn id="8893" xr3:uid="{722B501E-9F10-4B51-97C6-365096F37EFD}" name="Column8893" headerRowDxfId="23888" dataDxfId="7493"/>
    <tableColumn id="8894" xr3:uid="{DC7C6F48-CCF2-4D01-9AB2-8DCF55F38BAD}" name="Column8894" headerRowDxfId="23887" dataDxfId="7492"/>
    <tableColumn id="8895" xr3:uid="{1663FDEE-CCFB-4900-B697-4583CEFA378C}" name="Column8895" headerRowDxfId="23886" dataDxfId="7491"/>
    <tableColumn id="8896" xr3:uid="{BEB4B907-819B-4CFA-AEEF-E0AF53F07DC7}" name="Column8896" headerRowDxfId="23885" dataDxfId="7490"/>
    <tableColumn id="8897" xr3:uid="{3697EDF6-AE43-4AE6-955A-6D67B1956AAC}" name="Column8897" headerRowDxfId="23884" dataDxfId="7489"/>
    <tableColumn id="8898" xr3:uid="{B78EEF97-2558-4001-B919-E6EE64021088}" name="Column8898" headerRowDxfId="23883" dataDxfId="7488"/>
    <tableColumn id="8899" xr3:uid="{C85D813A-F922-495D-A2EF-8DB94758B2CB}" name="Column8899" headerRowDxfId="23882" dataDxfId="7487"/>
    <tableColumn id="8900" xr3:uid="{0ED582D1-08AB-48F0-A504-7ACF9C680B1B}" name="Column8900" headerRowDxfId="23881" dataDxfId="7486"/>
    <tableColumn id="8901" xr3:uid="{FA9B88E8-99BB-41DF-B41E-F5C1B0A4A879}" name="Column8901" headerRowDxfId="23880" dataDxfId="7485"/>
    <tableColumn id="8902" xr3:uid="{7351EC98-CB6D-4F28-A072-C9324746109C}" name="Column8902" headerRowDxfId="23879" dataDxfId="7484"/>
    <tableColumn id="8903" xr3:uid="{B9EF7662-6A27-4D23-A3E5-262FEAC25045}" name="Column8903" headerRowDxfId="23878" dataDxfId="7483"/>
    <tableColumn id="8904" xr3:uid="{3152DBBF-410E-4C14-B4F7-4A1246DAF256}" name="Column8904" headerRowDxfId="23877" dataDxfId="7482"/>
    <tableColumn id="8905" xr3:uid="{0B2FBBFC-CF51-4E03-B3F3-B0B2C26CF19C}" name="Column8905" headerRowDxfId="23876" dataDxfId="7481"/>
    <tableColumn id="8906" xr3:uid="{30E6B517-F306-4645-8C83-47D63408E82B}" name="Column8906" headerRowDxfId="23875" dataDxfId="7480"/>
    <tableColumn id="8907" xr3:uid="{7B8B595A-EA2C-4A1A-B2EB-79C408CE469C}" name="Column8907" headerRowDxfId="23874" dataDxfId="7479"/>
    <tableColumn id="8908" xr3:uid="{35541C18-622D-40E7-91CE-B5979EEC4DEE}" name="Column8908" headerRowDxfId="23873" dataDxfId="7478"/>
    <tableColumn id="8909" xr3:uid="{7FBEAF79-F723-4B31-A3E8-110264E3EEA5}" name="Column8909" headerRowDxfId="23872" dataDxfId="7477"/>
    <tableColumn id="8910" xr3:uid="{C1FA3102-6C38-467E-A3C7-B7B9AF63F6F9}" name="Column8910" headerRowDxfId="23871" dataDxfId="7476"/>
    <tableColumn id="8911" xr3:uid="{6F7BCA11-77D1-4D38-896D-7A34A5164B96}" name="Column8911" headerRowDxfId="23870" dataDxfId="7475"/>
    <tableColumn id="8912" xr3:uid="{109FD209-6C5D-4D47-BC9F-8EC35DB6D412}" name="Column8912" headerRowDxfId="23869" dataDxfId="7474"/>
    <tableColumn id="8913" xr3:uid="{9D4D9B50-E563-4E0F-A168-E87ACC7B40D8}" name="Column8913" headerRowDxfId="23868" dataDxfId="7473"/>
    <tableColumn id="8914" xr3:uid="{D98E1DC3-6636-4229-A951-26A7827FD20C}" name="Column8914" headerRowDxfId="23867" dataDxfId="7472"/>
    <tableColumn id="8915" xr3:uid="{071BDB87-760E-48E8-ABF9-8D68024FEA61}" name="Column8915" headerRowDxfId="23866" dataDxfId="7471"/>
    <tableColumn id="8916" xr3:uid="{7C624618-59F3-47B5-91EF-38534D88402D}" name="Column8916" headerRowDxfId="23865" dataDxfId="7470"/>
    <tableColumn id="8917" xr3:uid="{76C3A2E9-3674-4F34-822B-22E2179B0F39}" name="Column8917" headerRowDxfId="23864" dataDxfId="7469"/>
    <tableColumn id="8918" xr3:uid="{D327D456-4C4B-4235-B7F6-96AA8F10A58D}" name="Column8918" headerRowDxfId="23863" dataDxfId="7468"/>
    <tableColumn id="8919" xr3:uid="{AF93A86E-118A-4B33-B9E9-258663FE0D02}" name="Column8919" headerRowDxfId="23862" dataDxfId="7467"/>
    <tableColumn id="8920" xr3:uid="{D8285740-C6A3-48E2-9F57-D03CB11821A8}" name="Column8920" headerRowDxfId="23861" dataDxfId="7466"/>
    <tableColumn id="8921" xr3:uid="{FF5DC293-CCBA-4504-8836-71E29DEF6521}" name="Column8921" headerRowDxfId="23860" dataDxfId="7465"/>
    <tableColumn id="8922" xr3:uid="{DC1DF796-F426-4987-8910-74C56E3C75A4}" name="Column8922" headerRowDxfId="23859" dataDxfId="7464"/>
    <tableColumn id="8923" xr3:uid="{23F9A8DB-5AFD-4051-8E7C-84E917A724A6}" name="Column8923" headerRowDxfId="23858" dataDxfId="7463"/>
    <tableColumn id="8924" xr3:uid="{309B3524-E436-445F-9E41-BA93779C366C}" name="Column8924" headerRowDxfId="23857" dataDxfId="7462"/>
    <tableColumn id="8925" xr3:uid="{44119A94-D544-46B5-A6B4-D48B0BC5F827}" name="Column8925" headerRowDxfId="23856" dataDxfId="7461"/>
    <tableColumn id="8926" xr3:uid="{0A2109BD-8AC0-496D-85F7-10DF3F008B25}" name="Column8926" headerRowDxfId="23855" dataDxfId="7460"/>
    <tableColumn id="8927" xr3:uid="{08AB3F8A-35DC-40C7-AC51-258C6CDA0163}" name="Column8927" headerRowDxfId="23854" dataDxfId="7459"/>
    <tableColumn id="8928" xr3:uid="{277D9BBE-242A-41DE-A582-48F76F7013FF}" name="Column8928" headerRowDxfId="23853" dataDxfId="7458"/>
    <tableColumn id="8929" xr3:uid="{D2F85D23-D4CC-4E3F-9829-B22F7AF2D6A2}" name="Column8929" headerRowDxfId="23852" dataDxfId="7457"/>
    <tableColumn id="8930" xr3:uid="{8F2C18B6-815F-437D-87CB-6355098ABC41}" name="Column8930" headerRowDxfId="23851" dataDxfId="7456"/>
    <tableColumn id="8931" xr3:uid="{591AB4F5-29E0-4C9D-8155-E01EC325AB16}" name="Column8931" headerRowDxfId="23850" dataDxfId="7455"/>
    <tableColumn id="8932" xr3:uid="{BE52DD58-62A0-4370-ACBB-9398F98CD9EE}" name="Column8932" headerRowDxfId="23849" dataDxfId="7454"/>
    <tableColumn id="8933" xr3:uid="{F91134B5-7210-489E-9653-EE57333007E3}" name="Column8933" headerRowDxfId="23848" dataDxfId="7453"/>
    <tableColumn id="8934" xr3:uid="{FA7AB96E-60F0-4471-97D7-86580A2E8C5C}" name="Column8934" headerRowDxfId="23847" dataDxfId="7452"/>
    <tableColumn id="8935" xr3:uid="{27BE33D4-35E5-4CE2-ADB4-F35D8F7EE80D}" name="Column8935" headerRowDxfId="23846" dataDxfId="7451"/>
    <tableColumn id="8936" xr3:uid="{0DC074AE-7809-48F3-93FD-053FD5843ADF}" name="Column8936" headerRowDxfId="23845" dataDxfId="7450"/>
    <tableColumn id="8937" xr3:uid="{AA879734-C08E-4D48-B972-83F1E5C0F781}" name="Column8937" headerRowDxfId="23844" dataDxfId="7449"/>
    <tableColumn id="8938" xr3:uid="{9F688471-89A2-431B-A24C-8337CB7AA427}" name="Column8938" headerRowDxfId="23843" dataDxfId="7448"/>
    <tableColumn id="8939" xr3:uid="{829099A2-B2AC-4481-AC99-C706B45D37DA}" name="Column8939" headerRowDxfId="23842" dataDxfId="7447"/>
    <tableColumn id="8940" xr3:uid="{D2EAD4B0-84A2-4B4B-A4C3-A2F2F6B9B277}" name="Column8940" headerRowDxfId="23841" dataDxfId="7446"/>
    <tableColumn id="8941" xr3:uid="{A998567A-5F47-4EFC-AC23-D0381F7E81D9}" name="Column8941" headerRowDxfId="23840" dataDxfId="7445"/>
    <tableColumn id="8942" xr3:uid="{527E3487-2394-4C60-BB51-B44108FEA400}" name="Column8942" headerRowDxfId="23839" dataDxfId="7444"/>
    <tableColumn id="8943" xr3:uid="{0A673659-17CF-4296-A15B-56EA80AA607A}" name="Column8943" headerRowDxfId="23838" dataDxfId="7443"/>
    <tableColumn id="8944" xr3:uid="{5541FEC1-1103-4D0A-BA85-96D8F538C79B}" name="Column8944" headerRowDxfId="23837" dataDxfId="7442"/>
    <tableColumn id="8945" xr3:uid="{48B848EF-D9AD-49AD-8605-81B038EB0ABA}" name="Column8945" headerRowDxfId="23836" dataDxfId="7441"/>
    <tableColumn id="8946" xr3:uid="{AA6D8719-0AD5-4364-9791-EF83C7124916}" name="Column8946" headerRowDxfId="23835" dataDxfId="7440"/>
    <tableColumn id="8947" xr3:uid="{A2B623A9-6B15-4A29-AC71-D1AC00752F04}" name="Column8947" headerRowDxfId="23834" dataDxfId="7439"/>
    <tableColumn id="8948" xr3:uid="{6EF10ACC-2124-4248-9836-5CE0958DF5A8}" name="Column8948" headerRowDxfId="23833" dataDxfId="7438"/>
    <tableColumn id="8949" xr3:uid="{F8307B06-173F-4270-92F4-BB2F1783D7B9}" name="Column8949" headerRowDxfId="23832" dataDxfId="7437"/>
    <tableColumn id="8950" xr3:uid="{7D574383-2328-48E4-8764-F24F11E14D77}" name="Column8950" headerRowDxfId="23831" dataDxfId="7436"/>
    <tableColumn id="8951" xr3:uid="{9F898087-28B7-4ECF-8F8D-BAB729A639F2}" name="Column8951" headerRowDxfId="23830" dataDxfId="7435"/>
    <tableColumn id="8952" xr3:uid="{FB5F683F-3B60-454B-B1F8-D3A1234C760D}" name="Column8952" headerRowDxfId="23829" dataDxfId="7434"/>
    <tableColumn id="8953" xr3:uid="{734FB89D-C1B8-41D3-B400-A4486A5DFD72}" name="Column8953" headerRowDxfId="23828" dataDxfId="7433"/>
    <tableColumn id="8954" xr3:uid="{B216E1A8-D26D-4CBE-A47B-C2857FA6EC7D}" name="Column8954" headerRowDxfId="23827" dataDxfId="7432"/>
    <tableColumn id="8955" xr3:uid="{FA068EA2-8B92-4BBA-BFA7-CAF2E586B8CA}" name="Column8955" headerRowDxfId="23826" dataDxfId="7431"/>
    <tableColumn id="8956" xr3:uid="{12DEB126-DA23-4864-A626-918CD0DC650D}" name="Column8956" headerRowDxfId="23825" dataDxfId="7430"/>
    <tableColumn id="8957" xr3:uid="{AF1E02E5-ED1A-4BC9-9A25-1C72AB89975E}" name="Column8957" headerRowDxfId="23824" dataDxfId="7429"/>
    <tableColumn id="8958" xr3:uid="{00FE58CE-B3C1-447D-8DAE-62D1400DEF55}" name="Column8958" headerRowDxfId="23823" dataDxfId="7428"/>
    <tableColumn id="8959" xr3:uid="{2EF71F36-7707-49AB-88DF-236E4E567050}" name="Column8959" headerRowDxfId="23822" dataDxfId="7427"/>
    <tableColumn id="8960" xr3:uid="{B2ED4CD9-BB05-49B2-88C2-F6A9FC70674A}" name="Column8960" headerRowDxfId="23821" dataDxfId="7426"/>
    <tableColumn id="8961" xr3:uid="{FB9336B5-D8B2-40EE-A01B-92F3DD565C55}" name="Column8961" headerRowDxfId="23820" dataDxfId="7425"/>
    <tableColumn id="8962" xr3:uid="{FACE8F1C-DCAA-47DA-970D-887E20F3C2E4}" name="Column8962" headerRowDxfId="23819" dataDxfId="7424"/>
    <tableColumn id="8963" xr3:uid="{C63CB73A-3C76-410D-9724-60B634AC310C}" name="Column8963" headerRowDxfId="23818" dataDxfId="7423"/>
    <tableColumn id="8964" xr3:uid="{3C1018D7-892E-4829-821E-9FF2A521D0E6}" name="Column8964" headerRowDxfId="23817" dataDxfId="7422"/>
    <tableColumn id="8965" xr3:uid="{BC276CD1-B3AA-4F8D-A2C0-E69A3B9ECB1B}" name="Column8965" headerRowDxfId="23816" dataDxfId="7421"/>
    <tableColumn id="8966" xr3:uid="{9800ACC4-6FF6-4FC1-8D03-41FD71E79092}" name="Column8966" headerRowDxfId="23815" dataDxfId="7420"/>
    <tableColumn id="8967" xr3:uid="{1448D05A-6139-4AD4-B182-FF6308C30BFD}" name="Column8967" headerRowDxfId="23814" dataDxfId="7419"/>
    <tableColumn id="8968" xr3:uid="{49AEC1BF-F89C-4E79-BF57-91CECF023F4A}" name="Column8968" headerRowDxfId="23813" dataDxfId="7418"/>
    <tableColumn id="8969" xr3:uid="{0344FD30-CD85-455C-82CF-A2466286319B}" name="Column8969" headerRowDxfId="23812" dataDxfId="7417"/>
    <tableColumn id="8970" xr3:uid="{99FF9373-D298-43FD-963F-942FAA5D8CCC}" name="Column8970" headerRowDxfId="23811" dataDxfId="7416"/>
    <tableColumn id="8971" xr3:uid="{896B26E4-A899-46D7-B3B9-C4D793C59C1E}" name="Column8971" headerRowDxfId="23810" dataDxfId="7415"/>
    <tableColumn id="8972" xr3:uid="{FEBF2003-C447-4687-8091-6B4E72D19315}" name="Column8972" headerRowDxfId="23809" dataDxfId="7414"/>
    <tableColumn id="8973" xr3:uid="{AD0F4D47-C82E-4062-AE5C-288B1FACA632}" name="Column8973" headerRowDxfId="23808" dataDxfId="7413"/>
    <tableColumn id="8974" xr3:uid="{008C14A6-FDBF-49F3-BD34-B1D8283849A7}" name="Column8974" headerRowDxfId="23807" dataDxfId="7412"/>
    <tableColumn id="8975" xr3:uid="{DD44D9FD-C057-4E4C-9C32-BF88C4F71347}" name="Column8975" headerRowDxfId="23806" dataDxfId="7411"/>
    <tableColumn id="8976" xr3:uid="{113CB1F2-9499-4864-878A-5996BFDB6714}" name="Column8976" headerRowDxfId="23805" dataDxfId="7410"/>
    <tableColumn id="8977" xr3:uid="{5517ABDB-496A-424F-A299-DACBB6C30B05}" name="Column8977" headerRowDxfId="23804" dataDxfId="7409"/>
    <tableColumn id="8978" xr3:uid="{B1287CCF-109C-485A-8203-B56AB6498315}" name="Column8978" headerRowDxfId="23803" dataDxfId="7408"/>
    <tableColumn id="8979" xr3:uid="{3D211DA3-A16C-4E01-8538-E71188C55954}" name="Column8979" headerRowDxfId="23802" dataDxfId="7407"/>
    <tableColumn id="8980" xr3:uid="{F29D792B-0683-4575-BA8E-A654161CCAD1}" name="Column8980" headerRowDxfId="23801" dataDxfId="7406"/>
    <tableColumn id="8981" xr3:uid="{48B98255-E2BD-481F-A32B-6E2C7B2B14DE}" name="Column8981" headerRowDxfId="23800" dataDxfId="7405"/>
    <tableColumn id="8982" xr3:uid="{91D90ED2-8E10-4A81-A915-6DB394A910CC}" name="Column8982" headerRowDxfId="23799" dataDxfId="7404"/>
    <tableColumn id="8983" xr3:uid="{224DE936-FFB0-4405-A9E2-C09CC9E8783D}" name="Column8983" headerRowDxfId="23798" dataDxfId="7403"/>
    <tableColumn id="8984" xr3:uid="{6BDEAA07-0BBF-4C8B-AB74-721BF8E6B1D0}" name="Column8984" headerRowDxfId="23797" dataDxfId="7402"/>
    <tableColumn id="8985" xr3:uid="{1A0904A4-4A5B-4571-AD6E-93ED5ECDD982}" name="Column8985" headerRowDxfId="23796" dataDxfId="7401"/>
    <tableColumn id="8986" xr3:uid="{B6D2317C-768C-41B9-B85C-8A93A5B828B4}" name="Column8986" headerRowDxfId="23795" dataDxfId="7400"/>
    <tableColumn id="8987" xr3:uid="{95BD3E3B-BEE4-4BD6-8746-DD11F283208D}" name="Column8987" headerRowDxfId="23794" dataDxfId="7399"/>
    <tableColumn id="8988" xr3:uid="{55096020-25D8-4F94-A397-6706CB414606}" name="Column8988" headerRowDxfId="23793" dataDxfId="7398"/>
    <tableColumn id="8989" xr3:uid="{66735EB8-CE61-45DB-82C4-C6E23AED33AA}" name="Column8989" headerRowDxfId="23792" dataDxfId="7397"/>
    <tableColumn id="8990" xr3:uid="{F51AC119-87AD-4BFD-B678-5EC7CFCB577C}" name="Column8990" headerRowDxfId="23791" dataDxfId="7396"/>
    <tableColumn id="8991" xr3:uid="{F0810D79-8B67-4295-8C74-1C9ACF5EBDBD}" name="Column8991" headerRowDxfId="23790" dataDxfId="7395"/>
    <tableColumn id="8992" xr3:uid="{6D1F8655-10CA-4ABE-B778-04D570955F76}" name="Column8992" headerRowDxfId="23789" dataDxfId="7394"/>
    <tableColumn id="8993" xr3:uid="{4FFFE133-81D5-43D2-92C6-4B1082C332FA}" name="Column8993" headerRowDxfId="23788" dataDxfId="7393"/>
    <tableColumn id="8994" xr3:uid="{F305287F-72CD-4200-A7F6-EE47BA8683EC}" name="Column8994" headerRowDxfId="23787" dataDxfId="7392"/>
    <tableColumn id="8995" xr3:uid="{4964E367-B502-46E2-91D7-D51A950A8DFA}" name="Column8995" headerRowDxfId="23786" dataDxfId="7391"/>
    <tableColumn id="8996" xr3:uid="{FEC93A22-B15F-44C0-B9AE-A5E1A0360181}" name="Column8996" headerRowDxfId="23785" dataDxfId="7390"/>
    <tableColumn id="8997" xr3:uid="{DAEFCA6E-474B-4025-9B84-6E8BA4AF9FE4}" name="Column8997" headerRowDxfId="23784" dataDxfId="7389"/>
    <tableColumn id="8998" xr3:uid="{F7B2515B-C0C3-43EE-842F-580EBC8FB448}" name="Column8998" headerRowDxfId="23783" dataDxfId="7388"/>
    <tableColumn id="8999" xr3:uid="{684F38C6-95ED-49AB-BAEB-FBBBE11518C1}" name="Column8999" headerRowDxfId="23782" dataDxfId="7387"/>
    <tableColumn id="9000" xr3:uid="{209AC081-0310-4F7F-9E2A-EFDB34311FC9}" name="Column9000" headerRowDxfId="23781" dataDxfId="7386"/>
    <tableColumn id="9001" xr3:uid="{5B397792-77A1-4993-9085-E6A75C04F9C7}" name="Column9001" headerRowDxfId="23780" dataDxfId="7385"/>
    <tableColumn id="9002" xr3:uid="{2850D099-58E8-4C5B-A08A-6232ED2ACB98}" name="Column9002" headerRowDxfId="23779" dataDxfId="7384"/>
    <tableColumn id="9003" xr3:uid="{834882A8-2A2F-4D79-9C8F-F807017394F8}" name="Column9003" headerRowDxfId="23778" dataDxfId="7383"/>
    <tableColumn id="9004" xr3:uid="{8856F78B-3C2A-4605-A6D6-F32FAC1C834C}" name="Column9004" headerRowDxfId="23777" dataDxfId="7382"/>
    <tableColumn id="9005" xr3:uid="{7099628D-BDB1-490C-84E6-67002F60CA79}" name="Column9005" headerRowDxfId="23776" dataDxfId="7381"/>
    <tableColumn id="9006" xr3:uid="{3AB5C6BD-84EB-4F51-A242-03D58C271000}" name="Column9006" headerRowDxfId="23775" dataDxfId="7380"/>
    <tableColumn id="9007" xr3:uid="{03048AE6-C246-4A5D-8873-B16C7C190E38}" name="Column9007" headerRowDxfId="23774" dataDxfId="7379"/>
    <tableColumn id="9008" xr3:uid="{BC208327-9D22-4A7C-BD2A-DBD3DA47101E}" name="Column9008" headerRowDxfId="23773" dataDxfId="7378"/>
    <tableColumn id="9009" xr3:uid="{A8316619-A571-4087-9901-F3888FB34978}" name="Column9009" headerRowDxfId="23772" dataDxfId="7377"/>
    <tableColumn id="9010" xr3:uid="{6FC7C9F9-8DC1-44B9-88C1-DC27298CB58D}" name="Column9010" headerRowDxfId="23771" dataDxfId="7376"/>
    <tableColumn id="9011" xr3:uid="{C0C526A1-5EE8-4CF7-8324-B04424A1D63C}" name="Column9011" headerRowDxfId="23770" dataDxfId="7375"/>
    <tableColumn id="9012" xr3:uid="{EAD78AAD-15E1-4584-AD40-D00B52BEFD2F}" name="Column9012" headerRowDxfId="23769" dataDxfId="7374"/>
    <tableColumn id="9013" xr3:uid="{3827A331-5B7A-4592-9994-9F10B23D1109}" name="Column9013" headerRowDxfId="23768" dataDxfId="7373"/>
    <tableColumn id="9014" xr3:uid="{6E1AA686-7FF7-4A9F-86DE-BAEA4D4B54D2}" name="Column9014" headerRowDxfId="23767" dataDxfId="7372"/>
    <tableColumn id="9015" xr3:uid="{4413AF0D-DC47-454C-B3E1-8380576C62FA}" name="Column9015" headerRowDxfId="23766" dataDxfId="7371"/>
    <tableColumn id="9016" xr3:uid="{07757CED-45E3-47D1-B0CF-2F898CA08788}" name="Column9016" headerRowDxfId="23765" dataDxfId="7370"/>
    <tableColumn id="9017" xr3:uid="{2366418E-6C38-4A51-9B00-8DB55E305060}" name="Column9017" headerRowDxfId="23764" dataDxfId="7369"/>
    <tableColumn id="9018" xr3:uid="{8CAEFD2D-61B9-48F9-A3CB-F38B63C1DD3B}" name="Column9018" headerRowDxfId="23763" dataDxfId="7368"/>
    <tableColumn id="9019" xr3:uid="{1966F9A5-157D-4E57-A675-CB89626131BD}" name="Column9019" headerRowDxfId="23762" dataDxfId="7367"/>
    <tableColumn id="9020" xr3:uid="{48F740FD-71DB-4DA2-A903-2AE7BC1E6657}" name="Column9020" headerRowDxfId="23761" dataDxfId="7366"/>
    <tableColumn id="9021" xr3:uid="{259CF2E8-6390-403D-A906-42FD03BC7060}" name="Column9021" headerRowDxfId="23760" dataDxfId="7365"/>
    <tableColumn id="9022" xr3:uid="{1208D679-F4B1-4255-88D5-7DD5CE79BCA3}" name="Column9022" headerRowDxfId="23759" dataDxfId="7364"/>
    <tableColumn id="9023" xr3:uid="{1371E921-1F56-4548-A105-3AAD8FF5A7A7}" name="Column9023" headerRowDxfId="23758" dataDxfId="7363"/>
    <tableColumn id="9024" xr3:uid="{67788F71-9206-4B52-B791-93E820CD0D29}" name="Column9024" headerRowDxfId="23757" dataDxfId="7362"/>
    <tableColumn id="9025" xr3:uid="{A753E5D7-4A3A-4C85-B016-31F9672E15B8}" name="Column9025" headerRowDxfId="23756" dataDxfId="7361"/>
    <tableColumn id="9026" xr3:uid="{F04FD4D7-11EC-49A3-A95D-644E4043B73F}" name="Column9026" headerRowDxfId="23755" dataDxfId="7360"/>
    <tableColumn id="9027" xr3:uid="{C903601C-E10C-4C02-9D29-A82D34577793}" name="Column9027" headerRowDxfId="23754" dataDxfId="7359"/>
    <tableColumn id="9028" xr3:uid="{5A5011CC-7D98-4A0F-BADE-E5CFA1F3E420}" name="Column9028" headerRowDxfId="23753" dataDxfId="7358"/>
    <tableColumn id="9029" xr3:uid="{0203FEB7-2103-4CDB-99EB-2167420EC00E}" name="Column9029" headerRowDxfId="23752" dataDxfId="7357"/>
    <tableColumn id="9030" xr3:uid="{603EAC53-61EB-4676-81A1-23100373728F}" name="Column9030" headerRowDxfId="23751" dataDxfId="7356"/>
    <tableColumn id="9031" xr3:uid="{5D6A1EEF-BF2B-44FB-A5FF-97301C9B098C}" name="Column9031" headerRowDxfId="23750" dataDxfId="7355"/>
    <tableColumn id="9032" xr3:uid="{CF8A9D15-E722-44A6-A3B3-37E279C318D9}" name="Column9032" headerRowDxfId="23749" dataDxfId="7354"/>
    <tableColumn id="9033" xr3:uid="{B6A46BFD-503F-4777-9CF4-0AA298F2B5F6}" name="Column9033" headerRowDxfId="23748" dataDxfId="7353"/>
    <tableColumn id="9034" xr3:uid="{BF65365E-D178-4DBC-8BA5-A1EA01C9E931}" name="Column9034" headerRowDxfId="23747" dataDxfId="7352"/>
    <tableColumn id="9035" xr3:uid="{F80B5112-B555-43EC-A897-60CB72217DDD}" name="Column9035" headerRowDxfId="23746" dataDxfId="7351"/>
    <tableColumn id="9036" xr3:uid="{9F49AF51-232E-4CF1-927A-CE7EA2984637}" name="Column9036" headerRowDxfId="23745" dataDxfId="7350"/>
    <tableColumn id="9037" xr3:uid="{107A68B0-83C3-42CF-8B9A-4EA70F43BC65}" name="Column9037" headerRowDxfId="23744" dataDxfId="7349"/>
    <tableColumn id="9038" xr3:uid="{AF50F539-2C9A-4983-A296-9D7E979F6FC2}" name="Column9038" headerRowDxfId="23743" dataDxfId="7348"/>
    <tableColumn id="9039" xr3:uid="{CB6C3B2C-F57C-47A2-B4FF-40E3AB583D14}" name="Column9039" headerRowDxfId="23742" dataDxfId="7347"/>
    <tableColumn id="9040" xr3:uid="{8A759FA9-CFBF-44FF-B38F-5E1E298F8973}" name="Column9040" headerRowDxfId="23741" dataDxfId="7346"/>
    <tableColumn id="9041" xr3:uid="{3CB20424-0155-4C2B-974A-2F95B4A36A6C}" name="Column9041" headerRowDxfId="23740" dataDxfId="7345"/>
    <tableColumn id="9042" xr3:uid="{A9001A66-4212-4280-8267-49B5E9A7C2B5}" name="Column9042" headerRowDxfId="23739" dataDxfId="7344"/>
    <tableColumn id="9043" xr3:uid="{3082016F-2D2C-4C54-A09D-B1A444E2D8B8}" name="Column9043" headerRowDxfId="23738" dataDxfId="7343"/>
    <tableColumn id="9044" xr3:uid="{4710060E-7FA6-4790-9F51-85D56C6E0E3F}" name="Column9044" headerRowDxfId="23737" dataDxfId="7342"/>
    <tableColumn id="9045" xr3:uid="{62E27283-BBDB-44A3-97F8-CA2636ABD59E}" name="Column9045" headerRowDxfId="23736" dataDxfId="7341"/>
    <tableColumn id="9046" xr3:uid="{E75807A6-A5BE-42EC-8B26-25430CDF396C}" name="Column9046" headerRowDxfId="23735" dataDxfId="7340"/>
    <tableColumn id="9047" xr3:uid="{B5EB19B0-33C9-4BE8-90DD-AC064442B994}" name="Column9047" headerRowDxfId="23734" dataDxfId="7339"/>
    <tableColumn id="9048" xr3:uid="{4DCEAA39-AA75-495B-9EDD-5842329600C1}" name="Column9048" headerRowDxfId="23733" dataDxfId="7338"/>
    <tableColumn id="9049" xr3:uid="{0B58493D-8C7F-427E-9241-1A2050BFD744}" name="Column9049" headerRowDxfId="23732" dataDxfId="7337"/>
    <tableColumn id="9050" xr3:uid="{CFF28892-AC2F-4015-BB1E-36D7C926DE00}" name="Column9050" headerRowDxfId="23731" dataDxfId="7336"/>
    <tableColumn id="9051" xr3:uid="{3CA5C14C-4DCF-427D-8CA9-462DB3D41704}" name="Column9051" headerRowDxfId="23730" dataDxfId="7335"/>
    <tableColumn id="9052" xr3:uid="{266C85D8-AA37-44D3-8BA0-31EFDC91996D}" name="Column9052" headerRowDxfId="23729" dataDxfId="7334"/>
    <tableColumn id="9053" xr3:uid="{5CD75441-74C7-4FA7-8871-0BF9E166E37E}" name="Column9053" headerRowDxfId="23728" dataDxfId="7333"/>
    <tableColumn id="9054" xr3:uid="{23054E7E-71AE-48D4-92FE-A6742FD1B198}" name="Column9054" headerRowDxfId="23727" dataDxfId="7332"/>
    <tableColumn id="9055" xr3:uid="{E3DA6ECF-0A9F-4479-839C-C8ECF59445BA}" name="Column9055" headerRowDxfId="23726" dataDxfId="7331"/>
    <tableColumn id="9056" xr3:uid="{EC0E15BD-4B95-47FB-A133-BB13831D6EDF}" name="Column9056" headerRowDxfId="23725" dataDxfId="7330"/>
    <tableColumn id="9057" xr3:uid="{037A44E3-81F7-469B-B55D-7E056C38C95C}" name="Column9057" headerRowDxfId="23724" dataDxfId="7329"/>
    <tableColumn id="9058" xr3:uid="{4CF24DDA-8916-47B6-A371-8481F500ADA3}" name="Column9058" headerRowDxfId="23723" dataDxfId="7328"/>
    <tableColumn id="9059" xr3:uid="{2C861D60-45E3-4CF4-A9DC-9F36AF034D4E}" name="Column9059" headerRowDxfId="23722" dataDxfId="7327"/>
    <tableColumn id="9060" xr3:uid="{B4703DA5-96C1-45B4-99BC-B049E22DB29F}" name="Column9060" headerRowDxfId="23721" dataDxfId="7326"/>
    <tableColumn id="9061" xr3:uid="{602DBDDA-5201-402F-8CA6-8B85F6990CB2}" name="Column9061" headerRowDxfId="23720" dataDxfId="7325"/>
    <tableColumn id="9062" xr3:uid="{EF04C998-807F-4C99-B973-233C9CBE47C7}" name="Column9062" headerRowDxfId="23719" dataDxfId="7324"/>
    <tableColumn id="9063" xr3:uid="{EF217B02-0903-47A3-B69C-7A61F81C2046}" name="Column9063" headerRowDxfId="23718" dataDxfId="7323"/>
    <tableColumn id="9064" xr3:uid="{578EC724-F8FA-4EE0-8037-FD9F1F771F3D}" name="Column9064" headerRowDxfId="23717" dataDxfId="7322"/>
    <tableColumn id="9065" xr3:uid="{E056038D-A1EE-4301-8DB1-4E6AF7319A3A}" name="Column9065" headerRowDxfId="23716" dataDxfId="7321"/>
    <tableColumn id="9066" xr3:uid="{D6568B57-D1E7-4A5C-BCA2-6954C081B67F}" name="Column9066" headerRowDxfId="23715" dataDxfId="7320"/>
    <tableColumn id="9067" xr3:uid="{22F1428B-AC7D-42E3-98C0-BA912C4F48BC}" name="Column9067" headerRowDxfId="23714" dataDxfId="7319"/>
    <tableColumn id="9068" xr3:uid="{504F3AB8-9395-4115-A26D-4E223497BC4D}" name="Column9068" headerRowDxfId="23713" dataDxfId="7318"/>
    <tableColumn id="9069" xr3:uid="{A2AB8C23-5CFE-4479-A999-2C24D976E58F}" name="Column9069" headerRowDxfId="23712" dataDxfId="7317"/>
    <tableColumn id="9070" xr3:uid="{52144357-502A-4A28-B9A5-3135226B5BE1}" name="Column9070" headerRowDxfId="23711" dataDxfId="7316"/>
    <tableColumn id="9071" xr3:uid="{F47284E2-7AF3-4516-B2A9-6540877FB8EB}" name="Column9071" headerRowDxfId="23710" dataDxfId="7315"/>
    <tableColumn id="9072" xr3:uid="{28244412-11E7-438C-BBB0-5DBB5F1343D2}" name="Column9072" headerRowDxfId="23709" dataDxfId="7314"/>
    <tableColumn id="9073" xr3:uid="{3365C9FC-6F85-4547-A2DB-1A2E37E2CACA}" name="Column9073" headerRowDxfId="23708" dataDxfId="7313"/>
    <tableColumn id="9074" xr3:uid="{E9DD9E32-A88B-44CB-BCA9-9D13DF4CCABC}" name="Column9074" headerRowDxfId="23707" dataDxfId="7312"/>
    <tableColumn id="9075" xr3:uid="{8032D2F3-C1B7-4D41-B36D-A7C20A981E5C}" name="Column9075" headerRowDxfId="23706" dataDxfId="7311"/>
    <tableColumn id="9076" xr3:uid="{50952E08-BE91-467E-BFDD-8C86C3B114DF}" name="Column9076" headerRowDxfId="23705" dataDxfId="7310"/>
    <tableColumn id="9077" xr3:uid="{4705735E-7BE4-4805-9574-98040FA6A93A}" name="Column9077" headerRowDxfId="23704" dataDxfId="7309"/>
    <tableColumn id="9078" xr3:uid="{BB0C2DE3-8CC6-42DB-8435-18513A0CAD96}" name="Column9078" headerRowDxfId="23703" dataDxfId="7308"/>
    <tableColumn id="9079" xr3:uid="{DE27AC19-3589-4CC3-A95D-F9ED9E8B3C34}" name="Column9079" headerRowDxfId="23702" dataDxfId="7307"/>
    <tableColumn id="9080" xr3:uid="{5A92C31A-F825-4AB5-923E-93F3BA689ABA}" name="Column9080" headerRowDxfId="23701" dataDxfId="7306"/>
    <tableColumn id="9081" xr3:uid="{1196D844-6146-4554-AD00-8073EC2369F7}" name="Column9081" headerRowDxfId="23700" dataDxfId="7305"/>
    <tableColumn id="9082" xr3:uid="{E8E32774-A69F-4FF6-94A5-5F6D2E5F360E}" name="Column9082" headerRowDxfId="23699" dataDxfId="7304"/>
    <tableColumn id="9083" xr3:uid="{E19A2BE1-850D-48ED-9D64-867D63447AEB}" name="Column9083" headerRowDxfId="23698" dataDxfId="7303"/>
    <tableColumn id="9084" xr3:uid="{BDB126C1-50E7-471D-A419-A09896EB1B2A}" name="Column9084" headerRowDxfId="23697" dataDxfId="7302"/>
    <tableColumn id="9085" xr3:uid="{91AA8F8D-6B49-4806-BE97-0280279F86A7}" name="Column9085" headerRowDxfId="23696" dataDxfId="7301"/>
    <tableColumn id="9086" xr3:uid="{98129A1C-08A4-4935-B1A7-100F70516C12}" name="Column9086" headerRowDxfId="23695" dataDxfId="7300"/>
    <tableColumn id="9087" xr3:uid="{B9BFCD56-6CB5-4AB5-A054-328942424AB9}" name="Column9087" headerRowDxfId="23694" dataDxfId="7299"/>
    <tableColumn id="9088" xr3:uid="{EBE86907-C764-4895-8E0A-EB125DA8AD24}" name="Column9088" headerRowDxfId="23693" dataDxfId="7298"/>
    <tableColumn id="9089" xr3:uid="{F3463002-61DA-49DD-9796-643EA0814FE5}" name="Column9089" headerRowDxfId="23692" dataDxfId="7297"/>
    <tableColumn id="9090" xr3:uid="{CBF84242-D27F-48DB-A54C-D789E126C0E0}" name="Column9090" headerRowDxfId="23691" dataDxfId="7296"/>
    <tableColumn id="9091" xr3:uid="{E82DA193-1CFD-408F-8ED1-B243A53D10AE}" name="Column9091" headerRowDxfId="23690" dataDxfId="7295"/>
    <tableColumn id="9092" xr3:uid="{3D9A8C3C-E2F1-4A98-950B-4CE18EAF79D2}" name="Column9092" headerRowDxfId="23689" dataDxfId="7294"/>
    <tableColumn id="9093" xr3:uid="{04D29110-FF74-4919-9A9A-B912C53D69D3}" name="Column9093" headerRowDxfId="23688" dataDxfId="7293"/>
    <tableColumn id="9094" xr3:uid="{29F4BA89-14C3-4F07-9F8B-50683A77656D}" name="Column9094" headerRowDxfId="23687" dataDxfId="7292"/>
    <tableColumn id="9095" xr3:uid="{7CF3866E-91FA-482A-80A4-DCA292274760}" name="Column9095" headerRowDxfId="23686" dataDxfId="7291"/>
    <tableColumn id="9096" xr3:uid="{B5174931-5E9E-4CAC-83BC-495760478A86}" name="Column9096" headerRowDxfId="23685" dataDxfId="7290"/>
    <tableColumn id="9097" xr3:uid="{8FFAD6A2-F1ED-4429-A4AC-37A3E2FC6403}" name="Column9097" headerRowDxfId="23684" dataDxfId="7289"/>
    <tableColumn id="9098" xr3:uid="{22B12137-F76D-4ED9-81CD-69ECD4F81C1D}" name="Column9098" headerRowDxfId="23683" dataDxfId="7288"/>
    <tableColumn id="9099" xr3:uid="{74BB7B86-D1C0-4293-993E-0905FCC543C1}" name="Column9099" headerRowDxfId="23682" dataDxfId="7287"/>
    <tableColumn id="9100" xr3:uid="{9B948DC4-98BC-41CF-B59E-462C1DF93F65}" name="Column9100" headerRowDxfId="23681" dataDxfId="7286"/>
    <tableColumn id="9101" xr3:uid="{03886F87-5086-4960-9926-998C312A3824}" name="Column9101" headerRowDxfId="23680" dataDxfId="7285"/>
    <tableColumn id="9102" xr3:uid="{226AF25E-508F-46CB-B80D-826110F36563}" name="Column9102" headerRowDxfId="23679" dataDxfId="7284"/>
    <tableColumn id="9103" xr3:uid="{7538AA58-4DBE-4355-AA5E-A1BB85CDE5CE}" name="Column9103" headerRowDxfId="23678" dataDxfId="7283"/>
    <tableColumn id="9104" xr3:uid="{C79A9D62-F56E-4CDC-B736-82B881A5AD12}" name="Column9104" headerRowDxfId="23677" dataDxfId="7282"/>
    <tableColumn id="9105" xr3:uid="{80BACD45-20B3-4418-AFB7-E7CB1E7CDBCD}" name="Column9105" headerRowDxfId="23676" dataDxfId="7281"/>
    <tableColumn id="9106" xr3:uid="{1CCC796C-39C0-431E-867C-61E20ED700B1}" name="Column9106" headerRowDxfId="23675" dataDxfId="7280"/>
    <tableColumn id="9107" xr3:uid="{14DA7DFF-BD56-436F-B1BB-5F3E0B78BD3E}" name="Column9107" headerRowDxfId="23674" dataDxfId="7279"/>
    <tableColumn id="9108" xr3:uid="{5AE3E3D5-4A07-47AB-8641-025070E7EFB7}" name="Column9108" headerRowDxfId="23673" dataDxfId="7278"/>
    <tableColumn id="9109" xr3:uid="{91455924-3362-4A8A-8E33-8701D6ED0E2F}" name="Column9109" headerRowDxfId="23672" dataDxfId="7277"/>
    <tableColumn id="9110" xr3:uid="{BD47C7CD-8AD6-47DE-9CDE-54D4B3AAEDD5}" name="Column9110" headerRowDxfId="23671" dataDxfId="7276"/>
    <tableColumn id="9111" xr3:uid="{5A08D600-1D70-4B0F-AC1B-BCE007C983CE}" name="Column9111" headerRowDxfId="23670" dataDxfId="7275"/>
    <tableColumn id="9112" xr3:uid="{AD359936-3DB8-4EED-8E75-2722F6F028F3}" name="Column9112" headerRowDxfId="23669" dataDxfId="7274"/>
    <tableColumn id="9113" xr3:uid="{E94B9991-C837-40C7-B6F0-5DE1EDCCAEE1}" name="Column9113" headerRowDxfId="23668" dataDxfId="7273"/>
    <tableColumn id="9114" xr3:uid="{8AAE2219-382B-49DC-83EF-A0D1CCD3F0C6}" name="Column9114" headerRowDxfId="23667" dataDxfId="7272"/>
    <tableColumn id="9115" xr3:uid="{5331CBC8-B75E-4848-8131-F881375C0BDC}" name="Column9115" headerRowDxfId="23666" dataDxfId="7271"/>
    <tableColumn id="9116" xr3:uid="{6AB12AE5-87F5-4609-AC5D-DB432A3C0D7E}" name="Column9116" headerRowDxfId="23665" dataDxfId="7270"/>
    <tableColumn id="9117" xr3:uid="{9CB44456-9754-4BB7-92ED-3290B1C434DD}" name="Column9117" headerRowDxfId="23664" dataDxfId="7269"/>
    <tableColumn id="9118" xr3:uid="{94C1A2F1-95D4-4C27-BD4C-79CBEBE6FEC0}" name="Column9118" headerRowDxfId="23663" dataDxfId="7268"/>
    <tableColumn id="9119" xr3:uid="{175D7B26-6D74-4E22-B97C-565EF6836519}" name="Column9119" headerRowDxfId="23662" dataDxfId="7267"/>
    <tableColumn id="9120" xr3:uid="{86CB5171-C52B-4A5C-BCEA-CE64ADC9D76A}" name="Column9120" headerRowDxfId="23661" dataDxfId="7266"/>
    <tableColumn id="9121" xr3:uid="{D7802710-0678-4531-A397-EB80E4E0C162}" name="Column9121" headerRowDxfId="23660" dataDxfId="7265"/>
    <tableColumn id="9122" xr3:uid="{7641CE4F-71EB-4BAE-880C-5CB454F316CA}" name="Column9122" headerRowDxfId="23659" dataDxfId="7264"/>
    <tableColumn id="9123" xr3:uid="{7B6A2C1A-0900-4835-BAD6-73F5FE5FD03A}" name="Column9123" headerRowDxfId="23658" dataDxfId="7263"/>
    <tableColumn id="9124" xr3:uid="{20C18D56-2002-418E-B9D9-909F7216C660}" name="Column9124" headerRowDxfId="23657" dataDxfId="7262"/>
    <tableColumn id="9125" xr3:uid="{8A9964AB-21EB-4BEF-A4A8-FC408F0001D1}" name="Column9125" headerRowDxfId="23656" dataDxfId="7261"/>
    <tableColumn id="9126" xr3:uid="{F9D56598-A8C7-4245-8F59-7CF01CDB89F8}" name="Column9126" headerRowDxfId="23655" dataDxfId="7260"/>
    <tableColumn id="9127" xr3:uid="{09DE1023-B6B5-429E-9640-92C4B085553C}" name="Column9127" headerRowDxfId="23654" dataDxfId="7259"/>
    <tableColumn id="9128" xr3:uid="{E227BEDB-0ADA-4175-A2CB-BC694FA7075F}" name="Column9128" headerRowDxfId="23653" dataDxfId="7258"/>
    <tableColumn id="9129" xr3:uid="{45ECD322-74A4-4041-A16D-1CBBEBA5AD82}" name="Column9129" headerRowDxfId="23652" dataDxfId="7257"/>
    <tableColumn id="9130" xr3:uid="{3E919D94-110C-4AD3-8030-89F3FB139848}" name="Column9130" headerRowDxfId="23651" dataDxfId="7256"/>
    <tableColumn id="9131" xr3:uid="{06C92B95-8F8C-4617-A650-2472C193C040}" name="Column9131" headerRowDxfId="23650" dataDxfId="7255"/>
    <tableColumn id="9132" xr3:uid="{0B2C7AC6-791C-431B-96E4-DA3F5932FF3E}" name="Column9132" headerRowDxfId="23649" dataDxfId="7254"/>
    <tableColumn id="9133" xr3:uid="{E8ED3183-89EC-473C-8747-7D4DC535F6EB}" name="Column9133" headerRowDxfId="23648" dataDxfId="7253"/>
    <tableColumn id="9134" xr3:uid="{FD26CFCC-F879-456C-879D-40FD2690E31B}" name="Column9134" headerRowDxfId="23647" dataDxfId="7252"/>
    <tableColumn id="9135" xr3:uid="{FD32B958-F308-4CA8-9039-6D94224DCA9A}" name="Column9135" headerRowDxfId="23646" dataDxfId="7251"/>
    <tableColumn id="9136" xr3:uid="{4FE22B60-4989-4E77-9185-246740736A54}" name="Column9136" headerRowDxfId="23645" dataDxfId="7250"/>
    <tableColumn id="9137" xr3:uid="{D570B56A-7488-40D2-B916-3A26C0740349}" name="Column9137" headerRowDxfId="23644" dataDxfId="7249"/>
    <tableColumn id="9138" xr3:uid="{3408BD94-7A7F-42E8-9760-483CB3E03372}" name="Column9138" headerRowDxfId="23643" dataDxfId="7248"/>
    <tableColumn id="9139" xr3:uid="{C082C72A-1D7F-45E1-B53B-59DDB8A12001}" name="Column9139" headerRowDxfId="23642" dataDxfId="7247"/>
    <tableColumn id="9140" xr3:uid="{E31070DD-0F3C-4D24-B3F2-2E57CA3297C7}" name="Column9140" headerRowDxfId="23641" dataDxfId="7246"/>
    <tableColumn id="9141" xr3:uid="{B76617D1-46D5-4B1D-9B97-39A67F5CEB6F}" name="Column9141" headerRowDxfId="23640" dataDxfId="7245"/>
    <tableColumn id="9142" xr3:uid="{31F7357A-B99F-4602-9423-F7F6879E7326}" name="Column9142" headerRowDxfId="23639" dataDxfId="7244"/>
    <tableColumn id="9143" xr3:uid="{419F2446-0504-4E4B-90A4-5E923D2D4E0C}" name="Column9143" headerRowDxfId="23638" dataDxfId="7243"/>
    <tableColumn id="9144" xr3:uid="{A6C65E56-9461-42B3-9A18-72CA21E704DD}" name="Column9144" headerRowDxfId="23637" dataDxfId="7242"/>
    <tableColumn id="9145" xr3:uid="{17C3D6A8-1081-4573-A85B-688EB8A1CE55}" name="Column9145" headerRowDxfId="23636" dataDxfId="7241"/>
    <tableColumn id="9146" xr3:uid="{281C9EA2-1122-4981-8A6F-E48469926EA9}" name="Column9146" headerRowDxfId="23635" dataDxfId="7240"/>
    <tableColumn id="9147" xr3:uid="{88B90407-148C-4D00-8506-2D4275592DC8}" name="Column9147" headerRowDxfId="23634" dataDxfId="7239"/>
    <tableColumn id="9148" xr3:uid="{74AB70DA-6F58-4722-87AE-16584FFE8F0D}" name="Column9148" headerRowDxfId="23633" dataDxfId="7238"/>
    <tableColumn id="9149" xr3:uid="{8A8C40C7-91AF-4B55-8D97-F16CF332E896}" name="Column9149" headerRowDxfId="23632" dataDxfId="7237"/>
    <tableColumn id="9150" xr3:uid="{A2F4C0DA-B534-4955-A7B0-89F513D49A04}" name="Column9150" headerRowDxfId="23631" dataDxfId="7236"/>
    <tableColumn id="9151" xr3:uid="{1F5BCA38-C480-4EDE-9CD7-753A7C50E406}" name="Column9151" headerRowDxfId="23630" dataDxfId="7235"/>
    <tableColumn id="9152" xr3:uid="{6CCC0A30-FCF7-4DFE-9579-7091D326C521}" name="Column9152" headerRowDxfId="23629" dataDxfId="7234"/>
    <tableColumn id="9153" xr3:uid="{079E0799-9BFC-4B77-BA71-4A6C1F7DAE19}" name="Column9153" headerRowDxfId="23628" dataDxfId="7233"/>
    <tableColumn id="9154" xr3:uid="{5E61EB21-4E67-49A9-9AF0-71421CCB035F}" name="Column9154" headerRowDxfId="23627" dataDxfId="7232"/>
    <tableColumn id="9155" xr3:uid="{68ED6DA8-A8F8-461F-97D1-2EF9A80A1835}" name="Column9155" headerRowDxfId="23626" dataDxfId="7231"/>
    <tableColumn id="9156" xr3:uid="{EE53CFC8-E7B5-4941-99E5-EA9F6696395B}" name="Column9156" headerRowDxfId="23625" dataDxfId="7230"/>
    <tableColumn id="9157" xr3:uid="{1FEAEEC7-DC14-4690-92B8-9CB57208BE24}" name="Column9157" headerRowDxfId="23624" dataDxfId="7229"/>
    <tableColumn id="9158" xr3:uid="{DCB368DC-63A5-4195-9C1E-FF6369212936}" name="Column9158" headerRowDxfId="23623" dataDxfId="7228"/>
    <tableColumn id="9159" xr3:uid="{19D0C7B4-3568-4E82-BDA6-03E06D0354BF}" name="Column9159" headerRowDxfId="23622" dataDxfId="7227"/>
    <tableColumn id="9160" xr3:uid="{32F90CDB-56D8-436D-ADF4-54026DAAA004}" name="Column9160" headerRowDxfId="23621" dataDxfId="7226"/>
    <tableColumn id="9161" xr3:uid="{9EED787F-504E-410F-BC99-0986A8F79184}" name="Column9161" headerRowDxfId="23620" dataDxfId="7225"/>
    <tableColumn id="9162" xr3:uid="{5249D085-8406-404E-812C-B799567F1D6D}" name="Column9162" headerRowDxfId="23619" dataDxfId="7224"/>
    <tableColumn id="9163" xr3:uid="{BACF242A-C707-4A9E-8429-B67D7A7B11ED}" name="Column9163" headerRowDxfId="23618" dataDxfId="7223"/>
    <tableColumn id="9164" xr3:uid="{1CE52EB1-15D1-48D7-8A0F-D20ED96A3C04}" name="Column9164" headerRowDxfId="23617" dataDxfId="7222"/>
    <tableColumn id="9165" xr3:uid="{C475574F-9E16-4F74-BEC7-050604D2101C}" name="Column9165" headerRowDxfId="23616" dataDxfId="7221"/>
    <tableColumn id="9166" xr3:uid="{F065A6BD-6CAC-472B-81E5-2F166A82B5C1}" name="Column9166" headerRowDxfId="23615" dataDxfId="7220"/>
    <tableColumn id="9167" xr3:uid="{A03BF310-8693-4560-85E6-D9754B081245}" name="Column9167" headerRowDxfId="23614" dataDxfId="7219"/>
    <tableColumn id="9168" xr3:uid="{EA9DA2A3-E598-4FD8-BB08-DFA1C95521C0}" name="Column9168" headerRowDxfId="23613" dataDxfId="7218"/>
    <tableColumn id="9169" xr3:uid="{A7D981F5-A97E-4EBB-91D8-FFA9903097D0}" name="Column9169" headerRowDxfId="23612" dataDxfId="7217"/>
    <tableColumn id="9170" xr3:uid="{E707C677-1E27-46D8-8FE1-2B312ECE4FA2}" name="Column9170" headerRowDxfId="23611" dataDxfId="7216"/>
    <tableColumn id="9171" xr3:uid="{22994044-F312-47E0-97BB-746B114DE536}" name="Column9171" headerRowDxfId="23610" dataDxfId="7215"/>
    <tableColumn id="9172" xr3:uid="{2AC01982-F39C-4E1D-AB53-41EB9531514E}" name="Column9172" headerRowDxfId="23609" dataDxfId="7214"/>
    <tableColumn id="9173" xr3:uid="{58F1F5F5-16E5-43A7-9851-86A95B1D9E71}" name="Column9173" headerRowDxfId="23608" dataDxfId="7213"/>
    <tableColumn id="9174" xr3:uid="{B19CB4D0-AAF8-44D6-999C-A08BF009192F}" name="Column9174" headerRowDxfId="23607" dataDxfId="7212"/>
    <tableColumn id="9175" xr3:uid="{B31EC8C1-4592-4E03-8740-F6CBFA94194E}" name="Column9175" headerRowDxfId="23606" dataDxfId="7211"/>
    <tableColumn id="9176" xr3:uid="{DC4A0D5F-3FC6-4F28-940F-A65AABDD3365}" name="Column9176" headerRowDxfId="23605" dataDxfId="7210"/>
    <tableColumn id="9177" xr3:uid="{06BC8F35-56A3-4185-81DF-3012F5D83065}" name="Column9177" headerRowDxfId="23604" dataDxfId="7209"/>
    <tableColumn id="9178" xr3:uid="{67E19DBF-9612-45E6-A385-3C78FC3B0284}" name="Column9178" headerRowDxfId="23603" dataDxfId="7208"/>
    <tableColumn id="9179" xr3:uid="{93B43ADC-FDD1-4EF9-BF60-350BA91BC2E0}" name="Column9179" headerRowDxfId="23602" dataDxfId="7207"/>
    <tableColumn id="9180" xr3:uid="{E74D51F2-6920-4A5E-9C53-C89EF94151B8}" name="Column9180" headerRowDxfId="23601" dataDxfId="7206"/>
    <tableColumn id="9181" xr3:uid="{B2F8D332-AD13-4375-A786-CC75309C07E1}" name="Column9181" headerRowDxfId="23600" dataDxfId="7205"/>
    <tableColumn id="9182" xr3:uid="{E80B8534-6F77-47AC-924C-D664F7CEE91D}" name="Column9182" headerRowDxfId="23599" dataDxfId="7204"/>
    <tableColumn id="9183" xr3:uid="{6C043129-7DF5-401A-A0AA-B658E517C1EF}" name="Column9183" headerRowDxfId="23598" dataDxfId="7203"/>
    <tableColumn id="9184" xr3:uid="{24AB13EA-CEB2-462F-93F7-C38E18CA726F}" name="Column9184" headerRowDxfId="23597" dataDxfId="7202"/>
    <tableColumn id="9185" xr3:uid="{AD52704E-DDF6-449B-A41F-1298F5B6B2D6}" name="Column9185" headerRowDxfId="23596" dataDxfId="7201"/>
    <tableColumn id="9186" xr3:uid="{3C936BB8-8387-46F4-AB74-482844D08048}" name="Column9186" headerRowDxfId="23595" dataDxfId="7200"/>
    <tableColumn id="9187" xr3:uid="{F36C8896-CF5C-488E-9C23-2EBF9BBA3F2D}" name="Column9187" headerRowDxfId="23594" dataDxfId="7199"/>
    <tableColumn id="9188" xr3:uid="{6BD16B8F-6123-4E7B-B846-422B722EB2F1}" name="Column9188" headerRowDxfId="23593" dataDxfId="7198"/>
    <tableColumn id="9189" xr3:uid="{8CECE333-072E-4ABE-B8CD-F78A9A42E89D}" name="Column9189" headerRowDxfId="23592" dataDxfId="7197"/>
    <tableColumn id="9190" xr3:uid="{15D0B2B1-9ADB-4D04-AEF9-720474B568A4}" name="Column9190" headerRowDxfId="23591" dataDxfId="7196"/>
    <tableColumn id="9191" xr3:uid="{961D90D7-30AD-4CFB-AAD4-4A8488E4DA81}" name="Column9191" headerRowDxfId="23590" dataDxfId="7195"/>
    <tableColumn id="9192" xr3:uid="{098CADB1-F1AA-4AB4-AAE4-499F0289D2C8}" name="Column9192" headerRowDxfId="23589" dataDxfId="7194"/>
    <tableColumn id="9193" xr3:uid="{F731B4DF-E5A8-43CB-B516-8DBF3D243F7C}" name="Column9193" headerRowDxfId="23588" dataDxfId="7193"/>
    <tableColumn id="9194" xr3:uid="{BE854BDC-BCD0-4D44-B432-CFEC74E8B81E}" name="Column9194" headerRowDxfId="23587" dataDxfId="7192"/>
    <tableColumn id="9195" xr3:uid="{806E4277-447E-4744-9006-D4A108598B95}" name="Column9195" headerRowDxfId="23586" dataDxfId="7191"/>
    <tableColumn id="9196" xr3:uid="{A2460440-2627-4F5B-B135-6A9988AA7426}" name="Column9196" headerRowDxfId="23585" dataDxfId="7190"/>
    <tableColumn id="9197" xr3:uid="{19FFF3FB-A5D2-481F-9E78-22B7762A65AC}" name="Column9197" headerRowDxfId="23584" dataDxfId="7189"/>
    <tableColumn id="9198" xr3:uid="{520A34E9-FC91-4925-80BF-B7CA3DD0BC23}" name="Column9198" headerRowDxfId="23583" dataDxfId="7188"/>
    <tableColumn id="9199" xr3:uid="{4F917250-5FA8-4146-94C2-1F66038E68FB}" name="Column9199" headerRowDxfId="23582" dataDxfId="7187"/>
    <tableColumn id="9200" xr3:uid="{8D1CD301-CC93-456A-BD86-492B0D114AB2}" name="Column9200" headerRowDxfId="23581" dataDxfId="7186"/>
    <tableColumn id="9201" xr3:uid="{285C8CA5-FCAA-4296-B266-1B61E50C611B}" name="Column9201" headerRowDxfId="23580" dataDxfId="7185"/>
    <tableColumn id="9202" xr3:uid="{EA8C9D5D-F068-4E1C-8874-1ADF647D3460}" name="Column9202" headerRowDxfId="23579" dataDxfId="7184"/>
    <tableColumn id="9203" xr3:uid="{9A315A9E-BC64-4C59-B779-704F66D248C3}" name="Column9203" headerRowDxfId="23578" dataDxfId="7183"/>
    <tableColumn id="9204" xr3:uid="{2B4E238C-902B-4CBF-8D09-D9D934A16623}" name="Column9204" headerRowDxfId="23577" dataDxfId="7182"/>
    <tableColumn id="9205" xr3:uid="{EDFDED23-738B-4243-B82C-06E7883E9B61}" name="Column9205" headerRowDxfId="23576" dataDxfId="7181"/>
    <tableColumn id="9206" xr3:uid="{D1C9D230-0483-432F-A070-7E6017C20AF4}" name="Column9206" headerRowDxfId="23575" dataDxfId="7180"/>
    <tableColumn id="9207" xr3:uid="{0A58D9D3-B55F-4179-89AA-5CC3CE8BEF9D}" name="Column9207" headerRowDxfId="23574" dataDxfId="7179"/>
    <tableColumn id="9208" xr3:uid="{FFE27296-BDA2-4C67-8447-45EB7A93745E}" name="Column9208" headerRowDxfId="23573" dataDxfId="7178"/>
    <tableColumn id="9209" xr3:uid="{3CF17CEB-1DDB-4FCD-93F0-0F6F0FB86095}" name="Column9209" headerRowDxfId="23572" dataDxfId="7177"/>
    <tableColumn id="9210" xr3:uid="{4F3BE1B0-7873-4F8B-B70A-7A898581C072}" name="Column9210" headerRowDxfId="23571" dataDxfId="7176"/>
    <tableColumn id="9211" xr3:uid="{5CC7BF23-FFED-4A16-9157-D42D24C91CF5}" name="Column9211" headerRowDxfId="23570" dataDxfId="7175"/>
    <tableColumn id="9212" xr3:uid="{2D5715EC-D42F-4800-ADD3-252F75753F86}" name="Column9212" headerRowDxfId="23569" dataDxfId="7174"/>
    <tableColumn id="9213" xr3:uid="{D7465F73-CC02-405B-B5F3-61667256BE1C}" name="Column9213" headerRowDxfId="23568" dataDxfId="7173"/>
    <tableColumn id="9214" xr3:uid="{6B44045C-DBC1-4753-A440-DB49F8F7AE58}" name="Column9214" headerRowDxfId="23567" dataDxfId="7172"/>
    <tableColumn id="9215" xr3:uid="{817A4088-B9C1-4A55-AE78-7339BD06FD32}" name="Column9215" headerRowDxfId="23566" dataDxfId="7171"/>
    <tableColumn id="9216" xr3:uid="{5786FB35-3D0B-490A-8C83-EC959BC0C40D}" name="Column9216" headerRowDxfId="23565" dataDxfId="7170"/>
    <tableColumn id="9217" xr3:uid="{22121445-B1C3-4F6C-854E-9B9C2C6BD7B0}" name="Column9217" headerRowDxfId="23564" dataDxfId="7169"/>
    <tableColumn id="9218" xr3:uid="{CA6913C2-2ED6-48CB-8EC5-93A887875C83}" name="Column9218" headerRowDxfId="23563" dataDxfId="7168"/>
    <tableColumn id="9219" xr3:uid="{933EF019-F1D7-49EE-99B3-38BD4CDBDE97}" name="Column9219" headerRowDxfId="23562" dataDxfId="7167"/>
    <tableColumn id="9220" xr3:uid="{04FA7496-38A7-4CD9-946A-1CAD15CD38D4}" name="Column9220" headerRowDxfId="23561" dataDxfId="7166"/>
    <tableColumn id="9221" xr3:uid="{3E966031-2E59-4D44-90EE-6F7CB7ADBAA0}" name="Column9221" headerRowDxfId="23560" dataDxfId="7165"/>
    <tableColumn id="9222" xr3:uid="{C593188B-6033-4C16-A685-6D4BA0ED11EB}" name="Column9222" headerRowDxfId="23559" dataDxfId="7164"/>
    <tableColumn id="9223" xr3:uid="{B88A4A99-1444-4B56-9C83-BF10D8EFAACC}" name="Column9223" headerRowDxfId="23558" dataDxfId="7163"/>
    <tableColumn id="9224" xr3:uid="{034E124C-0112-41D8-91CD-D664330DF7AD}" name="Column9224" headerRowDxfId="23557" dataDxfId="7162"/>
    <tableColumn id="9225" xr3:uid="{228D3A5E-9586-4A30-A9F2-E3A1BCA739D8}" name="Column9225" headerRowDxfId="23556" dataDxfId="7161"/>
    <tableColumn id="9226" xr3:uid="{C4CC0821-0144-479B-8D41-B023FFFF864C}" name="Column9226" headerRowDxfId="23555" dataDxfId="7160"/>
    <tableColumn id="9227" xr3:uid="{15379F50-5755-4682-A347-5BA32BD78433}" name="Column9227" headerRowDxfId="23554" dataDxfId="7159"/>
    <tableColumn id="9228" xr3:uid="{89B31354-2BF7-4CB4-9A98-95D60677A180}" name="Column9228" headerRowDxfId="23553" dataDxfId="7158"/>
    <tableColumn id="9229" xr3:uid="{DE4D513D-72AB-407E-B0D1-610135B7EAD9}" name="Column9229" headerRowDxfId="23552" dataDxfId="7157"/>
    <tableColumn id="9230" xr3:uid="{B7E8719B-C366-477F-9E03-E58A35B8026C}" name="Column9230" headerRowDxfId="23551" dataDxfId="7156"/>
    <tableColumn id="9231" xr3:uid="{71A82E6E-160F-4FF0-9951-8D148FF4C55D}" name="Column9231" headerRowDxfId="23550" dataDxfId="7155"/>
    <tableColumn id="9232" xr3:uid="{A57D37D8-4A97-4ADE-9CE6-8C85DC76CB8E}" name="Column9232" headerRowDxfId="23549" dataDxfId="7154"/>
    <tableColumn id="9233" xr3:uid="{15698B03-FF92-4311-8CD9-03FA88D79A69}" name="Column9233" headerRowDxfId="23548" dataDxfId="7153"/>
    <tableColumn id="9234" xr3:uid="{732CFCB1-308B-4F35-8D2D-478E8BF1B6BC}" name="Column9234" headerRowDxfId="23547" dataDxfId="7152"/>
    <tableColumn id="9235" xr3:uid="{6ED144E2-2E4A-464E-A22B-50BD40DB83B6}" name="Column9235" headerRowDxfId="23546" dataDxfId="7151"/>
    <tableColumn id="9236" xr3:uid="{CE40A5D1-F55F-4D22-85B7-89A62A912D2B}" name="Column9236" headerRowDxfId="23545" dataDxfId="7150"/>
    <tableColumn id="9237" xr3:uid="{A8668953-6004-4807-8318-EF9E9022EE4F}" name="Column9237" headerRowDxfId="23544" dataDxfId="7149"/>
    <tableColumn id="9238" xr3:uid="{9164AC7C-D9FB-4C6A-A368-2F03FACE9FED}" name="Column9238" headerRowDxfId="23543" dataDxfId="7148"/>
    <tableColumn id="9239" xr3:uid="{F19B514C-AC9A-4EA5-8825-438A98F8102A}" name="Column9239" headerRowDxfId="23542" dataDxfId="7147"/>
    <tableColumn id="9240" xr3:uid="{76977CDC-A450-41A8-9D34-68CD3E6B9594}" name="Column9240" headerRowDxfId="23541" dataDxfId="7146"/>
    <tableColumn id="9241" xr3:uid="{1FFA986D-592C-4030-A928-225B25B46F2F}" name="Column9241" headerRowDxfId="23540" dataDxfId="7145"/>
    <tableColumn id="9242" xr3:uid="{154C86AA-6868-4586-955D-978244B7C130}" name="Column9242" headerRowDxfId="23539" dataDxfId="7144"/>
    <tableColumn id="9243" xr3:uid="{A29018C8-4881-4C40-88C5-E9E11F515573}" name="Column9243" headerRowDxfId="23538" dataDxfId="7143"/>
    <tableColumn id="9244" xr3:uid="{EA4E531B-53BA-4748-83DC-9842686FB4DC}" name="Column9244" headerRowDxfId="23537" dataDxfId="7142"/>
    <tableColumn id="9245" xr3:uid="{FEA72907-3607-4225-B0B3-99239E2C5D64}" name="Column9245" headerRowDxfId="23536" dataDxfId="7141"/>
    <tableColumn id="9246" xr3:uid="{53F7028D-2FC3-4B0D-9117-41ABBCC698E2}" name="Column9246" headerRowDxfId="23535" dataDxfId="7140"/>
    <tableColumn id="9247" xr3:uid="{0593CCB7-4AF0-4595-91A8-C43FF6D10279}" name="Column9247" headerRowDxfId="23534" dataDxfId="7139"/>
    <tableColumn id="9248" xr3:uid="{D16B1290-8EB2-4B78-BF32-815F276B155F}" name="Column9248" headerRowDxfId="23533" dataDxfId="7138"/>
    <tableColumn id="9249" xr3:uid="{87331FED-BA23-4923-8BB3-9B11AAB862D1}" name="Column9249" headerRowDxfId="23532" dataDxfId="7137"/>
    <tableColumn id="9250" xr3:uid="{059DC3B2-ED60-46EA-BA10-5B26F12F9555}" name="Column9250" headerRowDxfId="23531" dataDxfId="7136"/>
    <tableColumn id="9251" xr3:uid="{52CF9398-3864-4C11-832A-11FE41FBD8C9}" name="Column9251" headerRowDxfId="23530" dataDxfId="7135"/>
    <tableColumn id="9252" xr3:uid="{C54C1975-A76A-4309-A198-91592BA35BD1}" name="Column9252" headerRowDxfId="23529" dataDxfId="7134"/>
    <tableColumn id="9253" xr3:uid="{EFF1B224-E250-4810-B63F-6D5CA7B2C919}" name="Column9253" headerRowDxfId="23528" dataDxfId="7133"/>
    <tableColumn id="9254" xr3:uid="{80B404D9-9176-429C-A1DD-1DEE678884BE}" name="Column9254" headerRowDxfId="23527" dataDxfId="7132"/>
    <tableColumn id="9255" xr3:uid="{34832E85-A682-44BA-9507-47940BE7E7CF}" name="Column9255" headerRowDxfId="23526" dataDxfId="7131"/>
    <tableColumn id="9256" xr3:uid="{363A19A4-8F50-48F7-BD2F-AE860C7B4191}" name="Column9256" headerRowDxfId="23525" dataDxfId="7130"/>
    <tableColumn id="9257" xr3:uid="{87437F6E-BE09-4D91-8E00-089EF7ED6D2B}" name="Column9257" headerRowDxfId="23524" dataDxfId="7129"/>
    <tableColumn id="9258" xr3:uid="{BBFEB5E0-1D1D-4A82-9FED-50E0616F78F6}" name="Column9258" headerRowDxfId="23523" dataDxfId="7128"/>
    <tableColumn id="9259" xr3:uid="{FBE1832C-883B-4E83-A767-79B27ABDDE2E}" name="Column9259" headerRowDxfId="23522" dataDxfId="7127"/>
    <tableColumn id="9260" xr3:uid="{19EBD3C4-4BB7-4D34-B345-3B5717382273}" name="Column9260" headerRowDxfId="23521" dataDxfId="7126"/>
    <tableColumn id="9261" xr3:uid="{63D7DFC2-25EF-474A-889D-A0CBD2D227F1}" name="Column9261" headerRowDxfId="23520" dataDxfId="7125"/>
    <tableColumn id="9262" xr3:uid="{A1EE938E-D15D-4054-A4D6-A80B8D45D2E1}" name="Column9262" headerRowDxfId="23519" dataDxfId="7124"/>
    <tableColumn id="9263" xr3:uid="{3EDEECE7-656B-48EB-8F65-1C13BDB63564}" name="Column9263" headerRowDxfId="23518" dataDxfId="7123"/>
    <tableColumn id="9264" xr3:uid="{216FC1E2-E86A-4A3C-8E43-27886FD5CE03}" name="Column9264" headerRowDxfId="23517" dataDxfId="7122"/>
    <tableColumn id="9265" xr3:uid="{C17EDA21-03EA-4CDF-B560-255B36B308A8}" name="Column9265" headerRowDxfId="23516" dataDxfId="7121"/>
    <tableColumn id="9266" xr3:uid="{B4371BB9-C7CA-4F13-A63D-377098C22295}" name="Column9266" headerRowDxfId="23515" dataDxfId="7120"/>
    <tableColumn id="9267" xr3:uid="{DC84B601-1A35-42E8-ABBF-C8E408C3AE42}" name="Column9267" headerRowDxfId="23514" dataDxfId="7119"/>
    <tableColumn id="9268" xr3:uid="{952C8B9F-F51A-4833-9D41-090C4DB52645}" name="Column9268" headerRowDxfId="23513" dataDxfId="7118"/>
    <tableColumn id="9269" xr3:uid="{0CCDA956-A0B0-4D1E-A011-DB7564930F2F}" name="Column9269" headerRowDxfId="23512" dataDxfId="7117"/>
    <tableColumn id="9270" xr3:uid="{8E03066C-FCDF-4F30-AF46-899FA75B1EDD}" name="Column9270" headerRowDxfId="23511" dataDxfId="7116"/>
    <tableColumn id="9271" xr3:uid="{07783445-C1E2-40B0-BCA4-7A4D019F7DA5}" name="Column9271" headerRowDxfId="23510" dataDxfId="7115"/>
    <tableColumn id="9272" xr3:uid="{5AA0159A-47AF-4A73-8B1F-4117C5067C14}" name="Column9272" headerRowDxfId="23509" dataDxfId="7114"/>
    <tableColumn id="9273" xr3:uid="{8D08D9A8-9206-4B83-B57F-F8DA5FE6615F}" name="Column9273" headerRowDxfId="23508" dataDxfId="7113"/>
    <tableColumn id="9274" xr3:uid="{D224D0B6-54C6-4719-B6A7-6906EDD412C1}" name="Column9274" headerRowDxfId="23507" dataDxfId="7112"/>
    <tableColumn id="9275" xr3:uid="{D165CB94-AB33-4DA1-8006-C37B46B0F9BA}" name="Column9275" headerRowDxfId="23506" dataDxfId="7111"/>
    <tableColumn id="9276" xr3:uid="{C8211EC0-A3B0-4B83-AC5C-60BD7BF9F728}" name="Column9276" headerRowDxfId="23505" dataDxfId="7110"/>
    <tableColumn id="9277" xr3:uid="{6BDD78FF-1487-4A72-817B-A3EBE17D2FF3}" name="Column9277" headerRowDxfId="23504" dataDxfId="7109"/>
    <tableColumn id="9278" xr3:uid="{FE456E68-C464-4A6D-93FA-64A533723995}" name="Column9278" headerRowDxfId="23503" dataDxfId="7108"/>
    <tableColumn id="9279" xr3:uid="{9688C4E9-586E-4C26-9EF3-9C519B1DDA01}" name="Column9279" headerRowDxfId="23502" dataDxfId="7107"/>
    <tableColumn id="9280" xr3:uid="{0C44E9AF-5CAB-4799-B0D4-56663E003BCE}" name="Column9280" headerRowDxfId="23501" dataDxfId="7106"/>
    <tableColumn id="9281" xr3:uid="{13722C22-132D-42A9-8DE6-7520397280FD}" name="Column9281" headerRowDxfId="23500" dataDxfId="7105"/>
    <tableColumn id="9282" xr3:uid="{380D52F6-D9B1-4F36-A406-A7BB91DF8814}" name="Column9282" headerRowDxfId="23499" dataDxfId="7104"/>
    <tableColumn id="9283" xr3:uid="{BC259A99-191F-42EC-8777-A4169DBA6B78}" name="Column9283" headerRowDxfId="23498" dataDxfId="7103"/>
    <tableColumn id="9284" xr3:uid="{4D25A509-A523-445E-8F16-D8FE86A8B810}" name="Column9284" headerRowDxfId="23497" dataDxfId="7102"/>
    <tableColumn id="9285" xr3:uid="{5F53BE13-FAD6-4E13-A611-C3C4435F49C2}" name="Column9285" headerRowDxfId="23496" dataDxfId="7101"/>
    <tableColumn id="9286" xr3:uid="{CD0B5973-8531-4E40-9F20-AB39C08909AA}" name="Column9286" headerRowDxfId="23495" dataDxfId="7100"/>
    <tableColumn id="9287" xr3:uid="{09D2427D-6F96-4231-B73D-08270CE04137}" name="Column9287" headerRowDxfId="23494" dataDxfId="7099"/>
    <tableColumn id="9288" xr3:uid="{D37F9A81-D07F-4065-83A9-782D314D68E4}" name="Column9288" headerRowDxfId="23493" dataDxfId="7098"/>
    <tableColumn id="9289" xr3:uid="{3D16E9D1-5AA5-4F9F-8CC2-5606061A85C0}" name="Column9289" headerRowDxfId="23492" dataDxfId="7097"/>
    <tableColumn id="9290" xr3:uid="{395C9715-3413-413C-A7A7-13D8340A7520}" name="Column9290" headerRowDxfId="23491" dataDxfId="7096"/>
    <tableColumn id="9291" xr3:uid="{8C59649C-81FA-4FEB-B598-DC6DAC8A205D}" name="Column9291" headerRowDxfId="23490" dataDxfId="7095"/>
    <tableColumn id="9292" xr3:uid="{BEDE30E3-F5FE-46EC-A59E-229A2A585CDA}" name="Column9292" headerRowDxfId="23489" dataDxfId="7094"/>
    <tableColumn id="9293" xr3:uid="{CF39FD4B-45EB-47FE-8F32-C2C41E94AB15}" name="Column9293" headerRowDxfId="23488" dataDxfId="7093"/>
    <tableColumn id="9294" xr3:uid="{E475DEDF-E1C7-4612-977A-2BF364C0E372}" name="Column9294" headerRowDxfId="23487" dataDxfId="7092"/>
    <tableColumn id="9295" xr3:uid="{510B508C-E1B0-4D81-8FEC-123443AF26D8}" name="Column9295" headerRowDxfId="23486" dataDxfId="7091"/>
    <tableColumn id="9296" xr3:uid="{B940FB37-0AFD-4183-AEB4-94C5E20CBAB9}" name="Column9296" headerRowDxfId="23485" dataDxfId="7090"/>
    <tableColumn id="9297" xr3:uid="{0E834BD1-C8A8-4DDA-94B8-106DC9570CFA}" name="Column9297" headerRowDxfId="23484" dataDxfId="7089"/>
    <tableColumn id="9298" xr3:uid="{A72224FF-DAB3-4B89-9276-C59FD637C96A}" name="Column9298" headerRowDxfId="23483" dataDxfId="7088"/>
    <tableColumn id="9299" xr3:uid="{98B1601D-8F42-4D89-9D9C-B7AD550C349A}" name="Column9299" headerRowDxfId="23482" dataDxfId="7087"/>
    <tableColumn id="9300" xr3:uid="{2860D750-CD66-48F9-B7C1-3B5025913A44}" name="Column9300" headerRowDxfId="23481" dataDxfId="7086"/>
    <tableColumn id="9301" xr3:uid="{5CD9CA90-3808-4239-A870-A02A111290CF}" name="Column9301" headerRowDxfId="23480" dataDxfId="7085"/>
    <tableColumn id="9302" xr3:uid="{B88F073F-0289-4101-8454-CC2C936F990F}" name="Column9302" headerRowDxfId="23479" dataDxfId="7084"/>
    <tableColumn id="9303" xr3:uid="{5F838BDB-4D69-4C67-9757-DA0D6CB418C9}" name="Column9303" headerRowDxfId="23478" dataDxfId="7083"/>
    <tableColumn id="9304" xr3:uid="{E18F7CEE-3699-4D6B-9495-805EA72060FC}" name="Column9304" headerRowDxfId="23477" dataDxfId="7082"/>
    <tableColumn id="9305" xr3:uid="{0F97AB71-03A8-4F11-9A85-C2749FBD4BAB}" name="Column9305" headerRowDxfId="23476" dataDxfId="7081"/>
    <tableColumn id="9306" xr3:uid="{2B6C9382-FF3B-48A7-A494-F40E57AF40CD}" name="Column9306" headerRowDxfId="23475" dataDxfId="7080"/>
    <tableColumn id="9307" xr3:uid="{9A01B35B-C6DD-4557-B9F4-BFF33AE6B5C2}" name="Column9307" headerRowDxfId="23474" dataDxfId="7079"/>
    <tableColumn id="9308" xr3:uid="{2B99E8C1-EA9C-4E2F-834F-0C5C26B92321}" name="Column9308" headerRowDxfId="23473" dataDxfId="7078"/>
    <tableColumn id="9309" xr3:uid="{D340731A-C03E-4944-A45C-B0FA9F3CB3C0}" name="Column9309" headerRowDxfId="23472" dataDxfId="7077"/>
    <tableColumn id="9310" xr3:uid="{480A8FE7-D07E-44E3-8550-9980922F0388}" name="Column9310" headerRowDxfId="23471" dataDxfId="7076"/>
    <tableColumn id="9311" xr3:uid="{F943DACF-2055-4E58-A544-63B15FDB1079}" name="Column9311" headerRowDxfId="23470" dataDxfId="7075"/>
    <tableColumn id="9312" xr3:uid="{E535F1CA-077B-4D94-8D6A-CCD3CA1B3E82}" name="Column9312" headerRowDxfId="23469" dataDxfId="7074"/>
    <tableColumn id="9313" xr3:uid="{FCB0919A-1858-4FBF-A774-4E9A187C7B1F}" name="Column9313" headerRowDxfId="23468" dataDxfId="7073"/>
    <tableColumn id="9314" xr3:uid="{1C7E5672-574A-4EB6-A22F-835995D6A7AD}" name="Column9314" headerRowDxfId="23467" dataDxfId="7072"/>
    <tableColumn id="9315" xr3:uid="{795158A4-5385-4ED9-BD5D-5DF31074433F}" name="Column9315" headerRowDxfId="23466" dataDxfId="7071"/>
    <tableColumn id="9316" xr3:uid="{27129079-399B-4418-8F4E-F675714A4844}" name="Column9316" headerRowDxfId="23465" dataDxfId="7070"/>
    <tableColumn id="9317" xr3:uid="{DE2984C0-238C-4A60-8FC9-C59894A55B4B}" name="Column9317" headerRowDxfId="23464" dataDxfId="7069"/>
    <tableColumn id="9318" xr3:uid="{6E1EBE7B-2E22-4F5B-AA0A-7F64DBE46433}" name="Column9318" headerRowDxfId="23463" dataDxfId="7068"/>
    <tableColumn id="9319" xr3:uid="{637DFD15-6C80-435D-BA88-FB51B70D5592}" name="Column9319" headerRowDxfId="23462" dataDxfId="7067"/>
    <tableColumn id="9320" xr3:uid="{CBFE4DF4-4266-41BC-BC1B-DC760B722E16}" name="Column9320" headerRowDxfId="23461" dataDxfId="7066"/>
    <tableColumn id="9321" xr3:uid="{E4DE8B68-7EA4-4C67-A591-F8F3149F3F14}" name="Column9321" headerRowDxfId="23460" dataDxfId="7065"/>
    <tableColumn id="9322" xr3:uid="{E7B455ED-B7A1-4C96-98EB-3013D8E7FC03}" name="Column9322" headerRowDxfId="23459" dataDxfId="7064"/>
    <tableColumn id="9323" xr3:uid="{752C1BF1-F305-4E39-9EAE-2325C8A56FFF}" name="Column9323" headerRowDxfId="23458" dataDxfId="7063"/>
    <tableColumn id="9324" xr3:uid="{20081762-FB62-4BC2-AAC2-A71B99A1CD97}" name="Column9324" headerRowDxfId="23457" dataDxfId="7062"/>
    <tableColumn id="9325" xr3:uid="{487C5247-8545-414F-83F9-D49290899D8A}" name="Column9325" headerRowDxfId="23456" dataDxfId="7061"/>
    <tableColumn id="9326" xr3:uid="{5E3563DA-9133-428D-B96D-54C970C32C0B}" name="Column9326" headerRowDxfId="23455" dataDxfId="7060"/>
    <tableColumn id="9327" xr3:uid="{A146E31A-8F2C-4119-9884-DA280DDB1F44}" name="Column9327" headerRowDxfId="23454" dataDxfId="7059"/>
    <tableColumn id="9328" xr3:uid="{F5BB91DE-FC2C-42E3-802F-4E1018266B7C}" name="Column9328" headerRowDxfId="23453" dataDxfId="7058"/>
    <tableColumn id="9329" xr3:uid="{FB7BC161-5F57-4D96-BDED-B1EA28A9DCEE}" name="Column9329" headerRowDxfId="23452" dataDxfId="7057"/>
    <tableColumn id="9330" xr3:uid="{53F06DA6-C2E1-42B4-8862-ABA5C79E3247}" name="Column9330" headerRowDxfId="23451" dataDxfId="7056"/>
    <tableColumn id="9331" xr3:uid="{0C51C58A-CFB9-43ED-8A55-7D01A3A11D64}" name="Column9331" headerRowDxfId="23450" dataDxfId="7055"/>
    <tableColumn id="9332" xr3:uid="{3572299C-268A-40C0-A234-1820270C5ACB}" name="Column9332" headerRowDxfId="23449" dataDxfId="7054"/>
    <tableColumn id="9333" xr3:uid="{E8954860-E33E-4753-9D93-0D7F64B047CC}" name="Column9333" headerRowDxfId="23448" dataDxfId="7053"/>
    <tableColumn id="9334" xr3:uid="{411A80B2-DDD3-49C4-A98B-F6196B793345}" name="Column9334" headerRowDxfId="23447" dataDxfId="7052"/>
    <tableColumn id="9335" xr3:uid="{D6FCC8CF-24EB-4ACF-BDE6-34D41A79DC6C}" name="Column9335" headerRowDxfId="23446" dataDxfId="7051"/>
    <tableColumn id="9336" xr3:uid="{29166AA5-0449-4A81-98F9-3090AE080255}" name="Column9336" headerRowDxfId="23445" dataDxfId="7050"/>
    <tableColumn id="9337" xr3:uid="{84A1D0C6-A6A2-4B5A-93BE-D4CFBF2070D3}" name="Column9337" headerRowDxfId="23444" dataDxfId="7049"/>
    <tableColumn id="9338" xr3:uid="{CAB1FECB-5FC7-476F-A872-56FA29943148}" name="Column9338" headerRowDxfId="23443" dataDxfId="7048"/>
    <tableColumn id="9339" xr3:uid="{62FD61F2-7EC9-4472-B7F7-07C00F7D2C63}" name="Column9339" headerRowDxfId="23442" dataDxfId="7047"/>
    <tableColumn id="9340" xr3:uid="{D001FE4A-8B4F-4184-A5F2-2866C809ED31}" name="Column9340" headerRowDxfId="23441" dataDxfId="7046"/>
    <tableColumn id="9341" xr3:uid="{2D25D884-55A9-411A-88F6-C96CE1D3241D}" name="Column9341" headerRowDxfId="23440" dataDxfId="7045"/>
    <tableColumn id="9342" xr3:uid="{238A39B0-8845-4295-A5A8-CCD7D8451AD9}" name="Column9342" headerRowDxfId="23439" dataDxfId="7044"/>
    <tableColumn id="9343" xr3:uid="{C2AD55D0-50F0-40B5-B245-88D4515DBAF3}" name="Column9343" headerRowDxfId="23438" dataDxfId="7043"/>
    <tableColumn id="9344" xr3:uid="{20A5FBE3-D617-4EDC-B46D-5E80FD9DA4EE}" name="Column9344" headerRowDxfId="23437" dataDxfId="7042"/>
    <tableColumn id="9345" xr3:uid="{B14ADAE3-593A-4315-B0B6-89383C013387}" name="Column9345" headerRowDxfId="23436" dataDxfId="7041"/>
    <tableColumn id="9346" xr3:uid="{83FB24A1-985C-457C-8297-41D35644873B}" name="Column9346" headerRowDxfId="23435" dataDxfId="7040"/>
    <tableColumn id="9347" xr3:uid="{FB3EBFCB-5CF7-49A9-9378-7B1A596DE001}" name="Column9347" headerRowDxfId="23434" dataDxfId="7039"/>
    <tableColumn id="9348" xr3:uid="{A9B11F81-E6EE-4D7F-B1E0-C5F8EA657C23}" name="Column9348" headerRowDxfId="23433" dataDxfId="7038"/>
    <tableColumn id="9349" xr3:uid="{EE48E758-7929-470A-8DB8-DEEE8557EE11}" name="Column9349" headerRowDxfId="23432" dataDxfId="7037"/>
    <tableColumn id="9350" xr3:uid="{1CB69AD0-6775-45FD-9958-7A13321ADCB2}" name="Column9350" headerRowDxfId="23431" dataDxfId="7036"/>
    <tableColumn id="9351" xr3:uid="{373F708E-F28C-48EB-9656-42030E8FA9F9}" name="Column9351" headerRowDxfId="23430" dataDxfId="7035"/>
    <tableColumn id="9352" xr3:uid="{348250A6-A558-4B9D-83BF-D767A0BD40C5}" name="Column9352" headerRowDxfId="23429" dataDxfId="7034"/>
    <tableColumn id="9353" xr3:uid="{420D70CA-7DDA-4177-B25F-D759CB3F7E91}" name="Column9353" headerRowDxfId="23428" dataDxfId="7033"/>
    <tableColumn id="9354" xr3:uid="{0239C96A-7C55-4FB0-8ACE-020268D879BD}" name="Column9354" headerRowDxfId="23427" dataDxfId="7032"/>
    <tableColumn id="9355" xr3:uid="{0F16F92E-4CE8-42DC-8D4E-FEC6A516E556}" name="Column9355" headerRowDxfId="23426" dataDxfId="7031"/>
    <tableColumn id="9356" xr3:uid="{6AB89F6C-4653-46E5-90F8-7BFA2CDA9CB5}" name="Column9356" headerRowDxfId="23425" dataDxfId="7030"/>
    <tableColumn id="9357" xr3:uid="{9B6F786B-DB87-4EEB-B79A-CB3E897B5D1C}" name="Column9357" headerRowDxfId="23424" dataDxfId="7029"/>
    <tableColumn id="9358" xr3:uid="{97EEF704-6752-40F5-9435-880B8FABEF7C}" name="Column9358" headerRowDxfId="23423" dataDxfId="7028"/>
    <tableColumn id="9359" xr3:uid="{3AEFDA88-7D2F-4176-8433-5977ABA15CB9}" name="Column9359" headerRowDxfId="23422" dataDxfId="7027"/>
    <tableColumn id="9360" xr3:uid="{53931A69-3977-4B01-A72E-096E60CBE8E4}" name="Column9360" headerRowDxfId="23421" dataDxfId="7026"/>
    <tableColumn id="9361" xr3:uid="{6ADC0015-FEA0-41D2-9201-7C7527BA8FB2}" name="Column9361" headerRowDxfId="23420" dataDxfId="7025"/>
    <tableColumn id="9362" xr3:uid="{98F5D011-860C-419D-9711-6570641FF389}" name="Column9362" headerRowDxfId="23419" dataDxfId="7024"/>
    <tableColumn id="9363" xr3:uid="{576DB7D2-B6FD-4F4A-A014-C5BF94E62DA0}" name="Column9363" headerRowDxfId="23418" dataDxfId="7023"/>
    <tableColumn id="9364" xr3:uid="{8BC17B34-8A6D-471A-B464-57841821C0F1}" name="Column9364" headerRowDxfId="23417" dataDxfId="7022"/>
    <tableColumn id="9365" xr3:uid="{CDF2986F-84F8-4928-826A-C878414CE28F}" name="Column9365" headerRowDxfId="23416" dataDxfId="7021"/>
    <tableColumn id="9366" xr3:uid="{800DED5E-CFCF-4039-B8F8-DE6A4854CE46}" name="Column9366" headerRowDxfId="23415" dataDxfId="7020"/>
    <tableColumn id="9367" xr3:uid="{1FB307FC-FB8C-493C-81AE-E3E62841D791}" name="Column9367" headerRowDxfId="23414" dataDxfId="7019"/>
    <tableColumn id="9368" xr3:uid="{53442DA0-74FE-4846-B4D7-5491886B580A}" name="Column9368" headerRowDxfId="23413" dataDxfId="7018"/>
    <tableColumn id="9369" xr3:uid="{DC02AED7-7FC9-4C71-92FA-A0363166CE9C}" name="Column9369" headerRowDxfId="23412" dataDxfId="7017"/>
    <tableColumn id="9370" xr3:uid="{C8AF683E-15F2-4E53-BA7F-96B93C855EC9}" name="Column9370" headerRowDxfId="23411" dataDxfId="7016"/>
    <tableColumn id="9371" xr3:uid="{20CF29C3-7151-472A-95FE-1B899EC6E99E}" name="Column9371" headerRowDxfId="23410" dataDxfId="7015"/>
    <tableColumn id="9372" xr3:uid="{20757C74-DFBF-4235-ABE0-54F51FB75351}" name="Column9372" headerRowDxfId="23409" dataDxfId="7014"/>
    <tableColumn id="9373" xr3:uid="{71C26424-99E6-4413-9B24-4DB8D93B7033}" name="Column9373" headerRowDxfId="23408" dataDxfId="7013"/>
    <tableColumn id="9374" xr3:uid="{D20E01AC-6E1C-4381-ACD3-E33CB12B7A19}" name="Column9374" headerRowDxfId="23407" dataDxfId="7012"/>
    <tableColumn id="9375" xr3:uid="{BB249A80-AEA0-4411-8C69-CBF46801621D}" name="Column9375" headerRowDxfId="23406" dataDxfId="7011"/>
    <tableColumn id="9376" xr3:uid="{DB779BA7-2036-4268-8576-73A99EB78A29}" name="Column9376" headerRowDxfId="23405" dataDxfId="7010"/>
    <tableColumn id="9377" xr3:uid="{93DFA2C0-EF0C-4F1D-96A2-365136CF490C}" name="Column9377" headerRowDxfId="23404" dataDxfId="7009"/>
    <tableColumn id="9378" xr3:uid="{F1127F8A-67E7-4747-9EE2-6A7172F89FC8}" name="Column9378" headerRowDxfId="23403" dataDxfId="7008"/>
    <tableColumn id="9379" xr3:uid="{9E7EBB8C-ED25-4DC4-9CC9-E8F258937B34}" name="Column9379" headerRowDxfId="23402" dataDxfId="7007"/>
    <tableColumn id="9380" xr3:uid="{C8CCA251-08C2-4BA0-9A83-8D64EA8DB140}" name="Column9380" headerRowDxfId="23401" dataDxfId="7006"/>
    <tableColumn id="9381" xr3:uid="{7C0D9BEB-8F27-4A93-8B30-EA612E1A8F32}" name="Column9381" headerRowDxfId="23400" dataDxfId="7005"/>
    <tableColumn id="9382" xr3:uid="{B6597FD5-0C31-45CD-AC12-34D637DA2B1D}" name="Column9382" headerRowDxfId="23399" dataDxfId="7004"/>
    <tableColumn id="9383" xr3:uid="{6C961D70-4186-4F9A-92CD-6AB096D7DEF5}" name="Column9383" headerRowDxfId="23398" dataDxfId="7003"/>
    <tableColumn id="9384" xr3:uid="{AA6540AB-4F2F-4301-897D-B6B0B25C98E2}" name="Column9384" headerRowDxfId="23397" dataDxfId="7002"/>
    <tableColumn id="9385" xr3:uid="{02361EF6-2B44-4177-82FE-525705761FC0}" name="Column9385" headerRowDxfId="23396" dataDxfId="7001"/>
    <tableColumn id="9386" xr3:uid="{EDAF43E2-06FD-4AF1-937E-BEFA80C894D7}" name="Column9386" headerRowDxfId="23395" dataDxfId="7000"/>
    <tableColumn id="9387" xr3:uid="{E00914FF-C44D-4C4D-9F7A-5349AFF4651F}" name="Column9387" headerRowDxfId="23394" dataDxfId="6999"/>
    <tableColumn id="9388" xr3:uid="{97CE061C-5BA3-4D69-A8C1-6F3802A41875}" name="Column9388" headerRowDxfId="23393" dataDxfId="6998"/>
    <tableColumn id="9389" xr3:uid="{799194A5-27B3-4BCC-9375-5C5A28977D2F}" name="Column9389" headerRowDxfId="23392" dataDxfId="6997"/>
    <tableColumn id="9390" xr3:uid="{4BD60C91-B00F-4EB4-A901-1ADF9DD7E6BE}" name="Column9390" headerRowDxfId="23391" dataDxfId="6996"/>
    <tableColumn id="9391" xr3:uid="{1FF51742-7B23-431C-AF3B-58FC1BEDED57}" name="Column9391" headerRowDxfId="23390" dataDxfId="6995"/>
    <tableColumn id="9392" xr3:uid="{3DA46734-659E-46A1-A8E6-E6F4F447E361}" name="Column9392" headerRowDxfId="23389" dataDxfId="6994"/>
    <tableColumn id="9393" xr3:uid="{39ADA223-BF9B-4F0A-804E-226D63E54BA2}" name="Column9393" headerRowDxfId="23388" dataDxfId="6993"/>
    <tableColumn id="9394" xr3:uid="{9ED285BB-5FB1-4582-875D-E488648B8B27}" name="Column9394" headerRowDxfId="23387" dataDxfId="6992"/>
    <tableColumn id="9395" xr3:uid="{392D5E9C-8381-4756-8A30-AC9CA62440C2}" name="Column9395" headerRowDxfId="23386" dataDxfId="6991"/>
    <tableColumn id="9396" xr3:uid="{5A2E972B-A9E0-4372-8BDA-C9BE5456CCD9}" name="Column9396" headerRowDxfId="23385" dataDxfId="6990"/>
    <tableColumn id="9397" xr3:uid="{B11E2B3F-7D4B-4AB2-84DD-E883254CB7A2}" name="Column9397" headerRowDxfId="23384" dataDxfId="6989"/>
    <tableColumn id="9398" xr3:uid="{78E68557-6B74-4B2B-81FB-A198CA1048C9}" name="Column9398" headerRowDxfId="23383" dataDxfId="6988"/>
    <tableColumn id="9399" xr3:uid="{3CA35519-3896-4A4D-91A3-76112635F6A4}" name="Column9399" headerRowDxfId="23382" dataDxfId="6987"/>
    <tableColumn id="9400" xr3:uid="{26DB646E-BD25-472C-8F02-5E2B09FF10DE}" name="Column9400" headerRowDxfId="23381" dataDxfId="6986"/>
    <tableColumn id="9401" xr3:uid="{89E189F7-13D7-4F0C-B439-41A1CAABE9CF}" name="Column9401" headerRowDxfId="23380" dataDxfId="6985"/>
    <tableColumn id="9402" xr3:uid="{44EF15EA-60FC-4ACA-8329-031226BC9F1B}" name="Column9402" headerRowDxfId="23379" dataDxfId="6984"/>
    <tableColumn id="9403" xr3:uid="{E5D257DC-6DE1-4CC9-B9F9-D8B7B08264BC}" name="Column9403" headerRowDxfId="23378" dataDxfId="6983"/>
    <tableColumn id="9404" xr3:uid="{56205348-4903-415C-AC57-024C71747B91}" name="Column9404" headerRowDxfId="23377" dataDxfId="6982"/>
    <tableColumn id="9405" xr3:uid="{8C4DA9B5-C94D-4EE0-95E1-4454A482A1BE}" name="Column9405" headerRowDxfId="23376" dataDxfId="6981"/>
    <tableColumn id="9406" xr3:uid="{80223269-F6BB-45AB-8371-C39ACD062C0E}" name="Column9406" headerRowDxfId="23375" dataDxfId="6980"/>
    <tableColumn id="9407" xr3:uid="{25B3F1A4-0256-4D55-8A1A-F7A9749A90FC}" name="Column9407" headerRowDxfId="23374" dataDxfId="6979"/>
    <tableColumn id="9408" xr3:uid="{5BE52CC7-5046-4297-AEB9-81F971CF8CE3}" name="Column9408" headerRowDxfId="23373" dataDxfId="6978"/>
    <tableColumn id="9409" xr3:uid="{712D6E62-B5AB-48FB-86F0-54BF07ECD28C}" name="Column9409" headerRowDxfId="23372" dataDxfId="6977"/>
    <tableColumn id="9410" xr3:uid="{B5080A70-1A77-4038-B3C3-74A360C3A83B}" name="Column9410" headerRowDxfId="23371" dataDxfId="6976"/>
    <tableColumn id="9411" xr3:uid="{B266D749-C6CB-4E05-BEF7-7A2691358FDD}" name="Column9411" headerRowDxfId="23370" dataDxfId="6975"/>
    <tableColumn id="9412" xr3:uid="{FA45A053-CE91-4BFC-9A23-A555A82F666C}" name="Column9412" headerRowDxfId="23369" dataDxfId="6974"/>
    <tableColumn id="9413" xr3:uid="{6B005F0C-EB5E-477F-A9A2-A96F047AA392}" name="Column9413" headerRowDxfId="23368" dataDxfId="6973"/>
    <tableColumn id="9414" xr3:uid="{96FC5D20-1361-420F-A8E6-CC0FC25B899B}" name="Column9414" headerRowDxfId="23367" dataDxfId="6972"/>
    <tableColumn id="9415" xr3:uid="{84C2E6C9-D5F2-47C5-AB82-0DBF14FD65ED}" name="Column9415" headerRowDxfId="23366" dataDxfId="6971"/>
    <tableColumn id="9416" xr3:uid="{FA1F3695-D0E1-4400-B13D-E7C255569703}" name="Column9416" headerRowDxfId="23365" dataDxfId="6970"/>
    <tableColumn id="9417" xr3:uid="{F6E419E4-6772-4A18-96AF-7447C763CB8E}" name="Column9417" headerRowDxfId="23364" dataDxfId="6969"/>
    <tableColumn id="9418" xr3:uid="{B02635DA-F1FC-4809-BA4F-22000E291A91}" name="Column9418" headerRowDxfId="23363" dataDxfId="6968"/>
    <tableColumn id="9419" xr3:uid="{E4679005-086B-45D1-8C8D-A65B0246611D}" name="Column9419" headerRowDxfId="23362" dataDxfId="6967"/>
    <tableColumn id="9420" xr3:uid="{97880538-B67E-4908-A0D8-C5D8D8F6DF26}" name="Column9420" headerRowDxfId="23361" dataDxfId="6966"/>
    <tableColumn id="9421" xr3:uid="{625C77A0-ACA0-4019-B9CA-63668846E97A}" name="Column9421" headerRowDxfId="23360" dataDxfId="6965"/>
    <tableColumn id="9422" xr3:uid="{20A525F7-A8F8-4A96-A29F-9BE1EF98CD78}" name="Column9422" headerRowDxfId="23359" dataDxfId="6964"/>
    <tableColumn id="9423" xr3:uid="{D2E5F928-5F2F-4D9E-8B46-74A1F3178891}" name="Column9423" headerRowDxfId="23358" dataDxfId="6963"/>
    <tableColumn id="9424" xr3:uid="{B7FADB88-5B36-4742-9DC3-AD15ABEF1B0C}" name="Column9424" headerRowDxfId="23357" dataDxfId="6962"/>
    <tableColumn id="9425" xr3:uid="{86327D69-141F-4CEE-83F4-E66C6B374ED5}" name="Column9425" headerRowDxfId="23356" dataDxfId="6961"/>
    <tableColumn id="9426" xr3:uid="{62AACB87-A54F-4EFC-B55F-39AE6D47707B}" name="Column9426" headerRowDxfId="23355" dataDxfId="6960"/>
    <tableColumn id="9427" xr3:uid="{2E7D114A-4208-4466-ABE2-EE808CB4F933}" name="Column9427" headerRowDxfId="23354" dataDxfId="6959"/>
    <tableColumn id="9428" xr3:uid="{72EE30D5-DC3C-4055-A839-ABDE88530BE2}" name="Column9428" headerRowDxfId="23353" dataDxfId="6958"/>
    <tableColumn id="9429" xr3:uid="{C689B357-0C77-43E3-9A78-404486C0B6B9}" name="Column9429" headerRowDxfId="23352" dataDxfId="6957"/>
    <tableColumn id="9430" xr3:uid="{1B091770-491A-45CD-BB11-8B5D6F870F2A}" name="Column9430" headerRowDxfId="23351" dataDxfId="6956"/>
    <tableColumn id="9431" xr3:uid="{D6436575-5786-4CF3-B5FA-3C8542540599}" name="Column9431" headerRowDxfId="23350" dataDxfId="6955"/>
    <tableColumn id="9432" xr3:uid="{8B92B0E9-2D08-4D79-913A-8CBF86114471}" name="Column9432" headerRowDxfId="23349" dataDxfId="6954"/>
    <tableColumn id="9433" xr3:uid="{1E7BF94C-C01F-4FDE-A984-474DAE803666}" name="Column9433" headerRowDxfId="23348" dataDxfId="6953"/>
    <tableColumn id="9434" xr3:uid="{05885F21-6F97-41AE-960F-4E2A06192D4A}" name="Column9434" headerRowDxfId="23347" dataDxfId="6952"/>
    <tableColumn id="9435" xr3:uid="{3B22D68E-56D0-4CDC-8C87-324705EC9D0A}" name="Column9435" headerRowDxfId="23346" dataDxfId="6951"/>
    <tableColumn id="9436" xr3:uid="{71650E60-90EB-43E4-9972-50FCF0905D21}" name="Column9436" headerRowDxfId="23345" dataDxfId="6950"/>
    <tableColumn id="9437" xr3:uid="{BF43F6EA-4231-48E7-9F11-64A7E8674EAF}" name="Column9437" headerRowDxfId="23344" dataDxfId="6949"/>
    <tableColumn id="9438" xr3:uid="{84310DF2-58B5-4E73-8A7C-432EFEBE1F12}" name="Column9438" headerRowDxfId="23343" dataDxfId="6948"/>
    <tableColumn id="9439" xr3:uid="{977B4216-5F7F-415C-926A-5C90F68B2670}" name="Column9439" headerRowDxfId="23342" dataDxfId="6947"/>
    <tableColumn id="9440" xr3:uid="{F6E432FA-C648-46FA-8DA4-DAA7C1030300}" name="Column9440" headerRowDxfId="23341" dataDxfId="6946"/>
    <tableColumn id="9441" xr3:uid="{1571A211-7C04-4E30-9691-92AA566962EA}" name="Column9441" headerRowDxfId="23340" dataDxfId="6945"/>
    <tableColumn id="9442" xr3:uid="{7A9DE2B0-7925-4788-AF8D-8631E7896C20}" name="Column9442" headerRowDxfId="23339" dataDxfId="6944"/>
    <tableColumn id="9443" xr3:uid="{A911BA73-0E41-423D-BE42-E5057F7A7F28}" name="Column9443" headerRowDxfId="23338" dataDxfId="6943"/>
    <tableColumn id="9444" xr3:uid="{086C58AA-A766-4914-A33B-26DD1661EE5A}" name="Column9444" headerRowDxfId="23337" dataDxfId="6942"/>
    <tableColumn id="9445" xr3:uid="{7707435D-E99A-42EE-BB62-049E20FC660E}" name="Column9445" headerRowDxfId="23336" dataDxfId="6941"/>
    <tableColumn id="9446" xr3:uid="{5E79F203-8996-4CF4-A229-E4897A984BE5}" name="Column9446" headerRowDxfId="23335" dataDxfId="6940"/>
    <tableColumn id="9447" xr3:uid="{86BD633D-A21E-4BE1-8C9C-FCD66ACB9CAD}" name="Column9447" headerRowDxfId="23334" dataDxfId="6939"/>
    <tableColumn id="9448" xr3:uid="{499FF341-A55D-4204-B6C2-1B38DF6B0724}" name="Column9448" headerRowDxfId="23333" dataDxfId="6938"/>
    <tableColumn id="9449" xr3:uid="{57B7E61B-6F71-4882-8660-C88471C201C5}" name="Column9449" headerRowDxfId="23332" dataDxfId="6937"/>
    <tableColumn id="9450" xr3:uid="{110578D0-709B-4460-BD62-6D7B04436726}" name="Column9450" headerRowDxfId="23331" dataDxfId="6936"/>
    <tableColumn id="9451" xr3:uid="{4FF20925-C4E1-4F43-B4A0-7D4D081BE9C1}" name="Column9451" headerRowDxfId="23330" dataDxfId="6935"/>
    <tableColumn id="9452" xr3:uid="{529D3FE0-3D65-4666-906F-128F27341A77}" name="Column9452" headerRowDxfId="23329" dataDxfId="6934"/>
    <tableColumn id="9453" xr3:uid="{1670B61A-F00E-4B84-8EED-413A85E963A0}" name="Column9453" headerRowDxfId="23328" dataDxfId="6933"/>
    <tableColumn id="9454" xr3:uid="{3A56156B-C7A7-4DCE-A8E4-50874DE997CB}" name="Column9454" headerRowDxfId="23327" dataDxfId="6932"/>
    <tableColumn id="9455" xr3:uid="{BF04FBB7-91D9-4D5A-B9D6-168C91346FDD}" name="Column9455" headerRowDxfId="23326" dataDxfId="6931"/>
    <tableColumn id="9456" xr3:uid="{0D11DA28-D7F4-40CB-9AA9-2919D2181DDA}" name="Column9456" headerRowDxfId="23325" dataDxfId="6930"/>
    <tableColumn id="9457" xr3:uid="{660C8B47-1574-4755-9930-593778AB8658}" name="Column9457" headerRowDxfId="23324" dataDxfId="6929"/>
    <tableColumn id="9458" xr3:uid="{E933DEDE-C216-402B-9E49-626FC39CB0DF}" name="Column9458" headerRowDxfId="23323" dataDxfId="6928"/>
    <tableColumn id="9459" xr3:uid="{93EA1AF0-3661-4D0D-8DB6-289405EAB1C0}" name="Column9459" headerRowDxfId="23322" dataDxfId="6927"/>
    <tableColumn id="9460" xr3:uid="{837BA0B2-4495-4114-859D-8AC7EF207356}" name="Column9460" headerRowDxfId="23321" dataDxfId="6926"/>
    <tableColumn id="9461" xr3:uid="{4318C1A6-219A-4CFA-9F73-268E3FAB65EE}" name="Column9461" headerRowDxfId="23320" dataDxfId="6925"/>
    <tableColumn id="9462" xr3:uid="{95126D3A-39FB-4A7E-9846-73193E10553F}" name="Column9462" headerRowDxfId="23319" dataDxfId="6924"/>
    <tableColumn id="9463" xr3:uid="{80A245C8-E452-4F12-9343-A8CC883C3970}" name="Column9463" headerRowDxfId="23318" dataDxfId="6923"/>
    <tableColumn id="9464" xr3:uid="{D0493EB6-19AC-4314-B252-1D95354BBE11}" name="Column9464" headerRowDxfId="23317" dataDxfId="6922"/>
    <tableColumn id="9465" xr3:uid="{DB93847E-B07D-4F07-A0F0-9E87C6D99976}" name="Column9465" headerRowDxfId="23316" dataDxfId="6921"/>
    <tableColumn id="9466" xr3:uid="{ADB0DADB-5FBC-40BA-B4C1-1B1F4DA05297}" name="Column9466" headerRowDxfId="23315" dataDxfId="6920"/>
    <tableColumn id="9467" xr3:uid="{DFF383C9-A02B-488D-AB16-7AED0E54FF80}" name="Column9467" headerRowDxfId="23314" dataDxfId="6919"/>
    <tableColumn id="9468" xr3:uid="{A78BDB47-CB9A-47DE-AF57-46FCF774D07F}" name="Column9468" headerRowDxfId="23313" dataDxfId="6918"/>
    <tableColumn id="9469" xr3:uid="{348FBD5F-E8CE-47BD-AD4C-CC6390E03488}" name="Column9469" headerRowDxfId="23312" dataDxfId="6917"/>
    <tableColumn id="9470" xr3:uid="{135709EF-6509-4FAB-856B-70D60670A349}" name="Column9470" headerRowDxfId="23311" dataDxfId="6916"/>
    <tableColumn id="9471" xr3:uid="{3FEDCD6D-8713-4496-9BCA-BECA10AC582F}" name="Column9471" headerRowDxfId="23310" dataDxfId="6915"/>
    <tableColumn id="9472" xr3:uid="{B85D6594-4400-4EE7-83EC-C68787B131A4}" name="Column9472" headerRowDxfId="23309" dataDxfId="6914"/>
    <tableColumn id="9473" xr3:uid="{F3E18B45-21DF-494D-8E36-009C71511D27}" name="Column9473" headerRowDxfId="23308" dataDxfId="6913"/>
    <tableColumn id="9474" xr3:uid="{A66D6B8A-B2E5-499C-A7C6-053CAE4EF349}" name="Column9474" headerRowDxfId="23307" dataDxfId="6912"/>
    <tableColumn id="9475" xr3:uid="{CAA44584-46F2-4B39-85AC-EDCF9DEA9688}" name="Column9475" headerRowDxfId="23306" dataDxfId="6911"/>
    <tableColumn id="9476" xr3:uid="{434B0FB1-B402-4221-8E58-953364655AA3}" name="Column9476" headerRowDxfId="23305" dataDxfId="6910"/>
    <tableColumn id="9477" xr3:uid="{866F2088-FA9A-4F2B-87CD-B8A567591618}" name="Column9477" headerRowDxfId="23304" dataDxfId="6909"/>
    <tableColumn id="9478" xr3:uid="{50A4A6BE-F9A0-414C-BA46-2E1B50654EB3}" name="Column9478" headerRowDxfId="23303" dataDxfId="6908"/>
    <tableColumn id="9479" xr3:uid="{F799D850-4898-41FD-A382-72A3181D0B57}" name="Column9479" headerRowDxfId="23302" dataDxfId="6907"/>
    <tableColumn id="9480" xr3:uid="{72D2BDA6-9B20-487C-A6D1-72C3EC189683}" name="Column9480" headerRowDxfId="23301" dataDxfId="6906"/>
    <tableColumn id="9481" xr3:uid="{E0D89A57-6407-4773-B3A2-1D1528F2E1DB}" name="Column9481" headerRowDxfId="23300" dataDxfId="6905"/>
    <tableColumn id="9482" xr3:uid="{92E30B2B-716B-4C71-BB1E-CAFE3DA91E82}" name="Column9482" headerRowDxfId="23299" dataDxfId="6904"/>
    <tableColumn id="9483" xr3:uid="{2D783423-C55F-43FB-BA8A-8B44FA2184AB}" name="Column9483" headerRowDxfId="23298" dataDxfId="6903"/>
    <tableColumn id="9484" xr3:uid="{CB1029DA-360D-473C-AD80-759B746A7974}" name="Column9484" headerRowDxfId="23297" dataDxfId="6902"/>
    <tableColumn id="9485" xr3:uid="{FB7A23A8-B5C0-422E-9BD5-F7D7F576D4A4}" name="Column9485" headerRowDxfId="23296" dataDxfId="6901"/>
    <tableColumn id="9486" xr3:uid="{927848E6-7366-449C-B695-4E2CD626695A}" name="Column9486" headerRowDxfId="23295" dataDxfId="6900"/>
    <tableColumn id="9487" xr3:uid="{33D491B3-07F7-432B-9170-4580AF00410E}" name="Column9487" headerRowDxfId="23294" dataDxfId="6899"/>
    <tableColumn id="9488" xr3:uid="{834DB1FC-64B7-48F8-ACEE-68FAB13469A4}" name="Column9488" headerRowDxfId="23293" dataDxfId="6898"/>
    <tableColumn id="9489" xr3:uid="{2B434C38-D9F0-447A-9DC9-797743ABE2FC}" name="Column9489" headerRowDxfId="23292" dataDxfId="6897"/>
    <tableColumn id="9490" xr3:uid="{660BA691-3689-475C-A02E-D094D5D64C40}" name="Column9490" headerRowDxfId="23291" dataDxfId="6896"/>
    <tableColumn id="9491" xr3:uid="{352707DA-8174-40AA-82A5-C9515299605F}" name="Column9491" headerRowDxfId="23290" dataDxfId="6895"/>
    <tableColumn id="9492" xr3:uid="{FF8A7FC0-AD61-40D6-928C-6C46BC4C40E0}" name="Column9492" headerRowDxfId="23289" dataDxfId="6894"/>
    <tableColumn id="9493" xr3:uid="{D199BEB7-2D49-4D09-8168-7801978F8A7F}" name="Column9493" headerRowDxfId="23288" dataDxfId="6893"/>
    <tableColumn id="9494" xr3:uid="{74DD2EC4-F3B5-42B5-B5CA-86F4831BB27E}" name="Column9494" headerRowDxfId="23287" dataDxfId="6892"/>
    <tableColumn id="9495" xr3:uid="{1915C135-5AB6-4A3D-9CB3-077BA1543552}" name="Column9495" headerRowDxfId="23286" dataDxfId="6891"/>
    <tableColumn id="9496" xr3:uid="{C145998C-D2B1-4CBE-BB2C-AFCE2D78CE30}" name="Column9496" headerRowDxfId="23285" dataDxfId="6890"/>
    <tableColumn id="9497" xr3:uid="{30C34987-D0C4-475E-9050-41AAB551396B}" name="Column9497" headerRowDxfId="23284" dataDxfId="6889"/>
    <tableColumn id="9498" xr3:uid="{70C1E1FA-64FE-47AF-80B9-E5BDDAB17C0F}" name="Column9498" headerRowDxfId="23283" dataDxfId="6888"/>
    <tableColumn id="9499" xr3:uid="{2AD879F8-FD59-4AED-A326-622A777EFEF4}" name="Column9499" headerRowDxfId="23282" dataDxfId="6887"/>
    <tableColumn id="9500" xr3:uid="{44988148-79A7-43FE-BF53-26B62D87DEF3}" name="Column9500" headerRowDxfId="23281" dataDxfId="6886"/>
    <tableColumn id="9501" xr3:uid="{DF2CD425-8FD1-49CE-A15E-A572AD6907C9}" name="Column9501" headerRowDxfId="23280" dataDxfId="6885"/>
    <tableColumn id="9502" xr3:uid="{4B313841-82F2-4850-A961-20B198B89BBA}" name="Column9502" headerRowDxfId="23279" dataDxfId="6884"/>
    <tableColumn id="9503" xr3:uid="{FA01C74D-5488-4D83-9B76-935C550FA2F1}" name="Column9503" headerRowDxfId="23278" dataDxfId="6883"/>
    <tableColumn id="9504" xr3:uid="{74C84315-1F07-4447-96FC-55DBFE9A8B70}" name="Column9504" headerRowDxfId="23277" dataDxfId="6882"/>
    <tableColumn id="9505" xr3:uid="{F83839E9-6514-492A-982A-CA7A9E3EC3A1}" name="Column9505" headerRowDxfId="23276" dataDxfId="6881"/>
    <tableColumn id="9506" xr3:uid="{FC483454-E04E-438E-98BA-0C4E162BCBF6}" name="Column9506" headerRowDxfId="23275" dataDxfId="6880"/>
    <tableColumn id="9507" xr3:uid="{0FF526D6-1477-47DD-9974-A42F34053F4D}" name="Column9507" headerRowDxfId="23274" dataDxfId="6879"/>
    <tableColumn id="9508" xr3:uid="{DA4BA09D-352F-4BB2-ABD1-1E6045C4D156}" name="Column9508" headerRowDxfId="23273" dataDxfId="6878"/>
    <tableColumn id="9509" xr3:uid="{CDE71496-3132-47FC-9CB9-3DEA1B7FAAD6}" name="Column9509" headerRowDxfId="23272" dataDxfId="6877"/>
    <tableColumn id="9510" xr3:uid="{DE193DB8-BC33-4274-ADD3-6953EDDD22E8}" name="Column9510" headerRowDxfId="23271" dataDxfId="6876"/>
    <tableColumn id="9511" xr3:uid="{94488E7B-6840-4796-ABA3-0B69B0F97346}" name="Column9511" headerRowDxfId="23270" dataDxfId="6875"/>
    <tableColumn id="9512" xr3:uid="{4E1070DA-1FB2-45BB-9146-437C1E99519B}" name="Column9512" headerRowDxfId="23269" dataDxfId="6874"/>
    <tableColumn id="9513" xr3:uid="{67C55F93-DCA2-4B53-901E-DC24F7C97E95}" name="Column9513" headerRowDxfId="23268" dataDxfId="6873"/>
    <tableColumn id="9514" xr3:uid="{CA7E3B93-EEFA-4766-92C2-81FA75F51C2F}" name="Column9514" headerRowDxfId="23267" dataDxfId="6872"/>
    <tableColumn id="9515" xr3:uid="{76DAA556-C23F-42EC-B771-50D8DF7B38EC}" name="Column9515" headerRowDxfId="23266" dataDxfId="6871"/>
    <tableColumn id="9516" xr3:uid="{49E9DBA5-4104-4E53-A3F1-4E509395B913}" name="Column9516" headerRowDxfId="23265" dataDxfId="6870"/>
    <tableColumn id="9517" xr3:uid="{24EF8C9A-D050-4DAE-BB24-09971005EAA6}" name="Column9517" headerRowDxfId="23264" dataDxfId="6869"/>
    <tableColumn id="9518" xr3:uid="{A06F5F24-521F-465F-ADDA-726858A7FA96}" name="Column9518" headerRowDxfId="23263" dataDxfId="6868"/>
    <tableColumn id="9519" xr3:uid="{D7BED0BD-D50E-44EA-A221-6A3E7D24BD15}" name="Column9519" headerRowDxfId="23262" dataDxfId="6867"/>
    <tableColumn id="9520" xr3:uid="{511287F2-1EB8-483D-AA44-CEE59F7E7FBF}" name="Column9520" headerRowDxfId="23261" dataDxfId="6866"/>
    <tableColumn id="9521" xr3:uid="{D83E9D19-A6A6-400A-BD03-3668F2D0CEF8}" name="Column9521" headerRowDxfId="23260" dataDxfId="6865"/>
    <tableColumn id="9522" xr3:uid="{0E1F661D-BB5F-4D41-9885-1D450E328AA5}" name="Column9522" headerRowDxfId="23259" dataDxfId="6864"/>
    <tableColumn id="9523" xr3:uid="{39FDAFC5-6CD6-4288-BD64-0C7968A06B69}" name="Column9523" headerRowDxfId="23258" dataDxfId="6863"/>
    <tableColumn id="9524" xr3:uid="{2876EE3F-0CFC-41D7-A34A-C2253927BA8E}" name="Column9524" headerRowDxfId="23257" dataDxfId="6862"/>
    <tableColumn id="9525" xr3:uid="{3861A0DA-A41C-4834-AD41-7DE1F8162AAC}" name="Column9525" headerRowDxfId="23256" dataDxfId="6861"/>
    <tableColumn id="9526" xr3:uid="{7C04364F-7F35-4C6E-A85A-50B7D81739C8}" name="Column9526" headerRowDxfId="23255" dataDxfId="6860"/>
    <tableColumn id="9527" xr3:uid="{9F98B01F-0042-4070-BCD0-DAD7D4B620E0}" name="Column9527" headerRowDxfId="23254" dataDxfId="6859"/>
    <tableColumn id="9528" xr3:uid="{7C3C81E9-1B9A-470B-B95C-3B0C8DC4DDE7}" name="Column9528" headerRowDxfId="23253" dataDxfId="6858"/>
    <tableColumn id="9529" xr3:uid="{F1B631B1-0D31-4E3B-98D3-8196C1ECC9B0}" name="Column9529" headerRowDxfId="23252" dataDxfId="6857"/>
    <tableColumn id="9530" xr3:uid="{C0F1481B-A9F1-48A2-9074-939EDFD8A6CA}" name="Column9530" headerRowDxfId="23251" dataDxfId="6856"/>
    <tableColumn id="9531" xr3:uid="{67BDE062-3A20-4BAD-A937-7AFF3AB93F21}" name="Column9531" headerRowDxfId="23250" dataDxfId="6855"/>
    <tableColumn id="9532" xr3:uid="{B382B660-4B01-4400-8197-75B63C4A28D6}" name="Column9532" headerRowDxfId="23249" dataDxfId="6854"/>
    <tableColumn id="9533" xr3:uid="{4280E1C2-EC99-422B-8508-597239B17F47}" name="Column9533" headerRowDxfId="23248" dataDxfId="6853"/>
    <tableColumn id="9534" xr3:uid="{63D58241-7C72-42FD-8A98-34E55CABE494}" name="Column9534" headerRowDxfId="23247" dataDxfId="6852"/>
    <tableColumn id="9535" xr3:uid="{CDE69685-F37F-4896-9AF8-58AB7B499F64}" name="Column9535" headerRowDxfId="23246" dataDxfId="6851"/>
    <tableColumn id="9536" xr3:uid="{097A3848-3366-4938-A384-1F1F7AA7B3B1}" name="Column9536" headerRowDxfId="23245" dataDxfId="6850"/>
    <tableColumn id="9537" xr3:uid="{8937E807-567A-4E32-9342-F14A3D8B47ED}" name="Column9537" headerRowDxfId="23244" dataDxfId="6849"/>
    <tableColumn id="9538" xr3:uid="{16DA5732-64D7-4F22-988B-DEC1DB1246A3}" name="Column9538" headerRowDxfId="23243" dataDxfId="6848"/>
    <tableColumn id="9539" xr3:uid="{BDB7B1C3-A259-4B6C-BA85-7BC3946B11EA}" name="Column9539" headerRowDxfId="23242" dataDxfId="6847"/>
    <tableColumn id="9540" xr3:uid="{6399FB9B-FDC0-4646-A6FC-4ACA488CB654}" name="Column9540" headerRowDxfId="23241" dataDxfId="6846"/>
    <tableColumn id="9541" xr3:uid="{60619E1C-7690-4699-8F8F-EC833567BAD0}" name="Column9541" headerRowDxfId="23240" dataDxfId="6845"/>
    <tableColumn id="9542" xr3:uid="{C3D3A1AF-9620-42F2-BC39-7F9EDE23FBC7}" name="Column9542" headerRowDxfId="23239" dataDxfId="6844"/>
    <tableColumn id="9543" xr3:uid="{FBA1EE0E-3029-457C-84FE-E3F71E03BC42}" name="Column9543" headerRowDxfId="23238" dataDxfId="6843"/>
    <tableColumn id="9544" xr3:uid="{4C66D0FD-40FE-48A1-911E-2E0C6B5C38FC}" name="Column9544" headerRowDxfId="23237" dataDxfId="6842"/>
    <tableColumn id="9545" xr3:uid="{F92BBFFA-E973-4C7E-9011-A06126CDEC51}" name="Column9545" headerRowDxfId="23236" dataDxfId="6841"/>
    <tableColumn id="9546" xr3:uid="{4B91BF68-76F4-4B23-B6AF-8167F68AC152}" name="Column9546" headerRowDxfId="23235" dataDxfId="6840"/>
    <tableColumn id="9547" xr3:uid="{DE1B4F90-F679-47F9-9202-BA0F6AD1E776}" name="Column9547" headerRowDxfId="23234" dataDxfId="6839"/>
    <tableColumn id="9548" xr3:uid="{3C2DCF4B-F1B8-462F-98A4-6B55A0563E9E}" name="Column9548" headerRowDxfId="23233" dataDxfId="6838"/>
    <tableColumn id="9549" xr3:uid="{DFA9A5C4-D198-493D-869C-B725B7B9E4B6}" name="Column9549" headerRowDxfId="23232" dataDxfId="6837"/>
    <tableColumn id="9550" xr3:uid="{EFA4F06B-1EB3-4AE8-AEE6-67EE8AF8FDDE}" name="Column9550" headerRowDxfId="23231" dataDxfId="6836"/>
    <tableColumn id="9551" xr3:uid="{364D758A-125E-450B-943E-EBD26E80AAF1}" name="Column9551" headerRowDxfId="23230" dataDxfId="6835"/>
    <tableColumn id="9552" xr3:uid="{3FD897F1-E019-4319-A24B-4D9B506EB884}" name="Column9552" headerRowDxfId="23229" dataDxfId="6834"/>
    <tableColumn id="9553" xr3:uid="{E2073978-FBA3-48BF-AD46-5C6954B870C1}" name="Column9553" headerRowDxfId="23228" dataDxfId="6833"/>
    <tableColumn id="9554" xr3:uid="{66BC139C-D869-4380-99B6-833DF71477EF}" name="Column9554" headerRowDxfId="23227" dataDxfId="6832"/>
    <tableColumn id="9555" xr3:uid="{3D395834-939E-4526-8E71-DCF34FBD96DF}" name="Column9555" headerRowDxfId="23226" dataDxfId="6831"/>
    <tableColumn id="9556" xr3:uid="{589BECC3-D5C4-4E51-8C26-5E50AFE65E45}" name="Column9556" headerRowDxfId="23225" dataDxfId="6830"/>
    <tableColumn id="9557" xr3:uid="{4085C617-43B1-441E-A284-1FEC00C5D280}" name="Column9557" headerRowDxfId="23224" dataDxfId="6829"/>
    <tableColumn id="9558" xr3:uid="{8C89FBD0-81BA-4AAE-BD8F-0BFB467ED715}" name="Column9558" headerRowDxfId="23223" dataDxfId="6828"/>
    <tableColumn id="9559" xr3:uid="{606BFF2D-7390-4E3B-82B5-EDEE8A5451D0}" name="Column9559" headerRowDxfId="23222" dataDxfId="6827"/>
    <tableColumn id="9560" xr3:uid="{76F9221B-F85B-4C38-A1D4-64B82EFA95CA}" name="Column9560" headerRowDxfId="23221" dataDxfId="6826"/>
    <tableColumn id="9561" xr3:uid="{29506E2D-970B-4C9F-8818-1999863580B2}" name="Column9561" headerRowDxfId="23220" dataDxfId="6825"/>
    <tableColumn id="9562" xr3:uid="{9210D9CE-2415-4E7C-B036-4274C1B4F56C}" name="Column9562" headerRowDxfId="23219" dataDxfId="6824"/>
    <tableColumn id="9563" xr3:uid="{6ACB9BFD-10D7-4B0A-9668-7D61CDC0A11F}" name="Column9563" headerRowDxfId="23218" dataDxfId="6823"/>
    <tableColumn id="9564" xr3:uid="{87A5A51A-2BC1-4DF7-8AD6-A83C67DC501C}" name="Column9564" headerRowDxfId="23217" dataDxfId="6822"/>
    <tableColumn id="9565" xr3:uid="{9282E466-7304-4115-AEA2-D46B767AF7B8}" name="Column9565" headerRowDxfId="23216" dataDxfId="6821"/>
    <tableColumn id="9566" xr3:uid="{59CC46C5-0D65-43B0-B431-21E713F73B1D}" name="Column9566" headerRowDxfId="23215" dataDxfId="6820"/>
    <tableColumn id="9567" xr3:uid="{C3DBDC4E-6DCB-4B09-B54E-61FC8BD5E0E0}" name="Column9567" headerRowDxfId="23214" dataDxfId="6819"/>
    <tableColumn id="9568" xr3:uid="{869B0ACC-3F40-4430-AC4C-0A1055F24889}" name="Column9568" headerRowDxfId="23213" dataDxfId="6818"/>
    <tableColumn id="9569" xr3:uid="{8A986F84-58BB-4FC0-A878-2C00F031F236}" name="Column9569" headerRowDxfId="23212" dataDxfId="6817"/>
    <tableColumn id="9570" xr3:uid="{D11A4017-F593-4BDA-96E4-7C606E5A0CD7}" name="Column9570" headerRowDxfId="23211" dataDxfId="6816"/>
    <tableColumn id="9571" xr3:uid="{7B14BF60-77EF-42FD-8FCE-76D1E976704E}" name="Column9571" headerRowDxfId="23210" dataDxfId="6815"/>
    <tableColumn id="9572" xr3:uid="{3A9E4BB9-4BF5-49DA-8602-0D5D0B12B1CF}" name="Column9572" headerRowDxfId="23209" dataDxfId="6814"/>
    <tableColumn id="9573" xr3:uid="{0F97397F-EAD7-4140-A008-BD9752251736}" name="Column9573" headerRowDxfId="23208" dataDxfId="6813"/>
    <tableColumn id="9574" xr3:uid="{60258238-0823-436B-BB43-C990BAC08F2C}" name="Column9574" headerRowDxfId="23207" dataDxfId="6812"/>
    <tableColumn id="9575" xr3:uid="{7A5C2A42-0873-48F2-9E4F-6FC27E4D92D5}" name="Column9575" headerRowDxfId="23206" dataDxfId="6811"/>
    <tableColumn id="9576" xr3:uid="{A6DCBBE5-FDBA-4186-A7CE-B63B56AF3925}" name="Column9576" headerRowDxfId="23205" dataDxfId="6810"/>
    <tableColumn id="9577" xr3:uid="{3B49DCB5-AB1A-4695-ADCC-ACDB5BA564B7}" name="Column9577" headerRowDxfId="23204" dataDxfId="6809"/>
    <tableColumn id="9578" xr3:uid="{3C38D207-3F34-4648-BCDC-8844F36731F9}" name="Column9578" headerRowDxfId="23203" dataDxfId="6808"/>
    <tableColumn id="9579" xr3:uid="{C88E57F8-E5AC-4B1A-A64C-F5051BA2DCA5}" name="Column9579" headerRowDxfId="23202" dataDxfId="6807"/>
    <tableColumn id="9580" xr3:uid="{E53A40DC-7CEB-4773-AEEB-80778134C90D}" name="Column9580" headerRowDxfId="23201" dataDxfId="6806"/>
    <tableColumn id="9581" xr3:uid="{E0F41A8E-38E6-4149-8775-29E2CA10DF41}" name="Column9581" headerRowDxfId="23200" dataDxfId="6805"/>
    <tableColumn id="9582" xr3:uid="{30FA0FC3-ECA8-4E36-96F2-7FBF3BCF746E}" name="Column9582" headerRowDxfId="23199" dataDxfId="6804"/>
    <tableColumn id="9583" xr3:uid="{C847098C-182C-4E94-ACA2-8241199CC63A}" name="Column9583" headerRowDxfId="23198" dataDxfId="6803"/>
    <tableColumn id="9584" xr3:uid="{2360B7E4-2D99-4A85-B14E-ABA7BB394B6E}" name="Column9584" headerRowDxfId="23197" dataDxfId="6802"/>
    <tableColumn id="9585" xr3:uid="{9E9A349F-8D02-4FE6-B977-FC50A78F7B2A}" name="Column9585" headerRowDxfId="23196" dataDxfId="6801"/>
    <tableColumn id="9586" xr3:uid="{CB2D35C0-9349-4C61-9224-3FD1FD0C7C84}" name="Column9586" headerRowDxfId="23195" dataDxfId="6800"/>
    <tableColumn id="9587" xr3:uid="{FED17251-156C-4FA5-BF77-EAF1184FD3A9}" name="Column9587" headerRowDxfId="23194" dataDxfId="6799"/>
    <tableColumn id="9588" xr3:uid="{9778FB1E-E3B6-40AC-ACEB-C6FBF6834666}" name="Column9588" headerRowDxfId="23193" dataDxfId="6798"/>
    <tableColumn id="9589" xr3:uid="{76352C86-6DDA-4EEF-B7DA-0910A8B26156}" name="Column9589" headerRowDxfId="23192" dataDxfId="6797"/>
    <tableColumn id="9590" xr3:uid="{91A87702-4A3E-47C4-8728-1F5D916233BA}" name="Column9590" headerRowDxfId="23191" dataDxfId="6796"/>
    <tableColumn id="9591" xr3:uid="{24A9525A-0ABB-4187-86F8-E9156BC45D00}" name="Column9591" headerRowDxfId="23190" dataDxfId="6795"/>
    <tableColumn id="9592" xr3:uid="{2067F9A4-EF91-4E23-9161-666C3EFB95FC}" name="Column9592" headerRowDxfId="23189" dataDxfId="6794"/>
    <tableColumn id="9593" xr3:uid="{0CD50319-66BF-4F4D-9449-36F3E96BF399}" name="Column9593" headerRowDxfId="23188" dataDxfId="6793"/>
    <tableColumn id="9594" xr3:uid="{CE97BE3D-6532-42B0-9718-28DC8E729DF9}" name="Column9594" headerRowDxfId="23187" dataDxfId="6792"/>
    <tableColumn id="9595" xr3:uid="{9302AF7A-9E7E-419F-B3EA-F0473C647C11}" name="Column9595" headerRowDxfId="23186" dataDxfId="6791"/>
    <tableColumn id="9596" xr3:uid="{BAA9CF6C-1FF5-4794-BE2B-9AC4D2AA6721}" name="Column9596" headerRowDxfId="23185" dataDxfId="6790"/>
    <tableColumn id="9597" xr3:uid="{E11A610F-6AA4-41B7-BE0B-242FD9ED0AE6}" name="Column9597" headerRowDxfId="23184" dataDxfId="6789"/>
    <tableColumn id="9598" xr3:uid="{72D171D9-3279-4A3E-9B06-6F23B6668698}" name="Column9598" headerRowDxfId="23183" dataDxfId="6788"/>
    <tableColumn id="9599" xr3:uid="{26C9BB48-DB49-475F-A189-0B897E72094E}" name="Column9599" headerRowDxfId="23182" dataDxfId="6787"/>
    <tableColumn id="9600" xr3:uid="{6F5AC15F-41E1-4A6D-B9C1-A797E1370EBC}" name="Column9600" headerRowDxfId="23181" dataDxfId="6786"/>
    <tableColumn id="9601" xr3:uid="{5FC17D5E-DC2C-4E61-9968-9F645E55724A}" name="Column9601" headerRowDxfId="23180" dataDxfId="6785"/>
    <tableColumn id="9602" xr3:uid="{F7C86C9C-5C3B-4CD5-9700-A6AF79FE10E6}" name="Column9602" headerRowDxfId="23179" dataDxfId="6784"/>
    <tableColumn id="9603" xr3:uid="{2FEE2438-F763-422D-B6D1-FA72734D54F7}" name="Column9603" headerRowDxfId="23178" dataDxfId="6783"/>
    <tableColumn id="9604" xr3:uid="{0C7D8D75-064F-41A4-889A-16D772C20DA8}" name="Column9604" headerRowDxfId="23177" dataDxfId="6782"/>
    <tableColumn id="9605" xr3:uid="{1B9445E2-576C-404C-9EDF-7CE3AE51B89B}" name="Column9605" headerRowDxfId="23176" dataDxfId="6781"/>
    <tableColumn id="9606" xr3:uid="{A7DBF6A5-864A-4B6F-B0D2-87C2BEC380B1}" name="Column9606" headerRowDxfId="23175" dataDxfId="6780"/>
    <tableColumn id="9607" xr3:uid="{861969C5-C9F6-46AF-B4DC-BE414C99D914}" name="Column9607" headerRowDxfId="23174" dataDxfId="6779"/>
    <tableColumn id="9608" xr3:uid="{0942E0BA-B173-4640-91EC-1BC269CB5F7A}" name="Column9608" headerRowDxfId="23173" dataDxfId="6778"/>
    <tableColumn id="9609" xr3:uid="{1E3F8381-7A50-41BE-8189-E6F2819F19CF}" name="Column9609" headerRowDxfId="23172" dataDxfId="6777"/>
    <tableColumn id="9610" xr3:uid="{7472D134-4076-4125-BFE6-12E7FCBC2FE9}" name="Column9610" headerRowDxfId="23171" dataDxfId="6776"/>
    <tableColumn id="9611" xr3:uid="{00E24289-1AB3-45A8-B581-305C55571CF1}" name="Column9611" headerRowDxfId="23170" dataDxfId="6775"/>
    <tableColumn id="9612" xr3:uid="{8A0F5D07-3D97-4834-80CD-40D49E5D466B}" name="Column9612" headerRowDxfId="23169" dataDxfId="6774"/>
    <tableColumn id="9613" xr3:uid="{F0CC8E2D-2D31-4C86-8917-8C84C537AA6C}" name="Column9613" headerRowDxfId="23168" dataDxfId="6773"/>
    <tableColumn id="9614" xr3:uid="{57FCFF14-6E21-4A82-BC6E-F1934045189C}" name="Column9614" headerRowDxfId="23167" dataDxfId="6772"/>
    <tableColumn id="9615" xr3:uid="{E923020B-82BF-4998-9AED-C9FA1BEAE3F1}" name="Column9615" headerRowDxfId="23166" dataDxfId="6771"/>
    <tableColumn id="9616" xr3:uid="{C1B5EFF6-9C90-40B5-9FAA-91200FEA6827}" name="Column9616" headerRowDxfId="23165" dataDxfId="6770"/>
    <tableColumn id="9617" xr3:uid="{CA2E4F9D-146C-4F0D-8903-0136EDCAC08E}" name="Column9617" headerRowDxfId="23164" dataDxfId="6769"/>
    <tableColumn id="9618" xr3:uid="{581B8645-3B19-4C5E-A0A4-EBD59723D71E}" name="Column9618" headerRowDxfId="23163" dataDxfId="6768"/>
    <tableColumn id="9619" xr3:uid="{DBECB6DB-72E4-46D1-A472-7E80C6DC6128}" name="Column9619" headerRowDxfId="23162" dataDxfId="6767"/>
    <tableColumn id="9620" xr3:uid="{0F9981DB-3BCB-486F-B567-DDA38F293532}" name="Column9620" headerRowDxfId="23161" dataDxfId="6766"/>
    <tableColumn id="9621" xr3:uid="{7ACA8573-5E1A-4A1B-959F-237C8EE7E554}" name="Column9621" headerRowDxfId="23160" dataDxfId="6765"/>
    <tableColumn id="9622" xr3:uid="{E805103F-84D8-4EA8-A4B6-2286E5FB1E02}" name="Column9622" headerRowDxfId="23159" dataDxfId="6764"/>
    <tableColumn id="9623" xr3:uid="{87F45536-D43D-4FB1-82AE-0B8F0B340F22}" name="Column9623" headerRowDxfId="23158" dataDxfId="6763"/>
    <tableColumn id="9624" xr3:uid="{BEECBB66-8A96-40BB-A4E9-8C430F0BDC58}" name="Column9624" headerRowDxfId="23157" dataDxfId="6762"/>
    <tableColumn id="9625" xr3:uid="{642965D2-7E40-4E05-BE9C-1FF588B3DEAD}" name="Column9625" headerRowDxfId="23156" dataDxfId="6761"/>
    <tableColumn id="9626" xr3:uid="{444D1B73-6E85-4374-B331-B7B2B30F600E}" name="Column9626" headerRowDxfId="23155" dataDxfId="6760"/>
    <tableColumn id="9627" xr3:uid="{DA9BA7BC-9690-4A87-A96A-B07E6620278A}" name="Column9627" headerRowDxfId="23154" dataDxfId="6759"/>
    <tableColumn id="9628" xr3:uid="{3979E0CE-72E5-46BD-ADC7-A7701DDB1ADD}" name="Column9628" headerRowDxfId="23153" dataDxfId="6758"/>
    <tableColumn id="9629" xr3:uid="{05370501-4DC4-4A3F-876C-8B6EC06864AC}" name="Column9629" headerRowDxfId="23152" dataDxfId="6757"/>
    <tableColumn id="9630" xr3:uid="{02230D2E-8B43-4C1A-9789-53C897534F73}" name="Column9630" headerRowDxfId="23151" dataDxfId="6756"/>
    <tableColumn id="9631" xr3:uid="{EDE34F69-C6E4-4994-82BD-8B224A56E383}" name="Column9631" headerRowDxfId="23150" dataDxfId="6755"/>
    <tableColumn id="9632" xr3:uid="{25A36B02-8820-485A-8B6D-029D0A419A29}" name="Column9632" headerRowDxfId="23149" dataDxfId="6754"/>
    <tableColumn id="9633" xr3:uid="{EFBBFA2A-F35A-47C2-B5AA-063224BC6A8C}" name="Column9633" headerRowDxfId="23148" dataDxfId="6753"/>
    <tableColumn id="9634" xr3:uid="{C993FA30-DF5C-4806-AC50-1DEAD4905CD6}" name="Column9634" headerRowDxfId="23147" dataDxfId="6752"/>
    <tableColumn id="9635" xr3:uid="{B52C7ED4-E0C5-40F0-B1FE-DA0DC99112C2}" name="Column9635" headerRowDxfId="23146" dataDxfId="6751"/>
    <tableColumn id="9636" xr3:uid="{766CB987-CF44-4D7F-8B9F-E9E40CB1EA1C}" name="Column9636" headerRowDxfId="23145" dataDxfId="6750"/>
    <tableColumn id="9637" xr3:uid="{20AE4D52-A106-4DB1-8079-2D01C1A5DD58}" name="Column9637" headerRowDxfId="23144" dataDxfId="6749"/>
    <tableColumn id="9638" xr3:uid="{DFF0D093-4746-4510-B1BE-B729DCAEEF73}" name="Column9638" headerRowDxfId="23143" dataDxfId="6748"/>
    <tableColumn id="9639" xr3:uid="{41A89B14-705D-4DD0-8A38-ED6B3BA5E00C}" name="Column9639" headerRowDxfId="23142" dataDxfId="6747"/>
    <tableColumn id="9640" xr3:uid="{06114DA7-7490-4C42-9686-FD6F055E725F}" name="Column9640" headerRowDxfId="23141" dataDxfId="6746"/>
    <tableColumn id="9641" xr3:uid="{8D1E9CEE-7B88-42F6-8B40-9068840DAD4F}" name="Column9641" headerRowDxfId="23140" dataDxfId="6745"/>
    <tableColumn id="9642" xr3:uid="{626EBB8A-F9F8-4158-A5D0-2D8ADAD24A12}" name="Column9642" headerRowDxfId="23139" dataDxfId="6744"/>
    <tableColumn id="9643" xr3:uid="{1CC087FD-13A9-4762-B99A-110F8913B68E}" name="Column9643" headerRowDxfId="23138" dataDxfId="6743"/>
    <tableColumn id="9644" xr3:uid="{5B484F55-E4C9-4B02-B13A-D6BF03D776F7}" name="Column9644" headerRowDxfId="23137" dataDxfId="6742"/>
    <tableColumn id="9645" xr3:uid="{F75B8643-B5D4-4DBA-97EB-46359A06168A}" name="Column9645" headerRowDxfId="23136" dataDxfId="6741"/>
    <tableColumn id="9646" xr3:uid="{8DE3B6EF-A7ED-4DEC-AF98-04F9D5647A0B}" name="Column9646" headerRowDxfId="23135" dataDxfId="6740"/>
    <tableColumn id="9647" xr3:uid="{5B708F7F-3042-42CE-9D9E-C4FFD6135116}" name="Column9647" headerRowDxfId="23134" dataDxfId="6739"/>
    <tableColumn id="9648" xr3:uid="{A3241653-21D9-4B08-AA3A-5D39FA6146CF}" name="Column9648" headerRowDxfId="23133" dataDxfId="6738"/>
    <tableColumn id="9649" xr3:uid="{FB10C5BE-286A-4BB4-9F9D-9364BB9B6485}" name="Column9649" headerRowDxfId="23132" dataDxfId="6737"/>
    <tableColumn id="9650" xr3:uid="{6AC5E724-2DAE-4905-A9DD-7EDACF4E25CD}" name="Column9650" headerRowDxfId="23131" dataDxfId="6736"/>
    <tableColumn id="9651" xr3:uid="{3CF2635E-31E3-4DAC-A57B-82D52DC981DB}" name="Column9651" headerRowDxfId="23130" dataDxfId="6735"/>
    <tableColumn id="9652" xr3:uid="{8B00A118-AD1F-4F18-B422-F263FB0234B0}" name="Column9652" headerRowDxfId="23129" dataDxfId="6734"/>
    <tableColumn id="9653" xr3:uid="{1B0E3477-468F-468E-9E1D-9916B93410E5}" name="Column9653" headerRowDxfId="23128" dataDxfId="6733"/>
    <tableColumn id="9654" xr3:uid="{B475D577-5198-4C38-81E1-5DC79F399D2B}" name="Column9654" headerRowDxfId="23127" dataDxfId="6732"/>
    <tableColumn id="9655" xr3:uid="{021E6724-D1F8-4D0D-B802-64C4F0F4A8CA}" name="Column9655" headerRowDxfId="23126" dataDxfId="6731"/>
    <tableColumn id="9656" xr3:uid="{25BD0639-4146-4349-BF20-C258E88C9BA1}" name="Column9656" headerRowDxfId="23125" dataDxfId="6730"/>
    <tableColumn id="9657" xr3:uid="{5414F589-705B-4E88-BFC0-8D9362B3A1E9}" name="Column9657" headerRowDxfId="23124" dataDxfId="6729"/>
    <tableColumn id="9658" xr3:uid="{BC808933-4E44-4BF7-9483-9296C278E854}" name="Column9658" headerRowDxfId="23123" dataDxfId="6728"/>
    <tableColumn id="9659" xr3:uid="{3A088F36-4B6D-462B-97F9-0FD273F84150}" name="Column9659" headerRowDxfId="23122" dataDxfId="6727"/>
    <tableColumn id="9660" xr3:uid="{E52B511C-7EEC-45BD-9291-F83F7AE91328}" name="Column9660" headerRowDxfId="23121" dataDxfId="6726"/>
    <tableColumn id="9661" xr3:uid="{3CD1155A-1C98-45D9-BFD7-111D58D82C26}" name="Column9661" headerRowDxfId="23120" dataDxfId="6725"/>
    <tableColumn id="9662" xr3:uid="{C5790FD7-D193-41F5-A637-25D9A2B4A272}" name="Column9662" headerRowDxfId="23119" dataDxfId="6724"/>
    <tableColumn id="9663" xr3:uid="{C9A83EFD-DCB6-4974-8902-CAF02FEC9C06}" name="Column9663" headerRowDxfId="23118" dataDxfId="6723"/>
    <tableColumn id="9664" xr3:uid="{C48583D7-2F97-4A3A-9E7B-4FE6210C43B0}" name="Column9664" headerRowDxfId="23117" dataDxfId="6722"/>
    <tableColumn id="9665" xr3:uid="{CF5D71F9-787C-497D-90F3-7E28ABA3AECE}" name="Column9665" headerRowDxfId="23116" dataDxfId="6721"/>
    <tableColumn id="9666" xr3:uid="{86F7F665-110F-46AC-A5F1-57C821E1ADC5}" name="Column9666" headerRowDxfId="23115" dataDxfId="6720"/>
    <tableColumn id="9667" xr3:uid="{68D79352-4947-4151-B738-069F19A99526}" name="Column9667" headerRowDxfId="23114" dataDxfId="6719"/>
    <tableColumn id="9668" xr3:uid="{632EEAB2-59C9-47F0-BD8A-B394D8A4B86F}" name="Column9668" headerRowDxfId="23113" dataDxfId="6718"/>
    <tableColumn id="9669" xr3:uid="{3103A79D-D7DC-415E-9F4C-B02522D8FB5F}" name="Column9669" headerRowDxfId="23112" dataDxfId="6717"/>
    <tableColumn id="9670" xr3:uid="{803E03BB-00CA-4AD4-AE93-E898293ED17F}" name="Column9670" headerRowDxfId="23111" dataDxfId="6716"/>
    <tableColumn id="9671" xr3:uid="{EFA99237-56FE-48FD-BFE0-C83DCCA18090}" name="Column9671" headerRowDxfId="23110" dataDxfId="6715"/>
    <tableColumn id="9672" xr3:uid="{C549BDC9-543F-4670-AF68-42CDCE6DAE6F}" name="Column9672" headerRowDxfId="23109" dataDxfId="6714"/>
    <tableColumn id="9673" xr3:uid="{4A70223E-DAC8-4423-93DF-842EA7764D26}" name="Column9673" headerRowDxfId="23108" dataDxfId="6713"/>
    <tableColumn id="9674" xr3:uid="{3CCF6513-155A-4913-8A7A-128020D0D308}" name="Column9674" headerRowDxfId="23107" dataDxfId="6712"/>
    <tableColumn id="9675" xr3:uid="{1190E9A4-50F6-41DC-989C-5B5EE07197D7}" name="Column9675" headerRowDxfId="23106" dataDxfId="6711"/>
    <tableColumn id="9676" xr3:uid="{C96DB222-EF9E-4CC1-B832-EF387DB83BF7}" name="Column9676" headerRowDxfId="23105" dataDxfId="6710"/>
    <tableColumn id="9677" xr3:uid="{F2253189-1FC4-46BF-B441-47060516E05E}" name="Column9677" headerRowDxfId="23104" dataDxfId="6709"/>
    <tableColumn id="9678" xr3:uid="{8E493BE5-58F9-4AD6-A292-136C6D5FF01F}" name="Column9678" headerRowDxfId="23103" dataDxfId="6708"/>
    <tableColumn id="9679" xr3:uid="{43E3AB1A-4110-4A08-9514-1A55D327B243}" name="Column9679" headerRowDxfId="23102" dataDxfId="6707"/>
    <tableColumn id="9680" xr3:uid="{424924F7-23C9-4F91-9569-CCF40A698765}" name="Column9680" headerRowDxfId="23101" dataDxfId="6706"/>
    <tableColumn id="9681" xr3:uid="{4F7F8B0F-C667-42DD-9A70-37575ACD0FD9}" name="Column9681" headerRowDxfId="23100" dataDxfId="6705"/>
    <tableColumn id="9682" xr3:uid="{721F7FA1-0CE9-41C1-8F1C-C4E747F75DDD}" name="Column9682" headerRowDxfId="23099" dataDxfId="6704"/>
    <tableColumn id="9683" xr3:uid="{3E8B06A0-DADC-4CCB-80F6-8DC8E8277C8F}" name="Column9683" headerRowDxfId="23098" dataDxfId="6703"/>
    <tableColumn id="9684" xr3:uid="{A0D6083A-E40E-4E67-9311-A2E98791CC81}" name="Column9684" headerRowDxfId="23097" dataDxfId="6702"/>
    <tableColumn id="9685" xr3:uid="{DD2DA62D-D85D-4AB8-97F1-CFF6DE539369}" name="Column9685" headerRowDxfId="23096" dataDxfId="6701"/>
    <tableColumn id="9686" xr3:uid="{C7801202-BCDD-4523-B32F-18DB4BE09D88}" name="Column9686" headerRowDxfId="23095" dataDxfId="6700"/>
    <tableColumn id="9687" xr3:uid="{BEDA5D7C-9DB7-47D1-A6B1-40D0EFA58634}" name="Column9687" headerRowDxfId="23094" dataDxfId="6699"/>
    <tableColumn id="9688" xr3:uid="{19FB734A-1F5D-461B-ABE8-0EE2C3825765}" name="Column9688" headerRowDxfId="23093" dataDxfId="6698"/>
    <tableColumn id="9689" xr3:uid="{8FA13BC0-7EB5-4943-9EA3-F275AC693862}" name="Column9689" headerRowDxfId="23092" dataDxfId="6697"/>
    <tableColumn id="9690" xr3:uid="{314DBA16-1B66-4A0A-8545-CE31693B81B7}" name="Column9690" headerRowDxfId="23091" dataDxfId="6696"/>
    <tableColumn id="9691" xr3:uid="{8BF2C44E-12C4-4BD8-898E-1A271365B3A6}" name="Column9691" headerRowDxfId="23090" dataDxfId="6695"/>
    <tableColumn id="9692" xr3:uid="{BBA84B29-7579-4854-9925-2D53A77D3564}" name="Column9692" headerRowDxfId="23089" dataDxfId="6694"/>
    <tableColumn id="9693" xr3:uid="{2FC44928-53C5-45AB-8AD4-FE97A10F9868}" name="Column9693" headerRowDxfId="23088" dataDxfId="6693"/>
    <tableColumn id="9694" xr3:uid="{90B27441-F38E-404C-AFC4-AFE383D7961A}" name="Column9694" headerRowDxfId="23087" dataDxfId="6692"/>
    <tableColumn id="9695" xr3:uid="{C7E24AB8-636A-4B36-9F57-61D3E025BA7D}" name="Column9695" headerRowDxfId="23086" dataDxfId="6691"/>
    <tableColumn id="9696" xr3:uid="{2B61B887-AA32-4FA2-9330-C518F4D1F2AC}" name="Column9696" headerRowDxfId="23085" dataDxfId="6690"/>
    <tableColumn id="9697" xr3:uid="{D687C397-2C40-4491-9289-8F4E13E5079D}" name="Column9697" headerRowDxfId="23084" dataDxfId="6689"/>
    <tableColumn id="9698" xr3:uid="{5BEF4BF7-FE7F-4BAE-8639-30754FAF91F2}" name="Column9698" headerRowDxfId="23083" dataDxfId="6688"/>
    <tableColumn id="9699" xr3:uid="{20A3E0CB-11FD-49B6-9090-ECD407A00255}" name="Column9699" headerRowDxfId="23082" dataDxfId="6687"/>
    <tableColumn id="9700" xr3:uid="{215A895D-9C8A-46E3-81DE-C0B8926E4118}" name="Column9700" headerRowDxfId="23081" dataDxfId="6686"/>
    <tableColumn id="9701" xr3:uid="{F488024B-6A17-4D60-A1D6-6E67A52ABA71}" name="Column9701" headerRowDxfId="23080" dataDxfId="6685"/>
    <tableColumn id="9702" xr3:uid="{833FD9BD-7EE9-4B96-BAEC-8181FA420A26}" name="Column9702" headerRowDxfId="23079" dataDxfId="6684"/>
    <tableColumn id="9703" xr3:uid="{DE68D8AB-2597-494B-962D-EC2DFC8FF653}" name="Column9703" headerRowDxfId="23078" dataDxfId="6683"/>
    <tableColumn id="9704" xr3:uid="{989EB1F0-E880-4A09-AE6E-386E93CE4417}" name="Column9704" headerRowDxfId="23077" dataDxfId="6682"/>
    <tableColumn id="9705" xr3:uid="{5F9752E3-D3EF-44C8-85F8-25FD856D461E}" name="Column9705" headerRowDxfId="23076" dataDxfId="6681"/>
    <tableColumn id="9706" xr3:uid="{2CE576A5-A776-49FB-9B64-9CA860CD318F}" name="Column9706" headerRowDxfId="23075" dataDxfId="6680"/>
    <tableColumn id="9707" xr3:uid="{F345AF6A-9B09-465B-A1ED-B41E56859E1B}" name="Column9707" headerRowDxfId="23074" dataDxfId="6679"/>
    <tableColumn id="9708" xr3:uid="{B950AB90-D639-4AA1-AF5D-D458AD7DFDC1}" name="Column9708" headerRowDxfId="23073" dataDxfId="6678"/>
    <tableColumn id="9709" xr3:uid="{8BE0C58D-89EF-47DC-95EA-1349D31D787E}" name="Column9709" headerRowDxfId="23072" dataDxfId="6677"/>
    <tableColumn id="9710" xr3:uid="{5665E4CB-489E-41F9-B4C5-FB3E3944DC6E}" name="Column9710" headerRowDxfId="23071" dataDxfId="6676"/>
    <tableColumn id="9711" xr3:uid="{0146B493-791F-4BC6-AFB1-5AADF3F5D7BB}" name="Column9711" headerRowDxfId="23070" dataDxfId="6675"/>
    <tableColumn id="9712" xr3:uid="{60F2329A-9C6B-444D-93A2-58A71F3478BB}" name="Column9712" headerRowDxfId="23069" dataDxfId="6674"/>
    <tableColumn id="9713" xr3:uid="{E44FE5F2-89B5-4706-959A-1D972968A84D}" name="Column9713" headerRowDxfId="23068" dataDxfId="6673"/>
    <tableColumn id="9714" xr3:uid="{3021B90E-A6F3-4C16-87E1-D1BE84243F51}" name="Column9714" headerRowDxfId="23067" dataDxfId="6672"/>
    <tableColumn id="9715" xr3:uid="{574C7400-0A8C-4B8C-AB68-3FE3E867372B}" name="Column9715" headerRowDxfId="23066" dataDxfId="6671"/>
    <tableColumn id="9716" xr3:uid="{1B7688DE-3C34-4AF1-8A30-6C06F3C40856}" name="Column9716" headerRowDxfId="23065" dataDxfId="6670"/>
    <tableColumn id="9717" xr3:uid="{E15DFE19-C716-4B2B-ABED-8F80489904DA}" name="Column9717" headerRowDxfId="23064" dataDxfId="6669"/>
    <tableColumn id="9718" xr3:uid="{89803D8B-E9C5-4AFD-B86E-B08ECC39B551}" name="Column9718" headerRowDxfId="23063" dataDxfId="6668"/>
    <tableColumn id="9719" xr3:uid="{05666EF7-7D83-49E8-B939-138EED72E376}" name="Column9719" headerRowDxfId="23062" dataDxfId="6667"/>
    <tableColumn id="9720" xr3:uid="{27F689BD-2596-4202-AC61-7D645FB59E8E}" name="Column9720" headerRowDxfId="23061" dataDxfId="6666"/>
    <tableColumn id="9721" xr3:uid="{C56D00EB-C7EA-41C9-97DA-881157AA16E9}" name="Column9721" headerRowDxfId="23060" dataDxfId="6665"/>
    <tableColumn id="9722" xr3:uid="{0742B9D9-8D82-4255-A7AB-C9CA56D36695}" name="Column9722" headerRowDxfId="23059" dataDxfId="6664"/>
    <tableColumn id="9723" xr3:uid="{AED35D31-E914-428C-A857-606EF572403C}" name="Column9723" headerRowDxfId="23058" dataDxfId="6663"/>
    <tableColumn id="9724" xr3:uid="{6B613BB3-0794-42A7-9E5C-0DB9021CAF6E}" name="Column9724" headerRowDxfId="23057" dataDxfId="6662"/>
    <tableColumn id="9725" xr3:uid="{6ACB3E32-31A2-467E-9F85-25DC381F7E19}" name="Column9725" headerRowDxfId="23056" dataDxfId="6661"/>
    <tableColumn id="9726" xr3:uid="{FFD236AC-92FD-4CF3-8E54-293596AFEF61}" name="Column9726" headerRowDxfId="23055" dataDxfId="6660"/>
    <tableColumn id="9727" xr3:uid="{1E53D29D-AF00-462C-8573-FB0202AD2BD2}" name="Column9727" headerRowDxfId="23054" dataDxfId="6659"/>
    <tableColumn id="9728" xr3:uid="{9FA65D83-3F61-4B8C-8ACD-EB6AA0A75B52}" name="Column9728" headerRowDxfId="23053" dataDxfId="6658"/>
    <tableColumn id="9729" xr3:uid="{02CE7CB4-3A43-42F4-ABBE-EB93ECA9DD86}" name="Column9729" headerRowDxfId="23052" dataDxfId="6657"/>
    <tableColumn id="9730" xr3:uid="{34C700D3-2AD1-457F-A3E0-6311E76FC7BC}" name="Column9730" headerRowDxfId="23051" dataDxfId="6656"/>
    <tableColumn id="9731" xr3:uid="{77802E92-D286-4DE2-BB4C-F0321C9D8B0D}" name="Column9731" headerRowDxfId="23050" dataDxfId="6655"/>
    <tableColumn id="9732" xr3:uid="{755A10E4-36EB-4B8B-BD7F-C54185BB8AC1}" name="Column9732" headerRowDxfId="23049" dataDxfId="6654"/>
    <tableColumn id="9733" xr3:uid="{E4BDD024-5BFA-463E-955A-780E642910A7}" name="Column9733" headerRowDxfId="23048" dataDxfId="6653"/>
    <tableColumn id="9734" xr3:uid="{155494AB-1CB6-4498-89AB-B93CA29215FE}" name="Column9734" headerRowDxfId="23047" dataDxfId="6652"/>
    <tableColumn id="9735" xr3:uid="{DA7273AC-7312-48FB-9B3F-2465A1BF40F1}" name="Column9735" headerRowDxfId="23046" dataDxfId="6651"/>
    <tableColumn id="9736" xr3:uid="{C19CBE9E-EF99-429E-9377-A53F2B2A689D}" name="Column9736" headerRowDxfId="23045" dataDxfId="6650"/>
    <tableColumn id="9737" xr3:uid="{1C03F81F-1E7C-4E54-BDF6-0675B47D1A17}" name="Column9737" headerRowDxfId="23044" dataDxfId="6649"/>
    <tableColumn id="9738" xr3:uid="{D0FBF4BA-9C07-4149-87E7-4A72E170F136}" name="Column9738" headerRowDxfId="23043" dataDxfId="6648"/>
    <tableColumn id="9739" xr3:uid="{C0940E9C-E366-47CA-AAC6-B1F74D071E1C}" name="Column9739" headerRowDxfId="23042" dataDxfId="6647"/>
    <tableColumn id="9740" xr3:uid="{7A6BD559-2322-4140-9F5D-128F57251502}" name="Column9740" headerRowDxfId="23041" dataDxfId="6646"/>
    <tableColumn id="9741" xr3:uid="{8BB62BFB-2EDA-4CB7-AE43-0BA89AB56F6C}" name="Column9741" headerRowDxfId="23040" dataDxfId="6645"/>
    <tableColumn id="9742" xr3:uid="{7CD36839-163F-4444-940D-AC0DF5D30CBA}" name="Column9742" headerRowDxfId="23039" dataDxfId="6644"/>
    <tableColumn id="9743" xr3:uid="{2652576D-F348-4406-9402-9A784B175F24}" name="Column9743" headerRowDxfId="23038" dataDxfId="6643"/>
    <tableColumn id="9744" xr3:uid="{8D714BC1-42DA-4E9D-88C7-73E8C9D8F3C6}" name="Column9744" headerRowDxfId="23037" dataDxfId="6642"/>
    <tableColumn id="9745" xr3:uid="{9F6BF8AF-78DB-4201-BB03-28FC9EE6CEB8}" name="Column9745" headerRowDxfId="23036" dataDxfId="6641"/>
    <tableColumn id="9746" xr3:uid="{8159BD30-0D55-4606-9B10-AB0D34B8EFD7}" name="Column9746" headerRowDxfId="23035" dataDxfId="6640"/>
    <tableColumn id="9747" xr3:uid="{281134B1-1C27-4B95-A7F0-209C2A76CBF0}" name="Column9747" headerRowDxfId="23034" dataDxfId="6639"/>
    <tableColumn id="9748" xr3:uid="{D92A7841-47E6-401F-9705-A4246D8E85E5}" name="Column9748" headerRowDxfId="23033" dataDxfId="6638"/>
    <tableColumn id="9749" xr3:uid="{86BE39B4-09D5-4995-A4F6-59E5C356BCE4}" name="Column9749" headerRowDxfId="23032" dataDxfId="6637"/>
    <tableColumn id="9750" xr3:uid="{3673F415-24AD-42F5-9DB1-FE66D7F300B9}" name="Column9750" headerRowDxfId="23031" dataDxfId="6636"/>
    <tableColumn id="9751" xr3:uid="{76B6CF76-640C-4ADA-8F11-0535CB63DA91}" name="Column9751" headerRowDxfId="23030" dataDxfId="6635"/>
    <tableColumn id="9752" xr3:uid="{356B9590-95DE-490D-8A19-61B223D24C12}" name="Column9752" headerRowDxfId="23029" dataDxfId="6634"/>
    <tableColumn id="9753" xr3:uid="{73FF740C-299C-4D42-A1D3-87C0BD90EF5E}" name="Column9753" headerRowDxfId="23028" dataDxfId="6633"/>
    <tableColumn id="9754" xr3:uid="{E3389996-3B31-4199-8E90-45EC9A5217A7}" name="Column9754" headerRowDxfId="23027" dataDxfId="6632"/>
    <tableColumn id="9755" xr3:uid="{2A8FFF34-3660-4F4C-8492-449814DCD702}" name="Column9755" headerRowDxfId="23026" dataDxfId="6631"/>
    <tableColumn id="9756" xr3:uid="{1674960F-989F-4474-B5AA-CCB13B7808F0}" name="Column9756" headerRowDxfId="23025" dataDxfId="6630"/>
    <tableColumn id="9757" xr3:uid="{BF0C3E7F-D375-440D-9CB4-DA2BC68298CD}" name="Column9757" headerRowDxfId="23024" dataDxfId="6629"/>
    <tableColumn id="9758" xr3:uid="{863C0513-A296-4E61-94B1-48EE45C7A18C}" name="Column9758" headerRowDxfId="23023" dataDxfId="6628"/>
    <tableColumn id="9759" xr3:uid="{3CB7F66E-D869-4BA9-92E9-7EDFF373FFF0}" name="Column9759" headerRowDxfId="23022" dataDxfId="6627"/>
    <tableColumn id="9760" xr3:uid="{00BF3D2F-16CF-477E-82F2-F671DA091D2E}" name="Column9760" headerRowDxfId="23021" dataDxfId="6626"/>
    <tableColumn id="9761" xr3:uid="{E3F1270F-414A-428D-906B-702C41E2CD05}" name="Column9761" headerRowDxfId="23020" dataDxfId="6625"/>
    <tableColumn id="9762" xr3:uid="{7C44830C-23DE-4CB3-ADA3-1C5279CC43DD}" name="Column9762" headerRowDxfId="23019" dataDxfId="6624"/>
    <tableColumn id="9763" xr3:uid="{6D2C5E5A-7FD9-415B-B435-054C548564E8}" name="Column9763" headerRowDxfId="23018" dataDxfId="6623"/>
    <tableColumn id="9764" xr3:uid="{E57D787B-3572-4F2A-B9E4-F79AAC2E2F82}" name="Column9764" headerRowDxfId="23017" dataDxfId="6622"/>
    <tableColumn id="9765" xr3:uid="{F9660820-A896-411F-A4F9-55B2FB4BCB13}" name="Column9765" headerRowDxfId="23016" dataDxfId="6621"/>
    <tableColumn id="9766" xr3:uid="{1DC7CA30-7549-48BB-A910-AD7DD682ED14}" name="Column9766" headerRowDxfId="23015" dataDxfId="6620"/>
    <tableColumn id="9767" xr3:uid="{0A6E6180-2EBD-49DE-B32A-F3799C8B9754}" name="Column9767" headerRowDxfId="23014" dataDxfId="6619"/>
    <tableColumn id="9768" xr3:uid="{050120F8-9487-4A8B-B41F-2E7607606FFA}" name="Column9768" headerRowDxfId="23013" dataDxfId="6618"/>
    <tableColumn id="9769" xr3:uid="{FCD665AE-9B69-4DDF-BC24-02DA8332B0B5}" name="Column9769" headerRowDxfId="23012" dataDxfId="6617"/>
    <tableColumn id="9770" xr3:uid="{803FCC20-1312-4DC6-9A28-9B82BF3FAE96}" name="Column9770" headerRowDxfId="23011" dataDxfId="6616"/>
    <tableColumn id="9771" xr3:uid="{95A8577A-341A-48BF-B25B-34CF029265F2}" name="Column9771" headerRowDxfId="23010" dataDxfId="6615"/>
    <tableColumn id="9772" xr3:uid="{3D56C2C8-6680-4B5A-A304-F1101AE0ED79}" name="Column9772" headerRowDxfId="23009" dataDxfId="6614"/>
    <tableColumn id="9773" xr3:uid="{B38B9CB5-EEEE-4642-B53F-D03BE50B3A48}" name="Column9773" headerRowDxfId="23008" dataDxfId="6613"/>
    <tableColumn id="9774" xr3:uid="{40512178-8A7D-4E10-9CD0-0382CD7EF551}" name="Column9774" headerRowDxfId="23007" dataDxfId="6612"/>
    <tableColumn id="9775" xr3:uid="{66422877-8EDF-4D66-AAED-1E1B5772DFB5}" name="Column9775" headerRowDxfId="23006" dataDxfId="6611"/>
    <tableColumn id="9776" xr3:uid="{0E65A4D5-9DB0-4F7C-B5A8-EEA965131CD3}" name="Column9776" headerRowDxfId="23005" dataDxfId="6610"/>
    <tableColumn id="9777" xr3:uid="{2A4C682B-94DC-4EE8-BC3D-68A20A08C781}" name="Column9777" headerRowDxfId="23004" dataDxfId="6609"/>
    <tableColumn id="9778" xr3:uid="{56B3D613-7258-434C-ACE7-7BC03ADB7251}" name="Column9778" headerRowDxfId="23003" dataDxfId="6608"/>
    <tableColumn id="9779" xr3:uid="{25BC03AB-6D24-4947-8990-2244C86ED45D}" name="Column9779" headerRowDxfId="23002" dataDxfId="6607"/>
    <tableColumn id="9780" xr3:uid="{EF6235DD-673A-4960-9541-1345FFA78D26}" name="Column9780" headerRowDxfId="23001" dataDxfId="6606"/>
    <tableColumn id="9781" xr3:uid="{FDD72888-71F7-44DF-AA37-A3274BE47856}" name="Column9781" headerRowDxfId="23000" dataDxfId="6605"/>
    <tableColumn id="9782" xr3:uid="{E0D0BDFC-64EA-40E9-BA74-A415BBE25CDF}" name="Column9782" headerRowDxfId="22999" dataDxfId="6604"/>
    <tableColumn id="9783" xr3:uid="{B1E389D7-644E-4E22-B743-4B561BC444E8}" name="Column9783" headerRowDxfId="22998" dataDxfId="6603"/>
    <tableColumn id="9784" xr3:uid="{989FD08F-E995-4FCA-93DE-2B831D0D34AF}" name="Column9784" headerRowDxfId="22997" dataDxfId="6602"/>
    <tableColumn id="9785" xr3:uid="{1297149D-39E5-4D65-B0C1-BDF614013C65}" name="Column9785" headerRowDxfId="22996" dataDxfId="6601"/>
    <tableColumn id="9786" xr3:uid="{2AA8258F-FFE4-4E88-827B-0732F5589253}" name="Column9786" headerRowDxfId="22995" dataDxfId="6600"/>
    <tableColumn id="9787" xr3:uid="{7DA83353-AC8F-43C9-A4F8-916F5942A931}" name="Column9787" headerRowDxfId="22994" dataDxfId="6599"/>
    <tableColumn id="9788" xr3:uid="{699B138C-54A6-44B4-A399-BB38378E64E9}" name="Column9788" headerRowDxfId="22993" dataDxfId="6598"/>
    <tableColumn id="9789" xr3:uid="{65F1E616-904A-493F-8F1A-93676EA72E2B}" name="Column9789" headerRowDxfId="22992" dataDxfId="6597"/>
    <tableColumn id="9790" xr3:uid="{C8277EDF-6621-4C15-B647-98524616DA96}" name="Column9790" headerRowDxfId="22991" dataDxfId="6596"/>
    <tableColumn id="9791" xr3:uid="{5D9C40E9-30CC-46A1-8F25-58291D1B92D6}" name="Column9791" headerRowDxfId="22990" dataDxfId="6595"/>
    <tableColumn id="9792" xr3:uid="{523713FC-F1A1-414F-89BA-64041971EC35}" name="Column9792" headerRowDxfId="22989" dataDxfId="6594"/>
    <tableColumn id="9793" xr3:uid="{E6BAAC7B-04E9-4E87-9632-AD9C51A499C8}" name="Column9793" headerRowDxfId="22988" dataDxfId="6593"/>
    <tableColumn id="9794" xr3:uid="{44C7CA80-FAA7-4155-8B70-007C12EE435A}" name="Column9794" headerRowDxfId="22987" dataDxfId="6592"/>
    <tableColumn id="9795" xr3:uid="{05FD98CA-E4ED-43E4-8B7A-7F3048AAC0FB}" name="Column9795" headerRowDxfId="22986" dataDxfId="6591"/>
    <tableColumn id="9796" xr3:uid="{1C67F6C4-F688-487A-9A4C-225DE7BCB947}" name="Column9796" headerRowDxfId="22985" dataDxfId="6590"/>
    <tableColumn id="9797" xr3:uid="{B7C60FAE-4BD1-437C-B372-848D4AF773F0}" name="Column9797" headerRowDxfId="22984" dataDxfId="6589"/>
    <tableColumn id="9798" xr3:uid="{45BA1AF9-77B6-4A82-8B73-096F483586BF}" name="Column9798" headerRowDxfId="22983" dataDxfId="6588"/>
    <tableColumn id="9799" xr3:uid="{35A8DC59-2074-40FE-B365-6512D871744C}" name="Column9799" headerRowDxfId="22982" dataDxfId="6587"/>
    <tableColumn id="9800" xr3:uid="{714BF83D-6437-4413-BC03-744A5606FF74}" name="Column9800" headerRowDxfId="22981" dataDxfId="6586"/>
    <tableColumn id="9801" xr3:uid="{EFE2CA31-FD8C-463B-9998-8008ED2B0523}" name="Column9801" headerRowDxfId="22980" dataDxfId="6585"/>
    <tableColumn id="9802" xr3:uid="{F3C11D5A-4AAE-4D81-A750-6E5AAAD5B28F}" name="Column9802" headerRowDxfId="22979" dataDxfId="6584"/>
    <tableColumn id="9803" xr3:uid="{FD60F742-D70E-4AAA-8F99-6D79D2F8DD33}" name="Column9803" headerRowDxfId="22978" dataDxfId="6583"/>
    <tableColumn id="9804" xr3:uid="{C41A3C62-B821-46B6-8F47-ADF189D08A38}" name="Column9804" headerRowDxfId="22977" dataDxfId="6582"/>
    <tableColumn id="9805" xr3:uid="{5887C39F-8DA8-48FE-8C81-BBBECB5957D6}" name="Column9805" headerRowDxfId="22976" dataDxfId="6581"/>
    <tableColumn id="9806" xr3:uid="{6BC683B6-3C26-4578-8FFA-70B6995DE61F}" name="Column9806" headerRowDxfId="22975" dataDxfId="6580"/>
    <tableColumn id="9807" xr3:uid="{07FFC2F7-24FA-47C9-927F-8BB2AE8F103A}" name="Column9807" headerRowDxfId="22974" dataDxfId="6579"/>
    <tableColumn id="9808" xr3:uid="{8854CF09-B48F-406B-9492-1A4A653EF145}" name="Column9808" headerRowDxfId="22973" dataDxfId="6578"/>
    <tableColumn id="9809" xr3:uid="{C1C37F26-10F1-453C-9993-57C29A7C304A}" name="Column9809" headerRowDxfId="22972" dataDxfId="6577"/>
    <tableColumn id="9810" xr3:uid="{06B5F3A0-B041-43C3-9ECC-39C944BE01A8}" name="Column9810" headerRowDxfId="22971" dataDxfId="6576"/>
    <tableColumn id="9811" xr3:uid="{1E588034-B85B-47F6-A149-76527D023433}" name="Column9811" headerRowDxfId="22970" dataDxfId="6575"/>
    <tableColumn id="9812" xr3:uid="{BE53628E-5627-449F-B924-33EA5AB89516}" name="Column9812" headerRowDxfId="22969" dataDxfId="6574"/>
    <tableColumn id="9813" xr3:uid="{B6E104F3-29EA-47B0-968B-10AAB59EECDB}" name="Column9813" headerRowDxfId="22968" dataDxfId="6573"/>
    <tableColumn id="9814" xr3:uid="{A0F6C641-628F-4799-891A-AF5EE94498EA}" name="Column9814" headerRowDxfId="22967" dataDxfId="6572"/>
    <tableColumn id="9815" xr3:uid="{78517D01-9DC3-41EF-A317-3C575616321D}" name="Column9815" headerRowDxfId="22966" dataDxfId="6571"/>
    <tableColumn id="9816" xr3:uid="{F555D6A9-7F4B-41B7-80DD-F0C228A4201B}" name="Column9816" headerRowDxfId="22965" dataDxfId="6570"/>
    <tableColumn id="9817" xr3:uid="{1F0F6EBA-F735-43C8-B3F8-24C0853B81E9}" name="Column9817" headerRowDxfId="22964" dataDxfId="6569"/>
    <tableColumn id="9818" xr3:uid="{5BC0F66B-F2CA-4BEE-A5A6-EA8EB1118977}" name="Column9818" headerRowDxfId="22963" dataDxfId="6568"/>
    <tableColumn id="9819" xr3:uid="{68739E33-AED6-4BC5-90D1-123F61922058}" name="Column9819" headerRowDxfId="22962" dataDxfId="6567"/>
    <tableColumn id="9820" xr3:uid="{389548C2-496D-4C3E-BFA3-8326C725660B}" name="Column9820" headerRowDxfId="22961" dataDxfId="6566"/>
    <tableColumn id="9821" xr3:uid="{61DAA0E7-EBAD-473C-ABA0-02AFF32F469E}" name="Column9821" headerRowDxfId="22960" dataDxfId="6565"/>
    <tableColumn id="9822" xr3:uid="{8DC5596A-59A1-466C-B294-9964E9C471DF}" name="Column9822" headerRowDxfId="22959" dataDxfId="6564"/>
    <tableColumn id="9823" xr3:uid="{DF6F47E6-2521-4B4B-A42B-4EF2FF88E6BF}" name="Column9823" headerRowDxfId="22958" dataDxfId="6563"/>
    <tableColumn id="9824" xr3:uid="{5E9573CD-4D34-4F0E-82D8-C009FAF9A181}" name="Column9824" headerRowDxfId="22957" dataDxfId="6562"/>
    <tableColumn id="9825" xr3:uid="{1A4A27EB-A045-4145-8E64-946F1EB0CBE3}" name="Column9825" headerRowDxfId="22956" dataDxfId="6561"/>
    <tableColumn id="9826" xr3:uid="{5D45E090-B2F3-457C-97E5-FC7A2326236F}" name="Column9826" headerRowDxfId="22955" dataDxfId="6560"/>
    <tableColumn id="9827" xr3:uid="{CDB3A3CB-51ED-44BA-93D6-0277CCBED71C}" name="Column9827" headerRowDxfId="22954" dataDxfId="6559"/>
    <tableColumn id="9828" xr3:uid="{B23B16ED-F273-467D-B3EA-EBD64BD3F730}" name="Column9828" headerRowDxfId="22953" dataDxfId="6558"/>
    <tableColumn id="9829" xr3:uid="{C93B6EF2-69D6-4679-A052-33E674D06498}" name="Column9829" headerRowDxfId="22952" dataDxfId="6557"/>
    <tableColumn id="9830" xr3:uid="{1E9AF478-2DD9-450E-AD63-8754FC869528}" name="Column9830" headerRowDxfId="22951" dataDxfId="6556"/>
    <tableColumn id="9831" xr3:uid="{1B1F6DCF-1D65-43BD-9365-9A7E5B912C2A}" name="Column9831" headerRowDxfId="22950" dataDxfId="6555"/>
    <tableColumn id="9832" xr3:uid="{74BE1DC0-3F78-421F-B34E-83CC8313358C}" name="Column9832" headerRowDxfId="22949" dataDxfId="6554"/>
    <tableColumn id="9833" xr3:uid="{328C3BF2-A7EF-4468-821C-F01F67B9E612}" name="Column9833" headerRowDxfId="22948" dataDxfId="6553"/>
    <tableColumn id="9834" xr3:uid="{6B9C7E94-61AB-4E40-9345-FFED18E11FCA}" name="Column9834" headerRowDxfId="22947" dataDxfId="6552"/>
    <tableColumn id="9835" xr3:uid="{C067F682-5437-4D81-B827-1B388B7C461B}" name="Column9835" headerRowDxfId="22946" dataDxfId="6551"/>
    <tableColumn id="9836" xr3:uid="{E8324607-9666-4B48-9EA0-2A996EAAFD48}" name="Column9836" headerRowDxfId="22945" dataDxfId="6550"/>
    <tableColumn id="9837" xr3:uid="{4963D6C4-D441-44FA-AC39-DCCBDDEB4008}" name="Column9837" headerRowDxfId="22944" dataDxfId="6549"/>
    <tableColumn id="9838" xr3:uid="{2D6FCEA5-86F5-467E-9814-87EDDF21E5A2}" name="Column9838" headerRowDxfId="22943" dataDxfId="6548"/>
    <tableColumn id="9839" xr3:uid="{65E53514-D139-4465-9575-89C5F24B286F}" name="Column9839" headerRowDxfId="22942" dataDxfId="6547"/>
    <tableColumn id="9840" xr3:uid="{FECB2AFF-14D9-4ABC-9D18-42EAA27055C0}" name="Column9840" headerRowDxfId="22941" dataDxfId="6546"/>
    <tableColumn id="9841" xr3:uid="{31CE826C-A3EB-4FE9-AF7C-2B8F542A852B}" name="Column9841" headerRowDxfId="22940" dataDxfId="6545"/>
    <tableColumn id="9842" xr3:uid="{E5ED350E-A803-4F9B-B0B7-84792938B0EC}" name="Column9842" headerRowDxfId="22939" dataDxfId="6544"/>
    <tableColumn id="9843" xr3:uid="{330A9BAE-BFF5-4B8D-861C-74C86E5F4193}" name="Column9843" headerRowDxfId="22938" dataDxfId="6543"/>
    <tableColumn id="9844" xr3:uid="{450F6362-1096-424C-9653-C1BA97C6D67D}" name="Column9844" headerRowDxfId="22937" dataDxfId="6542"/>
    <tableColumn id="9845" xr3:uid="{050F400B-4D4B-4843-A83C-22FEEEC60658}" name="Column9845" headerRowDxfId="22936" dataDxfId="6541"/>
    <tableColumn id="9846" xr3:uid="{E8D845ED-0119-4B23-8B22-5F680B629DF6}" name="Column9846" headerRowDxfId="22935" dataDxfId="6540"/>
    <tableColumn id="9847" xr3:uid="{73E7212C-027E-4C49-8428-B67846935BA0}" name="Column9847" headerRowDxfId="22934" dataDxfId="6539"/>
    <tableColumn id="9848" xr3:uid="{90BB9C4E-F259-40D8-9945-D651ECB5A271}" name="Column9848" headerRowDxfId="22933" dataDxfId="6538"/>
    <tableColumn id="9849" xr3:uid="{B3E8CE13-026C-4617-B9C3-4E85BDE32239}" name="Column9849" headerRowDxfId="22932" dataDxfId="6537"/>
    <tableColumn id="9850" xr3:uid="{EB11C2C4-B9F0-4D7A-8F7B-11C8C426F557}" name="Column9850" headerRowDxfId="22931" dataDxfId="6536"/>
    <tableColumn id="9851" xr3:uid="{6CE3B11A-3B4F-43E5-A713-FEB986406D93}" name="Column9851" headerRowDxfId="22930" dataDxfId="6535"/>
    <tableColumn id="9852" xr3:uid="{0BE1E455-3CF0-4576-B1D8-273C73B6F217}" name="Column9852" headerRowDxfId="22929" dataDxfId="6534"/>
    <tableColumn id="9853" xr3:uid="{56811E7D-F4C2-4E10-9266-F5EB3B755954}" name="Column9853" headerRowDxfId="22928" dataDxfId="6533"/>
    <tableColumn id="9854" xr3:uid="{CE62D122-1439-4CAE-899E-BB00573A3F2A}" name="Column9854" headerRowDxfId="22927" dataDxfId="6532"/>
    <tableColumn id="9855" xr3:uid="{7E66E16C-D4D2-43B5-A574-AEA618284E96}" name="Column9855" headerRowDxfId="22926" dataDxfId="6531"/>
    <tableColumn id="9856" xr3:uid="{5C7D6AB2-E717-41D6-B64D-CDBF537ADD42}" name="Column9856" headerRowDxfId="22925" dataDxfId="6530"/>
    <tableColumn id="9857" xr3:uid="{74A506DD-D723-4C8F-B4D9-E562774773A0}" name="Column9857" headerRowDxfId="22924" dataDxfId="6529"/>
    <tableColumn id="9858" xr3:uid="{A5B23B30-1B11-442F-9DC7-F5B771FCB272}" name="Column9858" headerRowDxfId="22923" dataDxfId="6528"/>
    <tableColumn id="9859" xr3:uid="{DD92FBDD-B442-4A0F-B8D9-256A2B992A05}" name="Column9859" headerRowDxfId="22922" dataDxfId="6527"/>
    <tableColumn id="9860" xr3:uid="{03AE038F-AD0A-4F81-B18F-AA1D8FF0A289}" name="Column9860" headerRowDxfId="22921" dataDxfId="6526"/>
    <tableColumn id="9861" xr3:uid="{8B3AC493-AA24-4572-84E6-25D268A26508}" name="Column9861" headerRowDxfId="22920" dataDxfId="6525"/>
    <tableColumn id="9862" xr3:uid="{F39C93BC-F810-41A6-9E8D-D6DC49B8EF1F}" name="Column9862" headerRowDxfId="22919" dataDxfId="6524"/>
    <tableColumn id="9863" xr3:uid="{55FB4494-0FC6-4438-A64C-9B7CAC4FB9CD}" name="Column9863" headerRowDxfId="22918" dataDxfId="6523"/>
    <tableColumn id="9864" xr3:uid="{A5049698-819C-42B7-89E4-A75465495965}" name="Column9864" headerRowDxfId="22917" dataDxfId="6522"/>
    <tableColumn id="9865" xr3:uid="{AEC9CA65-FDC0-4391-B77A-03246E7C5317}" name="Column9865" headerRowDxfId="22916" dataDxfId="6521"/>
    <tableColumn id="9866" xr3:uid="{F9ABB44F-24EB-4C9C-8549-DD5FC37AC300}" name="Column9866" headerRowDxfId="22915" dataDxfId="6520"/>
    <tableColumn id="9867" xr3:uid="{A3EFC62F-E316-4FC0-BB1D-BC46AE6E1801}" name="Column9867" headerRowDxfId="22914" dataDxfId="6519"/>
    <tableColumn id="9868" xr3:uid="{508E6A56-E0B8-4E0A-B9DD-84E8998CE48F}" name="Column9868" headerRowDxfId="22913" dataDxfId="6518"/>
    <tableColumn id="9869" xr3:uid="{5C762210-A837-4278-B1D5-81D909DFC5DF}" name="Column9869" headerRowDxfId="22912" dataDxfId="6517"/>
    <tableColumn id="9870" xr3:uid="{0A968037-77AA-413E-9825-F5C559661178}" name="Column9870" headerRowDxfId="22911" dataDxfId="6516"/>
    <tableColumn id="9871" xr3:uid="{385E1F3E-648B-4572-A1C2-390678161D7F}" name="Column9871" headerRowDxfId="22910" dataDxfId="6515"/>
    <tableColumn id="9872" xr3:uid="{253B4DD1-832F-4430-B4F0-AE6413EE56F0}" name="Column9872" headerRowDxfId="22909" dataDxfId="6514"/>
    <tableColumn id="9873" xr3:uid="{FCBA799C-215A-42FD-B826-EA7228DE5D08}" name="Column9873" headerRowDxfId="22908" dataDxfId="6513"/>
    <tableColumn id="9874" xr3:uid="{EAB19A5F-6583-42F2-997E-9364B7220421}" name="Column9874" headerRowDxfId="22907" dataDxfId="6512"/>
    <tableColumn id="9875" xr3:uid="{1CEB8A76-3553-4E1C-B330-54C790CEFF6A}" name="Column9875" headerRowDxfId="22906" dataDxfId="6511"/>
    <tableColumn id="9876" xr3:uid="{0E292120-D316-44F6-A268-D96404E51DEB}" name="Column9876" headerRowDxfId="22905" dataDxfId="6510"/>
    <tableColumn id="9877" xr3:uid="{A70B2065-8E6D-451A-89D1-EE7BC7FD9417}" name="Column9877" headerRowDxfId="22904" dataDxfId="6509"/>
    <tableColumn id="9878" xr3:uid="{EB5AF800-D52E-4086-AA39-E8E5133298B7}" name="Column9878" headerRowDxfId="22903" dataDxfId="6508"/>
    <tableColumn id="9879" xr3:uid="{E77C9A34-BA6D-4B38-82E7-DA90DFDCDB65}" name="Column9879" headerRowDxfId="22902" dataDxfId="6507"/>
    <tableColumn id="9880" xr3:uid="{F218A30C-2B65-409D-85AD-045E19815EB0}" name="Column9880" headerRowDxfId="22901" dataDxfId="6506"/>
    <tableColumn id="9881" xr3:uid="{5BEA6CBE-1757-41F1-888E-A68AA3A6F82A}" name="Column9881" headerRowDxfId="22900" dataDxfId="6505"/>
    <tableColumn id="9882" xr3:uid="{8042D05C-22CA-4DB5-887E-EB3B336DEB15}" name="Column9882" headerRowDxfId="22899" dataDxfId="6504"/>
    <tableColumn id="9883" xr3:uid="{9E377CD1-A25C-4B2F-922C-B23E23555FB8}" name="Column9883" headerRowDxfId="22898" dataDxfId="6503"/>
    <tableColumn id="9884" xr3:uid="{B8A1AD60-D55F-4AC8-9B17-25B24609686C}" name="Column9884" headerRowDxfId="22897" dataDxfId="6502"/>
    <tableColumn id="9885" xr3:uid="{06EE51C3-95A7-4671-B56C-D18A08753AAC}" name="Column9885" headerRowDxfId="22896" dataDxfId="6501"/>
    <tableColumn id="9886" xr3:uid="{A3D23B3C-2AE8-4ED7-9288-FEB09FFAE751}" name="Column9886" headerRowDxfId="22895" dataDxfId="6500"/>
    <tableColumn id="9887" xr3:uid="{DDD3284D-EA47-44FC-9686-21F169EEEE12}" name="Column9887" headerRowDxfId="22894" dataDxfId="6499"/>
    <tableColumn id="9888" xr3:uid="{FC6C660C-DA81-4E0C-8F26-F2D33483F961}" name="Column9888" headerRowDxfId="22893" dataDxfId="6498"/>
    <tableColumn id="9889" xr3:uid="{E76A01B5-8E0D-400C-AEBF-208D3768EA59}" name="Column9889" headerRowDxfId="22892" dataDxfId="6497"/>
    <tableColumn id="9890" xr3:uid="{B2F00398-DAC4-4227-BDD6-4224F6B265F6}" name="Column9890" headerRowDxfId="22891" dataDxfId="6496"/>
    <tableColumn id="9891" xr3:uid="{61B3D328-64C1-48A7-8159-D835D82482DD}" name="Column9891" headerRowDxfId="22890" dataDxfId="6495"/>
    <tableColumn id="9892" xr3:uid="{A2162300-9E2D-4C18-A275-1C685D1D0472}" name="Column9892" headerRowDxfId="22889" dataDxfId="6494"/>
    <tableColumn id="9893" xr3:uid="{CA1F624E-75C0-4463-96F4-D400C6BE83EF}" name="Column9893" headerRowDxfId="22888" dataDxfId="6493"/>
    <tableColumn id="9894" xr3:uid="{FE583645-85E4-417B-88A0-635D4C815AE6}" name="Column9894" headerRowDxfId="22887" dataDxfId="6492"/>
    <tableColumn id="9895" xr3:uid="{96363DA0-1B1E-470E-B8E8-0AD6B1E701DF}" name="Column9895" headerRowDxfId="22886" dataDxfId="6491"/>
    <tableColumn id="9896" xr3:uid="{06B6CC51-A3A1-4B0D-BB9D-76B15A884B44}" name="Column9896" headerRowDxfId="22885" dataDxfId="6490"/>
    <tableColumn id="9897" xr3:uid="{E49FB776-FD4F-4D43-87E1-8E0D6C41E5C7}" name="Column9897" headerRowDxfId="22884" dataDxfId="6489"/>
    <tableColumn id="9898" xr3:uid="{7222B572-9E23-4E53-B6EE-608C9699806F}" name="Column9898" headerRowDxfId="22883" dataDxfId="6488"/>
    <tableColumn id="9899" xr3:uid="{34F9AC2A-D68C-4E21-99FC-5D5793310FE1}" name="Column9899" headerRowDxfId="22882" dataDxfId="6487"/>
    <tableColumn id="9900" xr3:uid="{BB4B0EB9-EDB5-4D1D-A38F-9F69B093756E}" name="Column9900" headerRowDxfId="22881" dataDxfId="6486"/>
    <tableColumn id="9901" xr3:uid="{86869754-E096-4A14-9773-E3A7F6C07E06}" name="Column9901" headerRowDxfId="22880" dataDxfId="6485"/>
    <tableColumn id="9902" xr3:uid="{CEA94C6E-93A2-4300-A7E9-8ED21265ABF7}" name="Column9902" headerRowDxfId="22879" dataDxfId="6484"/>
    <tableColumn id="9903" xr3:uid="{E00A971E-B785-4E17-9FED-946B928DDFD0}" name="Column9903" headerRowDxfId="22878" dataDxfId="6483"/>
    <tableColumn id="9904" xr3:uid="{29827EB5-1752-48D5-AB0C-1EF7BB38307E}" name="Column9904" headerRowDxfId="22877" dataDxfId="6482"/>
    <tableColumn id="9905" xr3:uid="{3448674F-5EC1-44A1-A7C7-6E22E0533C4C}" name="Column9905" headerRowDxfId="22876" dataDxfId="6481"/>
    <tableColumn id="9906" xr3:uid="{F1BB7D2D-5CA8-48AF-B435-19CA0D55D83C}" name="Column9906" headerRowDxfId="22875" dataDxfId="6480"/>
    <tableColumn id="9907" xr3:uid="{441FB690-53D4-4A52-A783-03179A56FEC0}" name="Column9907" headerRowDxfId="22874" dataDxfId="6479"/>
    <tableColumn id="9908" xr3:uid="{F325D6BB-3C55-4140-A01B-83CB26371951}" name="Column9908" headerRowDxfId="22873" dataDxfId="6478"/>
    <tableColumn id="9909" xr3:uid="{0BABB2C6-EF4D-40A6-8A15-5F45F23E9C28}" name="Column9909" headerRowDxfId="22872" dataDxfId="6477"/>
    <tableColumn id="9910" xr3:uid="{ABF3FF5D-14E6-45C4-9DA7-9504CC9E7BFD}" name="Column9910" headerRowDxfId="22871" dataDxfId="6476"/>
    <tableColumn id="9911" xr3:uid="{1DC00B18-06A3-430F-858E-3B56217E80D8}" name="Column9911" headerRowDxfId="22870" dataDxfId="6475"/>
    <tableColumn id="9912" xr3:uid="{2DC616AC-E6D0-4D4A-8DB1-7AC90DBC586C}" name="Column9912" headerRowDxfId="22869" dataDxfId="6474"/>
    <tableColumn id="9913" xr3:uid="{DE13B563-47C3-4CE1-8235-856180DE342C}" name="Column9913" headerRowDxfId="22868" dataDxfId="6473"/>
    <tableColumn id="9914" xr3:uid="{2F149763-A81E-4F37-865D-DC8E3EF47D53}" name="Column9914" headerRowDxfId="22867" dataDxfId="6472"/>
    <tableColumn id="9915" xr3:uid="{C61E7281-1A47-418D-8ABD-3ABE6B06DD8E}" name="Column9915" headerRowDxfId="22866" dataDxfId="6471"/>
    <tableColumn id="9916" xr3:uid="{74E00BBF-8DE8-4316-B8D4-54296820BC20}" name="Column9916" headerRowDxfId="22865" dataDxfId="6470"/>
    <tableColumn id="9917" xr3:uid="{E5B92001-7462-42F8-A440-A9E86C097097}" name="Column9917" headerRowDxfId="22864" dataDxfId="6469"/>
    <tableColumn id="9918" xr3:uid="{BBBE062A-29FB-43C4-B515-A92DF288C75B}" name="Column9918" headerRowDxfId="22863" dataDxfId="6468"/>
    <tableColumn id="9919" xr3:uid="{AB0EB83C-3551-41D6-8C47-A700498AC0A9}" name="Column9919" headerRowDxfId="22862" dataDxfId="6467"/>
    <tableColumn id="9920" xr3:uid="{EB202F7E-4221-49AD-B070-BC79E5D6A28C}" name="Column9920" headerRowDxfId="22861" dataDxfId="6466"/>
    <tableColumn id="9921" xr3:uid="{40C8B23E-3317-4449-8689-68EF255FF2AC}" name="Column9921" headerRowDxfId="22860" dataDxfId="6465"/>
    <tableColumn id="9922" xr3:uid="{994DB928-9705-4062-9E22-785B608CDB61}" name="Column9922" headerRowDxfId="22859" dataDxfId="6464"/>
    <tableColumn id="9923" xr3:uid="{E2D0C5BD-BEC5-4A4C-8C37-1C666B04F0FD}" name="Column9923" headerRowDxfId="22858" dataDxfId="6463"/>
    <tableColumn id="9924" xr3:uid="{BBBAE6E4-93E3-42C2-BBDE-F204316F18AF}" name="Column9924" headerRowDxfId="22857" dataDxfId="6462"/>
    <tableColumn id="9925" xr3:uid="{DFF09A02-A4E7-4019-928C-7A702EF93F1A}" name="Column9925" headerRowDxfId="22856" dataDxfId="6461"/>
    <tableColumn id="9926" xr3:uid="{E5892B2C-1726-4875-9483-0303BC281BCC}" name="Column9926" headerRowDxfId="22855" dataDxfId="6460"/>
    <tableColumn id="9927" xr3:uid="{F0B92783-1EE7-4C55-AE6D-2B69C2A939EB}" name="Column9927" headerRowDxfId="22854" dataDxfId="6459"/>
    <tableColumn id="9928" xr3:uid="{BB8CD97D-4B04-430E-93FF-E609034C85E1}" name="Column9928" headerRowDxfId="22853" dataDxfId="6458"/>
    <tableColumn id="9929" xr3:uid="{66B9262C-65A5-4D53-B06A-F27B15A39397}" name="Column9929" headerRowDxfId="22852" dataDxfId="6457"/>
    <tableColumn id="9930" xr3:uid="{C44A2228-3712-4448-864A-D3CAEBE6E381}" name="Column9930" headerRowDxfId="22851" dataDxfId="6456"/>
    <tableColumn id="9931" xr3:uid="{E02BF7B8-F4D1-4FE8-AF9D-6F8957623B69}" name="Column9931" headerRowDxfId="22850" dataDxfId="6455"/>
    <tableColumn id="9932" xr3:uid="{A6337487-648F-4AAD-BC0E-864D9B30AEA4}" name="Column9932" headerRowDxfId="22849" dataDxfId="6454"/>
    <tableColumn id="9933" xr3:uid="{30815525-08EB-46FB-A075-24B1B9B79A4C}" name="Column9933" headerRowDxfId="22848" dataDxfId="6453"/>
    <tableColumn id="9934" xr3:uid="{74F5F905-8986-490F-A6C3-CD81D0B302DB}" name="Column9934" headerRowDxfId="22847" dataDxfId="6452"/>
    <tableColumn id="9935" xr3:uid="{180D0BF0-6664-443B-831B-F099DD6F6C2E}" name="Column9935" headerRowDxfId="22846" dataDxfId="6451"/>
    <tableColumn id="9936" xr3:uid="{62BB3364-3439-4644-9C6A-36148BF7956F}" name="Column9936" headerRowDxfId="22845" dataDxfId="6450"/>
    <tableColumn id="9937" xr3:uid="{F9210B1A-8B6A-4EC7-B900-B2754620FE96}" name="Column9937" headerRowDxfId="22844" dataDxfId="6449"/>
    <tableColumn id="9938" xr3:uid="{A8788CAC-7FD5-43CC-A23E-CA4E99121C67}" name="Column9938" headerRowDxfId="22843" dataDxfId="6448"/>
    <tableColumn id="9939" xr3:uid="{ACA55231-1EDA-4D44-993F-2EFFBF4B611B}" name="Column9939" headerRowDxfId="22842" dataDxfId="6447"/>
    <tableColumn id="9940" xr3:uid="{375D7841-FBFD-4033-A2FB-24669D9CEBFF}" name="Column9940" headerRowDxfId="22841" dataDxfId="6446"/>
    <tableColumn id="9941" xr3:uid="{7985B10A-78BC-4F04-BBD1-0E167C6A28E2}" name="Column9941" headerRowDxfId="22840" dataDxfId="6445"/>
    <tableColumn id="9942" xr3:uid="{945FFFA4-D7D5-4E8D-8685-FC3A4F4B53D6}" name="Column9942" headerRowDxfId="22839" dataDxfId="6444"/>
    <tableColumn id="9943" xr3:uid="{1817CB4B-FAB5-4D42-8F1F-5062DCA26D1C}" name="Column9943" headerRowDxfId="22838" dataDxfId="6443"/>
    <tableColumn id="9944" xr3:uid="{F19E7F59-7837-4BC0-95F9-FCBD0986691D}" name="Column9944" headerRowDxfId="22837" dataDxfId="6442"/>
    <tableColumn id="9945" xr3:uid="{95B7C4A8-4410-4E68-BCF3-945F26949AF3}" name="Column9945" headerRowDxfId="22836" dataDxfId="6441"/>
    <tableColumn id="9946" xr3:uid="{E3B0FF61-AB5A-41AF-9EE6-220FD2F49B55}" name="Column9946" headerRowDxfId="22835" dataDxfId="6440"/>
    <tableColumn id="9947" xr3:uid="{7235D8A1-38C2-4EEC-87BC-DD0ED6D15683}" name="Column9947" headerRowDxfId="22834" dataDxfId="6439"/>
    <tableColumn id="9948" xr3:uid="{4626DDE6-1AC6-43B6-9EFB-61D9FAD2237F}" name="Column9948" headerRowDxfId="22833" dataDxfId="6438"/>
    <tableColumn id="9949" xr3:uid="{DD91A154-6018-4B36-A839-4BC88655E488}" name="Column9949" headerRowDxfId="22832" dataDxfId="6437"/>
    <tableColumn id="9950" xr3:uid="{C1225135-2ABD-4C0E-81F3-8EA520AF0CC9}" name="Column9950" headerRowDxfId="22831" dataDxfId="6436"/>
    <tableColumn id="9951" xr3:uid="{8263A07D-AB65-4A65-9D4A-B85C70BE949C}" name="Column9951" headerRowDxfId="22830" dataDxfId="6435"/>
    <tableColumn id="9952" xr3:uid="{50625134-9735-4033-9EC1-93CAC9214522}" name="Column9952" headerRowDxfId="22829" dataDxfId="6434"/>
    <tableColumn id="9953" xr3:uid="{4A917C4D-C050-40BB-AB02-A6801672D07A}" name="Column9953" headerRowDxfId="22828" dataDxfId="6433"/>
    <tableColumn id="9954" xr3:uid="{C6C3BB89-4460-4B8C-B1B4-C2DFFEF897FB}" name="Column9954" headerRowDxfId="22827" dataDxfId="6432"/>
    <tableColumn id="9955" xr3:uid="{439FB50F-BB93-4384-B483-6B075F5C9ED1}" name="Column9955" headerRowDxfId="22826" dataDxfId="6431"/>
    <tableColumn id="9956" xr3:uid="{FB402214-DFD4-4480-95A3-A9714698375B}" name="Column9956" headerRowDxfId="22825" dataDxfId="6430"/>
    <tableColumn id="9957" xr3:uid="{D99DCA26-3BC3-44A2-8329-4624163B9013}" name="Column9957" headerRowDxfId="22824" dataDxfId="6429"/>
    <tableColumn id="9958" xr3:uid="{7CDCF199-9BAC-4500-82D3-B3877D7F68CA}" name="Column9958" headerRowDxfId="22823" dataDxfId="6428"/>
    <tableColumn id="9959" xr3:uid="{38419829-371E-47EA-BD26-0CBC56D21D3D}" name="Column9959" headerRowDxfId="22822" dataDxfId="6427"/>
    <tableColumn id="9960" xr3:uid="{70A87658-E078-4819-B99B-01D3B380F76D}" name="Column9960" headerRowDxfId="22821" dataDxfId="6426"/>
    <tableColumn id="9961" xr3:uid="{B63F1641-2BCC-447F-8CDE-C929E33E0C9C}" name="Column9961" headerRowDxfId="22820" dataDxfId="6425"/>
    <tableColumn id="9962" xr3:uid="{16BC0AB7-4B3E-4642-8727-04462D0EBE9D}" name="Column9962" headerRowDxfId="22819" dataDxfId="6424"/>
    <tableColumn id="9963" xr3:uid="{922730D4-3598-49C9-8A07-4757AF30CE4E}" name="Column9963" headerRowDxfId="22818" dataDxfId="6423"/>
    <tableColumn id="9964" xr3:uid="{5372820C-276A-46CA-AB5D-52F1291E606A}" name="Column9964" headerRowDxfId="22817" dataDxfId="6422"/>
    <tableColumn id="9965" xr3:uid="{DE9FFDA4-A669-4A97-9DD1-7181C3AE4E3D}" name="Column9965" headerRowDxfId="22816" dataDxfId="6421"/>
    <tableColumn id="9966" xr3:uid="{9F068FB6-F76F-4B66-B3DC-D1C1FA17FF07}" name="Column9966" headerRowDxfId="22815" dataDxfId="6420"/>
    <tableColumn id="9967" xr3:uid="{71865099-58FE-4940-A70F-6BE4C8D02DB1}" name="Column9967" headerRowDxfId="22814" dataDxfId="6419"/>
    <tableColumn id="9968" xr3:uid="{A0FBCDC7-5781-4601-AB99-18387736F3BC}" name="Column9968" headerRowDxfId="22813" dataDxfId="6418"/>
    <tableColumn id="9969" xr3:uid="{D7026D76-E4A1-408C-9A23-E9C4E6CDE368}" name="Column9969" headerRowDxfId="22812" dataDxfId="6417"/>
    <tableColumn id="9970" xr3:uid="{3E1A91AF-5EA3-44DC-B23C-6D499B2B1613}" name="Column9970" headerRowDxfId="22811" dataDxfId="6416"/>
    <tableColumn id="9971" xr3:uid="{5416B629-AE4E-4721-96AD-F9501419F487}" name="Column9971" headerRowDxfId="22810" dataDxfId="6415"/>
    <tableColumn id="9972" xr3:uid="{3772A298-2556-431A-9815-2AC86498366F}" name="Column9972" headerRowDxfId="22809" dataDxfId="6414"/>
    <tableColumn id="9973" xr3:uid="{518E0FAB-0593-4071-9D69-A56BA21349EC}" name="Column9973" headerRowDxfId="22808" dataDxfId="6413"/>
    <tableColumn id="9974" xr3:uid="{D502958D-3626-4DBA-833E-92308ED6EE0D}" name="Column9974" headerRowDxfId="22807" dataDxfId="6412"/>
    <tableColumn id="9975" xr3:uid="{2AB572FD-2B59-4026-8365-97F81CD8FEEC}" name="Column9975" headerRowDxfId="22806" dataDxfId="6411"/>
    <tableColumn id="9976" xr3:uid="{1AAC21DC-FCE9-4A22-99A2-8DB20DB0BEB3}" name="Column9976" headerRowDxfId="22805" dataDxfId="6410"/>
    <tableColumn id="9977" xr3:uid="{C8225647-2095-4338-ACB7-13A47406D520}" name="Column9977" headerRowDxfId="22804" dataDxfId="6409"/>
    <tableColumn id="9978" xr3:uid="{D7368758-8164-409C-87EB-7F6BB44CE74F}" name="Column9978" headerRowDxfId="22803" dataDxfId="6408"/>
    <tableColumn id="9979" xr3:uid="{F266E182-73DC-4894-96A2-893E8AE7E47B}" name="Column9979" headerRowDxfId="22802" dataDxfId="6407"/>
    <tableColumn id="9980" xr3:uid="{27523A6D-CDBA-4D3E-8DF1-E7C01F0F8063}" name="Column9980" headerRowDxfId="22801" dataDxfId="6406"/>
    <tableColumn id="9981" xr3:uid="{6D571E74-5885-4EAC-8E3E-382FDBF62017}" name="Column9981" headerRowDxfId="22800" dataDxfId="6405"/>
    <tableColumn id="9982" xr3:uid="{2E9078AD-D81F-41B9-9D10-11A193DB319F}" name="Column9982" headerRowDxfId="22799" dataDxfId="6404"/>
    <tableColumn id="9983" xr3:uid="{585C16C6-C15A-4A65-9A20-EB79BBD80A6B}" name="Column9983" headerRowDxfId="22798" dataDxfId="6403"/>
    <tableColumn id="9984" xr3:uid="{126F3CB9-26E2-4723-874A-761D91C54E56}" name="Column9984" headerRowDxfId="22797" dataDxfId="6402"/>
    <tableColumn id="9985" xr3:uid="{9A854211-BD32-4D2E-8A44-560E5B054FFB}" name="Column9985" headerRowDxfId="22796" dataDxfId="6401"/>
    <tableColumn id="9986" xr3:uid="{1DD6D176-2A0F-4168-816B-F82DF091D784}" name="Column9986" headerRowDxfId="22795" dataDxfId="6400"/>
    <tableColumn id="9987" xr3:uid="{674E7448-A04C-4193-87CD-33675B489320}" name="Column9987" headerRowDxfId="22794" dataDxfId="6399"/>
    <tableColumn id="9988" xr3:uid="{4B8F1916-D586-4260-84CE-30393FC12DBB}" name="Column9988" headerRowDxfId="22793" dataDxfId="6398"/>
    <tableColumn id="9989" xr3:uid="{DB36F870-BD82-479F-AF3E-90CB299D83EC}" name="Column9989" headerRowDxfId="22792" dataDxfId="6397"/>
    <tableColumn id="9990" xr3:uid="{F6DB05CA-6328-4F9E-8552-2E039CF76DC3}" name="Column9990" headerRowDxfId="22791" dataDxfId="6396"/>
    <tableColumn id="9991" xr3:uid="{4EAC1CF6-3BD2-4BB0-8D87-BDCAD13FE921}" name="Column9991" headerRowDxfId="22790" dataDxfId="6395"/>
    <tableColumn id="9992" xr3:uid="{6C43329A-ABFD-4368-99CF-CBBB69CD1DE8}" name="Column9992" headerRowDxfId="22789" dataDxfId="6394"/>
    <tableColumn id="9993" xr3:uid="{33232695-1AF5-492B-AD33-194A8E3191F1}" name="Column9993" headerRowDxfId="22788" dataDxfId="6393"/>
    <tableColumn id="9994" xr3:uid="{F720D1E6-98AF-40CB-B916-3D5EC025697B}" name="Column9994" headerRowDxfId="22787" dataDxfId="6392"/>
    <tableColumn id="9995" xr3:uid="{3085718F-91AA-4C93-B77A-F267359C7C08}" name="Column9995" headerRowDxfId="22786" dataDxfId="6391"/>
    <tableColumn id="9996" xr3:uid="{AC85E647-253E-412C-9F08-D4004E8E1222}" name="Column9996" headerRowDxfId="22785" dataDxfId="6390"/>
    <tableColumn id="9997" xr3:uid="{951C0D5E-F105-425E-BF0E-00FE77495EB8}" name="Column9997" headerRowDxfId="22784" dataDxfId="6389"/>
    <tableColumn id="9998" xr3:uid="{9CA4F16A-79A2-47F7-8074-F03193B877FA}" name="Column9998" headerRowDxfId="22783" dataDxfId="6388"/>
    <tableColumn id="9999" xr3:uid="{1197C407-965E-4C27-BC77-2DB35E3A2585}" name="Column9999" headerRowDxfId="22782" dataDxfId="6387"/>
    <tableColumn id="10000" xr3:uid="{2D501650-3254-4D67-A7C3-8736DF79ED9F}" name="Column10000" headerRowDxfId="22781" dataDxfId="6386"/>
    <tableColumn id="10001" xr3:uid="{1D22642D-3C46-4938-AD8D-42A5E9CBBE94}" name="Column10001" headerRowDxfId="22780" dataDxfId="6385"/>
    <tableColumn id="10002" xr3:uid="{BDD8C673-841D-459E-B7BF-CA4E7AA32A40}" name="Column10002" headerRowDxfId="22779" dataDxfId="6384"/>
    <tableColumn id="10003" xr3:uid="{19277C51-9B03-4A6A-8A39-A03699CC95A9}" name="Column10003" headerRowDxfId="22778" dataDxfId="6383"/>
    <tableColumn id="10004" xr3:uid="{B08B4F04-89C3-4873-8DD5-885F6C12C4C9}" name="Column10004" headerRowDxfId="22777" dataDxfId="6382"/>
    <tableColumn id="10005" xr3:uid="{25D37896-0A58-409E-8CB4-BBF38B3D82FF}" name="Column10005" headerRowDxfId="22776" dataDxfId="6381"/>
    <tableColumn id="10006" xr3:uid="{764EC61E-603B-46EE-B843-4A5F8E9985D2}" name="Column10006" headerRowDxfId="22775" dataDxfId="6380"/>
    <tableColumn id="10007" xr3:uid="{2C50A2CD-9563-4B31-83E2-11E3E78AE8A0}" name="Column10007" headerRowDxfId="22774" dataDxfId="6379"/>
    <tableColumn id="10008" xr3:uid="{09E95DC7-8208-4928-AF02-3404422A21C2}" name="Column10008" headerRowDxfId="22773" dataDxfId="6378"/>
    <tableColumn id="10009" xr3:uid="{F658980D-E6E3-4EA7-9A7A-B65AAA3AFE12}" name="Column10009" headerRowDxfId="22772" dataDxfId="6377"/>
    <tableColumn id="10010" xr3:uid="{7813D113-37BD-4459-B705-93D9B98FF391}" name="Column10010" headerRowDxfId="22771" dataDxfId="6376"/>
    <tableColumn id="10011" xr3:uid="{B3ED88B6-EB4E-4A70-97EF-1934E34E6367}" name="Column10011" headerRowDxfId="22770" dataDxfId="6375"/>
    <tableColumn id="10012" xr3:uid="{9AE1D12C-2F9D-41D6-9230-8737958433FE}" name="Column10012" headerRowDxfId="22769" dataDxfId="6374"/>
    <tableColumn id="10013" xr3:uid="{F94208ED-7C03-419B-A175-3B03B01C2587}" name="Column10013" headerRowDxfId="22768" dataDxfId="6373"/>
    <tableColumn id="10014" xr3:uid="{261B422B-AC23-4217-8C3F-6EBB0E72B081}" name="Column10014" headerRowDxfId="22767" dataDxfId="6372"/>
    <tableColumn id="10015" xr3:uid="{1CA412A3-C6B6-4E27-AE32-115AACC53966}" name="Column10015" headerRowDxfId="22766" dataDxfId="6371"/>
    <tableColumn id="10016" xr3:uid="{113970D3-2C02-4390-A3CB-49E5B5FFD79E}" name="Column10016" headerRowDxfId="22765" dataDxfId="6370"/>
    <tableColumn id="10017" xr3:uid="{AA36A3A0-C651-46D3-924C-9CC385BA8604}" name="Column10017" headerRowDxfId="22764" dataDxfId="6369"/>
    <tableColumn id="10018" xr3:uid="{87FCEF9E-606C-4FD7-A970-19BE6D7F7CAF}" name="Column10018" headerRowDxfId="22763" dataDxfId="6368"/>
    <tableColumn id="10019" xr3:uid="{DEDD717C-6BCC-4AAF-8352-9E106600C3C2}" name="Column10019" headerRowDxfId="22762" dataDxfId="6367"/>
    <tableColumn id="10020" xr3:uid="{44A9F98C-BD60-4522-8A62-6D746F1C0840}" name="Column10020" headerRowDxfId="22761" dataDxfId="6366"/>
    <tableColumn id="10021" xr3:uid="{F0B840CC-C50E-4EF3-85A0-9898C311F3A3}" name="Column10021" headerRowDxfId="22760" dataDxfId="6365"/>
    <tableColumn id="10022" xr3:uid="{CB2B1A16-83FF-49E9-8A36-3F51A6365F92}" name="Column10022" headerRowDxfId="22759" dataDxfId="6364"/>
    <tableColumn id="10023" xr3:uid="{F8799624-B7AF-49C0-9C7C-829601F41F95}" name="Column10023" headerRowDxfId="22758" dataDxfId="6363"/>
    <tableColumn id="10024" xr3:uid="{D19F4441-8B23-4508-AC15-5C1B6EC91C19}" name="Column10024" headerRowDxfId="22757" dataDxfId="6362"/>
    <tableColumn id="10025" xr3:uid="{916987DB-DD7E-45F2-89D1-807E8B380E45}" name="Column10025" headerRowDxfId="22756" dataDxfId="6361"/>
    <tableColumn id="10026" xr3:uid="{FA1CD3DF-92E8-4983-BCCD-D19C038D136B}" name="Column10026" headerRowDxfId="22755" dataDxfId="6360"/>
    <tableColumn id="10027" xr3:uid="{F5C3311A-1F8F-42AE-8CC7-7CC446B039D7}" name="Column10027" headerRowDxfId="22754" dataDxfId="6359"/>
    <tableColumn id="10028" xr3:uid="{FEA23C25-4C6D-41F5-AB00-C8DBB08176E4}" name="Column10028" headerRowDxfId="22753" dataDxfId="6358"/>
    <tableColumn id="10029" xr3:uid="{5F954F25-82F6-42AB-A776-D509DDEA2123}" name="Column10029" headerRowDxfId="22752" dataDxfId="6357"/>
    <tableColumn id="10030" xr3:uid="{5DFB2458-71F0-4B1C-B298-BC748FCF11E9}" name="Column10030" headerRowDxfId="22751" dataDxfId="6356"/>
    <tableColumn id="10031" xr3:uid="{35F696FD-B51F-43D7-A37C-CC0D28EF8843}" name="Column10031" headerRowDxfId="22750" dataDxfId="6355"/>
    <tableColumn id="10032" xr3:uid="{AF9B2EE3-7D00-437A-A9F5-517397AC36F5}" name="Column10032" headerRowDxfId="22749" dataDxfId="6354"/>
    <tableColumn id="10033" xr3:uid="{681BF4BD-D2E1-4085-9290-6D494E32CA28}" name="Column10033" headerRowDxfId="22748" dataDxfId="6353"/>
    <tableColumn id="10034" xr3:uid="{98576B48-DB1B-4064-8622-48565ADAAC6B}" name="Column10034" headerRowDxfId="22747" dataDxfId="6352"/>
    <tableColumn id="10035" xr3:uid="{A83DDB79-DF62-4BB2-8945-7DB17EF3CBF6}" name="Column10035" headerRowDxfId="22746" dataDxfId="6351"/>
    <tableColumn id="10036" xr3:uid="{798A5D36-4676-4383-8D6F-AD11A8ABEC31}" name="Column10036" headerRowDxfId="22745" dataDxfId="6350"/>
    <tableColumn id="10037" xr3:uid="{63979B4B-DEA4-478B-88ED-35594B34FD7C}" name="Column10037" headerRowDxfId="22744" dataDxfId="6349"/>
    <tableColumn id="10038" xr3:uid="{6847887B-2826-4CDB-A36B-0D60A35A936A}" name="Column10038" headerRowDxfId="22743" dataDxfId="6348"/>
    <tableColumn id="10039" xr3:uid="{E171FAAE-6951-4FD6-A23A-691D9CCB1C8F}" name="Column10039" headerRowDxfId="22742" dataDxfId="6347"/>
    <tableColumn id="10040" xr3:uid="{EE0A3C6A-8EC5-4148-AC12-A6F2D71B68B9}" name="Column10040" headerRowDxfId="22741" dataDxfId="6346"/>
    <tableColumn id="10041" xr3:uid="{E7C1D839-C365-4969-A7A0-2ED46C6A580B}" name="Column10041" headerRowDxfId="22740" dataDxfId="6345"/>
    <tableColumn id="10042" xr3:uid="{221897E6-5E64-4A04-80D8-2A773C7CAF07}" name="Column10042" headerRowDxfId="22739" dataDxfId="6344"/>
    <tableColumn id="10043" xr3:uid="{21E7345F-F573-4C44-A39E-BF8562D5EDFE}" name="Column10043" headerRowDxfId="22738" dataDxfId="6343"/>
    <tableColumn id="10044" xr3:uid="{198F1A9D-17AF-4B1D-B109-C1B6D4D055FF}" name="Column10044" headerRowDxfId="22737" dataDxfId="6342"/>
    <tableColumn id="10045" xr3:uid="{23D648BA-6C87-443E-B797-75C17C1CDF46}" name="Column10045" headerRowDxfId="22736" dataDxfId="6341"/>
    <tableColumn id="10046" xr3:uid="{15904895-6184-40A9-9EEA-E1A0EC01984E}" name="Column10046" headerRowDxfId="22735" dataDxfId="6340"/>
    <tableColumn id="10047" xr3:uid="{A6828577-D28E-4395-BC0C-534B2AD9910F}" name="Column10047" headerRowDxfId="22734" dataDxfId="6339"/>
    <tableColumn id="10048" xr3:uid="{26856C0E-4BDC-4A25-88B4-7A45FCACA1D4}" name="Column10048" headerRowDxfId="22733" dataDxfId="6338"/>
    <tableColumn id="10049" xr3:uid="{B6D497D5-3660-4CC2-9738-88B59DA8A478}" name="Column10049" headerRowDxfId="22732" dataDxfId="6337"/>
    <tableColumn id="10050" xr3:uid="{B6F08E9B-8F93-443A-9D35-A3248A86EB1A}" name="Column10050" headerRowDxfId="22731" dataDxfId="6336"/>
    <tableColumn id="10051" xr3:uid="{05DA3977-AB85-4C02-AE90-B74C013493B1}" name="Column10051" headerRowDxfId="22730" dataDxfId="6335"/>
    <tableColumn id="10052" xr3:uid="{1C7AA3BD-1C3A-49A0-8375-7035DC2D2947}" name="Column10052" headerRowDxfId="22729" dataDxfId="6334"/>
    <tableColumn id="10053" xr3:uid="{4727E7B2-CEAE-4F2E-805B-8B8B24835E57}" name="Column10053" headerRowDxfId="22728" dataDxfId="6333"/>
    <tableColumn id="10054" xr3:uid="{06ACAA36-0FB6-4D1D-BC1D-80E1EBB4B734}" name="Column10054" headerRowDxfId="22727" dataDxfId="6332"/>
    <tableColumn id="10055" xr3:uid="{59411764-7EB8-41D5-BC26-D5B995334E1E}" name="Column10055" headerRowDxfId="22726" dataDxfId="6331"/>
    <tableColumn id="10056" xr3:uid="{59CA93B1-7067-4B9B-8A26-0A5C679D2F4E}" name="Column10056" headerRowDxfId="22725" dataDxfId="6330"/>
    <tableColumn id="10057" xr3:uid="{AB9C6630-987A-4285-9475-0AAEDCB6E7FD}" name="Column10057" headerRowDxfId="22724" dataDxfId="6329"/>
    <tableColumn id="10058" xr3:uid="{B23BB073-C1EB-4E7B-B35F-BE74A9F2C352}" name="Column10058" headerRowDxfId="22723" dataDxfId="6328"/>
    <tableColumn id="10059" xr3:uid="{93910569-69D2-452F-8FC5-FFD48FE20990}" name="Column10059" headerRowDxfId="22722" dataDxfId="6327"/>
    <tableColumn id="10060" xr3:uid="{9D29A319-38A7-4273-8027-0ABFE993A83B}" name="Column10060" headerRowDxfId="22721" dataDxfId="6326"/>
    <tableColumn id="10061" xr3:uid="{823C739A-56C0-43B9-B10C-8C4195FE1391}" name="Column10061" headerRowDxfId="22720" dataDxfId="6325"/>
    <tableColumn id="10062" xr3:uid="{36E64B59-2370-4574-A00B-B6E248765F33}" name="Column10062" headerRowDxfId="22719" dataDxfId="6324"/>
    <tableColumn id="10063" xr3:uid="{F082E065-C075-4C8F-BDE8-9D7AAD2D02DB}" name="Column10063" headerRowDxfId="22718" dataDxfId="6323"/>
    <tableColumn id="10064" xr3:uid="{9BDDDFE8-A55C-424E-A1B3-19DFBDD1AD89}" name="Column10064" headerRowDxfId="22717" dataDxfId="6322"/>
    <tableColumn id="10065" xr3:uid="{22268369-AC20-46F3-980F-DD13539E878D}" name="Column10065" headerRowDxfId="22716" dataDxfId="6321"/>
    <tableColumn id="10066" xr3:uid="{BE6CD5BA-8CD8-44C0-AD52-C3701224DA40}" name="Column10066" headerRowDxfId="22715" dataDxfId="6320"/>
    <tableColumn id="10067" xr3:uid="{64FB8B09-2313-430A-A26C-5225C331A581}" name="Column10067" headerRowDxfId="22714" dataDxfId="6319"/>
    <tableColumn id="10068" xr3:uid="{FEE973F8-79C3-447C-A0C0-A5541389D30C}" name="Column10068" headerRowDxfId="22713" dataDxfId="6318"/>
    <tableColumn id="10069" xr3:uid="{8C53DAAB-5DC2-4472-BA44-E1122DB56152}" name="Column10069" headerRowDxfId="22712" dataDxfId="6317"/>
    <tableColumn id="10070" xr3:uid="{E28B942D-8EDD-4000-9F2D-851EDBFF960A}" name="Column10070" headerRowDxfId="22711" dataDxfId="6316"/>
    <tableColumn id="10071" xr3:uid="{F6DA228B-4D08-46D5-83E1-F5C585E368EB}" name="Column10071" headerRowDxfId="22710" dataDxfId="6315"/>
    <tableColumn id="10072" xr3:uid="{963A8BE1-0B06-4B0A-B13C-9CB2BABB9AC5}" name="Column10072" headerRowDxfId="22709" dataDxfId="6314"/>
    <tableColumn id="10073" xr3:uid="{583A1DE3-4360-4C1E-8EBF-C83E5FEB3923}" name="Column10073" headerRowDxfId="22708" dataDxfId="6313"/>
    <tableColumn id="10074" xr3:uid="{7DF818A9-22AA-456A-A780-E37C5E50354D}" name="Column10074" headerRowDxfId="22707" dataDxfId="6312"/>
    <tableColumn id="10075" xr3:uid="{C3CB29E4-BB10-4B46-8F86-1023120FDD96}" name="Column10075" headerRowDxfId="22706" dataDxfId="6311"/>
    <tableColumn id="10076" xr3:uid="{6CADB732-35F7-4191-8719-8169953524D7}" name="Column10076" headerRowDxfId="22705" dataDxfId="6310"/>
    <tableColumn id="10077" xr3:uid="{4E334624-C690-4A47-A464-CB0FA1135DDE}" name="Column10077" headerRowDxfId="22704" dataDxfId="6309"/>
    <tableColumn id="10078" xr3:uid="{E9498BA8-D596-40E8-B369-9D1557C22585}" name="Column10078" headerRowDxfId="22703" dataDxfId="6308"/>
    <tableColumn id="10079" xr3:uid="{24DD8FB8-F2D4-4C0F-B0FE-B14971674608}" name="Column10079" headerRowDxfId="22702" dataDxfId="6307"/>
    <tableColumn id="10080" xr3:uid="{EDFF854E-ECB4-4B1F-A291-8F71FC7AFD6A}" name="Column10080" headerRowDxfId="22701" dataDxfId="6306"/>
    <tableColumn id="10081" xr3:uid="{77C4765A-C796-49F1-8FE8-D848C4826034}" name="Column10081" headerRowDxfId="22700" dataDxfId="6305"/>
    <tableColumn id="10082" xr3:uid="{FC175CEC-AA12-4209-ADD0-3ED7AFFF8C9E}" name="Column10082" headerRowDxfId="22699" dataDxfId="6304"/>
    <tableColumn id="10083" xr3:uid="{B6E061E4-6311-4F6C-93E8-0A5B6BA7EEFC}" name="Column10083" headerRowDxfId="22698" dataDxfId="6303"/>
    <tableColumn id="10084" xr3:uid="{F0A4F267-F349-4D7C-BD15-20D9E07D2AD0}" name="Column10084" headerRowDxfId="22697" dataDxfId="6302"/>
    <tableColumn id="10085" xr3:uid="{39B77DFA-A398-4E38-AAEF-D297D80DDCC7}" name="Column10085" headerRowDxfId="22696" dataDxfId="6301"/>
    <tableColumn id="10086" xr3:uid="{3D002699-1C4A-42B6-B610-BEBC53AB0346}" name="Column10086" headerRowDxfId="22695" dataDxfId="6300"/>
    <tableColumn id="10087" xr3:uid="{BD21AC5C-D095-4DC9-ADB7-E1046BDA87BE}" name="Column10087" headerRowDxfId="22694" dataDxfId="6299"/>
    <tableColumn id="10088" xr3:uid="{261EFD11-4FD3-4FD5-B4F2-DB6E071F0C9D}" name="Column10088" headerRowDxfId="22693" dataDxfId="6298"/>
    <tableColumn id="10089" xr3:uid="{675DE8A4-DC5C-4A85-BAD4-3C0C226D8BF9}" name="Column10089" headerRowDxfId="22692" dataDxfId="6297"/>
    <tableColumn id="10090" xr3:uid="{D88D397F-48F5-4C56-9905-0BC408843F8A}" name="Column10090" headerRowDxfId="22691" dataDxfId="6296"/>
    <tableColumn id="10091" xr3:uid="{98FAD65B-BF87-4AB9-9439-F7C74E5287D9}" name="Column10091" headerRowDxfId="22690" dataDxfId="6295"/>
    <tableColumn id="10092" xr3:uid="{C8564C23-4974-4B8E-AA15-B721F9B3B9C8}" name="Column10092" headerRowDxfId="22689" dataDxfId="6294"/>
    <tableColumn id="10093" xr3:uid="{BB8AB976-69BA-4029-95DE-0D79682BABF7}" name="Column10093" headerRowDxfId="22688" dataDxfId="6293"/>
    <tableColumn id="10094" xr3:uid="{A6398137-C5E9-4E06-93F8-944B082A7C8E}" name="Column10094" headerRowDxfId="22687" dataDxfId="6292"/>
    <tableColumn id="10095" xr3:uid="{A7F9AD06-5E20-40FD-A35E-B8938F2781B6}" name="Column10095" headerRowDxfId="22686" dataDxfId="6291"/>
    <tableColumn id="10096" xr3:uid="{11498A2B-711D-4B92-835F-51C6EF7BF710}" name="Column10096" headerRowDxfId="22685" dataDxfId="6290"/>
    <tableColumn id="10097" xr3:uid="{41D37CDA-3E36-4117-81D6-F77269B57203}" name="Column10097" headerRowDxfId="22684" dataDxfId="6289"/>
    <tableColumn id="10098" xr3:uid="{087B6DC1-C40E-49F8-A98C-BE47BCFF1D16}" name="Column10098" headerRowDxfId="22683" dataDxfId="6288"/>
    <tableColumn id="10099" xr3:uid="{AEB0A702-39F7-43A7-8702-E8E8D130D2FC}" name="Column10099" headerRowDxfId="22682" dataDxfId="6287"/>
    <tableColumn id="10100" xr3:uid="{25DADF5B-F8BC-448A-922D-626F5A9061A0}" name="Column10100" headerRowDxfId="22681" dataDxfId="6286"/>
    <tableColumn id="10101" xr3:uid="{2741757D-38CD-4530-8E70-F7BB5AB8C06F}" name="Column10101" headerRowDxfId="22680" dataDxfId="6285"/>
    <tableColumn id="10102" xr3:uid="{EB7073AE-1E42-4CDA-B253-ACF88B270118}" name="Column10102" headerRowDxfId="22679" dataDxfId="6284"/>
    <tableColumn id="10103" xr3:uid="{199BA005-C669-4CA9-8C39-CED73C55B5B2}" name="Column10103" headerRowDxfId="22678" dataDxfId="6283"/>
    <tableColumn id="10104" xr3:uid="{731C5A22-89D5-4974-A22D-2F506A747C83}" name="Column10104" headerRowDxfId="22677" dataDxfId="6282"/>
    <tableColumn id="10105" xr3:uid="{D3ABBE53-EB22-434E-9CDD-F51603EB1780}" name="Column10105" headerRowDxfId="22676" dataDxfId="6281"/>
    <tableColumn id="10106" xr3:uid="{C3225BFE-7D1E-42C7-92C0-A071626D01CF}" name="Column10106" headerRowDxfId="22675" dataDxfId="6280"/>
    <tableColumn id="10107" xr3:uid="{7E1E6AB0-66F7-434B-8273-34D65C30B699}" name="Column10107" headerRowDxfId="22674" dataDxfId="6279"/>
    <tableColumn id="10108" xr3:uid="{F918E9D7-C947-47C5-BC7F-D94322C0F319}" name="Column10108" headerRowDxfId="22673" dataDxfId="6278"/>
    <tableColumn id="10109" xr3:uid="{02FD1B2A-5FD2-4CC6-ABE3-F1379EBAAB10}" name="Column10109" headerRowDxfId="22672" dataDxfId="6277"/>
    <tableColumn id="10110" xr3:uid="{15A81A60-25B8-46BA-AF64-83F213048955}" name="Column10110" headerRowDxfId="22671" dataDxfId="6276"/>
    <tableColumn id="10111" xr3:uid="{3C477E70-3E79-4F03-AADE-996BD7307C5F}" name="Column10111" headerRowDxfId="22670" dataDxfId="6275"/>
    <tableColumn id="10112" xr3:uid="{F500B9D9-989A-4082-B1DE-804089BDA706}" name="Column10112" headerRowDxfId="22669" dataDxfId="6274"/>
    <tableColumn id="10113" xr3:uid="{7C31D0AF-B554-4EFC-8AF2-906B4C9AC3E9}" name="Column10113" headerRowDxfId="22668" dataDxfId="6273"/>
    <tableColumn id="10114" xr3:uid="{4458F2A6-C62B-43B7-8B18-026CC59C7FD0}" name="Column10114" headerRowDxfId="22667" dataDxfId="6272"/>
    <tableColumn id="10115" xr3:uid="{5C6BE848-A045-420E-8EA3-C46EAA9EEA27}" name="Column10115" headerRowDxfId="22666" dataDxfId="6271"/>
    <tableColumn id="10116" xr3:uid="{64587FD2-91F4-4C6A-BDC7-164B772E933D}" name="Column10116" headerRowDxfId="22665" dataDxfId="6270"/>
    <tableColumn id="10117" xr3:uid="{BF38AB9B-6582-438B-A5E6-A57294A7A687}" name="Column10117" headerRowDxfId="22664" dataDxfId="6269"/>
    <tableColumn id="10118" xr3:uid="{682E13F4-DF35-4D9D-B07A-E6704A8362F6}" name="Column10118" headerRowDxfId="22663" dataDxfId="6268"/>
    <tableColumn id="10119" xr3:uid="{D8764183-B7D5-4738-A681-C30F1AB947F9}" name="Column10119" headerRowDxfId="22662" dataDxfId="6267"/>
    <tableColumn id="10120" xr3:uid="{494B5EF6-BD03-46BE-9965-8AB146D52A6B}" name="Column10120" headerRowDxfId="22661" dataDxfId="6266"/>
    <tableColumn id="10121" xr3:uid="{A3D6DDEE-754D-479C-B927-AA7F73BD7F65}" name="Column10121" headerRowDxfId="22660" dataDxfId="6265"/>
    <tableColumn id="10122" xr3:uid="{C5E925E5-BFAA-4171-B9A1-B53D1E19CFFF}" name="Column10122" headerRowDxfId="22659" dataDxfId="6264"/>
    <tableColumn id="10123" xr3:uid="{124BBBCD-C010-4B00-A892-3126500F876B}" name="Column10123" headerRowDxfId="22658" dataDxfId="6263"/>
    <tableColumn id="10124" xr3:uid="{E4717A8E-3A33-44D2-B5CC-1EC32481279C}" name="Column10124" headerRowDxfId="22657" dataDxfId="6262"/>
    <tableColumn id="10125" xr3:uid="{A7023FCF-E4CF-4683-96A6-7DB25BA5C718}" name="Column10125" headerRowDxfId="22656" dataDxfId="6261"/>
    <tableColumn id="10126" xr3:uid="{87ED4EA6-FCB1-45D1-A3F6-C2D15545A324}" name="Column10126" headerRowDxfId="22655" dataDxfId="6260"/>
    <tableColumn id="10127" xr3:uid="{C1F719F6-2483-4B7D-B108-1EACEDD510A7}" name="Column10127" headerRowDxfId="22654" dataDxfId="6259"/>
    <tableColumn id="10128" xr3:uid="{479CCEE9-0E60-43AC-97FB-4A9849063F4C}" name="Column10128" headerRowDxfId="22653" dataDxfId="6258"/>
    <tableColumn id="10129" xr3:uid="{4DF20811-909B-43A9-ADCE-6F7B99ACDFD8}" name="Column10129" headerRowDxfId="22652" dataDxfId="6257"/>
    <tableColumn id="10130" xr3:uid="{E1AA801D-D0D9-474A-BC52-D803D69E2C14}" name="Column10130" headerRowDxfId="22651" dataDxfId="6256"/>
    <tableColumn id="10131" xr3:uid="{E50A3994-8D47-42B4-81B6-A5937728796E}" name="Column10131" headerRowDxfId="22650" dataDxfId="6255"/>
    <tableColumn id="10132" xr3:uid="{367BD0BF-1E78-46F5-9C5D-1560EA04A212}" name="Column10132" headerRowDxfId="22649" dataDxfId="6254"/>
    <tableColumn id="10133" xr3:uid="{C6A5212E-5CBC-4184-B4A5-93C13C367311}" name="Column10133" headerRowDxfId="22648" dataDxfId="6253"/>
    <tableColumn id="10134" xr3:uid="{0D954639-93CA-4223-8284-7FA2CE241D86}" name="Column10134" headerRowDxfId="22647" dataDxfId="6252"/>
    <tableColumn id="10135" xr3:uid="{2C60621D-1E3C-4E15-BC51-1F182636B2E6}" name="Column10135" headerRowDxfId="22646" dataDxfId="6251"/>
    <tableColumn id="10136" xr3:uid="{F7525044-C584-4223-85FE-0341FCC32BAC}" name="Column10136" headerRowDxfId="22645" dataDxfId="6250"/>
    <tableColumn id="10137" xr3:uid="{98C49CB8-8B10-4A63-A45A-3FE2A9B5F3E1}" name="Column10137" headerRowDxfId="22644" dataDxfId="6249"/>
    <tableColumn id="10138" xr3:uid="{31085FFC-84B1-419B-A581-3C7AD7532F50}" name="Column10138" headerRowDxfId="22643" dataDxfId="6248"/>
    <tableColumn id="10139" xr3:uid="{0B1FAF55-526A-4A6A-92AC-D6E8CBFC86CF}" name="Column10139" headerRowDxfId="22642" dataDxfId="6247"/>
    <tableColumn id="10140" xr3:uid="{691D7602-D225-494C-9D5F-7D803D476432}" name="Column10140" headerRowDxfId="22641" dataDxfId="6246"/>
    <tableColumn id="10141" xr3:uid="{1EE39C8D-98A9-46A0-9F28-70CE9664C7E4}" name="Column10141" headerRowDxfId="22640" dataDxfId="6245"/>
    <tableColumn id="10142" xr3:uid="{2F66C36C-513D-435D-A904-64B933779349}" name="Column10142" headerRowDxfId="22639" dataDxfId="6244"/>
    <tableColumn id="10143" xr3:uid="{9D400A7C-4BC7-44D7-8E7C-85A1ACD471BA}" name="Column10143" headerRowDxfId="22638" dataDxfId="6243"/>
    <tableColumn id="10144" xr3:uid="{413696BF-7132-457B-9DB3-F4C2A19AE61E}" name="Column10144" headerRowDxfId="22637" dataDxfId="6242"/>
    <tableColumn id="10145" xr3:uid="{4A3E0223-25E0-471D-B9F2-255F09D02010}" name="Column10145" headerRowDxfId="22636" dataDxfId="6241"/>
    <tableColumn id="10146" xr3:uid="{F6C23A18-E3CE-4E87-A6AA-AB4628270264}" name="Column10146" headerRowDxfId="22635" dataDxfId="6240"/>
    <tableColumn id="10147" xr3:uid="{71EFFDD6-0CCC-4F36-ABE8-60E6BC1B445E}" name="Column10147" headerRowDxfId="22634" dataDxfId="6239"/>
    <tableColumn id="10148" xr3:uid="{A377D1D8-FE0B-42D7-9297-E20BD1931A37}" name="Column10148" headerRowDxfId="22633" dataDxfId="6238"/>
    <tableColumn id="10149" xr3:uid="{446FC422-857B-44EC-8E17-95A3AED4DDEC}" name="Column10149" headerRowDxfId="22632" dataDxfId="6237"/>
    <tableColumn id="10150" xr3:uid="{6617F861-0005-41B2-8867-D8CCDF037161}" name="Column10150" headerRowDxfId="22631" dataDxfId="6236"/>
    <tableColumn id="10151" xr3:uid="{90DB1B04-DD3C-4735-9988-05E5AB455332}" name="Column10151" headerRowDxfId="22630" dataDxfId="6235"/>
    <tableColumn id="10152" xr3:uid="{A4C088D0-7347-4E8B-A2B0-EE5B41801783}" name="Column10152" headerRowDxfId="22629" dataDxfId="6234"/>
    <tableColumn id="10153" xr3:uid="{1AD36CCA-6317-40D5-AB5A-8E01EEE4C4EB}" name="Column10153" headerRowDxfId="22628" dataDxfId="6233"/>
    <tableColumn id="10154" xr3:uid="{35D6B5D0-07B1-435D-A3B3-FA44C81E8A1A}" name="Column10154" headerRowDxfId="22627" dataDxfId="6232"/>
    <tableColumn id="10155" xr3:uid="{31182097-CEE0-494B-834F-2D20AC34C2F3}" name="Column10155" headerRowDxfId="22626" dataDxfId="6231"/>
    <tableColumn id="10156" xr3:uid="{4F418B50-F16B-4E27-8D0C-87B4178F2856}" name="Column10156" headerRowDxfId="22625" dataDxfId="6230"/>
    <tableColumn id="10157" xr3:uid="{D18969C2-DD84-410C-870D-098AF05C65FE}" name="Column10157" headerRowDxfId="22624" dataDxfId="6229"/>
    <tableColumn id="10158" xr3:uid="{42FB5244-9DBF-4B68-BD39-D7F00812D69A}" name="Column10158" headerRowDxfId="22623" dataDxfId="6228"/>
    <tableColumn id="10159" xr3:uid="{BEE5626F-69D7-410D-B085-F556CCDDCC7C}" name="Column10159" headerRowDxfId="22622" dataDxfId="6227"/>
    <tableColumn id="10160" xr3:uid="{3D2DDE39-3618-4264-A908-84B3B2B7705B}" name="Column10160" headerRowDxfId="22621" dataDxfId="6226"/>
    <tableColumn id="10161" xr3:uid="{4F96F88D-4072-4835-B17F-E64939D90BC4}" name="Column10161" headerRowDxfId="22620" dataDxfId="6225"/>
    <tableColumn id="10162" xr3:uid="{DF1BDB46-5DAB-4429-9451-F1D6F9462319}" name="Column10162" headerRowDxfId="22619" dataDxfId="6224"/>
    <tableColumn id="10163" xr3:uid="{8A392C6C-C532-4FE0-9988-4CCEBB3A7E1E}" name="Column10163" headerRowDxfId="22618" dataDxfId="6223"/>
    <tableColumn id="10164" xr3:uid="{D94F09A4-4686-4C1D-920F-F4D595DDEFCC}" name="Column10164" headerRowDxfId="22617" dataDxfId="6222"/>
    <tableColumn id="10165" xr3:uid="{F81BD9F8-4622-493D-85D3-2935D5C91A2C}" name="Column10165" headerRowDxfId="22616" dataDxfId="6221"/>
    <tableColumn id="10166" xr3:uid="{B366CFC5-E3BF-41BF-8EC4-346B067C7078}" name="Column10166" headerRowDxfId="22615" dataDxfId="6220"/>
    <tableColumn id="10167" xr3:uid="{6D5F185A-7651-417A-9874-821EFCFFF066}" name="Column10167" headerRowDxfId="22614" dataDxfId="6219"/>
    <tableColumn id="10168" xr3:uid="{87F51CD0-23FA-4EC0-AF4A-FF82A93D8045}" name="Column10168" headerRowDxfId="22613" dataDxfId="6218"/>
    <tableColumn id="10169" xr3:uid="{8E690DC7-E3AF-4642-91FA-E65E35A11EDE}" name="Column10169" headerRowDxfId="22612" dataDxfId="6217"/>
    <tableColumn id="10170" xr3:uid="{19BCB355-298C-4445-B8BC-04874E6C755F}" name="Column10170" headerRowDxfId="22611" dataDxfId="6216"/>
    <tableColumn id="10171" xr3:uid="{F117047B-C066-42DD-86DD-DAA850D0C570}" name="Column10171" headerRowDxfId="22610" dataDxfId="6215"/>
    <tableColumn id="10172" xr3:uid="{9E50A425-B9BE-4C77-8915-FA62E3CBF366}" name="Column10172" headerRowDxfId="22609" dataDxfId="6214"/>
    <tableColumn id="10173" xr3:uid="{9AEE1942-E794-45C1-A4FD-63B30E821895}" name="Column10173" headerRowDxfId="22608" dataDxfId="6213"/>
    <tableColumn id="10174" xr3:uid="{A540AC6B-8D58-4D01-9041-8C151E0D6226}" name="Column10174" headerRowDxfId="22607" dataDxfId="6212"/>
    <tableColumn id="10175" xr3:uid="{4BE0F32D-A8D3-45E3-A38A-B0BBDE6540CD}" name="Column10175" headerRowDxfId="22606" dataDxfId="6211"/>
    <tableColumn id="10176" xr3:uid="{CC6BCC09-FCC8-4C91-AFD8-10C228381B86}" name="Column10176" headerRowDxfId="22605" dataDxfId="6210"/>
    <tableColumn id="10177" xr3:uid="{DE0FAE73-0814-4261-9552-A75D12943EEC}" name="Column10177" headerRowDxfId="22604" dataDxfId="6209"/>
    <tableColumn id="10178" xr3:uid="{17FC07E6-90CF-4A57-9D8E-AE3009A68F7A}" name="Column10178" headerRowDxfId="22603" dataDxfId="6208"/>
    <tableColumn id="10179" xr3:uid="{8BF8D373-1FF9-433F-B6D0-C5A4E808ABE5}" name="Column10179" headerRowDxfId="22602" dataDxfId="6207"/>
    <tableColumn id="10180" xr3:uid="{1E97E3F5-AA1F-4D8F-A35C-F05499B666AA}" name="Column10180" headerRowDxfId="22601" dataDxfId="6206"/>
    <tableColumn id="10181" xr3:uid="{CE3C44D1-F548-4C72-9A81-6F9B2417118B}" name="Column10181" headerRowDxfId="22600" dataDxfId="6205"/>
    <tableColumn id="10182" xr3:uid="{02E99AF5-47E0-486C-A90A-7AEE570208AA}" name="Column10182" headerRowDxfId="22599" dataDxfId="6204"/>
    <tableColumn id="10183" xr3:uid="{8E6A978B-E140-4820-AF37-7C48534C98BB}" name="Column10183" headerRowDxfId="22598" dataDxfId="6203"/>
    <tableColumn id="10184" xr3:uid="{B659E30D-99C2-45F9-A552-DA56D7DBC7FB}" name="Column10184" headerRowDxfId="22597" dataDxfId="6202"/>
    <tableColumn id="10185" xr3:uid="{32B56124-017D-4876-BBAE-DCC0CB48CCDA}" name="Column10185" headerRowDxfId="22596" dataDxfId="6201"/>
    <tableColumn id="10186" xr3:uid="{ED5E9807-CB99-4D9B-9B91-9DC6D099C33C}" name="Column10186" headerRowDxfId="22595" dataDxfId="6200"/>
    <tableColumn id="10187" xr3:uid="{91099DA6-8F22-4E97-80E2-D3D49C3525E6}" name="Column10187" headerRowDxfId="22594" dataDxfId="6199"/>
    <tableColumn id="10188" xr3:uid="{86F81EAF-32C2-451C-8453-5C06CFAE04F5}" name="Column10188" headerRowDxfId="22593" dataDxfId="6198"/>
    <tableColumn id="10189" xr3:uid="{5FF641AA-C388-4F92-824E-251459A270B1}" name="Column10189" headerRowDxfId="22592" dataDxfId="6197"/>
    <tableColumn id="10190" xr3:uid="{6ADC248C-C016-4360-9D83-91214E0DC535}" name="Column10190" headerRowDxfId="22591" dataDxfId="6196"/>
    <tableColumn id="10191" xr3:uid="{94E78C79-94E3-456F-98A8-CBF77FFBA3FB}" name="Column10191" headerRowDxfId="22590" dataDxfId="6195"/>
    <tableColumn id="10192" xr3:uid="{04BBB196-86B2-42F4-9F48-C5626B34BD4E}" name="Column10192" headerRowDxfId="22589" dataDxfId="6194"/>
    <tableColumn id="10193" xr3:uid="{DB340C01-3886-41F5-A353-6904C2D3402E}" name="Column10193" headerRowDxfId="22588" dataDxfId="6193"/>
    <tableColumn id="10194" xr3:uid="{46A22667-CC82-4B03-9ACA-40B776BC3558}" name="Column10194" headerRowDxfId="22587" dataDxfId="6192"/>
    <tableColumn id="10195" xr3:uid="{39F14D6A-1D76-41F2-92C2-1500623B7D9C}" name="Column10195" headerRowDxfId="22586" dataDxfId="6191"/>
    <tableColumn id="10196" xr3:uid="{EF8E8AD5-21C5-417A-882E-8A6514E72D2A}" name="Column10196" headerRowDxfId="22585" dataDxfId="6190"/>
    <tableColumn id="10197" xr3:uid="{FAA6B91C-836B-41F9-B184-7BB4A535353A}" name="Column10197" headerRowDxfId="22584" dataDxfId="6189"/>
    <tableColumn id="10198" xr3:uid="{77E1182F-3A59-4BF8-B5A1-C7A10E1988B0}" name="Column10198" headerRowDxfId="22583" dataDxfId="6188"/>
    <tableColumn id="10199" xr3:uid="{A7D8452C-EC54-480D-BC3A-F7FDE245FBDA}" name="Column10199" headerRowDxfId="22582" dataDxfId="6187"/>
    <tableColumn id="10200" xr3:uid="{FBBFF796-025B-48F1-BADB-26BCA8086EF9}" name="Column10200" headerRowDxfId="22581" dataDxfId="6186"/>
    <tableColumn id="10201" xr3:uid="{A2603CE5-0D6A-4CCD-A208-9E7FB515C358}" name="Column10201" headerRowDxfId="22580" dataDxfId="6185"/>
    <tableColumn id="10202" xr3:uid="{FF6E4E8A-D029-4685-9C11-3DF6080B3D76}" name="Column10202" headerRowDxfId="22579" dataDxfId="6184"/>
    <tableColumn id="10203" xr3:uid="{D92869E8-BB2F-4595-B1D1-D7CF6EC3DD35}" name="Column10203" headerRowDxfId="22578" dataDxfId="6183"/>
    <tableColumn id="10204" xr3:uid="{C3E8CC0F-DC68-4B5F-88AA-9FFF0ED0B524}" name="Column10204" headerRowDxfId="22577" dataDxfId="6182"/>
    <tableColumn id="10205" xr3:uid="{64F4FE6A-428E-410B-A831-4CCCA58B7BAE}" name="Column10205" headerRowDxfId="22576" dataDxfId="6181"/>
    <tableColumn id="10206" xr3:uid="{BB642F67-959C-4251-82E9-B76B7314524D}" name="Column10206" headerRowDxfId="22575" dataDxfId="6180"/>
    <tableColumn id="10207" xr3:uid="{09362A8D-54CB-4422-9D33-2021EB675983}" name="Column10207" headerRowDxfId="22574" dataDxfId="6179"/>
    <tableColumn id="10208" xr3:uid="{E90E6199-6505-499F-8069-628B83EAC27A}" name="Column10208" headerRowDxfId="22573" dataDxfId="6178"/>
    <tableColumn id="10209" xr3:uid="{CFCD16D2-5837-4E19-80B5-C050C3B15F7A}" name="Column10209" headerRowDxfId="22572" dataDxfId="6177"/>
    <tableColumn id="10210" xr3:uid="{EBDF1118-24A0-46C2-8444-5E5081934B97}" name="Column10210" headerRowDxfId="22571" dataDxfId="6176"/>
    <tableColumn id="10211" xr3:uid="{F7D0C2E2-6628-4C27-ACF9-792A43A43922}" name="Column10211" headerRowDxfId="22570" dataDxfId="6175"/>
    <tableColumn id="10212" xr3:uid="{81107B31-C648-4CEF-81AA-98229207C3E9}" name="Column10212" headerRowDxfId="22569" dataDxfId="6174"/>
    <tableColumn id="10213" xr3:uid="{8F8B1130-AAAF-4DA5-ACA8-E7CD246D598D}" name="Column10213" headerRowDxfId="22568" dataDxfId="6173"/>
    <tableColumn id="10214" xr3:uid="{2DDABA29-C8E9-4784-85C7-EF891718131A}" name="Column10214" headerRowDxfId="22567" dataDxfId="6172"/>
    <tableColumn id="10215" xr3:uid="{36CC15E4-6013-4EE1-BDD3-54B45E660898}" name="Column10215" headerRowDxfId="22566" dataDxfId="6171"/>
    <tableColumn id="10216" xr3:uid="{7216B7DA-ED00-4C60-84B2-78B489F655D5}" name="Column10216" headerRowDxfId="22565" dataDxfId="6170"/>
    <tableColumn id="10217" xr3:uid="{DC76D2E8-8D21-4FFE-AFE5-EFB7D8D2DDB2}" name="Column10217" headerRowDxfId="22564" dataDxfId="6169"/>
    <tableColumn id="10218" xr3:uid="{0936B192-E34A-4DA5-B400-82964198F072}" name="Column10218" headerRowDxfId="22563" dataDxfId="6168"/>
    <tableColumn id="10219" xr3:uid="{FBC00ABC-70AE-4696-AAE5-7BF1A9C8827F}" name="Column10219" headerRowDxfId="22562" dataDxfId="6167"/>
    <tableColumn id="10220" xr3:uid="{6022BF62-F7F7-4915-86FA-AE862F8C66CC}" name="Column10220" headerRowDxfId="22561" dataDxfId="6166"/>
    <tableColumn id="10221" xr3:uid="{77F35DE6-5F5F-4FF7-A9B6-6606F3694462}" name="Column10221" headerRowDxfId="22560" dataDxfId="6165"/>
    <tableColumn id="10222" xr3:uid="{EE36877D-113A-4559-95D3-AD64342B732F}" name="Column10222" headerRowDxfId="22559" dataDxfId="6164"/>
    <tableColumn id="10223" xr3:uid="{B476C092-75E4-40AC-B773-FDBB5CCDBC77}" name="Column10223" headerRowDxfId="22558" dataDxfId="6163"/>
    <tableColumn id="10224" xr3:uid="{E3F997D1-5663-4A06-BACB-CFFFB3223E93}" name="Column10224" headerRowDxfId="22557" dataDxfId="6162"/>
    <tableColumn id="10225" xr3:uid="{3196282E-ABA3-47A4-98CB-A772FFED4148}" name="Column10225" headerRowDxfId="22556" dataDxfId="6161"/>
    <tableColumn id="10226" xr3:uid="{F613FC97-0777-4716-8042-BA352571DEF0}" name="Column10226" headerRowDxfId="22555" dataDxfId="6160"/>
    <tableColumn id="10227" xr3:uid="{9982A8A5-7441-47C0-BFAC-68D16A9328C9}" name="Column10227" headerRowDxfId="22554" dataDxfId="6159"/>
    <tableColumn id="10228" xr3:uid="{52F64674-BBAA-4A07-934F-C78DA99F80B4}" name="Column10228" headerRowDxfId="22553" dataDxfId="6158"/>
    <tableColumn id="10229" xr3:uid="{D55FF478-50D3-4AA7-9C60-1D533CD9331F}" name="Column10229" headerRowDxfId="22552" dataDxfId="6157"/>
    <tableColumn id="10230" xr3:uid="{C9D0ABD1-E357-4F68-8C43-CA44D0BFCA6C}" name="Column10230" headerRowDxfId="22551" dataDxfId="6156"/>
    <tableColumn id="10231" xr3:uid="{8A164FB1-0C63-4685-B680-FF853C3654C1}" name="Column10231" headerRowDxfId="22550" dataDxfId="6155"/>
    <tableColumn id="10232" xr3:uid="{0004C11A-A6F1-4024-A2DC-940E142785B2}" name="Column10232" headerRowDxfId="22549" dataDxfId="6154"/>
    <tableColumn id="10233" xr3:uid="{16A7524B-2BA2-4937-BC48-79F115752256}" name="Column10233" headerRowDxfId="22548" dataDxfId="6153"/>
    <tableColumn id="10234" xr3:uid="{A9ECA4C6-B90F-42E9-BED5-C819A4266F51}" name="Column10234" headerRowDxfId="22547" dataDxfId="6152"/>
    <tableColumn id="10235" xr3:uid="{6113053B-0B89-4095-9B4A-039DB8E24278}" name="Column10235" headerRowDxfId="22546" dataDxfId="6151"/>
    <tableColumn id="10236" xr3:uid="{F6F96D44-71FE-4CC3-BD81-11102C62C06A}" name="Column10236" headerRowDxfId="22545" dataDxfId="6150"/>
    <tableColumn id="10237" xr3:uid="{1C7877C1-B282-415F-A578-A5E199B835DE}" name="Column10237" headerRowDxfId="22544" dataDxfId="6149"/>
    <tableColumn id="10238" xr3:uid="{FC09B898-6589-4AA4-BDEB-513DC7197A20}" name="Column10238" headerRowDxfId="22543" dataDxfId="6148"/>
    <tableColumn id="10239" xr3:uid="{5D5DEA7C-7479-47B7-BBAA-B2759A939BE1}" name="Column10239" headerRowDxfId="22542" dataDxfId="6147"/>
    <tableColumn id="10240" xr3:uid="{30A32401-5F5B-4587-BA61-47FD2BF04F6B}" name="Column10240" headerRowDxfId="22541" dataDxfId="6146"/>
    <tableColumn id="10241" xr3:uid="{05305E88-3D00-4C0E-9E4A-32EC05B2BCC9}" name="Column10241" headerRowDxfId="22540" dataDxfId="6145"/>
    <tableColumn id="10242" xr3:uid="{42A31FC7-6924-4805-8BCD-D59267D70685}" name="Column10242" headerRowDxfId="22539" dataDxfId="6144"/>
    <tableColumn id="10243" xr3:uid="{3D9A711C-7BDE-4C02-A923-2FF8506763E6}" name="Column10243" headerRowDxfId="22538" dataDxfId="6143"/>
    <tableColumn id="10244" xr3:uid="{F20AFA14-98DA-467C-B3E6-4AC53498EBA2}" name="Column10244" headerRowDxfId="22537" dataDxfId="6142"/>
    <tableColumn id="10245" xr3:uid="{6537B1EA-B74D-4461-AF72-53A0339D99D6}" name="Column10245" headerRowDxfId="22536" dataDxfId="6141"/>
    <tableColumn id="10246" xr3:uid="{2E725610-C3C7-42AE-B361-718FBB7E87A9}" name="Column10246" headerRowDxfId="22535" dataDxfId="6140"/>
    <tableColumn id="10247" xr3:uid="{9DEFC631-F8D3-4A41-8314-D527AF914E26}" name="Column10247" headerRowDxfId="22534" dataDxfId="6139"/>
    <tableColumn id="10248" xr3:uid="{65526636-801A-4BF6-B6C4-7B0A0D511D03}" name="Column10248" headerRowDxfId="22533" dataDxfId="6138"/>
    <tableColumn id="10249" xr3:uid="{9D15F72D-B85C-43C4-8C59-D47C4A41AC51}" name="Column10249" headerRowDxfId="22532" dataDxfId="6137"/>
    <tableColumn id="10250" xr3:uid="{934D48D2-C06F-4C83-BD6C-F93A70E871F7}" name="Column10250" headerRowDxfId="22531" dataDxfId="6136"/>
    <tableColumn id="10251" xr3:uid="{5C0F915B-DA05-4B2F-AC0C-849866896F57}" name="Column10251" headerRowDxfId="22530" dataDxfId="6135"/>
    <tableColumn id="10252" xr3:uid="{9A4C9AD5-67AE-403A-9E54-678D3CF23825}" name="Column10252" headerRowDxfId="22529" dataDxfId="6134"/>
    <tableColumn id="10253" xr3:uid="{DF235FFA-07C4-4D23-922C-3B30F2090728}" name="Column10253" headerRowDxfId="22528" dataDxfId="6133"/>
    <tableColumn id="10254" xr3:uid="{0E81DA5D-8C07-4582-8E89-D6D12E17D8F2}" name="Column10254" headerRowDxfId="22527" dataDxfId="6132"/>
    <tableColumn id="10255" xr3:uid="{9E1A4B20-AD51-4463-8020-2AB627FFA725}" name="Column10255" headerRowDxfId="22526" dataDxfId="6131"/>
    <tableColumn id="10256" xr3:uid="{62CB4B3E-2749-4F82-A901-1F03AD54BB47}" name="Column10256" headerRowDxfId="22525" dataDxfId="6130"/>
    <tableColumn id="10257" xr3:uid="{A01C0934-CA44-4224-B3D2-FCA9EA63E991}" name="Column10257" headerRowDxfId="22524" dataDxfId="6129"/>
    <tableColumn id="10258" xr3:uid="{DDBEB188-8F32-480F-A72E-987EAD1B1422}" name="Column10258" headerRowDxfId="22523" dataDxfId="6128"/>
    <tableColumn id="10259" xr3:uid="{16D77575-D294-452A-8415-D75C76E75188}" name="Column10259" headerRowDxfId="22522" dataDxfId="6127"/>
    <tableColumn id="10260" xr3:uid="{888BF73C-72E2-403C-853D-06D76EAC6667}" name="Column10260" headerRowDxfId="22521" dataDxfId="6126"/>
    <tableColumn id="10261" xr3:uid="{3EBDB615-A1DA-4404-9EDD-F898FAFEC166}" name="Column10261" headerRowDxfId="22520" dataDxfId="6125"/>
    <tableColumn id="10262" xr3:uid="{BABFFF6E-6DB7-42AA-AEB1-F70B0CFD0A91}" name="Column10262" headerRowDxfId="22519" dataDxfId="6124"/>
    <tableColumn id="10263" xr3:uid="{348E02AB-D285-4D24-A220-1AD8B80F35B5}" name="Column10263" headerRowDxfId="22518" dataDxfId="6123"/>
    <tableColumn id="10264" xr3:uid="{94DA26B8-B196-4384-8415-CD12E71A7914}" name="Column10264" headerRowDxfId="22517" dataDxfId="6122"/>
    <tableColumn id="10265" xr3:uid="{2DCEA8A5-EFB8-4484-B1C3-7138730D307E}" name="Column10265" headerRowDxfId="22516" dataDxfId="6121"/>
    <tableColumn id="10266" xr3:uid="{128076A7-65E9-445C-86DC-1DC280F84146}" name="Column10266" headerRowDxfId="22515" dataDxfId="6120"/>
    <tableColumn id="10267" xr3:uid="{547AEA23-C72F-4413-9A56-4A0A01F38AE5}" name="Column10267" headerRowDxfId="22514" dataDxfId="6119"/>
    <tableColumn id="10268" xr3:uid="{DBD64CB7-D197-44FD-9FE8-C18B8549943C}" name="Column10268" headerRowDxfId="22513" dataDxfId="6118"/>
    <tableColumn id="10269" xr3:uid="{70F66A9C-6CEE-45E2-A792-BDE8166694DF}" name="Column10269" headerRowDxfId="22512" dataDxfId="6117"/>
    <tableColumn id="10270" xr3:uid="{668B75E7-11AD-4FDC-BA58-0D50F9644D81}" name="Column10270" headerRowDxfId="22511" dataDxfId="6116"/>
    <tableColumn id="10271" xr3:uid="{3D185A76-D0E1-477F-A7B0-CD3A1D1E4020}" name="Column10271" headerRowDxfId="22510" dataDxfId="6115"/>
    <tableColumn id="10272" xr3:uid="{87E93D57-E913-4061-B1AC-70DF01EA4D8D}" name="Column10272" headerRowDxfId="22509" dataDxfId="6114"/>
    <tableColumn id="10273" xr3:uid="{30F26170-7B30-4F6E-B723-B345D844C517}" name="Column10273" headerRowDxfId="22508" dataDxfId="6113"/>
    <tableColumn id="10274" xr3:uid="{D437B224-EE22-4479-BECA-2B62562409EF}" name="Column10274" headerRowDxfId="22507" dataDxfId="6112"/>
    <tableColumn id="10275" xr3:uid="{90B53B01-57D5-46F6-B9A2-0EDEEF873FE9}" name="Column10275" headerRowDxfId="22506" dataDxfId="6111"/>
    <tableColumn id="10276" xr3:uid="{49571732-473F-4F13-B228-0BEFD2DC918D}" name="Column10276" headerRowDxfId="22505" dataDxfId="6110"/>
    <tableColumn id="10277" xr3:uid="{1A913B87-8DAB-4260-B9D1-4D87F029CB01}" name="Column10277" headerRowDxfId="22504" dataDxfId="6109"/>
    <tableColumn id="10278" xr3:uid="{B02067CF-CCAE-49B5-B515-018BEDCF008F}" name="Column10278" headerRowDxfId="22503" dataDxfId="6108"/>
    <tableColumn id="10279" xr3:uid="{F94E2A49-9900-494C-ACBF-D73DF21C851B}" name="Column10279" headerRowDxfId="22502" dataDxfId="6107"/>
    <tableColumn id="10280" xr3:uid="{6EF2951E-87C2-40E8-9477-74AFE6AFF64D}" name="Column10280" headerRowDxfId="22501" dataDxfId="6106"/>
    <tableColumn id="10281" xr3:uid="{9C5306CD-D137-4FA1-9B44-9F3E27341BEB}" name="Column10281" headerRowDxfId="22500" dataDxfId="6105"/>
    <tableColumn id="10282" xr3:uid="{33A29B96-C97F-4CA8-A4C6-EEFC82B3235E}" name="Column10282" headerRowDxfId="22499" dataDxfId="6104"/>
    <tableColumn id="10283" xr3:uid="{66B9B860-CC42-42DF-B804-B618EA1448F3}" name="Column10283" headerRowDxfId="22498" dataDxfId="6103"/>
    <tableColumn id="10284" xr3:uid="{AD379B1F-EDEC-481A-BED0-25DB921AB657}" name="Column10284" headerRowDxfId="22497" dataDxfId="6102"/>
    <tableColumn id="10285" xr3:uid="{B0C035C6-57FD-4EC0-9153-64BF9BF202AD}" name="Column10285" headerRowDxfId="22496" dataDxfId="6101"/>
    <tableColumn id="10286" xr3:uid="{5DEA9B76-9475-4869-9D47-0AB4025CCF75}" name="Column10286" headerRowDxfId="22495" dataDxfId="6100"/>
    <tableColumn id="10287" xr3:uid="{37BF5D49-7BA2-4AE6-99AE-FD155597C57B}" name="Column10287" headerRowDxfId="22494" dataDxfId="6099"/>
    <tableColumn id="10288" xr3:uid="{D57F2517-7EA3-4783-9EF9-944E526717E3}" name="Column10288" headerRowDxfId="22493" dataDxfId="6098"/>
    <tableColumn id="10289" xr3:uid="{21CB331C-879D-4AAE-A3FB-2EA56A761C14}" name="Column10289" headerRowDxfId="22492" dataDxfId="6097"/>
    <tableColumn id="10290" xr3:uid="{2498F45B-CA57-4AF2-BE40-D2975803A5A5}" name="Column10290" headerRowDxfId="22491" dataDxfId="6096"/>
    <tableColumn id="10291" xr3:uid="{9C311717-B8AA-45BF-9072-3A81D83E0E13}" name="Column10291" headerRowDxfId="22490" dataDxfId="6095"/>
    <tableColumn id="10292" xr3:uid="{DF6249D1-88AA-4BE2-B6EE-4EDA18FCE65A}" name="Column10292" headerRowDxfId="22489" dataDxfId="6094"/>
    <tableColumn id="10293" xr3:uid="{785CB6D4-D888-4870-901B-3EA90194D2F0}" name="Column10293" headerRowDxfId="22488" dataDxfId="6093"/>
    <tableColumn id="10294" xr3:uid="{F4AB4CE0-F5C2-4072-9F42-7B14EE9746EF}" name="Column10294" headerRowDxfId="22487" dataDxfId="6092"/>
    <tableColumn id="10295" xr3:uid="{B24035F3-F1A6-433C-B328-5C1B64E56441}" name="Column10295" headerRowDxfId="22486" dataDxfId="6091"/>
    <tableColumn id="10296" xr3:uid="{94428EAC-8680-4B31-B5F2-16B6E9AE4D55}" name="Column10296" headerRowDxfId="22485" dataDxfId="6090"/>
    <tableColumn id="10297" xr3:uid="{AF40B7E9-63BD-4341-82C0-85D6F9C24D4B}" name="Column10297" headerRowDxfId="22484" dataDxfId="6089"/>
    <tableColumn id="10298" xr3:uid="{E0595773-09CD-4050-B4C1-A1A57BF991B9}" name="Column10298" headerRowDxfId="22483" dataDxfId="6088"/>
    <tableColumn id="10299" xr3:uid="{AB5BF314-3036-429C-B07E-8190D8F8AD65}" name="Column10299" headerRowDxfId="22482" dataDxfId="6087"/>
    <tableColumn id="10300" xr3:uid="{903F8AE2-D499-4E2E-AE13-559AA86CC20C}" name="Column10300" headerRowDxfId="22481" dataDxfId="6086"/>
    <tableColumn id="10301" xr3:uid="{60241D0C-3E3E-4A09-B993-12F47878DE00}" name="Column10301" headerRowDxfId="22480" dataDxfId="6085"/>
    <tableColumn id="10302" xr3:uid="{554CB72F-437A-44EA-9EE8-54D4ABA8E67B}" name="Column10302" headerRowDxfId="22479" dataDxfId="6084"/>
    <tableColumn id="10303" xr3:uid="{20C4F6AE-088B-43FE-81F0-EB5946E67493}" name="Column10303" headerRowDxfId="22478" dataDxfId="6083"/>
    <tableColumn id="10304" xr3:uid="{E026BB43-A2C4-4092-AA14-64B33DFBDF7A}" name="Column10304" headerRowDxfId="22477" dataDxfId="6082"/>
    <tableColumn id="10305" xr3:uid="{36B3AB5E-F0B6-4AE1-9C57-34BAF833D3B6}" name="Column10305" headerRowDxfId="22476" dataDxfId="6081"/>
    <tableColumn id="10306" xr3:uid="{0364ABC8-BDF3-4C59-B36A-C9C28B3D24CF}" name="Column10306" headerRowDxfId="22475" dataDxfId="6080"/>
    <tableColumn id="10307" xr3:uid="{C775484A-3B6B-458B-A9F8-98CDFA3BEF4A}" name="Column10307" headerRowDxfId="22474" dataDxfId="6079"/>
    <tableColumn id="10308" xr3:uid="{8D8C83BA-D81D-4429-8104-B514786F8F28}" name="Column10308" headerRowDxfId="22473" dataDxfId="6078"/>
    <tableColumn id="10309" xr3:uid="{D3908BC3-2BE9-4CF6-9DC8-D64CAA08CFE9}" name="Column10309" headerRowDxfId="22472" dataDxfId="6077"/>
    <tableColumn id="10310" xr3:uid="{3D0BD68C-31EE-4AF0-B879-37ACB5920A44}" name="Column10310" headerRowDxfId="22471" dataDxfId="6076"/>
    <tableColumn id="10311" xr3:uid="{6811BCA0-6847-4523-97C3-6895983172E5}" name="Column10311" headerRowDxfId="22470" dataDxfId="6075"/>
    <tableColumn id="10312" xr3:uid="{CD5D435C-50EF-4D26-BD49-154DE8A9BF07}" name="Column10312" headerRowDxfId="22469" dataDxfId="6074"/>
    <tableColumn id="10313" xr3:uid="{F425FE06-9B46-499C-8E2E-155D31742E65}" name="Column10313" headerRowDxfId="22468" dataDxfId="6073"/>
    <tableColumn id="10314" xr3:uid="{DE8778EA-8B05-4010-9155-AADAFFEDC083}" name="Column10314" headerRowDxfId="22467" dataDxfId="6072"/>
    <tableColumn id="10315" xr3:uid="{D2A4EEDA-CCFD-4F4B-9DB9-D67C8D04BE28}" name="Column10315" headerRowDxfId="22466" dataDxfId="6071"/>
    <tableColumn id="10316" xr3:uid="{0B53E46C-D9A0-4224-AAA0-B3DAD0CB043C}" name="Column10316" headerRowDxfId="22465" dataDxfId="6070"/>
    <tableColumn id="10317" xr3:uid="{5392E95A-3953-4593-B1DE-08C9F99182D6}" name="Column10317" headerRowDxfId="22464" dataDxfId="6069"/>
    <tableColumn id="10318" xr3:uid="{E349D78E-1606-49D3-B258-80A31229020C}" name="Column10318" headerRowDxfId="22463" dataDxfId="6068"/>
    <tableColumn id="10319" xr3:uid="{2B8FFA44-0C44-4B3E-82AF-CB84C65D7400}" name="Column10319" headerRowDxfId="22462" dataDxfId="6067"/>
    <tableColumn id="10320" xr3:uid="{FD90AAB2-0A48-4937-AA3D-59144EFF1D6A}" name="Column10320" headerRowDxfId="22461" dataDxfId="6066"/>
    <tableColumn id="10321" xr3:uid="{125C07FF-A1F4-47F3-9047-94DD2072C6DD}" name="Column10321" headerRowDxfId="22460" dataDxfId="6065"/>
    <tableColumn id="10322" xr3:uid="{B85D1197-3F2C-415F-9B3B-E3E8E7111CE6}" name="Column10322" headerRowDxfId="22459" dataDxfId="6064"/>
    <tableColumn id="10323" xr3:uid="{5076E4E2-FCBE-4237-980E-F75C1FE68D7D}" name="Column10323" headerRowDxfId="22458" dataDxfId="6063"/>
    <tableColumn id="10324" xr3:uid="{788E9D46-6A73-48EB-ABDB-1E3F717CABDE}" name="Column10324" headerRowDxfId="22457" dataDxfId="6062"/>
    <tableColumn id="10325" xr3:uid="{DCD23518-17EC-4B78-BF36-839FC52DAEC2}" name="Column10325" headerRowDxfId="22456" dataDxfId="6061"/>
    <tableColumn id="10326" xr3:uid="{17E9862E-6E39-4C0E-876F-5C2D828A8BFF}" name="Column10326" headerRowDxfId="22455" dataDxfId="6060"/>
    <tableColumn id="10327" xr3:uid="{E00D3AF7-3540-4237-825D-28C824C913CE}" name="Column10327" headerRowDxfId="22454" dataDxfId="6059"/>
    <tableColumn id="10328" xr3:uid="{ADAE1BA6-95EF-4AFE-831C-8416C30E2480}" name="Column10328" headerRowDxfId="22453" dataDxfId="6058"/>
    <tableColumn id="10329" xr3:uid="{727F93F3-2687-4FF4-89BA-2B602F753B59}" name="Column10329" headerRowDxfId="22452" dataDxfId="6057"/>
    <tableColumn id="10330" xr3:uid="{F048D2B9-3109-47DF-AFB1-B7AF15F35EB7}" name="Column10330" headerRowDxfId="22451" dataDxfId="6056"/>
    <tableColumn id="10331" xr3:uid="{39E5C031-4E4B-42F6-8294-22AB89878F37}" name="Column10331" headerRowDxfId="22450" dataDxfId="6055"/>
    <tableColumn id="10332" xr3:uid="{53230743-1CDB-4F08-A097-CBA2C134504B}" name="Column10332" headerRowDxfId="22449" dataDxfId="6054"/>
    <tableColumn id="10333" xr3:uid="{34E09F7A-4653-477C-A161-0291E054CEA6}" name="Column10333" headerRowDxfId="22448" dataDxfId="6053"/>
    <tableColumn id="10334" xr3:uid="{9BBA29FB-B2F4-468D-B23A-1C5A9515DB73}" name="Column10334" headerRowDxfId="22447" dataDxfId="6052"/>
    <tableColumn id="10335" xr3:uid="{5BC3F17A-3B53-42CA-A6AF-3E4361D64081}" name="Column10335" headerRowDxfId="22446" dataDxfId="6051"/>
    <tableColumn id="10336" xr3:uid="{917FE794-5020-4A37-A261-88D576080DF1}" name="Column10336" headerRowDxfId="22445" dataDxfId="6050"/>
    <tableColumn id="10337" xr3:uid="{4E4F3D5D-4B2B-4645-BC67-F48AFE5536AA}" name="Column10337" headerRowDxfId="22444" dataDxfId="6049"/>
    <tableColumn id="10338" xr3:uid="{AF83E78E-EEE4-48D8-8337-73317ED6F105}" name="Column10338" headerRowDxfId="22443" dataDxfId="6048"/>
    <tableColumn id="10339" xr3:uid="{961079CD-8AAB-4522-AB73-BA847BD1F038}" name="Column10339" headerRowDxfId="22442" dataDxfId="6047"/>
    <tableColumn id="10340" xr3:uid="{E1BA0870-7924-4E6F-8FEC-3125865510FD}" name="Column10340" headerRowDxfId="22441" dataDxfId="6046"/>
    <tableColumn id="10341" xr3:uid="{B8AAF35E-8135-4657-82CD-11D384855B6E}" name="Column10341" headerRowDxfId="22440" dataDxfId="6045"/>
    <tableColumn id="10342" xr3:uid="{76CA20C2-43C7-438A-8291-2850996769D7}" name="Column10342" headerRowDxfId="22439" dataDxfId="6044"/>
    <tableColumn id="10343" xr3:uid="{9E6FB648-ECB8-446C-AB13-905B73965CD0}" name="Column10343" headerRowDxfId="22438" dataDxfId="6043"/>
    <tableColumn id="10344" xr3:uid="{20EDBA93-77F7-4E0C-B536-99134060416B}" name="Column10344" headerRowDxfId="22437" dataDxfId="6042"/>
    <tableColumn id="10345" xr3:uid="{A12FF4EB-ABD0-4688-8EE1-4B18E0A835EC}" name="Column10345" headerRowDxfId="22436" dataDxfId="6041"/>
    <tableColumn id="10346" xr3:uid="{82CEA0E8-BB1A-4874-A278-9231DD0DD313}" name="Column10346" headerRowDxfId="22435" dataDxfId="6040"/>
    <tableColumn id="10347" xr3:uid="{4B5D6657-911F-42B0-944D-4B975FD42DBD}" name="Column10347" headerRowDxfId="22434" dataDxfId="6039"/>
    <tableColumn id="10348" xr3:uid="{7C8FB8E2-6054-4D7E-9347-F64772C998DD}" name="Column10348" headerRowDxfId="22433" dataDxfId="6038"/>
    <tableColumn id="10349" xr3:uid="{24AB174D-E520-4D38-8107-E46B13C716D8}" name="Column10349" headerRowDxfId="22432" dataDxfId="6037"/>
    <tableColumn id="10350" xr3:uid="{9F5C717A-D8A2-4BE3-A685-4DDAC572011D}" name="Column10350" headerRowDxfId="22431" dataDxfId="6036"/>
    <tableColumn id="10351" xr3:uid="{D7C3A0D4-208B-4704-8DA2-805B8B442F6E}" name="Column10351" headerRowDxfId="22430" dataDxfId="6035"/>
    <tableColumn id="10352" xr3:uid="{57C4559D-D413-4D6B-AD9D-E451C6CC9D2C}" name="Column10352" headerRowDxfId="22429" dataDxfId="6034"/>
    <tableColumn id="10353" xr3:uid="{45E021FF-7A27-431D-97F4-6B4EDED069DA}" name="Column10353" headerRowDxfId="22428" dataDxfId="6033"/>
    <tableColumn id="10354" xr3:uid="{634A8B36-26D6-415A-9070-D8F218DF4E1F}" name="Column10354" headerRowDxfId="22427" dataDxfId="6032"/>
    <tableColumn id="10355" xr3:uid="{ECAEF194-D44A-4A1A-97C3-1861508132EF}" name="Column10355" headerRowDxfId="22426" dataDxfId="6031"/>
    <tableColumn id="10356" xr3:uid="{EF961504-98A8-49A7-B84B-E6E5E4DEB6F7}" name="Column10356" headerRowDxfId="22425" dataDxfId="6030"/>
    <tableColumn id="10357" xr3:uid="{F55C7C7E-03C3-4857-8777-C3175913484F}" name="Column10357" headerRowDxfId="22424" dataDxfId="6029"/>
    <tableColumn id="10358" xr3:uid="{9094202C-DE7E-40E1-BE24-8B459B12B258}" name="Column10358" headerRowDxfId="22423" dataDxfId="6028"/>
    <tableColumn id="10359" xr3:uid="{45B57AEE-08C3-4E4F-A0A0-54359635C195}" name="Column10359" headerRowDxfId="22422" dataDxfId="6027"/>
    <tableColumn id="10360" xr3:uid="{C80D29D1-942F-45CC-ACAD-8EFFC737E0C7}" name="Column10360" headerRowDxfId="22421" dataDxfId="6026"/>
    <tableColumn id="10361" xr3:uid="{C404E7A7-5672-4B1F-B176-E31B69ABBF10}" name="Column10361" headerRowDxfId="22420" dataDxfId="6025"/>
    <tableColumn id="10362" xr3:uid="{05E11BCD-DF91-444D-AB25-33AB6DD27689}" name="Column10362" headerRowDxfId="22419" dataDxfId="6024"/>
    <tableColumn id="10363" xr3:uid="{F928E5B2-5508-41F1-97F6-CB5A3F912E0C}" name="Column10363" headerRowDxfId="22418" dataDxfId="6023"/>
    <tableColumn id="10364" xr3:uid="{2F2297E5-4E2D-4896-B730-CD1DF9045B2C}" name="Column10364" headerRowDxfId="22417" dataDxfId="6022"/>
    <tableColumn id="10365" xr3:uid="{B0AFBF30-DD18-46C7-B398-33D30440BD81}" name="Column10365" headerRowDxfId="22416" dataDxfId="6021"/>
    <tableColumn id="10366" xr3:uid="{16141CC5-B27F-405E-B11F-7210C5B6E233}" name="Column10366" headerRowDxfId="22415" dataDxfId="6020"/>
    <tableColumn id="10367" xr3:uid="{341B3288-4176-4EA2-B7EF-0D589EE2B058}" name="Column10367" headerRowDxfId="22414" dataDxfId="6019"/>
    <tableColumn id="10368" xr3:uid="{19CD9CDA-E142-449A-826D-2AC0F3B44061}" name="Column10368" headerRowDxfId="22413" dataDxfId="6018"/>
    <tableColumn id="10369" xr3:uid="{A700346E-D951-47F6-BC89-E63EA2EEF8DA}" name="Column10369" headerRowDxfId="22412" dataDxfId="6017"/>
    <tableColumn id="10370" xr3:uid="{55054A32-5529-4775-AEC9-A6D708C26E5E}" name="Column10370" headerRowDxfId="22411" dataDxfId="6016"/>
    <tableColumn id="10371" xr3:uid="{8C8E9072-C6BD-4EDC-91DC-9DF7F348A978}" name="Column10371" headerRowDxfId="22410" dataDxfId="6015"/>
    <tableColumn id="10372" xr3:uid="{EA2AA8B1-2A88-449E-B475-2686F6B53F29}" name="Column10372" headerRowDxfId="22409" dataDxfId="6014"/>
    <tableColumn id="10373" xr3:uid="{B8F8E374-0CE0-47D5-8EC1-62F9AB879162}" name="Column10373" headerRowDxfId="22408" dataDxfId="6013"/>
    <tableColumn id="10374" xr3:uid="{371CD31C-BF40-44F3-9E3E-E797FD5A4603}" name="Column10374" headerRowDxfId="22407" dataDxfId="6012"/>
    <tableColumn id="10375" xr3:uid="{95D865E4-E520-4327-AF83-64FD131F89ED}" name="Column10375" headerRowDxfId="22406" dataDxfId="6011"/>
    <tableColumn id="10376" xr3:uid="{DCC86055-D327-4708-8530-E68FE83FBEF4}" name="Column10376" headerRowDxfId="22405" dataDxfId="6010"/>
    <tableColumn id="10377" xr3:uid="{10FEC0A4-697A-4497-B2BA-60F566F1E465}" name="Column10377" headerRowDxfId="22404" dataDxfId="6009"/>
    <tableColumn id="10378" xr3:uid="{29DEB717-6297-42CC-8C15-C7D9DD331929}" name="Column10378" headerRowDxfId="22403" dataDxfId="6008"/>
    <tableColumn id="10379" xr3:uid="{D5666C7C-B0A6-4D3B-A5A1-E6E5A57487D7}" name="Column10379" headerRowDxfId="22402" dataDxfId="6007"/>
    <tableColumn id="10380" xr3:uid="{3725F450-5398-4DBA-8CC4-13E957D73B1E}" name="Column10380" headerRowDxfId="22401" dataDxfId="6006"/>
    <tableColumn id="10381" xr3:uid="{A7D9FE4E-F4E4-4131-A2A1-9B83BC8FCF3B}" name="Column10381" headerRowDxfId="22400" dataDxfId="6005"/>
    <tableColumn id="10382" xr3:uid="{1516B8C2-71B4-49DB-98EB-5ABB079AD1E0}" name="Column10382" headerRowDxfId="22399" dataDxfId="6004"/>
    <tableColumn id="10383" xr3:uid="{66F01874-7069-4AE5-8A17-074ECC51A580}" name="Column10383" headerRowDxfId="22398" dataDxfId="6003"/>
    <tableColumn id="10384" xr3:uid="{B46E9640-7D29-4753-99AE-5FCB0BF28B20}" name="Column10384" headerRowDxfId="22397" dataDxfId="6002"/>
    <tableColumn id="10385" xr3:uid="{995ACA6E-FCAC-4AE2-BF84-CC3182D30C65}" name="Column10385" headerRowDxfId="22396" dataDxfId="6001"/>
    <tableColumn id="10386" xr3:uid="{32069E0C-EF09-4F3A-B573-3E476394DBE9}" name="Column10386" headerRowDxfId="22395" dataDxfId="6000"/>
    <tableColumn id="10387" xr3:uid="{64AC127A-1327-451D-9AC9-BFECBA3A9C92}" name="Column10387" headerRowDxfId="22394" dataDxfId="5999"/>
    <tableColumn id="10388" xr3:uid="{099ACC7C-254B-4C81-93E1-34CBA5ACDA3D}" name="Column10388" headerRowDxfId="22393" dataDxfId="5998"/>
    <tableColumn id="10389" xr3:uid="{29470FA1-AE38-455E-9970-4EA52AC22F3E}" name="Column10389" headerRowDxfId="22392" dataDxfId="5997"/>
    <tableColumn id="10390" xr3:uid="{472E523D-6786-44B1-8680-8BDFF6E7645C}" name="Column10390" headerRowDxfId="22391" dataDxfId="5996"/>
    <tableColumn id="10391" xr3:uid="{F66173B9-8B49-4FB2-A6DD-CDB2AF01FE1F}" name="Column10391" headerRowDxfId="22390" dataDxfId="5995"/>
    <tableColumn id="10392" xr3:uid="{D96BE252-E1C4-4DC7-B9B5-056C2EF1CCA6}" name="Column10392" headerRowDxfId="22389" dataDxfId="5994"/>
    <tableColumn id="10393" xr3:uid="{67442DEE-2436-46F7-864D-6FA2BB5EE73A}" name="Column10393" headerRowDxfId="22388" dataDxfId="5993"/>
    <tableColumn id="10394" xr3:uid="{F714D5A7-C4EC-45C2-90FA-393236090B2B}" name="Column10394" headerRowDxfId="22387" dataDxfId="5992"/>
    <tableColumn id="10395" xr3:uid="{5FD4A3CB-163F-452F-9AFD-358FF178B057}" name="Column10395" headerRowDxfId="22386" dataDxfId="5991"/>
    <tableColumn id="10396" xr3:uid="{7A5052B2-F1C3-4BA5-8FAC-DC5FB9B43B29}" name="Column10396" headerRowDxfId="22385" dataDxfId="5990"/>
    <tableColumn id="10397" xr3:uid="{B37D7128-E29F-45FD-99C5-097FCF4D8A21}" name="Column10397" headerRowDxfId="22384" dataDxfId="5989"/>
    <tableColumn id="10398" xr3:uid="{63268EEA-99C1-48F1-A0BE-79010A5DC58B}" name="Column10398" headerRowDxfId="22383" dataDxfId="5988"/>
    <tableColumn id="10399" xr3:uid="{07DF97BD-C04A-4527-8219-3BC146C41B1A}" name="Column10399" headerRowDxfId="22382" dataDxfId="5987"/>
    <tableColumn id="10400" xr3:uid="{3FBA00B0-3547-4A20-9E07-90547F442046}" name="Column10400" headerRowDxfId="22381" dataDxfId="5986"/>
    <tableColumn id="10401" xr3:uid="{9B6E772D-69D8-4F83-A92D-DBD5B1362581}" name="Column10401" headerRowDxfId="22380" dataDxfId="5985"/>
    <tableColumn id="10402" xr3:uid="{1310DA27-3683-4E97-8464-26FF1E10AAE0}" name="Column10402" headerRowDxfId="22379" dataDxfId="5984"/>
    <tableColumn id="10403" xr3:uid="{52AD3C57-1271-442D-9AC7-6FB5B893191D}" name="Column10403" headerRowDxfId="22378" dataDxfId="5983"/>
    <tableColumn id="10404" xr3:uid="{91C89B0C-6BB8-4451-8507-B882BB350631}" name="Column10404" headerRowDxfId="22377" dataDxfId="5982"/>
    <tableColumn id="10405" xr3:uid="{CC7A4F67-989A-42A5-8644-27E6BA06B8DC}" name="Column10405" headerRowDxfId="22376" dataDxfId="5981"/>
    <tableColumn id="10406" xr3:uid="{F45AFCE5-CB36-40D2-9EE1-6A0DA53CBDC1}" name="Column10406" headerRowDxfId="22375" dataDxfId="5980"/>
    <tableColumn id="10407" xr3:uid="{F5880427-0401-4CE3-B8AB-DD3B22C50ED1}" name="Column10407" headerRowDxfId="22374" dataDxfId="5979"/>
    <tableColumn id="10408" xr3:uid="{9C1A3F90-35AB-4DE5-A2AE-39F91EDE2536}" name="Column10408" headerRowDxfId="22373" dataDxfId="5978"/>
    <tableColumn id="10409" xr3:uid="{DC4E52C6-4BD4-4198-AC98-3E67DE54A908}" name="Column10409" headerRowDxfId="22372" dataDxfId="5977"/>
    <tableColumn id="10410" xr3:uid="{59322C15-B102-489A-BB9B-A046F6615CBF}" name="Column10410" headerRowDxfId="22371" dataDxfId="5976"/>
    <tableColumn id="10411" xr3:uid="{61A4FDC1-32E5-4808-96C7-70640878C2DB}" name="Column10411" headerRowDxfId="22370" dataDxfId="5975"/>
    <tableColumn id="10412" xr3:uid="{66EA64EE-5030-4909-97B3-8ED0314EBEBE}" name="Column10412" headerRowDxfId="22369" dataDxfId="5974"/>
    <tableColumn id="10413" xr3:uid="{E9D7EC7D-F388-4167-AADE-E7793F7CF8A7}" name="Column10413" headerRowDxfId="22368" dataDxfId="5973"/>
    <tableColumn id="10414" xr3:uid="{BBA18459-78F0-4104-8C15-56CCE163B40C}" name="Column10414" headerRowDxfId="22367" dataDxfId="5972"/>
    <tableColumn id="10415" xr3:uid="{AC979B7D-4528-4C1C-965E-29BFC5A1E78D}" name="Column10415" headerRowDxfId="22366" dataDxfId="5971"/>
    <tableColumn id="10416" xr3:uid="{933D82F2-92E5-4CFF-9568-DD32FE77EC2C}" name="Column10416" headerRowDxfId="22365" dataDxfId="5970"/>
    <tableColumn id="10417" xr3:uid="{1B99D2C4-D349-42D5-B4E2-C25382D7390C}" name="Column10417" headerRowDxfId="22364" dataDxfId="5969"/>
    <tableColumn id="10418" xr3:uid="{EE416843-239B-47AA-B582-3F221924AE6E}" name="Column10418" headerRowDxfId="22363" dataDxfId="5968"/>
    <tableColumn id="10419" xr3:uid="{A448133F-2ED3-410B-9533-BC48A2A2EC94}" name="Column10419" headerRowDxfId="22362" dataDxfId="5967"/>
    <tableColumn id="10420" xr3:uid="{C206B2D8-CAD6-4240-B0B9-8DB80BC60DB4}" name="Column10420" headerRowDxfId="22361" dataDxfId="5966"/>
    <tableColumn id="10421" xr3:uid="{8E7F0666-696B-431A-A21C-4DCCB12CB57E}" name="Column10421" headerRowDxfId="22360" dataDxfId="5965"/>
    <tableColumn id="10422" xr3:uid="{D5656A55-2271-415C-AA6B-51ACD6D10B3D}" name="Column10422" headerRowDxfId="22359" dataDxfId="5964"/>
    <tableColumn id="10423" xr3:uid="{EADA9D7A-2887-4ADD-8F14-7A92A463773C}" name="Column10423" headerRowDxfId="22358" dataDxfId="5963"/>
    <tableColumn id="10424" xr3:uid="{321D8E2B-D009-43B0-83FF-0679EA06D02D}" name="Column10424" headerRowDxfId="22357" dataDxfId="5962"/>
    <tableColumn id="10425" xr3:uid="{F27F0A35-858D-4332-9DF4-30CA364B78A0}" name="Column10425" headerRowDxfId="22356" dataDxfId="5961"/>
    <tableColumn id="10426" xr3:uid="{571B5AB4-D849-4CEC-A18D-552251285BAA}" name="Column10426" headerRowDxfId="22355" dataDxfId="5960"/>
    <tableColumn id="10427" xr3:uid="{C79667AF-4122-445C-A27F-F02C61813580}" name="Column10427" headerRowDxfId="22354" dataDxfId="5959"/>
    <tableColumn id="10428" xr3:uid="{663B5B33-410D-4ABC-9FD8-A5F3477E796C}" name="Column10428" headerRowDxfId="22353" dataDxfId="5958"/>
    <tableColumn id="10429" xr3:uid="{2E6EF4D2-3B11-4321-82ED-E7E061D89F92}" name="Column10429" headerRowDxfId="22352" dataDxfId="5957"/>
    <tableColumn id="10430" xr3:uid="{E82F0219-400D-48F8-AEAB-18B31FB6AC80}" name="Column10430" headerRowDxfId="22351" dataDxfId="5956"/>
    <tableColumn id="10431" xr3:uid="{766315AE-FF5B-4F40-B669-026365016B28}" name="Column10431" headerRowDxfId="22350" dataDxfId="5955"/>
    <tableColumn id="10432" xr3:uid="{35B83DC7-077E-4DD5-B325-0D445D22D05E}" name="Column10432" headerRowDxfId="22349" dataDxfId="5954"/>
    <tableColumn id="10433" xr3:uid="{75802873-3994-43F2-A949-A96F424E2FB9}" name="Column10433" headerRowDxfId="22348" dataDxfId="5953"/>
    <tableColumn id="10434" xr3:uid="{0AC9D4CF-F516-48D6-A48E-3BCED322808E}" name="Column10434" headerRowDxfId="22347" dataDxfId="5952"/>
    <tableColumn id="10435" xr3:uid="{AFFE38F0-7FB5-4001-A175-156ACBFECA3B}" name="Column10435" headerRowDxfId="22346" dataDxfId="5951"/>
    <tableColumn id="10436" xr3:uid="{C37BFC41-AB55-4F41-8638-680FBE24D3ED}" name="Column10436" headerRowDxfId="22345" dataDxfId="5950"/>
    <tableColumn id="10437" xr3:uid="{172701DB-B5D4-410D-A2A7-95B1486FC247}" name="Column10437" headerRowDxfId="22344" dataDxfId="5949"/>
    <tableColumn id="10438" xr3:uid="{3CB8CCBE-97F0-45BC-BC04-75435EF5267C}" name="Column10438" headerRowDxfId="22343" dataDxfId="5948"/>
    <tableColumn id="10439" xr3:uid="{918D26CB-8222-40AD-B9E8-705C3B91F69E}" name="Column10439" headerRowDxfId="22342" dataDxfId="5947"/>
    <tableColumn id="10440" xr3:uid="{9304542F-F354-4D66-B434-853858A05235}" name="Column10440" headerRowDxfId="22341" dataDxfId="5946"/>
    <tableColumn id="10441" xr3:uid="{AA15E058-203E-424C-B2BE-A92E971A2E46}" name="Column10441" headerRowDxfId="22340" dataDxfId="5945"/>
    <tableColumn id="10442" xr3:uid="{2FE79778-F02D-40D3-AAF4-7937B1447CBE}" name="Column10442" headerRowDxfId="22339" dataDxfId="5944"/>
    <tableColumn id="10443" xr3:uid="{822C7D7C-C836-4547-8B46-608DE23E5E1A}" name="Column10443" headerRowDxfId="22338" dataDxfId="5943"/>
    <tableColumn id="10444" xr3:uid="{5A90DCDB-368D-40AB-B2BD-4552B116B7E0}" name="Column10444" headerRowDxfId="22337" dataDxfId="5942"/>
    <tableColumn id="10445" xr3:uid="{71ED1861-6F0D-4661-ABDD-428EBD075EB5}" name="Column10445" headerRowDxfId="22336" dataDxfId="5941"/>
    <tableColumn id="10446" xr3:uid="{63B3A423-D406-4941-8723-18AB88955473}" name="Column10446" headerRowDxfId="22335" dataDxfId="5940"/>
    <tableColumn id="10447" xr3:uid="{E860516B-C48A-4B6E-83BD-58EDFD990EA3}" name="Column10447" headerRowDxfId="22334" dataDxfId="5939"/>
    <tableColumn id="10448" xr3:uid="{D60A1B6B-3D09-4310-AEDE-10265E75B399}" name="Column10448" headerRowDxfId="22333" dataDxfId="5938"/>
    <tableColumn id="10449" xr3:uid="{F9D48607-A634-4CBD-9D76-3DB8E4434C4A}" name="Column10449" headerRowDxfId="22332" dataDxfId="5937"/>
    <tableColumn id="10450" xr3:uid="{968E50FD-EF0A-4A47-B397-289708F818E9}" name="Column10450" headerRowDxfId="22331" dataDxfId="5936"/>
    <tableColumn id="10451" xr3:uid="{220E1BC7-01E7-434D-B7B8-EB7D12345EB4}" name="Column10451" headerRowDxfId="22330" dataDxfId="5935"/>
    <tableColumn id="10452" xr3:uid="{B9994ED8-687D-45CE-9EF9-CBC2137219CC}" name="Column10452" headerRowDxfId="22329" dataDxfId="5934"/>
    <tableColumn id="10453" xr3:uid="{D00BF17E-504F-432F-A0AB-1ECB26F61DE9}" name="Column10453" headerRowDxfId="22328" dataDxfId="5933"/>
    <tableColumn id="10454" xr3:uid="{7F472DBF-FC68-4A68-9FEB-3A7F5615E5BC}" name="Column10454" headerRowDxfId="22327" dataDxfId="5932"/>
    <tableColumn id="10455" xr3:uid="{1E292723-24E7-4B35-A7F5-EC7E24EA54AD}" name="Column10455" headerRowDxfId="22326" dataDxfId="5931"/>
    <tableColumn id="10456" xr3:uid="{92CAC24B-1597-48FA-8F01-FC6971CDECE0}" name="Column10456" headerRowDxfId="22325" dataDxfId="5930"/>
    <tableColumn id="10457" xr3:uid="{8467CE07-222F-4057-9029-AADB3C51C1E3}" name="Column10457" headerRowDxfId="22324" dataDxfId="5929"/>
    <tableColumn id="10458" xr3:uid="{3AA37C9F-D71C-4163-8563-3D1513E1CF0A}" name="Column10458" headerRowDxfId="22323" dataDxfId="5928"/>
    <tableColumn id="10459" xr3:uid="{D012B1F0-2297-400B-BC79-025F6F1D461F}" name="Column10459" headerRowDxfId="22322" dataDxfId="5927"/>
    <tableColumn id="10460" xr3:uid="{9EEAE557-B36F-4721-BF6C-62122C044129}" name="Column10460" headerRowDxfId="22321" dataDxfId="5926"/>
    <tableColumn id="10461" xr3:uid="{B1F433F4-54FD-41A5-B2D9-5A28ED8713CE}" name="Column10461" headerRowDxfId="22320" dataDxfId="5925"/>
    <tableColumn id="10462" xr3:uid="{3B541D3C-B147-4817-A7C2-46A70F1FD325}" name="Column10462" headerRowDxfId="22319" dataDxfId="5924"/>
    <tableColumn id="10463" xr3:uid="{8276BEDE-DE9E-46E4-B56F-D2CBA6BC2D0D}" name="Column10463" headerRowDxfId="22318" dataDxfId="5923"/>
    <tableColumn id="10464" xr3:uid="{3CCFD4E6-F83C-4C60-8293-6ECC4D817B18}" name="Column10464" headerRowDxfId="22317" dataDxfId="5922"/>
    <tableColumn id="10465" xr3:uid="{E98B3D01-78C0-4EAC-83F1-0529FDE26A47}" name="Column10465" headerRowDxfId="22316" dataDxfId="5921"/>
    <tableColumn id="10466" xr3:uid="{401F0103-6676-48DE-B0C6-68DCA42B57E3}" name="Column10466" headerRowDxfId="22315" dataDxfId="5920"/>
    <tableColumn id="10467" xr3:uid="{CB810F72-2838-4541-B829-9D3C0F0E70C5}" name="Column10467" headerRowDxfId="22314" dataDxfId="5919"/>
    <tableColumn id="10468" xr3:uid="{F4AF8FA1-88BD-4C78-9E8B-646FE2099F0E}" name="Column10468" headerRowDxfId="22313" dataDxfId="5918"/>
    <tableColumn id="10469" xr3:uid="{266CAE18-B233-402C-B69D-22DF1D22BFD9}" name="Column10469" headerRowDxfId="22312" dataDxfId="5917"/>
    <tableColumn id="10470" xr3:uid="{29939969-FDA4-4055-93BE-9100BC1BD6DC}" name="Column10470" headerRowDxfId="22311" dataDxfId="5916"/>
    <tableColumn id="10471" xr3:uid="{827175A8-A318-46F1-864E-78F806F0CF9A}" name="Column10471" headerRowDxfId="22310" dataDxfId="5915"/>
    <tableColumn id="10472" xr3:uid="{73F2EB2A-EEDD-4BEF-9CD7-F7152F69B4EE}" name="Column10472" headerRowDxfId="22309" dataDxfId="5914"/>
    <tableColumn id="10473" xr3:uid="{75D618DC-69F1-4835-BC27-4C07C80D2E94}" name="Column10473" headerRowDxfId="22308" dataDxfId="5913"/>
    <tableColumn id="10474" xr3:uid="{7513FDA0-F4D8-45A9-9E08-9C7D35871161}" name="Column10474" headerRowDxfId="22307" dataDxfId="5912"/>
    <tableColumn id="10475" xr3:uid="{46293D1F-8D29-4619-970B-774387E5A64F}" name="Column10475" headerRowDxfId="22306" dataDxfId="5911"/>
    <tableColumn id="10476" xr3:uid="{B2CE1A8C-DF8E-44B0-80C1-B8B5EAA494D1}" name="Column10476" headerRowDxfId="22305" dataDxfId="5910"/>
    <tableColumn id="10477" xr3:uid="{D7F8D9AD-4C1A-402E-84FC-354097A4F0D5}" name="Column10477" headerRowDxfId="22304" dataDxfId="5909"/>
    <tableColumn id="10478" xr3:uid="{09A21B64-5ABE-4985-85B8-E87D4ED47524}" name="Column10478" headerRowDxfId="22303" dataDxfId="5908"/>
    <tableColumn id="10479" xr3:uid="{D48682A8-CAE4-45E0-80ED-CF48EFD69D93}" name="Column10479" headerRowDxfId="22302" dataDxfId="5907"/>
    <tableColumn id="10480" xr3:uid="{8CCA5D20-8155-493D-ACB5-C5A28719D278}" name="Column10480" headerRowDxfId="22301" dataDxfId="5906"/>
    <tableColumn id="10481" xr3:uid="{9A030D9D-6AF7-4886-AB52-08A2F0C71A4A}" name="Column10481" headerRowDxfId="22300" dataDxfId="5905"/>
    <tableColumn id="10482" xr3:uid="{E95DD3D1-BCEA-4F0C-84B0-C2BE35FB857A}" name="Column10482" headerRowDxfId="22299" dataDxfId="5904"/>
    <tableColumn id="10483" xr3:uid="{803D4DEC-0B87-4458-90D9-480BA32F7F2F}" name="Column10483" headerRowDxfId="22298" dataDxfId="5903"/>
    <tableColumn id="10484" xr3:uid="{2FDCCB30-B35A-4D4F-9EFC-BEED2F6E3817}" name="Column10484" headerRowDxfId="22297" dataDxfId="5902"/>
    <tableColumn id="10485" xr3:uid="{721F9458-E477-4762-9D95-B579F2E68FE3}" name="Column10485" headerRowDxfId="22296" dataDxfId="5901"/>
    <tableColumn id="10486" xr3:uid="{27A3EE52-5CBF-4BA1-A015-6B7384778647}" name="Column10486" headerRowDxfId="22295" dataDxfId="5900"/>
    <tableColumn id="10487" xr3:uid="{C0B80489-B8B9-406E-BE80-59397E6E0CB6}" name="Column10487" headerRowDxfId="22294" dataDxfId="5899"/>
    <tableColumn id="10488" xr3:uid="{1E06D9A5-2B30-4982-BEE1-A6A163982739}" name="Column10488" headerRowDxfId="22293" dataDxfId="5898"/>
    <tableColumn id="10489" xr3:uid="{7C44871D-6F53-4BA0-8E5D-D5DEDEDA9575}" name="Column10489" headerRowDxfId="22292" dataDxfId="5897"/>
    <tableColumn id="10490" xr3:uid="{5AB6C6E2-EC30-441B-A532-3532A947B7B5}" name="Column10490" headerRowDxfId="22291" dataDxfId="5896"/>
    <tableColumn id="10491" xr3:uid="{4F611722-A2EE-494F-8A01-5ADC2D5434E6}" name="Column10491" headerRowDxfId="22290" dataDxfId="5895"/>
    <tableColumn id="10492" xr3:uid="{A944C429-70C3-4100-A6F1-71892C8621DE}" name="Column10492" headerRowDxfId="22289" dataDxfId="5894"/>
    <tableColumn id="10493" xr3:uid="{10B6E63F-841D-4D4A-A136-6115A1C22993}" name="Column10493" headerRowDxfId="22288" dataDxfId="5893"/>
    <tableColumn id="10494" xr3:uid="{3EC3F085-01DF-4F1C-9988-03B35745100F}" name="Column10494" headerRowDxfId="22287" dataDxfId="5892"/>
    <tableColumn id="10495" xr3:uid="{C7FDE856-FBE9-4C28-B73F-B91947728640}" name="Column10495" headerRowDxfId="22286" dataDxfId="5891"/>
    <tableColumn id="10496" xr3:uid="{60AA4CF3-0F25-4B09-9654-F359A4C3F330}" name="Column10496" headerRowDxfId="22285" dataDxfId="5890"/>
    <tableColumn id="10497" xr3:uid="{59394BA2-85EF-4600-A889-E2751D7F6F1A}" name="Column10497" headerRowDxfId="22284" dataDxfId="5889"/>
    <tableColumn id="10498" xr3:uid="{35C32F82-4724-46AF-ACF6-2B73BBFA900E}" name="Column10498" headerRowDxfId="22283" dataDxfId="5888"/>
    <tableColumn id="10499" xr3:uid="{6194C2FC-CC8D-4C1B-B82D-44FD2C632B8C}" name="Column10499" headerRowDxfId="22282" dataDxfId="5887"/>
    <tableColumn id="10500" xr3:uid="{0FC8F29B-F457-43CC-8F86-C017D54739AB}" name="Column10500" headerRowDxfId="22281" dataDxfId="5886"/>
    <tableColumn id="10501" xr3:uid="{7CEFC7E2-C19C-4216-ADCD-101B33F8FD0A}" name="Column10501" headerRowDxfId="22280" dataDxfId="5885"/>
    <tableColumn id="10502" xr3:uid="{EF40B6A5-4B98-4E85-880A-7C6AD22C901A}" name="Column10502" headerRowDxfId="22279" dataDxfId="5884"/>
    <tableColumn id="10503" xr3:uid="{4289F329-342B-4122-99E7-F1DC8ABB65CC}" name="Column10503" headerRowDxfId="22278" dataDxfId="5883"/>
    <tableColumn id="10504" xr3:uid="{CB36C2F7-873D-4180-B6BE-5A861567E600}" name="Column10504" headerRowDxfId="22277" dataDxfId="5882"/>
    <tableColumn id="10505" xr3:uid="{7173B849-287E-42CD-BE81-DE4BE93FF848}" name="Column10505" headerRowDxfId="22276" dataDxfId="5881"/>
    <tableColumn id="10506" xr3:uid="{E3F69386-3E75-4A95-97D8-F8BD44928E5F}" name="Column10506" headerRowDxfId="22275" dataDxfId="5880"/>
    <tableColumn id="10507" xr3:uid="{5A24AC63-6A0C-47F7-AA40-FD235430EF6A}" name="Column10507" headerRowDxfId="22274" dataDxfId="5879"/>
    <tableColumn id="10508" xr3:uid="{8689EA91-BD01-40E1-A475-4EEFAD1AED27}" name="Column10508" headerRowDxfId="22273" dataDxfId="5878"/>
    <tableColumn id="10509" xr3:uid="{8711F3B0-E1DD-4115-BE26-F1472F373058}" name="Column10509" headerRowDxfId="22272" dataDxfId="5877"/>
    <tableColumn id="10510" xr3:uid="{9E2C5C1E-4A87-4B86-A058-F58AF4918E0D}" name="Column10510" headerRowDxfId="22271" dataDxfId="5876"/>
    <tableColumn id="10511" xr3:uid="{E34610B1-94B9-4C17-A4E8-B24C1F1FBD9C}" name="Column10511" headerRowDxfId="22270" dataDxfId="5875"/>
    <tableColumn id="10512" xr3:uid="{22A8F043-D525-42AE-B422-74A4BFE3F150}" name="Column10512" headerRowDxfId="22269" dataDxfId="5874"/>
    <tableColumn id="10513" xr3:uid="{E74C6530-839B-457A-BBC1-C6E5D85AD5BC}" name="Column10513" headerRowDxfId="22268" dataDxfId="5873"/>
    <tableColumn id="10514" xr3:uid="{6F8BAD4E-C953-4EDE-B095-DE2A9C1F2B62}" name="Column10514" headerRowDxfId="22267" dataDxfId="5872"/>
    <tableColumn id="10515" xr3:uid="{ADF527B6-8F05-4252-A7CF-C875D794CE5A}" name="Column10515" headerRowDxfId="22266" dataDxfId="5871"/>
    <tableColumn id="10516" xr3:uid="{02DC2FAE-43F2-4BC1-9D52-CE47A90E860B}" name="Column10516" headerRowDxfId="22265" dataDxfId="5870"/>
    <tableColumn id="10517" xr3:uid="{DBC41144-7836-4131-93DC-0309D031F262}" name="Column10517" headerRowDxfId="22264" dataDxfId="5869"/>
    <tableColumn id="10518" xr3:uid="{28F19C52-EA6F-4686-AB87-A4B3CEA24A9A}" name="Column10518" headerRowDxfId="22263" dataDxfId="5868"/>
    <tableColumn id="10519" xr3:uid="{44F23F8F-35DB-47A0-B58C-C596CC0B81CB}" name="Column10519" headerRowDxfId="22262" dataDxfId="5867"/>
    <tableColumn id="10520" xr3:uid="{BA572E44-BD3C-475B-8E99-99DDBD99C1F0}" name="Column10520" headerRowDxfId="22261" dataDxfId="5866"/>
    <tableColumn id="10521" xr3:uid="{CAEBB721-40F5-42ED-8C9C-896570337A17}" name="Column10521" headerRowDxfId="22260" dataDxfId="5865"/>
    <tableColumn id="10522" xr3:uid="{E2ADAF3D-6EBF-442A-AA7C-03989AD67E82}" name="Column10522" headerRowDxfId="22259" dataDxfId="5864"/>
    <tableColumn id="10523" xr3:uid="{5E3514E6-DE4B-44F1-88F1-DC9C7301C029}" name="Column10523" headerRowDxfId="22258" dataDxfId="5863"/>
    <tableColumn id="10524" xr3:uid="{E92ECAA0-1773-4C51-8C4F-9E2CD915519C}" name="Column10524" headerRowDxfId="22257" dataDxfId="5862"/>
    <tableColumn id="10525" xr3:uid="{D55C26D4-B436-4B5E-A585-6611E384930D}" name="Column10525" headerRowDxfId="22256" dataDxfId="5861"/>
    <tableColumn id="10526" xr3:uid="{8337D63D-F4D2-455A-8215-187E52035C5E}" name="Column10526" headerRowDxfId="22255" dataDxfId="5860"/>
    <tableColumn id="10527" xr3:uid="{D9CD94E1-A76F-4C19-AE69-E9B418F5B2A3}" name="Column10527" headerRowDxfId="22254" dataDxfId="5859"/>
    <tableColumn id="10528" xr3:uid="{EAEFA9AF-AEBE-4D39-B3DF-FECBA7510A8F}" name="Column10528" headerRowDxfId="22253" dataDxfId="5858"/>
    <tableColumn id="10529" xr3:uid="{EED3DB7D-6DD6-4AED-8037-FB9427CCABA7}" name="Column10529" headerRowDxfId="22252" dataDxfId="5857"/>
    <tableColumn id="10530" xr3:uid="{CA6DB706-8F22-4203-972F-35CE1A4A1683}" name="Column10530" headerRowDxfId="22251" dataDxfId="5856"/>
    <tableColumn id="10531" xr3:uid="{86082A20-3EE0-4794-9B6E-E63FD95574AD}" name="Column10531" headerRowDxfId="22250" dataDxfId="5855"/>
    <tableColumn id="10532" xr3:uid="{1CE47067-1232-404B-875D-02C3CF6DE8FF}" name="Column10532" headerRowDxfId="22249" dataDxfId="5854"/>
    <tableColumn id="10533" xr3:uid="{A86675B0-92F3-4CAA-99EC-916DD91E4E5B}" name="Column10533" headerRowDxfId="22248" dataDxfId="5853"/>
    <tableColumn id="10534" xr3:uid="{C3482FE4-0AB6-4174-A7B3-47C015C6D953}" name="Column10534" headerRowDxfId="22247" dataDxfId="5852"/>
    <tableColumn id="10535" xr3:uid="{F7ACB4F9-54F9-47BF-B9B4-DDD5F99C3921}" name="Column10535" headerRowDxfId="22246" dataDxfId="5851"/>
    <tableColumn id="10536" xr3:uid="{01420912-F176-4918-8F98-90147CC1DDB1}" name="Column10536" headerRowDxfId="22245" dataDxfId="5850"/>
    <tableColumn id="10537" xr3:uid="{F766D3CB-7D19-4DAB-9AF1-FD5272C22E20}" name="Column10537" headerRowDxfId="22244" dataDxfId="5849"/>
    <tableColumn id="10538" xr3:uid="{413A6601-57DC-485A-A8EA-C53A37B67A0B}" name="Column10538" headerRowDxfId="22243" dataDxfId="5848"/>
    <tableColumn id="10539" xr3:uid="{6A90C62D-C089-43BC-9B64-194CC51CCAD7}" name="Column10539" headerRowDxfId="22242" dataDxfId="5847"/>
    <tableColumn id="10540" xr3:uid="{5B464BBE-50C4-4913-B41E-954263EC7A34}" name="Column10540" headerRowDxfId="22241" dataDxfId="5846"/>
    <tableColumn id="10541" xr3:uid="{3BA38263-7261-45B2-9F22-E92143D2E5CE}" name="Column10541" headerRowDxfId="22240" dataDxfId="5845"/>
    <tableColumn id="10542" xr3:uid="{7525E2FC-D8EC-4C68-AE50-D6909E46BEC1}" name="Column10542" headerRowDxfId="22239" dataDxfId="5844"/>
    <tableColumn id="10543" xr3:uid="{EEE7AC20-0410-40A8-9E96-89D62AA70BCE}" name="Column10543" headerRowDxfId="22238" dataDxfId="5843"/>
    <tableColumn id="10544" xr3:uid="{07848396-A6B9-4999-9DFF-228DFD740467}" name="Column10544" headerRowDxfId="22237" dataDxfId="5842"/>
    <tableColumn id="10545" xr3:uid="{2AED6C79-69E4-472D-ACB4-5471A0361487}" name="Column10545" headerRowDxfId="22236" dataDxfId="5841"/>
    <tableColumn id="10546" xr3:uid="{6726D039-ED8E-4CF0-89D5-5014698487D7}" name="Column10546" headerRowDxfId="22235" dataDxfId="5840"/>
    <tableColumn id="10547" xr3:uid="{0E5C17FA-C2CB-4449-96FE-AC864DF04F8F}" name="Column10547" headerRowDxfId="22234" dataDxfId="5839"/>
    <tableColumn id="10548" xr3:uid="{5C3C43B3-BCD0-45EB-8725-515055940479}" name="Column10548" headerRowDxfId="22233" dataDxfId="5838"/>
    <tableColumn id="10549" xr3:uid="{1A03B997-138A-413F-A9B1-24BC4CFFBBD7}" name="Column10549" headerRowDxfId="22232" dataDxfId="5837"/>
    <tableColumn id="10550" xr3:uid="{CA99355E-66EC-4FC9-B39B-9F2DD857AB11}" name="Column10550" headerRowDxfId="22231" dataDxfId="5836"/>
    <tableColumn id="10551" xr3:uid="{204D3CD6-0845-4BC4-BA30-2B174290331E}" name="Column10551" headerRowDxfId="22230" dataDxfId="5835"/>
    <tableColumn id="10552" xr3:uid="{3E37F42B-EF4A-49CF-895F-B14ADF398B33}" name="Column10552" headerRowDxfId="22229" dataDxfId="5834"/>
    <tableColumn id="10553" xr3:uid="{F85E790E-A995-4908-B090-83AE152E211E}" name="Column10553" headerRowDxfId="22228" dataDxfId="5833"/>
    <tableColumn id="10554" xr3:uid="{8E26B945-0CEE-4E8F-A393-E4E294C76DBD}" name="Column10554" headerRowDxfId="22227" dataDxfId="5832"/>
    <tableColumn id="10555" xr3:uid="{390C9858-ABAF-44D6-BC45-02B239AD50E5}" name="Column10555" headerRowDxfId="22226" dataDxfId="5831"/>
    <tableColumn id="10556" xr3:uid="{06541A93-77E2-47BA-BEBA-3BCEF83084D7}" name="Column10556" headerRowDxfId="22225" dataDxfId="5830"/>
    <tableColumn id="10557" xr3:uid="{2B684114-853E-4A89-B256-7CD134AD50ED}" name="Column10557" headerRowDxfId="22224" dataDxfId="5829"/>
    <tableColumn id="10558" xr3:uid="{765C430A-20CD-4F9F-977F-0A35B93F39FF}" name="Column10558" headerRowDxfId="22223" dataDxfId="5828"/>
    <tableColumn id="10559" xr3:uid="{500D7F83-A516-45D8-A556-1AA7D1953C1C}" name="Column10559" headerRowDxfId="22222" dataDxfId="5827"/>
    <tableColumn id="10560" xr3:uid="{192C5626-46A9-45A1-A15C-EFE5F38F0A84}" name="Column10560" headerRowDxfId="22221" dataDxfId="5826"/>
    <tableColumn id="10561" xr3:uid="{06BCCD9D-1A11-4694-AED6-CD672F3DE5E4}" name="Column10561" headerRowDxfId="22220" dataDxfId="5825"/>
    <tableColumn id="10562" xr3:uid="{4997A3BA-96C6-49B0-B2DD-4E6EF8CB81B5}" name="Column10562" headerRowDxfId="22219" dataDxfId="5824"/>
    <tableColumn id="10563" xr3:uid="{3CFE6B90-B085-4A5C-8BDA-AFF2846685B0}" name="Column10563" headerRowDxfId="22218" dataDxfId="5823"/>
    <tableColumn id="10564" xr3:uid="{18133D6D-E91E-44FB-8A9C-412177762B98}" name="Column10564" headerRowDxfId="22217" dataDxfId="5822"/>
    <tableColumn id="10565" xr3:uid="{138E3BF2-E077-465A-8269-6655813B0A30}" name="Column10565" headerRowDxfId="22216" dataDxfId="5821"/>
    <tableColumn id="10566" xr3:uid="{A550ED8D-A573-4E36-83DC-024787728F34}" name="Column10566" headerRowDxfId="22215" dataDxfId="5820"/>
    <tableColumn id="10567" xr3:uid="{990B98F3-DAEC-4566-81B8-1D6FE5E44B38}" name="Column10567" headerRowDxfId="22214" dataDxfId="5819"/>
    <tableColumn id="10568" xr3:uid="{52504FE9-7E8A-4869-A97F-5153715F98DD}" name="Column10568" headerRowDxfId="22213" dataDxfId="5818"/>
    <tableColumn id="10569" xr3:uid="{99FD3E75-32E3-4A3A-B782-F5A5A7557907}" name="Column10569" headerRowDxfId="22212" dataDxfId="5817"/>
    <tableColumn id="10570" xr3:uid="{8A739152-3E2A-4B15-B5B1-7BF96BE2BE29}" name="Column10570" headerRowDxfId="22211" dataDxfId="5816"/>
    <tableColumn id="10571" xr3:uid="{166EB4C4-7C21-4881-85B2-46013006C9EC}" name="Column10571" headerRowDxfId="22210" dataDxfId="5815"/>
    <tableColumn id="10572" xr3:uid="{148C1EED-BBBF-4BBB-A4E9-54CAB1CE6791}" name="Column10572" headerRowDxfId="22209" dataDxfId="5814"/>
    <tableColumn id="10573" xr3:uid="{CE8DCD77-B2CE-4E06-B330-E479937BFB7F}" name="Column10573" headerRowDxfId="22208" dataDxfId="5813"/>
    <tableColumn id="10574" xr3:uid="{E759E85C-D95D-41B3-9056-8FEFB1D3360F}" name="Column10574" headerRowDxfId="22207" dataDxfId="5812"/>
    <tableColumn id="10575" xr3:uid="{2BFB5730-C75F-41E4-B4AE-E62E0CC01BA0}" name="Column10575" headerRowDxfId="22206" dataDxfId="5811"/>
    <tableColumn id="10576" xr3:uid="{041A2870-6D28-47B1-97A8-BD7964EE4DF0}" name="Column10576" headerRowDxfId="22205" dataDxfId="5810"/>
    <tableColumn id="10577" xr3:uid="{D0897BC8-19C1-4F02-8874-71150877DEE1}" name="Column10577" headerRowDxfId="22204" dataDxfId="5809"/>
    <tableColumn id="10578" xr3:uid="{83EAFC11-366A-4C90-B146-FA840351F573}" name="Column10578" headerRowDxfId="22203" dataDxfId="5808"/>
    <tableColumn id="10579" xr3:uid="{A65AEDA0-0B32-4C8D-AB5C-DE50937F5BE8}" name="Column10579" headerRowDxfId="22202" dataDxfId="5807"/>
    <tableColumn id="10580" xr3:uid="{511F34FB-1430-4B93-B18B-FB5A2041BAF4}" name="Column10580" headerRowDxfId="22201" dataDxfId="5806"/>
    <tableColumn id="10581" xr3:uid="{ADBDE693-97E9-485A-BAD8-6367249D4B4B}" name="Column10581" headerRowDxfId="22200" dataDxfId="5805"/>
    <tableColumn id="10582" xr3:uid="{5C170E0C-8DFD-4A71-8559-6535D2FF5AEA}" name="Column10582" headerRowDxfId="22199" dataDxfId="5804"/>
    <tableColumn id="10583" xr3:uid="{D50ECC19-3FF4-4DF5-BE59-5E7479F03170}" name="Column10583" headerRowDxfId="22198" dataDxfId="5803"/>
    <tableColumn id="10584" xr3:uid="{E146FCA1-5B40-4A65-9D92-32792E3387D9}" name="Column10584" headerRowDxfId="22197" dataDxfId="5802"/>
    <tableColumn id="10585" xr3:uid="{93C32959-1CDD-4FE1-A4C5-7C0D1F65F072}" name="Column10585" headerRowDxfId="22196" dataDxfId="5801"/>
    <tableColumn id="10586" xr3:uid="{273C2BBD-25E2-45E5-8414-E0FD90DC0BDE}" name="Column10586" headerRowDxfId="22195" dataDxfId="5800"/>
    <tableColumn id="10587" xr3:uid="{A3E8120B-50A3-4C5B-ABAC-551C833D88B9}" name="Column10587" headerRowDxfId="22194" dataDxfId="5799"/>
    <tableColumn id="10588" xr3:uid="{17784CF8-2995-4ED0-B639-4ADD606993C0}" name="Column10588" headerRowDxfId="22193" dataDxfId="5798"/>
    <tableColumn id="10589" xr3:uid="{CFE89E3F-9BF3-4CC3-8BE7-8568A99BFDC1}" name="Column10589" headerRowDxfId="22192" dataDxfId="5797"/>
    <tableColumn id="10590" xr3:uid="{35C63E34-B727-4704-AE15-BDF2DD2BFB91}" name="Column10590" headerRowDxfId="22191" dataDxfId="5796"/>
    <tableColumn id="10591" xr3:uid="{3F03C3E1-91A2-4AD2-AD7D-308087C17996}" name="Column10591" headerRowDxfId="22190" dataDxfId="5795"/>
    <tableColumn id="10592" xr3:uid="{D38ECB68-54E1-4471-B10F-6A96C34B3E71}" name="Column10592" headerRowDxfId="22189" dataDxfId="5794"/>
    <tableColumn id="10593" xr3:uid="{F8620F13-A0AF-4DF8-80ED-42E3C9DBB14A}" name="Column10593" headerRowDxfId="22188" dataDxfId="5793"/>
    <tableColumn id="10594" xr3:uid="{7C7CAB14-41C8-47A6-9552-A90E895A5D0B}" name="Column10594" headerRowDxfId="22187" dataDxfId="5792"/>
    <tableColumn id="10595" xr3:uid="{7AD7CFAC-5E9F-433E-94CC-57B92A4007B0}" name="Column10595" headerRowDxfId="22186" dataDxfId="5791"/>
    <tableColumn id="10596" xr3:uid="{FC8228A5-8EA5-44EB-833B-EE1521EA664F}" name="Column10596" headerRowDxfId="22185" dataDxfId="5790"/>
    <tableColumn id="10597" xr3:uid="{063E6F52-F92D-4AF1-A532-90AA56BB5E90}" name="Column10597" headerRowDxfId="22184" dataDxfId="5789"/>
    <tableColumn id="10598" xr3:uid="{FB3B3C1A-1CCF-420F-9FB4-B0DDB005AFD1}" name="Column10598" headerRowDxfId="22183" dataDxfId="5788"/>
    <tableColumn id="10599" xr3:uid="{2C4A72B4-6776-4735-A173-6E7A07355DE4}" name="Column10599" headerRowDxfId="22182" dataDxfId="5787"/>
    <tableColumn id="10600" xr3:uid="{45302BC7-25A9-4719-9E1F-21BAF4F53CA8}" name="Column10600" headerRowDxfId="22181" dataDxfId="5786"/>
    <tableColumn id="10601" xr3:uid="{CDE4AA83-BA9C-4725-8504-FF0435EBA61C}" name="Column10601" headerRowDxfId="22180" dataDxfId="5785"/>
    <tableColumn id="10602" xr3:uid="{8E293363-9BB4-4286-9308-519D5DFCC253}" name="Column10602" headerRowDxfId="22179" dataDxfId="5784"/>
    <tableColumn id="10603" xr3:uid="{FD21D13F-268F-4139-833C-CCD6324FF3FF}" name="Column10603" headerRowDxfId="22178" dataDxfId="5783"/>
    <tableColumn id="10604" xr3:uid="{690595AA-8F42-43ED-8DD8-ED6599EB44EE}" name="Column10604" headerRowDxfId="22177" dataDxfId="5782"/>
    <tableColumn id="10605" xr3:uid="{934E225F-A69A-4FA7-BF0F-87B4474E8B90}" name="Column10605" headerRowDxfId="22176" dataDxfId="5781"/>
    <tableColumn id="10606" xr3:uid="{52CB412F-DE5C-4C66-AE26-812F94E5052E}" name="Column10606" headerRowDxfId="22175" dataDxfId="5780"/>
    <tableColumn id="10607" xr3:uid="{4341289E-57BA-4726-B9F9-1CF0C370D9C5}" name="Column10607" headerRowDxfId="22174" dataDxfId="5779"/>
    <tableColumn id="10608" xr3:uid="{17289C27-F842-435C-9FBA-F4C26CDC857B}" name="Column10608" headerRowDxfId="22173" dataDxfId="5778"/>
    <tableColumn id="10609" xr3:uid="{E80A284C-86A2-452B-933E-7EE726A19F54}" name="Column10609" headerRowDxfId="22172" dataDxfId="5777"/>
    <tableColumn id="10610" xr3:uid="{011AF6AA-A358-49D3-93BE-139617DAFA65}" name="Column10610" headerRowDxfId="22171" dataDxfId="5776"/>
    <tableColumn id="10611" xr3:uid="{DB8493D5-78CB-4B1B-A037-E61803F842E0}" name="Column10611" headerRowDxfId="22170" dataDxfId="5775"/>
    <tableColumn id="10612" xr3:uid="{6E85F315-354C-48E7-86E2-E22E7A8F001F}" name="Column10612" headerRowDxfId="22169" dataDxfId="5774"/>
    <tableColumn id="10613" xr3:uid="{78CC7C27-70D0-49A2-A344-B0780AFEED16}" name="Column10613" headerRowDxfId="22168" dataDxfId="5773"/>
    <tableColumn id="10614" xr3:uid="{0B558144-35B2-41D7-BA74-DDE464D32BCB}" name="Column10614" headerRowDxfId="22167" dataDxfId="5772"/>
    <tableColumn id="10615" xr3:uid="{C44CF4AC-F389-4134-AEBE-8B894C5F3129}" name="Column10615" headerRowDxfId="22166" dataDxfId="5771"/>
    <tableColumn id="10616" xr3:uid="{60EE84B5-784B-44F0-9D01-0DE92BDEF3FF}" name="Column10616" headerRowDxfId="22165" dataDxfId="5770"/>
    <tableColumn id="10617" xr3:uid="{ACC880C8-881A-432F-9CA1-15EDEA199E76}" name="Column10617" headerRowDxfId="22164" dataDxfId="5769"/>
    <tableColumn id="10618" xr3:uid="{D84486D9-804F-4929-9F22-F8DDD74D3C45}" name="Column10618" headerRowDxfId="22163" dataDxfId="5768"/>
    <tableColumn id="10619" xr3:uid="{2B1823B3-787C-43C9-BA70-E8B2AC3A78E0}" name="Column10619" headerRowDxfId="22162" dataDxfId="5767"/>
    <tableColumn id="10620" xr3:uid="{8293103C-6D0E-4A52-AF4E-9ECB12703F25}" name="Column10620" headerRowDxfId="22161" dataDxfId="5766"/>
    <tableColumn id="10621" xr3:uid="{30F8757E-B6D3-49A6-AB49-E38C3B6D76F2}" name="Column10621" headerRowDxfId="22160" dataDxfId="5765"/>
    <tableColumn id="10622" xr3:uid="{4CE9D85D-FFAB-4C54-8A84-14C4A2339F5A}" name="Column10622" headerRowDxfId="22159" dataDxfId="5764"/>
    <tableColumn id="10623" xr3:uid="{E41C6A93-D3A8-491F-89B1-7327FE687346}" name="Column10623" headerRowDxfId="22158" dataDxfId="5763"/>
    <tableColumn id="10624" xr3:uid="{AEC6F7F5-8D50-43CD-BA87-ED35DFC7BBDD}" name="Column10624" headerRowDxfId="22157" dataDxfId="5762"/>
    <tableColumn id="10625" xr3:uid="{8B8DB533-786F-4C34-9D76-BD29C5993CF3}" name="Column10625" headerRowDxfId="22156" dataDxfId="5761"/>
    <tableColumn id="10626" xr3:uid="{53E91AE4-1790-4920-8AE6-4875B48F0365}" name="Column10626" headerRowDxfId="22155" dataDxfId="5760"/>
    <tableColumn id="10627" xr3:uid="{BD3B29BF-B70C-49D6-9A06-8F1ED59AD1BF}" name="Column10627" headerRowDxfId="22154" dataDxfId="5759"/>
    <tableColumn id="10628" xr3:uid="{8F93190F-C2C1-42BA-A5BB-826684D45587}" name="Column10628" headerRowDxfId="22153" dataDxfId="5758"/>
    <tableColumn id="10629" xr3:uid="{5043A199-632E-45C5-BF0B-3B1C5F68DAAB}" name="Column10629" headerRowDxfId="22152" dataDxfId="5757"/>
    <tableColumn id="10630" xr3:uid="{8CC69E89-B730-4919-B8C4-BE53102B49DA}" name="Column10630" headerRowDxfId="22151" dataDxfId="5756"/>
    <tableColumn id="10631" xr3:uid="{9C7B4A90-9CEE-4C3F-B355-81870F4347A6}" name="Column10631" headerRowDxfId="22150" dataDxfId="5755"/>
    <tableColumn id="10632" xr3:uid="{FD76054D-0E34-4099-B64B-BD8AE354FE3F}" name="Column10632" headerRowDxfId="22149" dataDxfId="5754"/>
    <tableColumn id="10633" xr3:uid="{8F3436C6-733D-4C1D-BC05-FA22709F1D4E}" name="Column10633" headerRowDxfId="22148" dataDxfId="5753"/>
    <tableColumn id="10634" xr3:uid="{DE00EB0E-F936-4085-A5C4-F7F02F4E56E8}" name="Column10634" headerRowDxfId="22147" dataDxfId="5752"/>
    <tableColumn id="10635" xr3:uid="{FD50703F-49B2-470F-9A05-9FE8DC330977}" name="Column10635" headerRowDxfId="22146" dataDxfId="5751"/>
    <tableColumn id="10636" xr3:uid="{CAC2415C-E775-40E2-9BAD-1507E10C1A90}" name="Column10636" headerRowDxfId="22145" dataDxfId="5750"/>
    <tableColumn id="10637" xr3:uid="{B0B4039B-9903-441A-9535-2265D0B3FE59}" name="Column10637" headerRowDxfId="22144" dataDxfId="5749"/>
    <tableColumn id="10638" xr3:uid="{C147C97C-AB50-424C-B1E4-5614359785C1}" name="Column10638" headerRowDxfId="22143" dataDxfId="5748"/>
    <tableColumn id="10639" xr3:uid="{78480619-5D9C-431C-B82C-699F653113F1}" name="Column10639" headerRowDxfId="22142" dataDxfId="5747"/>
    <tableColumn id="10640" xr3:uid="{4F4B75A5-39D1-4E22-A188-2CE6F948D7B3}" name="Column10640" headerRowDxfId="22141" dataDxfId="5746"/>
    <tableColumn id="10641" xr3:uid="{1FFD9748-8DCE-437C-B726-756CD8DD4409}" name="Column10641" headerRowDxfId="22140" dataDxfId="5745"/>
    <tableColumn id="10642" xr3:uid="{7BBE5D11-74AC-4EDF-83DC-82C74385439B}" name="Column10642" headerRowDxfId="22139" dataDxfId="5744"/>
    <tableColumn id="10643" xr3:uid="{B35AF578-4357-4301-AEF1-2FA28E236677}" name="Column10643" headerRowDxfId="22138" dataDxfId="5743"/>
    <tableColumn id="10644" xr3:uid="{DA52A710-C2EF-4D52-87E2-530E71FA84A0}" name="Column10644" headerRowDxfId="22137" dataDxfId="5742"/>
    <tableColumn id="10645" xr3:uid="{FFBBDBAF-93A1-4A44-B66F-AB1462943CFD}" name="Column10645" headerRowDxfId="22136" dataDxfId="5741"/>
    <tableColumn id="10646" xr3:uid="{4A10D3ED-CAB1-4058-92D1-3CBB6BC995C1}" name="Column10646" headerRowDxfId="22135" dataDxfId="5740"/>
    <tableColumn id="10647" xr3:uid="{A26F29B9-96EF-4EB7-A32F-B0D51D95C7E2}" name="Column10647" headerRowDxfId="22134" dataDxfId="5739"/>
    <tableColumn id="10648" xr3:uid="{0DD8AA88-A811-4B9C-9B18-05EAB1169C17}" name="Column10648" headerRowDxfId="22133" dataDxfId="5738"/>
    <tableColumn id="10649" xr3:uid="{5D05D45A-68B2-4AE5-BB29-3DFB9648411D}" name="Column10649" headerRowDxfId="22132" dataDxfId="5737"/>
    <tableColumn id="10650" xr3:uid="{AAE412A8-6554-4831-96C7-54CB0637AE1E}" name="Column10650" headerRowDxfId="22131" dataDxfId="5736"/>
    <tableColumn id="10651" xr3:uid="{28E82B0C-0F75-437C-BBCC-C46D9387D66F}" name="Column10651" headerRowDxfId="22130" dataDxfId="5735"/>
    <tableColumn id="10652" xr3:uid="{C0BB0362-1CC2-4EA0-A6D6-FFE35B176F31}" name="Column10652" headerRowDxfId="22129" dataDxfId="5734"/>
    <tableColumn id="10653" xr3:uid="{245CC4F8-BE13-44C3-B93C-B09AED447674}" name="Column10653" headerRowDxfId="22128" dataDxfId="5733"/>
    <tableColumn id="10654" xr3:uid="{005694B2-3016-45A2-B948-5857CE1BD907}" name="Column10654" headerRowDxfId="22127" dataDxfId="5732"/>
    <tableColumn id="10655" xr3:uid="{858CC37B-115D-42F2-BC81-92BF1FD7E1CE}" name="Column10655" headerRowDxfId="22126" dataDxfId="5731"/>
    <tableColumn id="10656" xr3:uid="{1686A53E-FA62-4F7B-AE46-20FE3EED1BCF}" name="Column10656" headerRowDxfId="22125" dataDxfId="5730"/>
    <tableColumn id="10657" xr3:uid="{B8475703-CB52-47C6-8178-A300938B9EFB}" name="Column10657" headerRowDxfId="22124" dataDxfId="5729"/>
    <tableColumn id="10658" xr3:uid="{C667AFE9-E613-4CB7-B508-F567053DF158}" name="Column10658" headerRowDxfId="22123" dataDxfId="5728"/>
    <tableColumn id="10659" xr3:uid="{5C707FB0-26D0-454D-B2DF-BC3F96FF8204}" name="Column10659" headerRowDxfId="22122" dataDxfId="5727"/>
    <tableColumn id="10660" xr3:uid="{8C43301A-77AB-4BD1-8F47-11CBB30872C0}" name="Column10660" headerRowDxfId="22121" dataDxfId="5726"/>
    <tableColumn id="10661" xr3:uid="{CE58BE59-615D-4324-B69C-691ABB855C3A}" name="Column10661" headerRowDxfId="22120" dataDxfId="5725"/>
    <tableColumn id="10662" xr3:uid="{7BDA97A3-8138-4D67-873E-E7B22E1434E5}" name="Column10662" headerRowDxfId="22119" dataDxfId="5724"/>
    <tableColumn id="10663" xr3:uid="{96460971-D360-4080-992A-4E73175C9B39}" name="Column10663" headerRowDxfId="22118" dataDxfId="5723"/>
    <tableColumn id="10664" xr3:uid="{B1EE6920-5619-4439-BFB2-81FD934CC666}" name="Column10664" headerRowDxfId="22117" dataDxfId="5722"/>
    <tableColumn id="10665" xr3:uid="{00468CE8-0B06-48E9-89A6-4DD32C81935D}" name="Column10665" headerRowDxfId="22116" dataDxfId="5721"/>
    <tableColumn id="10666" xr3:uid="{9B7488A0-2D9B-43AF-8BB9-75C79EA83648}" name="Column10666" headerRowDxfId="22115" dataDxfId="5720"/>
    <tableColumn id="10667" xr3:uid="{2FBACC7A-0E18-4ADD-BCE4-470E9ECFC13B}" name="Column10667" headerRowDxfId="22114" dataDxfId="5719"/>
    <tableColumn id="10668" xr3:uid="{762AC18C-7F44-4B8D-BE04-B1CCC3F3755A}" name="Column10668" headerRowDxfId="22113" dataDxfId="5718"/>
    <tableColumn id="10669" xr3:uid="{4E1C40ED-5755-4E69-92A1-92ED13A6FAA2}" name="Column10669" headerRowDxfId="22112" dataDxfId="5717"/>
    <tableColumn id="10670" xr3:uid="{03167390-DE77-4DD1-B0E1-9F0C81266714}" name="Column10670" headerRowDxfId="22111" dataDxfId="5716"/>
    <tableColumn id="10671" xr3:uid="{88DAE425-D4A3-4350-BEB2-682FD482BED3}" name="Column10671" headerRowDxfId="22110" dataDxfId="5715"/>
    <tableColumn id="10672" xr3:uid="{A1B96C3E-C498-4071-8E90-F9FE79275063}" name="Column10672" headerRowDxfId="22109" dataDxfId="5714"/>
    <tableColumn id="10673" xr3:uid="{D7E1F270-3A2C-47D1-AAA9-51A52852144D}" name="Column10673" headerRowDxfId="22108" dataDxfId="5713"/>
    <tableColumn id="10674" xr3:uid="{AC2BBD5D-5A89-42D1-A17E-2F0924B9A623}" name="Column10674" headerRowDxfId="22107" dataDxfId="5712"/>
    <tableColumn id="10675" xr3:uid="{EF82B7DF-A5DA-47BA-89A6-E581121BDE97}" name="Column10675" headerRowDxfId="22106" dataDxfId="5711"/>
    <tableColumn id="10676" xr3:uid="{C2A3272B-43E9-4256-9A58-235C9CCDD4D6}" name="Column10676" headerRowDxfId="22105" dataDxfId="5710"/>
    <tableColumn id="10677" xr3:uid="{64FA28EB-CD79-43C1-9487-723D1CDB8058}" name="Column10677" headerRowDxfId="22104" dataDxfId="5709"/>
    <tableColumn id="10678" xr3:uid="{D6D90521-9FEA-4DA7-A6BF-771FEBD412D0}" name="Column10678" headerRowDxfId="22103" dataDxfId="5708"/>
    <tableColumn id="10679" xr3:uid="{1696193A-BBB0-4247-B332-963219EC8E3C}" name="Column10679" headerRowDxfId="22102" dataDxfId="5707"/>
    <tableColumn id="10680" xr3:uid="{C8479CCE-8D40-45D2-8AAB-2AF34117D5F1}" name="Column10680" headerRowDxfId="22101" dataDxfId="5706"/>
    <tableColumn id="10681" xr3:uid="{73049A27-6DCB-4A7B-8B9A-4768F21D2CA1}" name="Column10681" headerRowDxfId="22100" dataDxfId="5705"/>
    <tableColumn id="10682" xr3:uid="{D6B2D7BB-0B09-4BA2-8A36-54F15B397508}" name="Column10682" headerRowDxfId="22099" dataDxfId="5704"/>
    <tableColumn id="10683" xr3:uid="{75DDC0ED-AD4F-4F23-A038-9A172C586964}" name="Column10683" headerRowDxfId="22098" dataDxfId="5703"/>
    <tableColumn id="10684" xr3:uid="{53409EE3-ACAB-4A0B-81E1-883B5CC88A1D}" name="Column10684" headerRowDxfId="22097" dataDxfId="5702"/>
    <tableColumn id="10685" xr3:uid="{B6F7A604-9CBA-4AFB-9338-63A42650B0CC}" name="Column10685" headerRowDxfId="22096" dataDxfId="5701"/>
    <tableColumn id="10686" xr3:uid="{C03BB300-D07D-48FD-B748-79D006295747}" name="Column10686" headerRowDxfId="22095" dataDxfId="5700"/>
    <tableColumn id="10687" xr3:uid="{AE22AC27-5268-4AF5-A003-0CA44F1EDD9C}" name="Column10687" headerRowDxfId="22094" dataDxfId="5699"/>
    <tableColumn id="10688" xr3:uid="{8467CB90-8F4C-401B-9C52-5DDFCB79B868}" name="Column10688" headerRowDxfId="22093" dataDxfId="5698"/>
    <tableColumn id="10689" xr3:uid="{BC9CD0B8-3B34-4D2E-BC34-58A80E07A483}" name="Column10689" headerRowDxfId="22092" dataDxfId="5697"/>
    <tableColumn id="10690" xr3:uid="{70EC8545-0964-429A-A826-D8230B247822}" name="Column10690" headerRowDxfId="22091" dataDxfId="5696"/>
    <tableColumn id="10691" xr3:uid="{96DFD2E2-EDF4-4F6D-8AFD-85FDAE0BB79A}" name="Column10691" headerRowDxfId="22090" dataDxfId="5695"/>
    <tableColumn id="10692" xr3:uid="{6501B3C5-E414-4726-A204-9C270CEDEF9B}" name="Column10692" headerRowDxfId="22089" dataDxfId="5694"/>
    <tableColumn id="10693" xr3:uid="{84882D1A-40F0-4036-B33F-51C02BC0FD3D}" name="Column10693" headerRowDxfId="22088" dataDxfId="5693"/>
    <tableColumn id="10694" xr3:uid="{327789A0-A51D-49E2-B6B4-141A313A88D8}" name="Column10694" headerRowDxfId="22087" dataDxfId="5692"/>
    <tableColumn id="10695" xr3:uid="{76432D24-9B11-45F4-B72B-B05FFDF3C2C6}" name="Column10695" headerRowDxfId="22086" dataDxfId="5691"/>
    <tableColumn id="10696" xr3:uid="{AC0C1893-1EE4-4EA1-BC23-FF346E97A978}" name="Column10696" headerRowDxfId="22085" dataDxfId="5690"/>
    <tableColumn id="10697" xr3:uid="{87728FB6-962A-43A6-8FBE-1E5E1C3221A3}" name="Column10697" headerRowDxfId="22084" dataDxfId="5689"/>
    <tableColumn id="10698" xr3:uid="{6166ABB1-8203-4B75-BBD0-F65C5EEAF229}" name="Column10698" headerRowDxfId="22083" dataDxfId="5688"/>
    <tableColumn id="10699" xr3:uid="{B1A092D7-DA32-42E8-99FB-83548BA13B8E}" name="Column10699" headerRowDxfId="22082" dataDxfId="5687"/>
    <tableColumn id="10700" xr3:uid="{CE600FE0-6F61-44C1-A983-8D7335976A8B}" name="Column10700" headerRowDxfId="22081" dataDxfId="5686"/>
    <tableColumn id="10701" xr3:uid="{338C33B8-0962-4DEE-8BD6-DFBE7F781DA4}" name="Column10701" headerRowDxfId="22080" dataDxfId="5685"/>
    <tableColumn id="10702" xr3:uid="{4CF84365-7C8F-4208-BB6B-AF77EF5946AF}" name="Column10702" headerRowDxfId="22079" dataDxfId="5684"/>
    <tableColumn id="10703" xr3:uid="{17D4993E-4555-4801-8999-E8E947C78980}" name="Column10703" headerRowDxfId="22078" dataDxfId="5683"/>
    <tableColumn id="10704" xr3:uid="{F7F97602-7BA5-493D-A326-85459478CC4D}" name="Column10704" headerRowDxfId="22077" dataDxfId="5682"/>
    <tableColumn id="10705" xr3:uid="{632431FB-EEF0-4A4D-B573-58498EA987B7}" name="Column10705" headerRowDxfId="22076" dataDxfId="5681"/>
    <tableColumn id="10706" xr3:uid="{DD14F090-EE4E-4E05-A858-49200D09F63A}" name="Column10706" headerRowDxfId="22075" dataDxfId="5680"/>
    <tableColumn id="10707" xr3:uid="{FB01B72D-8566-4077-B8AE-9466C9ACC33B}" name="Column10707" headerRowDxfId="22074" dataDxfId="5679"/>
    <tableColumn id="10708" xr3:uid="{61517F54-4CCF-4139-89D2-7637338770D4}" name="Column10708" headerRowDxfId="22073" dataDxfId="5678"/>
    <tableColumn id="10709" xr3:uid="{7C1BBB6E-35BB-4354-A801-F18527193DE9}" name="Column10709" headerRowDxfId="22072" dataDxfId="5677"/>
    <tableColumn id="10710" xr3:uid="{1F75CC2B-6A5B-44AB-A2D5-CE7DE571614F}" name="Column10710" headerRowDxfId="22071" dataDxfId="5676"/>
    <tableColumn id="10711" xr3:uid="{627C535C-D325-4DF5-A68A-8B82DB2D908E}" name="Column10711" headerRowDxfId="22070" dataDxfId="5675"/>
    <tableColumn id="10712" xr3:uid="{F8F08E30-44A5-42EB-A73E-DF6798AF8FCE}" name="Column10712" headerRowDxfId="22069" dataDxfId="5674"/>
    <tableColumn id="10713" xr3:uid="{4AA4BDD3-DAE8-43CD-BC6A-EAB2F08182CE}" name="Column10713" headerRowDxfId="22068" dataDxfId="5673"/>
    <tableColumn id="10714" xr3:uid="{D6EBD655-BF33-4B21-9AEE-DC6D7B5104FC}" name="Column10714" headerRowDxfId="22067" dataDxfId="5672"/>
    <tableColumn id="10715" xr3:uid="{F23BBFC5-315E-4493-82E7-27F4547B191D}" name="Column10715" headerRowDxfId="22066" dataDxfId="5671"/>
    <tableColumn id="10716" xr3:uid="{2905E58C-4FDF-4395-8C03-9500FAF1254D}" name="Column10716" headerRowDxfId="22065" dataDxfId="5670"/>
    <tableColumn id="10717" xr3:uid="{A6ABA05F-0E36-46B9-A140-23D3AA1F5251}" name="Column10717" headerRowDxfId="22064" dataDxfId="5669"/>
    <tableColumn id="10718" xr3:uid="{5804183C-8D57-4EE9-A72E-AB151538CA4D}" name="Column10718" headerRowDxfId="22063" dataDxfId="5668"/>
    <tableColumn id="10719" xr3:uid="{83851C20-EDA2-4A79-84D1-F57BF0091E59}" name="Column10719" headerRowDxfId="22062" dataDxfId="5667"/>
    <tableColumn id="10720" xr3:uid="{49AFA276-A88E-4E45-9997-0326BD8C1F4A}" name="Column10720" headerRowDxfId="22061" dataDxfId="5666"/>
    <tableColumn id="10721" xr3:uid="{182E1CFA-640D-4777-8B82-9BAAF92481A8}" name="Column10721" headerRowDxfId="22060" dataDxfId="5665"/>
    <tableColumn id="10722" xr3:uid="{FF7C2C6B-3D84-45C2-9987-B11646FE84E3}" name="Column10722" headerRowDxfId="22059" dataDxfId="5664"/>
    <tableColumn id="10723" xr3:uid="{9AE9A107-12CE-429D-8FFA-FD79EA307E85}" name="Column10723" headerRowDxfId="22058" dataDxfId="5663"/>
    <tableColumn id="10724" xr3:uid="{7A140777-E96C-446D-94FA-512563221FBB}" name="Column10724" headerRowDxfId="22057" dataDxfId="5662"/>
    <tableColumn id="10725" xr3:uid="{0C4E86C3-8BE7-4061-BD09-A19CA00D1057}" name="Column10725" headerRowDxfId="22056" dataDxfId="5661"/>
    <tableColumn id="10726" xr3:uid="{4EF2FB24-AECD-41E3-937A-11F276406562}" name="Column10726" headerRowDxfId="22055" dataDxfId="5660"/>
    <tableColumn id="10727" xr3:uid="{E311F95E-E773-4F9E-BA05-8021A238D05A}" name="Column10727" headerRowDxfId="22054" dataDxfId="5659"/>
    <tableColumn id="10728" xr3:uid="{03C0B16F-0C34-4F58-BE43-0856CAA37809}" name="Column10728" headerRowDxfId="22053" dataDxfId="5658"/>
    <tableColumn id="10729" xr3:uid="{D265D58F-4E66-4CDA-B2BB-AD7356518AB3}" name="Column10729" headerRowDxfId="22052" dataDxfId="5657"/>
    <tableColumn id="10730" xr3:uid="{8EB69BF7-2CF0-4091-86E1-9B21462125E8}" name="Column10730" headerRowDxfId="22051" dataDxfId="5656"/>
    <tableColumn id="10731" xr3:uid="{009A1285-EB0C-472A-91F8-91520D736BE7}" name="Column10731" headerRowDxfId="22050" dataDxfId="5655"/>
    <tableColumn id="10732" xr3:uid="{62637C68-92A9-4444-A820-7822D5F2A203}" name="Column10732" headerRowDxfId="22049" dataDxfId="5654"/>
    <tableColumn id="10733" xr3:uid="{F1EB4660-770A-479A-B601-EA4BAF09A12C}" name="Column10733" headerRowDxfId="22048" dataDxfId="5653"/>
    <tableColumn id="10734" xr3:uid="{546535B7-818D-425B-8B95-079586FC04A7}" name="Column10734" headerRowDxfId="22047" dataDxfId="5652"/>
    <tableColumn id="10735" xr3:uid="{2AD66F0E-26DB-4F4C-BE6C-58AF836E1912}" name="Column10735" headerRowDxfId="22046" dataDxfId="5651"/>
    <tableColumn id="10736" xr3:uid="{3DDC7088-A6E1-4AA8-A50A-82394B3513FA}" name="Column10736" headerRowDxfId="22045" dataDxfId="5650"/>
    <tableColumn id="10737" xr3:uid="{43C1B66D-32C4-495E-AB77-F311790EDE2F}" name="Column10737" headerRowDxfId="22044" dataDxfId="5649"/>
    <tableColumn id="10738" xr3:uid="{592E7E5B-A1E0-4278-B1E8-902623AF217B}" name="Column10738" headerRowDxfId="22043" dataDxfId="5648"/>
    <tableColumn id="10739" xr3:uid="{67DF3DE0-E1E8-4C7A-9135-362114C34025}" name="Column10739" headerRowDxfId="22042" dataDxfId="5647"/>
    <tableColumn id="10740" xr3:uid="{6ED252B2-4829-4E2C-839E-4E284301B4BE}" name="Column10740" headerRowDxfId="22041" dataDxfId="5646"/>
    <tableColumn id="10741" xr3:uid="{07A9F96E-1895-4DD7-A2E8-E566E5F7CB5F}" name="Column10741" headerRowDxfId="22040" dataDxfId="5645"/>
    <tableColumn id="10742" xr3:uid="{304B2733-11B6-42E5-8C4F-A5E73CEECAB5}" name="Column10742" headerRowDxfId="22039" dataDxfId="5644"/>
    <tableColumn id="10743" xr3:uid="{9E1DE3FE-02FC-48B3-9C2B-6D784AFE06C1}" name="Column10743" headerRowDxfId="22038" dataDxfId="5643"/>
    <tableColumn id="10744" xr3:uid="{4D5B2450-DDD2-47DA-8E57-9D81BF9B446E}" name="Column10744" headerRowDxfId="22037" dataDxfId="5642"/>
    <tableColumn id="10745" xr3:uid="{0D28D8A2-FE29-4033-BC66-C44FBE4FDC19}" name="Column10745" headerRowDxfId="22036" dataDxfId="5641"/>
    <tableColumn id="10746" xr3:uid="{A9FEF29E-71EF-4A9D-8994-30BF3B04D223}" name="Column10746" headerRowDxfId="22035" dataDxfId="5640"/>
    <tableColumn id="10747" xr3:uid="{A2F5AF19-7F89-4F22-8836-D6E6B34E322F}" name="Column10747" headerRowDxfId="22034" dataDxfId="5639"/>
    <tableColumn id="10748" xr3:uid="{36DE9B62-0CCF-446B-A1FF-690FBFD123B1}" name="Column10748" headerRowDxfId="22033" dataDxfId="5638"/>
    <tableColumn id="10749" xr3:uid="{3782E9FF-78B9-47E5-8A39-25A02657235D}" name="Column10749" headerRowDxfId="22032" dataDxfId="5637"/>
    <tableColumn id="10750" xr3:uid="{92B5095A-A59D-44F4-A7AD-992AC3639C5E}" name="Column10750" headerRowDxfId="22031" dataDxfId="5636"/>
    <tableColumn id="10751" xr3:uid="{811C8298-F04D-4E6E-BF04-71EB9AD279DC}" name="Column10751" headerRowDxfId="22030" dataDxfId="5635"/>
    <tableColumn id="10752" xr3:uid="{89E2B6A7-3A65-4167-8341-5D0AA9587FF1}" name="Column10752" headerRowDxfId="22029" dataDxfId="5634"/>
    <tableColumn id="10753" xr3:uid="{7090BE9F-4061-4513-A467-0A69550B011A}" name="Column10753" headerRowDxfId="22028" dataDxfId="5633"/>
    <tableColumn id="10754" xr3:uid="{75BC5256-8B3E-4C94-8D50-C6D2D7526D57}" name="Column10754" headerRowDxfId="22027" dataDxfId="5632"/>
    <tableColumn id="10755" xr3:uid="{C22A05A5-400D-43D2-B828-D62015E68C58}" name="Column10755" headerRowDxfId="22026" dataDxfId="5631"/>
    <tableColumn id="10756" xr3:uid="{1F3837DD-5BEE-45E8-8580-D2BD1E03E060}" name="Column10756" headerRowDxfId="22025" dataDxfId="5630"/>
    <tableColumn id="10757" xr3:uid="{1F7CBB19-C301-4370-AB56-CDF9ACA4D549}" name="Column10757" headerRowDxfId="22024" dataDxfId="5629"/>
    <tableColumn id="10758" xr3:uid="{1A739E3E-991D-4739-84B0-09121CAF7877}" name="Column10758" headerRowDxfId="22023" dataDxfId="5628"/>
    <tableColumn id="10759" xr3:uid="{2B8F37AC-831F-4976-9323-9B05AC20685F}" name="Column10759" headerRowDxfId="22022" dataDxfId="5627"/>
    <tableColumn id="10760" xr3:uid="{A2B3B628-A501-443B-BD1A-81B6D8E20AE3}" name="Column10760" headerRowDxfId="22021" dataDxfId="5626"/>
    <tableColumn id="10761" xr3:uid="{0BEC371D-846D-400F-A1DC-E3B407A51B51}" name="Column10761" headerRowDxfId="22020" dataDxfId="5625"/>
    <tableColumn id="10762" xr3:uid="{4C348C4B-CD40-438D-BDD8-E74C1DB59126}" name="Column10762" headerRowDxfId="22019" dataDxfId="5624"/>
    <tableColumn id="10763" xr3:uid="{16698340-6009-46FC-A286-FD17D5579A9B}" name="Column10763" headerRowDxfId="22018" dataDxfId="5623"/>
    <tableColumn id="10764" xr3:uid="{DB252D8C-6A7F-4E2E-96C5-41F8C40045F4}" name="Column10764" headerRowDxfId="22017" dataDxfId="5622"/>
    <tableColumn id="10765" xr3:uid="{A449B024-527B-44A3-9A3C-22E22604378E}" name="Column10765" headerRowDxfId="22016" dataDxfId="5621"/>
    <tableColumn id="10766" xr3:uid="{16FD7982-4638-4501-B3F5-3B228861C76C}" name="Column10766" headerRowDxfId="22015" dataDxfId="5620"/>
    <tableColumn id="10767" xr3:uid="{3BD93DA8-4046-43C8-9136-83A97E480267}" name="Column10767" headerRowDxfId="22014" dataDxfId="5619"/>
    <tableColumn id="10768" xr3:uid="{1FD508A3-DC8B-423A-90D8-0792681C4E95}" name="Column10768" headerRowDxfId="22013" dataDxfId="5618"/>
    <tableColumn id="10769" xr3:uid="{41A22F4C-D508-4EAE-97BC-8110E3824852}" name="Column10769" headerRowDxfId="22012" dataDxfId="5617"/>
    <tableColumn id="10770" xr3:uid="{E117DD8D-CF1A-4377-9476-5E6402695B63}" name="Column10770" headerRowDxfId="22011" dataDxfId="5616"/>
    <tableColumn id="10771" xr3:uid="{EC897A47-E6A5-43E6-AD9C-E3CCB1A49B11}" name="Column10771" headerRowDxfId="22010" dataDxfId="5615"/>
    <tableColumn id="10772" xr3:uid="{F871FCA7-EEE7-4C68-B3AE-BEBC080D6B59}" name="Column10772" headerRowDxfId="22009" dataDxfId="5614"/>
    <tableColumn id="10773" xr3:uid="{ED299F48-528D-41D8-BC40-E1890247319B}" name="Column10773" headerRowDxfId="22008" dataDxfId="5613"/>
    <tableColumn id="10774" xr3:uid="{F9DE8A60-081B-4B0D-A1EC-4D485168E760}" name="Column10774" headerRowDxfId="22007" dataDxfId="5612"/>
    <tableColumn id="10775" xr3:uid="{4F671EDC-8742-48BE-9EE3-6807D6A50DB5}" name="Column10775" headerRowDxfId="22006" dataDxfId="5611"/>
    <tableColumn id="10776" xr3:uid="{CB721719-E056-4602-A886-0E236A14A422}" name="Column10776" headerRowDxfId="22005" dataDxfId="5610"/>
    <tableColumn id="10777" xr3:uid="{887A37A0-4BBB-4BE0-8BB3-81BE76E8FE50}" name="Column10777" headerRowDxfId="22004" dataDxfId="5609"/>
    <tableColumn id="10778" xr3:uid="{38FA4A2A-1831-4AAB-9FC3-F17942C114E2}" name="Column10778" headerRowDxfId="22003" dataDxfId="5608"/>
    <tableColumn id="10779" xr3:uid="{2BCDA853-DEF3-4E06-8037-578E3439C158}" name="Column10779" headerRowDxfId="22002" dataDxfId="5607"/>
    <tableColumn id="10780" xr3:uid="{75F7E9D4-252B-483A-BC14-BD3F34959BA6}" name="Column10780" headerRowDxfId="22001" dataDxfId="5606"/>
    <tableColumn id="10781" xr3:uid="{0BFCDBB7-80C6-4F1A-ACF6-7532B8251159}" name="Column10781" headerRowDxfId="22000" dataDxfId="5605"/>
    <tableColumn id="10782" xr3:uid="{1FB8AADF-E6A0-4A71-82CC-3222045FD0FE}" name="Column10782" headerRowDxfId="21999" dataDxfId="5604"/>
    <tableColumn id="10783" xr3:uid="{060F0AFC-91AF-4D20-9547-43C674BCC72B}" name="Column10783" headerRowDxfId="21998" dataDxfId="5603"/>
    <tableColumn id="10784" xr3:uid="{40F5872B-2486-4280-86EC-65D35B9A1A72}" name="Column10784" headerRowDxfId="21997" dataDxfId="5602"/>
    <tableColumn id="10785" xr3:uid="{F6F8BB4B-09D6-4D20-B564-21E5C3E9DA17}" name="Column10785" headerRowDxfId="21996" dataDxfId="5601"/>
    <tableColumn id="10786" xr3:uid="{623DE69C-5E29-4317-AD0E-165700D3F6A6}" name="Column10786" headerRowDxfId="21995" dataDxfId="5600"/>
    <tableColumn id="10787" xr3:uid="{704D3E87-D4B7-4A71-B3F7-F220FAA7EA27}" name="Column10787" headerRowDxfId="21994" dataDxfId="5599"/>
    <tableColumn id="10788" xr3:uid="{B33C1C66-9BAE-4B4A-B278-1226F7AD2D5E}" name="Column10788" headerRowDxfId="21993" dataDxfId="5598"/>
    <tableColumn id="10789" xr3:uid="{65F8C1B3-F21B-4DFB-B6A6-E9B122F374DD}" name="Column10789" headerRowDxfId="21992" dataDxfId="5597"/>
    <tableColumn id="10790" xr3:uid="{491CC4F3-781A-4FD4-AFF1-7BD039EB1625}" name="Column10790" headerRowDxfId="21991" dataDxfId="5596"/>
    <tableColumn id="10791" xr3:uid="{115E778A-BA9E-4A93-BA50-D85051346F10}" name="Column10791" headerRowDxfId="21990" dataDxfId="5595"/>
    <tableColumn id="10792" xr3:uid="{85C527F7-E65E-4C73-B2A5-CCE0B7791EDD}" name="Column10792" headerRowDxfId="21989" dataDxfId="5594"/>
    <tableColumn id="10793" xr3:uid="{395106CB-D73B-41A0-80C6-FD10DCAA6768}" name="Column10793" headerRowDxfId="21988" dataDxfId="5593"/>
    <tableColumn id="10794" xr3:uid="{3E78994E-669E-4889-A455-6A88B78DF2D1}" name="Column10794" headerRowDxfId="21987" dataDxfId="5592"/>
    <tableColumn id="10795" xr3:uid="{E6B92DE7-1AEF-4380-B75F-94DD6097794F}" name="Column10795" headerRowDxfId="21986" dataDxfId="5591"/>
    <tableColumn id="10796" xr3:uid="{ACA57223-E12F-4953-BC07-784F1B2F49D6}" name="Column10796" headerRowDxfId="21985" dataDxfId="5590"/>
    <tableColumn id="10797" xr3:uid="{B4DDBA72-3792-434E-9F27-14B0A9D14938}" name="Column10797" headerRowDxfId="21984" dataDxfId="5589"/>
    <tableColumn id="10798" xr3:uid="{D8BA0C76-8AAA-4DB4-8484-BBA3012C89F1}" name="Column10798" headerRowDxfId="21983" dataDxfId="5588"/>
    <tableColumn id="10799" xr3:uid="{CFD277CA-9FCE-45A1-9C99-773F6EE3EBD4}" name="Column10799" headerRowDxfId="21982" dataDxfId="5587"/>
    <tableColumn id="10800" xr3:uid="{F76D3633-0557-4A69-AC23-2BDC64078FD5}" name="Column10800" headerRowDxfId="21981" dataDxfId="5586"/>
    <tableColumn id="10801" xr3:uid="{145DCDA2-A32B-44E1-B5C9-A8176E052CD5}" name="Column10801" headerRowDxfId="21980" dataDxfId="5585"/>
    <tableColumn id="10802" xr3:uid="{6E3A1148-584F-4A2D-9840-6B77E0AD0CF8}" name="Column10802" headerRowDxfId="21979" dataDxfId="5584"/>
    <tableColumn id="10803" xr3:uid="{D99E1176-30A0-4E5E-903E-6F920B6177CB}" name="Column10803" headerRowDxfId="21978" dataDxfId="5583"/>
    <tableColumn id="10804" xr3:uid="{654A2025-6EA4-4129-B951-419A168F3F9E}" name="Column10804" headerRowDxfId="21977" dataDxfId="5582"/>
    <tableColumn id="10805" xr3:uid="{0B88B911-4475-4167-9128-F9BCB255AC8F}" name="Column10805" headerRowDxfId="21976" dataDxfId="5581"/>
    <tableColumn id="10806" xr3:uid="{7BCB4994-D5AE-417B-A3AE-132AF8D4A372}" name="Column10806" headerRowDxfId="21975" dataDxfId="5580"/>
    <tableColumn id="10807" xr3:uid="{72CD461F-946C-44DD-B583-70B2B9A4A612}" name="Column10807" headerRowDxfId="21974" dataDxfId="5579"/>
    <tableColumn id="10808" xr3:uid="{988C2FF6-FB08-463C-89B4-F1E0CD346395}" name="Column10808" headerRowDxfId="21973" dataDxfId="5578"/>
    <tableColumn id="10809" xr3:uid="{B98255DF-FEAA-459E-98FB-184C51E6B2C4}" name="Column10809" headerRowDxfId="21972" dataDxfId="5577"/>
    <tableColumn id="10810" xr3:uid="{DF03551C-B328-493D-AC20-D7F33390848D}" name="Column10810" headerRowDxfId="21971" dataDxfId="5576"/>
    <tableColumn id="10811" xr3:uid="{3190B8A1-C156-43FA-B09D-9BB6FF4173C1}" name="Column10811" headerRowDxfId="21970" dataDxfId="5575"/>
    <tableColumn id="10812" xr3:uid="{E8E29C8C-D125-48E1-A4B0-538DFC764E78}" name="Column10812" headerRowDxfId="21969" dataDxfId="5574"/>
    <tableColumn id="10813" xr3:uid="{6975F840-48CB-46BB-A420-77846AD84319}" name="Column10813" headerRowDxfId="21968" dataDxfId="5573"/>
    <tableColumn id="10814" xr3:uid="{724AFDD3-E923-4680-8B73-782D65644468}" name="Column10814" headerRowDxfId="21967" dataDxfId="5572"/>
    <tableColumn id="10815" xr3:uid="{00F1CF5E-45B1-4778-A9AF-C811D17FCCDA}" name="Column10815" headerRowDxfId="21966" dataDxfId="5571"/>
    <tableColumn id="10816" xr3:uid="{EB340322-F2FA-4DB0-AA71-BF28A2590D50}" name="Column10816" headerRowDxfId="21965" dataDxfId="5570"/>
    <tableColumn id="10817" xr3:uid="{EE64DF58-5039-458F-AC15-21B038A58934}" name="Column10817" headerRowDxfId="21964" dataDxfId="5569"/>
    <tableColumn id="10818" xr3:uid="{B15414B6-8484-42B1-897F-2B6C09BD07AA}" name="Column10818" headerRowDxfId="21963" dataDxfId="5568"/>
    <tableColumn id="10819" xr3:uid="{527D9599-0335-41FE-B331-D0D3C61E614D}" name="Column10819" headerRowDxfId="21962" dataDxfId="5567"/>
    <tableColumn id="10820" xr3:uid="{89E39DE2-6B88-47B6-983E-A7530248BB0C}" name="Column10820" headerRowDxfId="21961" dataDxfId="5566"/>
    <tableColumn id="10821" xr3:uid="{51DC763D-F88D-4F37-B3CB-B7CEB93224BD}" name="Column10821" headerRowDxfId="21960" dataDxfId="5565"/>
    <tableColumn id="10822" xr3:uid="{F7319BC9-DD46-4ECE-B0AC-68726AF79865}" name="Column10822" headerRowDxfId="21959" dataDxfId="5564"/>
    <tableColumn id="10823" xr3:uid="{B4259487-6568-4827-9474-F2B94A1B1A9C}" name="Column10823" headerRowDxfId="21958" dataDxfId="5563"/>
    <tableColumn id="10824" xr3:uid="{A6E5E234-D479-408D-8D4D-74CBE28E2BFB}" name="Column10824" headerRowDxfId="21957" dataDxfId="5562"/>
    <tableColumn id="10825" xr3:uid="{A4EBD74E-78F2-45C4-A828-9A9EE36C8524}" name="Column10825" headerRowDxfId="21956" dataDxfId="5561"/>
    <tableColumn id="10826" xr3:uid="{9E9C1FD9-6090-4F70-91F6-0C764F3F7B14}" name="Column10826" headerRowDxfId="21955" dataDxfId="5560"/>
    <tableColumn id="10827" xr3:uid="{9576FC72-A21A-4708-A28B-0B53505B58CE}" name="Column10827" headerRowDxfId="21954" dataDxfId="5559"/>
    <tableColumn id="10828" xr3:uid="{7BD787B3-A7C6-4234-A68E-A634F4D7EAE6}" name="Column10828" headerRowDxfId="21953" dataDxfId="5558"/>
    <tableColumn id="10829" xr3:uid="{CD286EEB-10C7-4ED3-8001-2E6C04CF6B79}" name="Column10829" headerRowDxfId="21952" dataDxfId="5557"/>
    <tableColumn id="10830" xr3:uid="{70A43F53-78B7-4E8B-8399-75F82D36A7A9}" name="Column10830" headerRowDxfId="21951" dataDxfId="5556"/>
    <tableColumn id="10831" xr3:uid="{5D894160-CA4E-4060-8762-AA6244F39053}" name="Column10831" headerRowDxfId="21950" dataDxfId="5555"/>
    <tableColumn id="10832" xr3:uid="{1E87ED11-58F8-4E07-910D-C9DB2AFC1F53}" name="Column10832" headerRowDxfId="21949" dataDxfId="5554"/>
    <tableColumn id="10833" xr3:uid="{5451A94A-513A-47B1-80AE-DC99DAECED21}" name="Column10833" headerRowDxfId="21948" dataDxfId="5553"/>
    <tableColumn id="10834" xr3:uid="{D5463243-8332-46C9-8B0D-5B1DBBEE9824}" name="Column10834" headerRowDxfId="21947" dataDxfId="5552"/>
    <tableColumn id="10835" xr3:uid="{EA209053-A3E5-4E90-B37E-4272772317C6}" name="Column10835" headerRowDxfId="21946" dataDxfId="5551"/>
    <tableColumn id="10836" xr3:uid="{B0D044BB-3D29-4721-A8E6-D955DAE140C9}" name="Column10836" headerRowDxfId="21945" dataDxfId="5550"/>
    <tableColumn id="10837" xr3:uid="{AECAC13C-4CBA-48E4-9CCF-48C0AB04A1DC}" name="Column10837" headerRowDxfId="21944" dataDxfId="5549"/>
    <tableColumn id="10838" xr3:uid="{E4A594C7-22DD-457D-9542-FCD89FAF44A4}" name="Column10838" headerRowDxfId="21943" dataDxfId="5548"/>
    <tableColumn id="10839" xr3:uid="{DEDA9381-F017-4CF0-BFC6-F4F3910C27FE}" name="Column10839" headerRowDxfId="21942" dataDxfId="5547"/>
    <tableColumn id="10840" xr3:uid="{2A89009E-6ED3-450C-A110-6952395C34D2}" name="Column10840" headerRowDxfId="21941" dataDxfId="5546"/>
    <tableColumn id="10841" xr3:uid="{2033E6C2-EDD2-4E02-AAB1-396056F489F4}" name="Column10841" headerRowDxfId="21940" dataDxfId="5545"/>
    <tableColumn id="10842" xr3:uid="{D95AC78B-25CC-4780-8889-6FE4E6A4FDD2}" name="Column10842" headerRowDxfId="21939" dataDxfId="5544"/>
    <tableColumn id="10843" xr3:uid="{1400062B-2C5F-41C4-B6E4-2B9C84D96C79}" name="Column10843" headerRowDxfId="21938" dataDxfId="5543"/>
    <tableColumn id="10844" xr3:uid="{442AA36D-B41D-487C-A76E-A03BEFDABCCB}" name="Column10844" headerRowDxfId="21937" dataDxfId="5542"/>
    <tableColumn id="10845" xr3:uid="{4EF0DF1C-28D2-467E-BAC3-70D8C4E24FF8}" name="Column10845" headerRowDxfId="21936" dataDxfId="5541"/>
    <tableColumn id="10846" xr3:uid="{B550F409-1826-47C4-907E-755ACFD2FE7F}" name="Column10846" headerRowDxfId="21935" dataDxfId="5540"/>
    <tableColumn id="10847" xr3:uid="{861B4CE6-5146-4AD5-8391-97F61DB77F7A}" name="Column10847" headerRowDxfId="21934" dataDxfId="5539"/>
    <tableColumn id="10848" xr3:uid="{A74062CC-DD99-4221-9D79-E3C80D7428AF}" name="Column10848" headerRowDxfId="21933" dataDxfId="5538"/>
    <tableColumn id="10849" xr3:uid="{09887ED8-044F-4E04-B744-C98C9D0FB453}" name="Column10849" headerRowDxfId="21932" dataDxfId="5537"/>
    <tableColumn id="10850" xr3:uid="{5DC9902D-62A0-4584-951A-90255C2D9690}" name="Column10850" headerRowDxfId="21931" dataDxfId="5536"/>
    <tableColumn id="10851" xr3:uid="{0AF121FA-460D-42E9-80E1-D1D56991DA98}" name="Column10851" headerRowDxfId="21930" dataDxfId="5535"/>
    <tableColumn id="10852" xr3:uid="{4A04E809-4319-4FBB-804B-776635E959B6}" name="Column10852" headerRowDxfId="21929" dataDxfId="5534"/>
    <tableColumn id="10853" xr3:uid="{B8BEDC06-1DB9-4BDF-AF96-FD5A263C771A}" name="Column10853" headerRowDxfId="21928" dataDxfId="5533"/>
    <tableColumn id="10854" xr3:uid="{49E7697E-8F22-45C0-B907-B628F1F5E2CE}" name="Column10854" headerRowDxfId="21927" dataDxfId="5532"/>
    <tableColumn id="10855" xr3:uid="{AF7FB6DE-045B-4AC6-A9D6-4BDCA18059CD}" name="Column10855" headerRowDxfId="21926" dataDxfId="5531"/>
    <tableColumn id="10856" xr3:uid="{70C2C5B1-3F84-4400-BD33-79A16E488CDD}" name="Column10856" headerRowDxfId="21925" dataDxfId="5530"/>
    <tableColumn id="10857" xr3:uid="{AF285D23-3CEA-461E-AE52-78A6EDCCE29B}" name="Column10857" headerRowDxfId="21924" dataDxfId="5529"/>
    <tableColumn id="10858" xr3:uid="{D417F54B-900B-473C-AF4B-A6631AF4DDD6}" name="Column10858" headerRowDxfId="21923" dataDxfId="5528"/>
    <tableColumn id="10859" xr3:uid="{C921A4BA-8831-4D8A-98F7-8BEBB5CBDB2C}" name="Column10859" headerRowDxfId="21922" dataDxfId="5527"/>
    <tableColumn id="10860" xr3:uid="{916855E0-5507-456D-8A82-3CFFA70EF81E}" name="Column10860" headerRowDxfId="21921" dataDxfId="5526"/>
    <tableColumn id="10861" xr3:uid="{D0AAF7AA-D596-476F-936D-BD806B3B7695}" name="Column10861" headerRowDxfId="21920" dataDxfId="5525"/>
    <tableColumn id="10862" xr3:uid="{2C34F1C0-9D04-47EC-9266-106451B92894}" name="Column10862" headerRowDxfId="21919" dataDxfId="5524"/>
    <tableColumn id="10863" xr3:uid="{F1660CF8-F40D-4A3D-9575-CB3080628329}" name="Column10863" headerRowDxfId="21918" dataDxfId="5523"/>
    <tableColumn id="10864" xr3:uid="{557F08D7-3269-4D9A-B515-845B00F6D42F}" name="Column10864" headerRowDxfId="21917" dataDxfId="5522"/>
    <tableColumn id="10865" xr3:uid="{A979F626-4F53-40C9-BB19-7AB95EFF31CA}" name="Column10865" headerRowDxfId="21916" dataDxfId="5521"/>
    <tableColumn id="10866" xr3:uid="{081A57CD-C9ED-45F9-932F-4AA597DC97A0}" name="Column10866" headerRowDxfId="21915" dataDxfId="5520"/>
    <tableColumn id="10867" xr3:uid="{90B95B8D-4599-4231-874A-8D9D6CEA485C}" name="Column10867" headerRowDxfId="21914" dataDxfId="5519"/>
    <tableColumn id="10868" xr3:uid="{CD7E0F62-0A67-4B23-B392-A49C49D637DD}" name="Column10868" headerRowDxfId="21913" dataDxfId="5518"/>
    <tableColumn id="10869" xr3:uid="{F47073F8-4169-4024-A8AF-3934B8B74F98}" name="Column10869" headerRowDxfId="21912" dataDxfId="5517"/>
    <tableColumn id="10870" xr3:uid="{11F75E95-4D47-4124-9493-57A00742D210}" name="Column10870" headerRowDxfId="21911" dataDxfId="5516"/>
    <tableColumn id="10871" xr3:uid="{7082638B-47BB-4656-ADCF-65190B27CED4}" name="Column10871" headerRowDxfId="21910" dataDxfId="5515"/>
    <tableColumn id="10872" xr3:uid="{79D7F5DB-6917-46FA-8C02-0831AE83DA7A}" name="Column10872" headerRowDxfId="21909" dataDxfId="5514"/>
    <tableColumn id="10873" xr3:uid="{75778C01-4F81-4524-B04A-49645E28DAA9}" name="Column10873" headerRowDxfId="21908" dataDxfId="5513"/>
    <tableColumn id="10874" xr3:uid="{AE195C4B-1BC3-4F89-9E57-07259E099B4D}" name="Column10874" headerRowDxfId="21907" dataDxfId="5512"/>
    <tableColumn id="10875" xr3:uid="{9A2A9E85-DC88-4CA5-B9B1-5ED644490985}" name="Column10875" headerRowDxfId="21906" dataDxfId="5511"/>
    <tableColumn id="10876" xr3:uid="{D2F9BFB9-E49A-4262-8240-52816D243A35}" name="Column10876" headerRowDxfId="21905" dataDxfId="5510"/>
    <tableColumn id="10877" xr3:uid="{839A2822-03F2-4682-B19A-A526A37C0BCD}" name="Column10877" headerRowDxfId="21904" dataDxfId="5509"/>
    <tableColumn id="10878" xr3:uid="{8C3782F2-60B0-4321-AF71-C35BA22CD4EB}" name="Column10878" headerRowDxfId="21903" dataDxfId="5508"/>
    <tableColumn id="10879" xr3:uid="{E005C06A-F77D-4A31-9403-D097E5097B41}" name="Column10879" headerRowDxfId="21902" dataDxfId="5507"/>
    <tableColumn id="10880" xr3:uid="{592AC68C-C9B1-4CD2-8AAE-495177E20CA4}" name="Column10880" headerRowDxfId="21901" dataDxfId="5506"/>
    <tableColumn id="10881" xr3:uid="{4A113AF0-FBE1-4DD9-A99F-4E2F7DC15939}" name="Column10881" headerRowDxfId="21900" dataDxfId="5505"/>
    <tableColumn id="10882" xr3:uid="{7A63CA1E-0ED9-4DB0-A81C-678D2110C65A}" name="Column10882" headerRowDxfId="21899" dataDxfId="5504"/>
    <tableColumn id="10883" xr3:uid="{FE396C79-0B84-496D-9B28-B1666DC9E113}" name="Column10883" headerRowDxfId="21898" dataDxfId="5503"/>
    <tableColumn id="10884" xr3:uid="{8104B513-FB11-4F10-A1EE-E3926C785095}" name="Column10884" headerRowDxfId="21897" dataDxfId="5502"/>
    <tableColumn id="10885" xr3:uid="{57CD702D-C3A8-4907-A3E8-65185AC59707}" name="Column10885" headerRowDxfId="21896" dataDxfId="5501"/>
    <tableColumn id="10886" xr3:uid="{C0EC6EF4-E34A-4D85-867B-F66B656E4AAD}" name="Column10886" headerRowDxfId="21895" dataDxfId="5500"/>
    <tableColumn id="10887" xr3:uid="{09A4409B-34E0-449B-ABD4-4D25A94515DA}" name="Column10887" headerRowDxfId="21894" dataDxfId="5499"/>
    <tableColumn id="10888" xr3:uid="{4242578B-8B8E-4C4E-B52F-55261732F4C3}" name="Column10888" headerRowDxfId="21893" dataDxfId="5498"/>
    <tableColumn id="10889" xr3:uid="{A29C24F3-416F-41DD-A6A4-BABF10ADFCF0}" name="Column10889" headerRowDxfId="21892" dataDxfId="5497"/>
    <tableColumn id="10890" xr3:uid="{DAF3A6F2-4D07-4E7C-9452-8F903E44742C}" name="Column10890" headerRowDxfId="21891" dataDxfId="5496"/>
    <tableColumn id="10891" xr3:uid="{2737ED47-2C4D-4C7D-8F07-03B76EA0C5FF}" name="Column10891" headerRowDxfId="21890" dataDxfId="5495"/>
    <tableColumn id="10892" xr3:uid="{DC0F0F1C-52F8-46AA-A633-A568493714B2}" name="Column10892" headerRowDxfId="21889" dataDxfId="5494"/>
    <tableColumn id="10893" xr3:uid="{8823CA79-30AD-4CFA-BCA2-57F47B645D28}" name="Column10893" headerRowDxfId="21888" dataDxfId="5493"/>
    <tableColumn id="10894" xr3:uid="{427AEA05-5BC1-4415-8163-E506DDAEF909}" name="Column10894" headerRowDxfId="21887" dataDxfId="5492"/>
    <tableColumn id="10895" xr3:uid="{719E7DCF-FA53-4151-8985-026946AED2CE}" name="Column10895" headerRowDxfId="21886" dataDxfId="5491"/>
    <tableColumn id="10896" xr3:uid="{3B96C7EB-0C67-4E53-AAD3-9C6957026CE1}" name="Column10896" headerRowDxfId="21885" dataDxfId="5490"/>
    <tableColumn id="10897" xr3:uid="{AE0FD3BD-5D68-449A-938C-C10C64F53A78}" name="Column10897" headerRowDxfId="21884" dataDxfId="5489"/>
    <tableColumn id="10898" xr3:uid="{606A1C24-45A9-4D72-B32E-08706ACD0E69}" name="Column10898" headerRowDxfId="21883" dataDxfId="5488"/>
    <tableColumn id="10899" xr3:uid="{6825430B-4095-43A0-BD75-A4A175059EBA}" name="Column10899" headerRowDxfId="21882" dataDxfId="5487"/>
    <tableColumn id="10900" xr3:uid="{212A2D0A-4B02-4DDE-97A4-A74C41B623EC}" name="Column10900" headerRowDxfId="21881" dataDxfId="5486"/>
    <tableColumn id="10901" xr3:uid="{A3787059-265B-4311-B54A-24D7A94C4E1A}" name="Column10901" headerRowDxfId="21880" dataDxfId="5485"/>
    <tableColumn id="10902" xr3:uid="{50AB1F89-5067-4A91-BEA7-A4284053BCA3}" name="Column10902" headerRowDxfId="21879" dataDxfId="5484"/>
    <tableColumn id="10903" xr3:uid="{B7E0FA0C-EC47-4BAA-9C19-6EE76D9F55C7}" name="Column10903" headerRowDxfId="21878" dataDxfId="5483"/>
    <tableColumn id="10904" xr3:uid="{AFF93E6D-FE94-4EE1-AC2A-CA7FBFD2D9B6}" name="Column10904" headerRowDxfId="21877" dataDxfId="5482"/>
    <tableColumn id="10905" xr3:uid="{8F46DAF2-1127-495A-AA2E-5319E04A49E3}" name="Column10905" headerRowDxfId="21876" dataDxfId="5481"/>
    <tableColumn id="10906" xr3:uid="{A8E1C323-AC9E-43C5-B037-023284BE11CD}" name="Column10906" headerRowDxfId="21875" dataDxfId="5480"/>
    <tableColumn id="10907" xr3:uid="{88EA0805-C36F-43D2-87EC-5B3D4813EA3C}" name="Column10907" headerRowDxfId="21874" dataDxfId="5479"/>
    <tableColumn id="10908" xr3:uid="{CE50EAC2-78A1-4D69-B0AE-F57DE03C442F}" name="Column10908" headerRowDxfId="21873" dataDxfId="5478"/>
    <tableColumn id="10909" xr3:uid="{CD3853FE-A0AF-4400-8B28-FA1F1E00D071}" name="Column10909" headerRowDxfId="21872" dataDxfId="5477"/>
    <tableColumn id="10910" xr3:uid="{07222DD2-B08F-4F2C-BABA-76EF550B9E11}" name="Column10910" headerRowDxfId="21871" dataDxfId="5476"/>
    <tableColumn id="10911" xr3:uid="{12D529DC-DA0E-47A4-AE97-E430479773CD}" name="Column10911" headerRowDxfId="21870" dataDxfId="5475"/>
    <tableColumn id="10912" xr3:uid="{7493F103-7640-40CB-B0C6-C1063502E03F}" name="Column10912" headerRowDxfId="21869" dataDxfId="5474"/>
    <tableColumn id="10913" xr3:uid="{5C695ED7-F0CB-4D50-A4E5-4C68AF3AEF34}" name="Column10913" headerRowDxfId="21868" dataDxfId="5473"/>
    <tableColumn id="10914" xr3:uid="{CFB7761A-3995-4752-815D-E879E7B675A3}" name="Column10914" headerRowDxfId="21867" dataDxfId="5472"/>
    <tableColumn id="10915" xr3:uid="{EF41E88E-3480-4BE7-A1AF-9D3B188BA1FD}" name="Column10915" headerRowDxfId="21866" dataDxfId="5471"/>
    <tableColumn id="10916" xr3:uid="{D475BF57-6A85-4F2C-9BF4-3500E66E8E76}" name="Column10916" headerRowDxfId="21865" dataDxfId="5470"/>
    <tableColumn id="10917" xr3:uid="{9134F395-EFC8-4A83-AAD7-CA512C1441C7}" name="Column10917" headerRowDxfId="21864" dataDxfId="5469"/>
    <tableColumn id="10918" xr3:uid="{D1D0B08C-1DFE-45D3-A0B5-ED19F9AA3D31}" name="Column10918" headerRowDxfId="21863" dataDxfId="5468"/>
    <tableColumn id="10919" xr3:uid="{3F41BDFD-EC9A-48C2-9147-5056CF1B5508}" name="Column10919" headerRowDxfId="21862" dataDxfId="5467"/>
    <tableColumn id="10920" xr3:uid="{4DBA56DF-8205-433B-A6FF-002298F8BAD3}" name="Column10920" headerRowDxfId="21861" dataDxfId="5466"/>
    <tableColumn id="10921" xr3:uid="{92A87A1C-F6B5-46EF-99AF-0A6C819EEBF2}" name="Column10921" headerRowDxfId="21860" dataDxfId="5465"/>
    <tableColumn id="10922" xr3:uid="{08F9B3C7-289B-44EC-8C20-325CC929E1BF}" name="Column10922" headerRowDxfId="21859" dataDxfId="5464"/>
    <tableColumn id="10923" xr3:uid="{385D0478-B091-40D9-A418-B72D1F05735E}" name="Column10923" headerRowDxfId="21858" dataDxfId="5463"/>
    <tableColumn id="10924" xr3:uid="{019D0396-62C6-495E-A9BC-B474F244BBAE}" name="Column10924" headerRowDxfId="21857" dataDxfId="5462"/>
    <tableColumn id="10925" xr3:uid="{20511CE2-A135-4980-A9D9-D7900FCD23A6}" name="Column10925" headerRowDxfId="21856" dataDxfId="5461"/>
    <tableColumn id="10926" xr3:uid="{6D40C2AD-739E-4E92-A8C9-A9F44BE7F02B}" name="Column10926" headerRowDxfId="21855" dataDxfId="5460"/>
    <tableColumn id="10927" xr3:uid="{7DA3EBDF-7026-44E1-9C69-0E6E6F54215B}" name="Column10927" headerRowDxfId="21854" dataDxfId="5459"/>
    <tableColumn id="10928" xr3:uid="{C6AD228A-DDF4-4542-8E8A-BE9420F6BBE6}" name="Column10928" headerRowDxfId="21853" dataDxfId="5458"/>
    <tableColumn id="10929" xr3:uid="{10FDB863-CFD3-4542-9B5A-C961675A51AE}" name="Column10929" headerRowDxfId="21852" dataDxfId="5457"/>
    <tableColumn id="10930" xr3:uid="{E8376590-A605-422E-A902-31BFA5465EC8}" name="Column10930" headerRowDxfId="21851" dataDxfId="5456"/>
    <tableColumn id="10931" xr3:uid="{DAF667ED-1375-47B1-B74C-79E4989B1FCC}" name="Column10931" headerRowDxfId="21850" dataDxfId="5455"/>
    <tableColumn id="10932" xr3:uid="{4E65BF87-9875-4124-866E-D996BE9F5D0A}" name="Column10932" headerRowDxfId="21849" dataDxfId="5454"/>
    <tableColumn id="10933" xr3:uid="{9BE6C776-21B1-470E-81D1-43C8D75716F6}" name="Column10933" headerRowDxfId="21848" dataDxfId="5453"/>
    <tableColumn id="10934" xr3:uid="{D60B79A0-67BA-4438-9688-188BEFECD362}" name="Column10934" headerRowDxfId="21847" dataDxfId="5452"/>
    <tableColumn id="10935" xr3:uid="{689DF912-15FF-4DD0-8851-116FD41F7AEA}" name="Column10935" headerRowDxfId="21846" dataDxfId="5451"/>
    <tableColumn id="10936" xr3:uid="{658AC5D8-872E-4BFB-BECF-F0E33E9D1312}" name="Column10936" headerRowDxfId="21845" dataDxfId="5450"/>
    <tableColumn id="10937" xr3:uid="{73340B8A-C763-41A0-9012-AAC2375E70E1}" name="Column10937" headerRowDxfId="21844" dataDxfId="5449"/>
    <tableColumn id="10938" xr3:uid="{50E3AC77-86FF-4D53-9658-D7DB4018D685}" name="Column10938" headerRowDxfId="21843" dataDxfId="5448"/>
    <tableColumn id="10939" xr3:uid="{BF2C5898-774A-41C2-9EF5-50784CDC5828}" name="Column10939" headerRowDxfId="21842" dataDxfId="5447"/>
    <tableColumn id="10940" xr3:uid="{48E1CABC-1A4C-4CDF-B38D-A77A72D6BFFD}" name="Column10940" headerRowDxfId="21841" dataDxfId="5446"/>
    <tableColumn id="10941" xr3:uid="{566513E4-C93F-453D-BACE-9FC00527A7A2}" name="Column10941" headerRowDxfId="21840" dataDxfId="5445"/>
    <tableColumn id="10942" xr3:uid="{90540978-AA2C-4991-BC62-DD1FBBC0140B}" name="Column10942" headerRowDxfId="21839" dataDxfId="5444"/>
    <tableColumn id="10943" xr3:uid="{7729D8D6-982D-4849-BAA1-FB7F5280DD50}" name="Column10943" headerRowDxfId="21838" dataDxfId="5443"/>
    <tableColumn id="10944" xr3:uid="{128B3F8C-63A4-4DFC-9380-9F050FBF2964}" name="Column10944" headerRowDxfId="21837" dataDxfId="5442"/>
    <tableColumn id="10945" xr3:uid="{FF6D5244-1A9B-41F8-94AD-554BC524E742}" name="Column10945" headerRowDxfId="21836" dataDxfId="5441"/>
    <tableColumn id="10946" xr3:uid="{C94B06AA-8B36-4CA5-9286-0D602E710388}" name="Column10946" headerRowDxfId="21835" dataDxfId="5440"/>
    <tableColumn id="10947" xr3:uid="{D0D55651-9545-4590-8BEF-DAECA866C999}" name="Column10947" headerRowDxfId="21834" dataDxfId="5439"/>
    <tableColumn id="10948" xr3:uid="{FF9BC442-2B5D-4FEC-B104-6DF8A8C7F0FE}" name="Column10948" headerRowDxfId="21833" dataDxfId="5438"/>
    <tableColumn id="10949" xr3:uid="{8412D59C-1DB5-4196-937F-884E1D3EE3D9}" name="Column10949" headerRowDxfId="21832" dataDxfId="5437"/>
    <tableColumn id="10950" xr3:uid="{DDA24968-4BDF-4CE4-91D5-88724942DC35}" name="Column10950" headerRowDxfId="21831" dataDxfId="5436"/>
    <tableColumn id="10951" xr3:uid="{E860F629-6DA6-458C-B1A5-DFC75ABDBB50}" name="Column10951" headerRowDxfId="21830" dataDxfId="5435"/>
    <tableColumn id="10952" xr3:uid="{66893175-E0DB-4674-927C-F49754526B4F}" name="Column10952" headerRowDxfId="21829" dataDxfId="5434"/>
    <tableColumn id="10953" xr3:uid="{2FEE792A-FF19-4803-8E65-56ACC2A5AC93}" name="Column10953" headerRowDxfId="21828" dataDxfId="5433"/>
    <tableColumn id="10954" xr3:uid="{215EB143-DED8-4D66-B3A3-6E010A66FBF4}" name="Column10954" headerRowDxfId="21827" dataDxfId="5432"/>
    <tableColumn id="10955" xr3:uid="{C888301C-B235-46CE-A219-0263128DC1B8}" name="Column10955" headerRowDxfId="21826" dataDxfId="5431"/>
    <tableColumn id="10956" xr3:uid="{8ED21FC3-E47A-4291-BA71-88BE6ED7AB9D}" name="Column10956" headerRowDxfId="21825" dataDxfId="5430"/>
    <tableColumn id="10957" xr3:uid="{AF74C942-826C-49FD-991D-6652C29EB848}" name="Column10957" headerRowDxfId="21824" dataDxfId="5429"/>
    <tableColumn id="10958" xr3:uid="{1C36457F-B66F-4803-BD4A-1E469610591D}" name="Column10958" headerRowDxfId="21823" dataDxfId="5428"/>
    <tableColumn id="10959" xr3:uid="{E58EC281-5C0C-4C71-9813-9B46735C2181}" name="Column10959" headerRowDxfId="21822" dataDxfId="5427"/>
    <tableColumn id="10960" xr3:uid="{31C988D3-C759-42EA-A62D-96DECC2EFF90}" name="Column10960" headerRowDxfId="21821" dataDxfId="5426"/>
    <tableColumn id="10961" xr3:uid="{7AFF135B-67CE-4776-BBDF-19AB1CE64A99}" name="Column10961" headerRowDxfId="21820" dataDxfId="5425"/>
    <tableColumn id="10962" xr3:uid="{D84668B4-4E1B-4440-A82C-900E8595C851}" name="Column10962" headerRowDxfId="21819" dataDxfId="5424"/>
    <tableColumn id="10963" xr3:uid="{3B969AA0-07A0-4BB6-9B0B-13895BDB8D0C}" name="Column10963" headerRowDxfId="21818" dataDxfId="5423"/>
    <tableColumn id="10964" xr3:uid="{95323A38-BF86-4AD7-AEC1-8C21B49215F2}" name="Column10964" headerRowDxfId="21817" dataDxfId="5422"/>
    <tableColumn id="10965" xr3:uid="{152F7BA5-B2EB-4A54-9A28-75A40E1FDB4B}" name="Column10965" headerRowDxfId="21816" dataDxfId="5421"/>
    <tableColumn id="10966" xr3:uid="{EFF35C37-8BD5-4D83-8175-FA2C14E5C525}" name="Column10966" headerRowDxfId="21815" dataDxfId="5420"/>
    <tableColumn id="10967" xr3:uid="{83194E17-9239-4377-B9BE-4E234EA8090F}" name="Column10967" headerRowDxfId="21814" dataDxfId="5419"/>
    <tableColumn id="10968" xr3:uid="{2A5AFA50-5DD0-47F8-BBF1-1C1368B4BD6C}" name="Column10968" headerRowDxfId="21813" dataDxfId="5418"/>
    <tableColumn id="10969" xr3:uid="{B4923F9C-6969-4810-B922-F7F9ADE104D8}" name="Column10969" headerRowDxfId="21812" dataDxfId="5417"/>
    <tableColumn id="10970" xr3:uid="{6F3499FA-4F26-46D6-89EB-2692BBCF33B3}" name="Column10970" headerRowDxfId="21811" dataDxfId="5416"/>
    <tableColumn id="10971" xr3:uid="{9A695393-8DEC-46D7-84DB-7633D54C96FD}" name="Column10971" headerRowDxfId="21810" dataDxfId="5415"/>
    <tableColumn id="10972" xr3:uid="{B6ED53FF-8E7B-4CC0-8CEC-BD16039BEDEA}" name="Column10972" headerRowDxfId="21809" dataDxfId="5414"/>
    <tableColumn id="10973" xr3:uid="{6BEE0EAD-C50A-44F8-8FCA-1DB462C6ED38}" name="Column10973" headerRowDxfId="21808" dataDxfId="5413"/>
    <tableColumn id="10974" xr3:uid="{F77EBBCE-77CB-44DA-B357-67F3A0C11DC3}" name="Column10974" headerRowDxfId="21807" dataDxfId="5412"/>
    <tableColumn id="10975" xr3:uid="{CB21F0EC-A044-45A0-95FB-72BDF519365E}" name="Column10975" headerRowDxfId="21806" dataDxfId="5411"/>
    <tableColumn id="10976" xr3:uid="{C5AB4928-73C9-4F13-A9B2-EB0184AFEC4B}" name="Column10976" headerRowDxfId="21805" dataDxfId="5410"/>
    <tableColumn id="10977" xr3:uid="{708F6038-4989-474B-95E1-D1AE2BCA8D5E}" name="Column10977" headerRowDxfId="21804" dataDxfId="5409"/>
    <tableColumn id="10978" xr3:uid="{F1E88DC3-27AF-4527-A47B-47A772B50B94}" name="Column10978" headerRowDxfId="21803" dataDxfId="5408"/>
    <tableColumn id="10979" xr3:uid="{71ECF631-31B9-4B9B-ABFF-4F3E18474850}" name="Column10979" headerRowDxfId="21802" dataDxfId="5407"/>
    <tableColumn id="10980" xr3:uid="{82A7C9F1-9212-47D2-9825-CDC64F73D37F}" name="Column10980" headerRowDxfId="21801" dataDxfId="5406"/>
    <tableColumn id="10981" xr3:uid="{D6D0B0FD-D619-46CE-A6C7-C97209F59496}" name="Column10981" headerRowDxfId="21800" dataDxfId="5405"/>
    <tableColumn id="10982" xr3:uid="{AE9C1E1D-875E-4AC3-9D50-3611AD9E7023}" name="Column10982" headerRowDxfId="21799" dataDxfId="5404"/>
    <tableColumn id="10983" xr3:uid="{7BD59C9A-9DFC-41D1-AA62-38D21DAA572E}" name="Column10983" headerRowDxfId="21798" dataDxfId="5403"/>
    <tableColumn id="10984" xr3:uid="{6576E805-F295-48F5-8A34-DBBEEF41BDA7}" name="Column10984" headerRowDxfId="21797" dataDxfId="5402"/>
    <tableColumn id="10985" xr3:uid="{1FCD6EE5-4C5E-4C63-8B5B-673883E8C85C}" name="Column10985" headerRowDxfId="21796" dataDxfId="5401"/>
    <tableColumn id="10986" xr3:uid="{A23A7084-72DD-44FF-BDFB-3EC730D1119B}" name="Column10986" headerRowDxfId="21795" dataDxfId="5400"/>
    <tableColumn id="10987" xr3:uid="{60B6E87B-3B81-4D38-BD0B-D91AF98470E3}" name="Column10987" headerRowDxfId="21794" dataDxfId="5399"/>
    <tableColumn id="10988" xr3:uid="{31DAA3B5-E8AC-4427-BA69-4983C51E27E0}" name="Column10988" headerRowDxfId="21793" dataDxfId="5398"/>
    <tableColumn id="10989" xr3:uid="{A8055D6F-E30A-4DFC-A9A4-DD3032257CBC}" name="Column10989" headerRowDxfId="21792" dataDxfId="5397"/>
    <tableColumn id="10990" xr3:uid="{989146C2-84C3-4A50-AC24-A0CAD0C6BAC5}" name="Column10990" headerRowDxfId="21791" dataDxfId="5396"/>
    <tableColumn id="10991" xr3:uid="{C4972A13-5E2E-4EF6-B262-8BCE9FAA6E49}" name="Column10991" headerRowDxfId="21790" dataDxfId="5395"/>
    <tableColumn id="10992" xr3:uid="{31F21E45-F351-499B-BC30-EEEC7D03794B}" name="Column10992" headerRowDxfId="21789" dataDxfId="5394"/>
    <tableColumn id="10993" xr3:uid="{E67D3420-1730-4775-AB34-8A91690BA053}" name="Column10993" headerRowDxfId="21788" dataDxfId="5393"/>
    <tableColumn id="10994" xr3:uid="{AB1520C2-18FA-4EF4-922C-586C483A1BD2}" name="Column10994" headerRowDxfId="21787" dataDxfId="5392"/>
    <tableColumn id="10995" xr3:uid="{A9A1BC59-2341-41C6-9D20-6B402CC341E4}" name="Column10995" headerRowDxfId="21786" dataDxfId="5391"/>
    <tableColumn id="10996" xr3:uid="{01B9616F-68F2-4EB8-8A6D-E3EB7A5D630D}" name="Column10996" headerRowDxfId="21785" dataDxfId="5390"/>
    <tableColumn id="10997" xr3:uid="{5F67A248-06F2-43C1-A9C1-C8EEB5E8B205}" name="Column10997" headerRowDxfId="21784" dataDxfId="5389"/>
    <tableColumn id="10998" xr3:uid="{52BD742D-DBE8-4159-9381-E927786C4C33}" name="Column10998" headerRowDxfId="21783" dataDxfId="5388"/>
    <tableColumn id="10999" xr3:uid="{2DF382ED-8AAB-4B1A-987B-8AAB0D572E49}" name="Column10999" headerRowDxfId="21782" dataDxfId="5387"/>
    <tableColumn id="11000" xr3:uid="{EB215CEE-547A-48E6-8633-14F8FF05BFB8}" name="Column11000" headerRowDxfId="21781" dataDxfId="5386"/>
    <tableColumn id="11001" xr3:uid="{3309930B-43D6-4C1A-A8D1-E7D6D82712AE}" name="Column11001" headerRowDxfId="21780" dataDxfId="5385"/>
    <tableColumn id="11002" xr3:uid="{71CE8106-2ED0-40F6-8027-20EC64F4F890}" name="Column11002" headerRowDxfId="21779" dataDxfId="5384"/>
    <tableColumn id="11003" xr3:uid="{29965767-00F5-46B3-8445-0AA203020BF8}" name="Column11003" headerRowDxfId="21778" dataDxfId="5383"/>
    <tableColumn id="11004" xr3:uid="{587F3714-5A6D-45B8-BF00-8B05711FAF51}" name="Column11004" headerRowDxfId="21777" dataDxfId="5382"/>
    <tableColumn id="11005" xr3:uid="{04A16E89-4C5A-471B-8CC8-0BC47F44002C}" name="Column11005" headerRowDxfId="21776" dataDxfId="5381"/>
    <tableColumn id="11006" xr3:uid="{8D3289DC-15FB-4440-941C-A4DE79AB68A0}" name="Column11006" headerRowDxfId="21775" dataDxfId="5380"/>
    <tableColumn id="11007" xr3:uid="{21B63FF6-AAA6-4BDF-8ABE-86B50DC3EAA1}" name="Column11007" headerRowDxfId="21774" dataDxfId="5379"/>
    <tableColumn id="11008" xr3:uid="{9323037E-5F39-4394-9F85-CCF53B146742}" name="Column11008" headerRowDxfId="21773" dataDxfId="5378"/>
    <tableColumn id="11009" xr3:uid="{9B0A18BF-5538-4AD1-A6E5-7A0AC46B4C70}" name="Column11009" headerRowDxfId="21772" dataDxfId="5377"/>
    <tableColumn id="11010" xr3:uid="{5DE6870D-F064-4EAF-A29A-58CA134DAED2}" name="Column11010" headerRowDxfId="21771" dataDxfId="5376"/>
    <tableColumn id="11011" xr3:uid="{E286663C-7497-4A4E-90DB-8537068F571F}" name="Column11011" headerRowDxfId="21770" dataDxfId="5375"/>
    <tableColumn id="11012" xr3:uid="{BDE2A0B1-2BF7-43E5-A610-BFC2503A9F1B}" name="Column11012" headerRowDxfId="21769" dataDxfId="5374"/>
    <tableColumn id="11013" xr3:uid="{50E9E443-2912-4AAD-A075-24229CE53197}" name="Column11013" headerRowDxfId="21768" dataDxfId="5373"/>
    <tableColumn id="11014" xr3:uid="{E3BE069A-96DD-48FD-BBDF-EAFAF701DD88}" name="Column11014" headerRowDxfId="21767" dataDxfId="5372"/>
    <tableColumn id="11015" xr3:uid="{03604F2F-1181-41EE-8429-998DAE017552}" name="Column11015" headerRowDxfId="21766" dataDxfId="5371"/>
    <tableColumn id="11016" xr3:uid="{C3AFF983-D945-4F6D-9751-D3B4EA2496CC}" name="Column11016" headerRowDxfId="21765" dataDxfId="5370"/>
    <tableColumn id="11017" xr3:uid="{B6568064-EE33-4F38-905C-5F2AD4043A38}" name="Column11017" headerRowDxfId="21764" dataDxfId="5369"/>
    <tableColumn id="11018" xr3:uid="{59DC902A-1EB7-4E24-86CE-E9F13FAFE8E9}" name="Column11018" headerRowDxfId="21763" dataDxfId="5368"/>
    <tableColumn id="11019" xr3:uid="{CEA5207E-7535-44A1-A097-46A9553CC921}" name="Column11019" headerRowDxfId="21762" dataDxfId="5367"/>
    <tableColumn id="11020" xr3:uid="{C53DDABA-C7B0-403C-A1CD-1B09AA3E375B}" name="Column11020" headerRowDxfId="21761" dataDxfId="5366"/>
    <tableColumn id="11021" xr3:uid="{5D567C09-BDEE-4EF9-9E8D-B2E2652FF3B2}" name="Column11021" headerRowDxfId="21760" dataDxfId="5365"/>
    <tableColumn id="11022" xr3:uid="{7DB22F9B-E517-489F-A1E3-22AC7594BA7A}" name="Column11022" headerRowDxfId="21759" dataDxfId="5364"/>
    <tableColumn id="11023" xr3:uid="{971542EB-C9B2-4DD1-9914-0EBA0C549F82}" name="Column11023" headerRowDxfId="21758" dataDxfId="5363"/>
    <tableColumn id="11024" xr3:uid="{E602BA23-1A47-46A5-AFB3-44011BD44087}" name="Column11024" headerRowDxfId="21757" dataDxfId="5362"/>
    <tableColumn id="11025" xr3:uid="{0A0AA79B-6555-44F3-B2EC-C58702337DA4}" name="Column11025" headerRowDxfId="21756" dataDxfId="5361"/>
    <tableColumn id="11026" xr3:uid="{1467F552-6B0D-4DED-B782-9CDAE26D850D}" name="Column11026" headerRowDxfId="21755" dataDxfId="5360"/>
    <tableColumn id="11027" xr3:uid="{BDFD8415-01C8-4CB7-9710-CD2027255B8E}" name="Column11027" headerRowDxfId="21754" dataDxfId="5359"/>
    <tableColumn id="11028" xr3:uid="{22FD9B55-655C-4918-A117-10A505286307}" name="Column11028" headerRowDxfId="21753" dataDxfId="5358"/>
    <tableColumn id="11029" xr3:uid="{87264EE8-7928-4A78-9A31-5C1C97A522A5}" name="Column11029" headerRowDxfId="21752" dataDxfId="5357"/>
    <tableColumn id="11030" xr3:uid="{164F1325-188E-4EDC-8AC3-9149CFCA0C03}" name="Column11030" headerRowDxfId="21751" dataDxfId="5356"/>
    <tableColumn id="11031" xr3:uid="{2E361822-FE7E-4508-AA7C-63B0DD96B15B}" name="Column11031" headerRowDxfId="21750" dataDxfId="5355"/>
    <tableColumn id="11032" xr3:uid="{9A5098E8-3431-421B-A0AA-6424BB9A9704}" name="Column11032" headerRowDxfId="21749" dataDxfId="5354"/>
    <tableColumn id="11033" xr3:uid="{5A5C2AAD-8E3C-4214-BD5F-EB7E0C839A2E}" name="Column11033" headerRowDxfId="21748" dataDxfId="5353"/>
    <tableColumn id="11034" xr3:uid="{6490DA56-FA7F-4D18-B14A-C791BC53DFDD}" name="Column11034" headerRowDxfId="21747" dataDxfId="5352"/>
    <tableColumn id="11035" xr3:uid="{6429F718-1E6A-43C3-83FF-27BECA5E335E}" name="Column11035" headerRowDxfId="21746" dataDxfId="5351"/>
    <tableColumn id="11036" xr3:uid="{69525D38-3172-4D7F-AD29-E8D414FABC59}" name="Column11036" headerRowDxfId="21745" dataDxfId="5350"/>
    <tableColumn id="11037" xr3:uid="{9DD875C9-5F66-4C67-B7F3-BF4BD4D38594}" name="Column11037" headerRowDxfId="21744" dataDxfId="5349"/>
    <tableColumn id="11038" xr3:uid="{3F3AD476-8D70-4318-9EDA-5DC4229CEB8E}" name="Column11038" headerRowDxfId="21743" dataDxfId="5348"/>
    <tableColumn id="11039" xr3:uid="{3F3D67B3-3472-4691-A72A-A62E2CB0980D}" name="Column11039" headerRowDxfId="21742" dataDxfId="5347"/>
    <tableColumn id="11040" xr3:uid="{34206F3B-39F5-4107-B7F3-2E22C753CD2D}" name="Column11040" headerRowDxfId="21741" dataDxfId="5346"/>
    <tableColumn id="11041" xr3:uid="{D9151EFD-1B2F-4C0C-9A16-C519A47E8E46}" name="Column11041" headerRowDxfId="21740" dataDxfId="5345"/>
    <tableColumn id="11042" xr3:uid="{3D912996-E8F3-4FE5-BC05-FF7D915C3CA6}" name="Column11042" headerRowDxfId="21739" dataDxfId="5344"/>
    <tableColumn id="11043" xr3:uid="{D2BE4CD8-79DE-4A2B-AC65-4FCC7B6CD20A}" name="Column11043" headerRowDxfId="21738" dataDxfId="5343"/>
    <tableColumn id="11044" xr3:uid="{FCAE7043-6466-44FE-B741-8CC49CCCC18D}" name="Column11044" headerRowDxfId="21737" dataDxfId="5342"/>
    <tableColumn id="11045" xr3:uid="{D7D9E4FB-8619-4017-B76F-F895E169D347}" name="Column11045" headerRowDxfId="21736" dataDxfId="5341"/>
    <tableColumn id="11046" xr3:uid="{8961E5CE-AD60-494F-87EE-79373897C36E}" name="Column11046" headerRowDxfId="21735" dataDxfId="5340"/>
    <tableColumn id="11047" xr3:uid="{E14BEC59-3C7F-411B-A3E0-3517C828BC1F}" name="Column11047" headerRowDxfId="21734" dataDxfId="5339"/>
    <tableColumn id="11048" xr3:uid="{1AE4D119-AC2F-4B61-A67E-0B4275A069F1}" name="Column11048" headerRowDxfId="21733" dataDxfId="5338"/>
    <tableColumn id="11049" xr3:uid="{3523719D-C86D-4306-97F7-AC43BACAFA8C}" name="Column11049" headerRowDxfId="21732" dataDxfId="5337"/>
    <tableColumn id="11050" xr3:uid="{DBF8C6E1-4FF5-44D5-B4CA-C65280F2285B}" name="Column11050" headerRowDxfId="21731" dataDxfId="5336"/>
    <tableColumn id="11051" xr3:uid="{4E7B13EC-6D88-4E3A-AF1C-8F9070857AB7}" name="Column11051" headerRowDxfId="21730" dataDxfId="5335"/>
    <tableColumn id="11052" xr3:uid="{A37E2398-791C-48BC-8F08-435DFBCE901A}" name="Column11052" headerRowDxfId="21729" dataDxfId="5334"/>
    <tableColumn id="11053" xr3:uid="{DF435D4D-686D-4E90-920A-5D52BC09E8CA}" name="Column11053" headerRowDxfId="21728" dataDxfId="5333"/>
    <tableColumn id="11054" xr3:uid="{E96B5D7A-9E47-4CFD-B57E-ACE63C23F6AB}" name="Column11054" headerRowDxfId="21727" dataDxfId="5332"/>
    <tableColumn id="11055" xr3:uid="{6B3BAEBE-0357-4B6A-81F3-80ACDD3C82BB}" name="Column11055" headerRowDxfId="21726" dataDxfId="5331"/>
    <tableColumn id="11056" xr3:uid="{AAB94E0E-3834-4C31-8E14-F8E9A7B05A9B}" name="Column11056" headerRowDxfId="21725" dataDxfId="5330"/>
    <tableColumn id="11057" xr3:uid="{EF31E804-1EC4-41E0-ABC5-9A446C384BF1}" name="Column11057" headerRowDxfId="21724" dataDxfId="5329"/>
    <tableColumn id="11058" xr3:uid="{8985983F-0289-479B-968A-E2E860950F89}" name="Column11058" headerRowDxfId="21723" dataDxfId="5328"/>
    <tableColumn id="11059" xr3:uid="{D942477D-CA53-4803-B918-C2846BC19F62}" name="Column11059" headerRowDxfId="21722" dataDxfId="5327"/>
    <tableColumn id="11060" xr3:uid="{3B70C89D-2238-4C7A-B518-29BB0E7C83E8}" name="Column11060" headerRowDxfId="21721" dataDxfId="5326"/>
    <tableColumn id="11061" xr3:uid="{52F96C35-C761-4CF5-B79A-8AC81DE7BE09}" name="Column11061" headerRowDxfId="21720" dataDxfId="5325"/>
    <tableColumn id="11062" xr3:uid="{A0A879B5-9DA0-49B2-AF55-563C4C2E1C62}" name="Column11062" headerRowDxfId="21719" dataDxfId="5324"/>
    <tableColumn id="11063" xr3:uid="{C2139956-921A-495F-9826-188A86857016}" name="Column11063" headerRowDxfId="21718" dataDxfId="5323"/>
    <tableColumn id="11064" xr3:uid="{1B5C5AF5-9036-4E7B-AA23-BCD7A39A94DF}" name="Column11064" headerRowDxfId="21717" dataDxfId="5322"/>
    <tableColumn id="11065" xr3:uid="{B224D3B7-1F72-4210-8974-30E6D59DBB65}" name="Column11065" headerRowDxfId="21716" dataDxfId="5321"/>
    <tableColumn id="11066" xr3:uid="{1D2B038A-A4E8-4B82-805E-87CBB4409B09}" name="Column11066" headerRowDxfId="21715" dataDxfId="5320"/>
    <tableColumn id="11067" xr3:uid="{07D645B8-73D1-499D-8787-FA0DA73040B8}" name="Column11067" headerRowDxfId="21714" dataDxfId="5319"/>
    <tableColumn id="11068" xr3:uid="{174E31F2-F74E-4E1D-B6A4-C4786C96E44E}" name="Column11068" headerRowDxfId="21713" dataDxfId="5318"/>
    <tableColumn id="11069" xr3:uid="{FF677D81-163F-40E3-9B15-419DC8458AF6}" name="Column11069" headerRowDxfId="21712" dataDxfId="5317"/>
    <tableColumn id="11070" xr3:uid="{57D6B47F-B7BF-429D-9ABA-6DC757B1B559}" name="Column11070" headerRowDxfId="21711" dataDxfId="5316"/>
    <tableColumn id="11071" xr3:uid="{27CC4833-FB71-4583-A46E-E6B004E9E90B}" name="Column11071" headerRowDxfId="21710" dataDxfId="5315"/>
    <tableColumn id="11072" xr3:uid="{817E9846-F3B6-4D46-941E-2C4CF4EDED22}" name="Column11072" headerRowDxfId="21709" dataDxfId="5314"/>
    <tableColumn id="11073" xr3:uid="{CFEF7E1D-1E3F-4EDA-B697-2796E3168162}" name="Column11073" headerRowDxfId="21708" dataDxfId="5313"/>
    <tableColumn id="11074" xr3:uid="{77BF153D-98F3-46CC-BCFF-41A85E2F2BEE}" name="Column11074" headerRowDxfId="21707" dataDxfId="5312"/>
    <tableColumn id="11075" xr3:uid="{A55D9FCB-44E6-4C17-A7C3-5A6BE332C87C}" name="Column11075" headerRowDxfId="21706" dataDxfId="5311"/>
    <tableColumn id="11076" xr3:uid="{60B17B14-E0D8-4E36-BE0D-855FF5AEC4C4}" name="Column11076" headerRowDxfId="21705" dataDxfId="5310"/>
    <tableColumn id="11077" xr3:uid="{A32E77D7-5CCF-4A5E-AEBD-A2CE72BF4B72}" name="Column11077" headerRowDxfId="21704" dataDxfId="5309"/>
    <tableColumn id="11078" xr3:uid="{9F4CBECA-F98F-4F86-865B-39B0FF41ED7D}" name="Column11078" headerRowDxfId="21703" dataDxfId="5308"/>
    <tableColumn id="11079" xr3:uid="{B8780FA4-2650-48C9-81AC-EB18E658A78F}" name="Column11079" headerRowDxfId="21702" dataDxfId="5307"/>
    <tableColumn id="11080" xr3:uid="{2C02A0CE-C9F5-46CD-A361-1C8D59D9E0DF}" name="Column11080" headerRowDxfId="21701" dataDxfId="5306"/>
    <tableColumn id="11081" xr3:uid="{0F46A174-1EF8-45E5-AA92-BE1151418B80}" name="Column11081" headerRowDxfId="21700" dataDxfId="5305"/>
    <tableColumn id="11082" xr3:uid="{90ABCBFA-D6CC-45B7-AAA4-32E6B63709C0}" name="Column11082" headerRowDxfId="21699" dataDxfId="5304"/>
    <tableColumn id="11083" xr3:uid="{8452F6CE-6CB6-484B-838C-17216EB3979D}" name="Column11083" headerRowDxfId="21698" dataDxfId="5303"/>
    <tableColumn id="11084" xr3:uid="{9E6612D9-7917-4082-9F6C-614F806B623E}" name="Column11084" headerRowDxfId="21697" dataDxfId="5302"/>
    <tableColumn id="11085" xr3:uid="{1F349CD0-E6ED-4C0D-8164-B93B5E46BE3D}" name="Column11085" headerRowDxfId="21696" dataDxfId="5301"/>
    <tableColumn id="11086" xr3:uid="{A6483804-4567-432B-A507-92FE590FBB89}" name="Column11086" headerRowDxfId="21695" dataDxfId="5300"/>
    <tableColumn id="11087" xr3:uid="{6BEEA7E3-79C4-4C77-8DFD-18E30E5C4BAF}" name="Column11087" headerRowDxfId="21694" dataDxfId="5299"/>
    <tableColumn id="11088" xr3:uid="{D2904F91-3450-47D5-B975-B4D21F5EA4B0}" name="Column11088" headerRowDxfId="21693" dataDxfId="5298"/>
    <tableColumn id="11089" xr3:uid="{D7DB6045-6E92-4A09-ABB8-A43AC941BC2C}" name="Column11089" headerRowDxfId="21692" dataDxfId="5297"/>
    <tableColumn id="11090" xr3:uid="{A542EC8B-AD0F-458D-8A96-395D59FD221E}" name="Column11090" headerRowDxfId="21691" dataDxfId="5296"/>
    <tableColumn id="11091" xr3:uid="{1421F48A-1EEE-4C3D-AB17-8DF13275B239}" name="Column11091" headerRowDxfId="21690" dataDxfId="5295"/>
    <tableColumn id="11092" xr3:uid="{6701B9D9-8022-4A78-A5C6-5EE31302AA9D}" name="Column11092" headerRowDxfId="21689" dataDxfId="5294"/>
    <tableColumn id="11093" xr3:uid="{69B25D45-A6C8-4C7D-BF39-F8E36A43273B}" name="Column11093" headerRowDxfId="21688" dataDxfId="5293"/>
    <tableColumn id="11094" xr3:uid="{653DE602-527B-4D21-BCDB-6A1FDFF00292}" name="Column11094" headerRowDxfId="21687" dataDxfId="5292"/>
    <tableColumn id="11095" xr3:uid="{EF66B50B-1BC3-4664-A04D-713A6FFE4D6E}" name="Column11095" headerRowDxfId="21686" dataDxfId="5291"/>
    <tableColumn id="11096" xr3:uid="{AD5E75E9-91DC-4606-BDDC-FDA041CE153D}" name="Column11096" headerRowDxfId="21685" dataDxfId="5290"/>
    <tableColumn id="11097" xr3:uid="{8CAEDF0A-4C82-4C3C-9615-0E4A8E638DFF}" name="Column11097" headerRowDxfId="21684" dataDxfId="5289"/>
    <tableColumn id="11098" xr3:uid="{18709AE4-8DA6-452F-8F8E-AB3A4BAF314E}" name="Column11098" headerRowDxfId="21683" dataDxfId="5288"/>
    <tableColumn id="11099" xr3:uid="{433ED2B0-9D2E-49BE-AF46-87C204631394}" name="Column11099" headerRowDxfId="21682" dataDxfId="5287"/>
    <tableColumn id="11100" xr3:uid="{CF963ECD-8255-49BA-AB8E-CBBCEB95CE07}" name="Column11100" headerRowDxfId="21681" dataDxfId="5286"/>
    <tableColumn id="11101" xr3:uid="{BF5FDF29-1D59-4C0D-81BC-DEA3FBDD3848}" name="Column11101" headerRowDxfId="21680" dataDxfId="5285"/>
    <tableColumn id="11102" xr3:uid="{6A7AD37B-EC71-43A8-A662-305077BAA168}" name="Column11102" headerRowDxfId="21679" dataDxfId="5284"/>
    <tableColumn id="11103" xr3:uid="{62CC4E4E-83B5-40C2-B4F3-25F44B119963}" name="Column11103" headerRowDxfId="21678" dataDxfId="5283"/>
    <tableColumn id="11104" xr3:uid="{3CA5529C-77A7-4809-AED6-1681B3035E39}" name="Column11104" headerRowDxfId="21677" dataDxfId="5282"/>
    <tableColumn id="11105" xr3:uid="{76F27746-D9EC-420D-AF16-66265A684292}" name="Column11105" headerRowDxfId="21676" dataDxfId="5281"/>
    <tableColumn id="11106" xr3:uid="{1C4F706F-A261-4E2D-B40D-3260DDA90791}" name="Column11106" headerRowDxfId="21675" dataDxfId="5280"/>
    <tableColumn id="11107" xr3:uid="{918C091B-6346-4921-9276-4A4C404DAFB6}" name="Column11107" headerRowDxfId="21674" dataDxfId="5279"/>
    <tableColumn id="11108" xr3:uid="{4766F480-054C-4945-BF85-2D10D6E2CE93}" name="Column11108" headerRowDxfId="21673" dataDxfId="5278"/>
    <tableColumn id="11109" xr3:uid="{41C5A534-6E19-4413-9971-BD653C28C2CA}" name="Column11109" headerRowDxfId="21672" dataDxfId="5277"/>
    <tableColumn id="11110" xr3:uid="{5763221E-AE1C-4307-896F-022170F6D3D0}" name="Column11110" headerRowDxfId="21671" dataDxfId="5276"/>
    <tableColumn id="11111" xr3:uid="{BFFF1538-EB70-4552-9580-F5DB736C1F0D}" name="Column11111" headerRowDxfId="21670" dataDxfId="5275"/>
    <tableColumn id="11112" xr3:uid="{31C833B4-F420-4860-A488-6050A4CC0500}" name="Column11112" headerRowDxfId="21669" dataDxfId="5274"/>
    <tableColumn id="11113" xr3:uid="{8B2D3433-8A4C-4F73-9A1C-B135A6257DF6}" name="Column11113" headerRowDxfId="21668" dataDxfId="5273"/>
    <tableColumn id="11114" xr3:uid="{661F5902-D36E-4069-8172-9D7E57EB7FA1}" name="Column11114" headerRowDxfId="21667" dataDxfId="5272"/>
    <tableColumn id="11115" xr3:uid="{DC6006F1-E2D9-4382-8F89-46D32FADCD9B}" name="Column11115" headerRowDxfId="21666" dataDxfId="5271"/>
    <tableColumn id="11116" xr3:uid="{D19CCFE1-9A39-4C2D-B6CA-8E44933922C3}" name="Column11116" headerRowDxfId="21665" dataDxfId="5270"/>
    <tableColumn id="11117" xr3:uid="{E6E4A314-7A99-47C2-963A-7FDAB37D1BBF}" name="Column11117" headerRowDxfId="21664" dataDxfId="5269"/>
    <tableColumn id="11118" xr3:uid="{06848333-0EF0-4E0C-B178-9A67EA2A5314}" name="Column11118" headerRowDxfId="21663" dataDxfId="5268"/>
    <tableColumn id="11119" xr3:uid="{A5D6A024-49CD-45CE-9A84-3330834A9FD4}" name="Column11119" headerRowDxfId="21662" dataDxfId="5267"/>
    <tableColumn id="11120" xr3:uid="{D34A255D-33A1-4696-9DFA-A5AC5BDE13DB}" name="Column11120" headerRowDxfId="21661" dataDxfId="5266"/>
    <tableColumn id="11121" xr3:uid="{3EBB231E-BF5D-4159-91CA-B1B820897ED2}" name="Column11121" headerRowDxfId="21660" dataDxfId="5265"/>
    <tableColumn id="11122" xr3:uid="{4651D1F4-A2D5-4CF4-A604-D6CD050E4AEC}" name="Column11122" headerRowDxfId="21659" dataDxfId="5264"/>
    <tableColumn id="11123" xr3:uid="{03ABE07E-1630-4DC6-88F5-008306BCDD94}" name="Column11123" headerRowDxfId="21658" dataDxfId="5263"/>
    <tableColumn id="11124" xr3:uid="{EB14208E-034B-4F95-A027-96A28A538172}" name="Column11124" headerRowDxfId="21657" dataDxfId="5262"/>
    <tableColumn id="11125" xr3:uid="{9421BD13-207E-4B13-9E87-C6D913E91D9D}" name="Column11125" headerRowDxfId="21656" dataDxfId="5261"/>
    <tableColumn id="11126" xr3:uid="{2DE0F08B-052C-4397-8C88-CC2B31F96CB3}" name="Column11126" headerRowDxfId="21655" dataDxfId="5260"/>
    <tableColumn id="11127" xr3:uid="{413460FC-F3B8-4CCC-8882-163DA2E1A94E}" name="Column11127" headerRowDxfId="21654" dataDxfId="5259"/>
    <tableColumn id="11128" xr3:uid="{4D430A25-92F9-4F1A-9BCC-47A41ED37473}" name="Column11128" headerRowDxfId="21653" dataDxfId="5258"/>
    <tableColumn id="11129" xr3:uid="{67688A18-C9CF-4C7A-B54B-8D343E085635}" name="Column11129" headerRowDxfId="21652" dataDxfId="5257"/>
    <tableColumn id="11130" xr3:uid="{D820A0B1-4E15-4852-ABCB-CB18A7F651EA}" name="Column11130" headerRowDxfId="21651" dataDxfId="5256"/>
    <tableColumn id="11131" xr3:uid="{9CEC1A9C-53C3-41F5-9421-FF1DC89FDE38}" name="Column11131" headerRowDxfId="21650" dataDxfId="5255"/>
    <tableColumn id="11132" xr3:uid="{2B907D5E-3B9B-42E9-84F5-D836586B1F2E}" name="Column11132" headerRowDxfId="21649" dataDxfId="5254"/>
    <tableColumn id="11133" xr3:uid="{D38BF5CE-A5E9-4181-8D7D-FAA19CA7B91D}" name="Column11133" headerRowDxfId="21648" dataDxfId="5253"/>
    <tableColumn id="11134" xr3:uid="{381ACDE0-8B4D-4AA5-9CA6-82BAA768F977}" name="Column11134" headerRowDxfId="21647" dataDxfId="5252"/>
    <tableColumn id="11135" xr3:uid="{1F63324F-63B8-4616-B290-71A4E949A589}" name="Column11135" headerRowDxfId="21646" dataDxfId="5251"/>
    <tableColumn id="11136" xr3:uid="{B8BE3529-11D9-4867-A85A-168BB8D36027}" name="Column11136" headerRowDxfId="21645" dataDxfId="5250"/>
    <tableColumn id="11137" xr3:uid="{B3052483-DCD8-49F1-ADC3-F2B5FF9624F2}" name="Column11137" headerRowDxfId="21644" dataDxfId="5249"/>
    <tableColumn id="11138" xr3:uid="{36376CE3-FB70-4727-B89A-C5CFF3BAF9B1}" name="Column11138" headerRowDxfId="21643" dataDxfId="5248"/>
    <tableColumn id="11139" xr3:uid="{E5131DA3-EE2A-497D-9AD1-BDAD6B4861BA}" name="Column11139" headerRowDxfId="21642" dataDxfId="5247"/>
    <tableColumn id="11140" xr3:uid="{CFDA2DE1-BBB0-41D8-98BD-634458FC6EE4}" name="Column11140" headerRowDxfId="21641" dataDxfId="5246"/>
    <tableColumn id="11141" xr3:uid="{858B7FA7-21D5-4404-87FC-05AB6CD61088}" name="Column11141" headerRowDxfId="21640" dataDxfId="5245"/>
    <tableColumn id="11142" xr3:uid="{3D950B1E-E3D9-49F5-B57D-A9DC0800C312}" name="Column11142" headerRowDxfId="21639" dataDxfId="5244"/>
    <tableColumn id="11143" xr3:uid="{926EB357-272C-4CEB-BB93-792F36D0EE05}" name="Column11143" headerRowDxfId="21638" dataDxfId="5243"/>
    <tableColumn id="11144" xr3:uid="{38A05702-428A-4056-A9FD-54FF11ED486A}" name="Column11144" headerRowDxfId="21637" dataDxfId="5242"/>
    <tableColumn id="11145" xr3:uid="{DD1C6907-6055-4B17-96C2-CAA02A4857A4}" name="Column11145" headerRowDxfId="21636" dataDxfId="5241"/>
    <tableColumn id="11146" xr3:uid="{CB40B51A-B76F-41EB-BA5F-9523CCFABB1C}" name="Column11146" headerRowDxfId="21635" dataDxfId="5240"/>
    <tableColumn id="11147" xr3:uid="{3B0059A7-D2E4-4D7D-916A-B14DB02C8365}" name="Column11147" headerRowDxfId="21634" dataDxfId="5239"/>
    <tableColumn id="11148" xr3:uid="{5792B063-8A62-430E-B749-AD29D3D9418F}" name="Column11148" headerRowDxfId="21633" dataDxfId="5238"/>
    <tableColumn id="11149" xr3:uid="{AD8717A6-3053-4A6D-BC1A-DD87D7495E58}" name="Column11149" headerRowDxfId="21632" dataDxfId="5237"/>
    <tableColumn id="11150" xr3:uid="{E9C0B889-B5E0-47CC-B7FF-3C70CB64BC16}" name="Column11150" headerRowDxfId="21631" dataDxfId="5236"/>
    <tableColumn id="11151" xr3:uid="{2A319331-CFD9-4C1A-88F3-CA53D61E7B00}" name="Column11151" headerRowDxfId="21630" dataDxfId="5235"/>
    <tableColumn id="11152" xr3:uid="{2B71A704-952C-48D8-9230-A68CF6CFBBC1}" name="Column11152" headerRowDxfId="21629" dataDxfId="5234"/>
    <tableColumn id="11153" xr3:uid="{E42FE439-E7A9-47B1-B789-706048578A80}" name="Column11153" headerRowDxfId="21628" dataDxfId="5233"/>
    <tableColumn id="11154" xr3:uid="{0952B627-22C0-4B90-BBE5-E4FC471AE175}" name="Column11154" headerRowDxfId="21627" dataDxfId="5232"/>
    <tableColumn id="11155" xr3:uid="{4230122D-06D4-47F4-AE93-9C157549E350}" name="Column11155" headerRowDxfId="21626" dataDxfId="5231"/>
    <tableColumn id="11156" xr3:uid="{36B3B519-BCA1-4E87-8409-CF211B8D353C}" name="Column11156" headerRowDxfId="21625" dataDxfId="5230"/>
    <tableColumn id="11157" xr3:uid="{3AAC105B-8296-4AE6-ABE1-B5E6BA6ED33D}" name="Column11157" headerRowDxfId="21624" dataDxfId="5229"/>
    <tableColumn id="11158" xr3:uid="{22C8F673-B190-484A-81AA-084037504C66}" name="Column11158" headerRowDxfId="21623" dataDxfId="5228"/>
    <tableColumn id="11159" xr3:uid="{A1016901-0019-42EE-839E-310BB08FEF9F}" name="Column11159" headerRowDxfId="21622" dataDxfId="5227"/>
    <tableColumn id="11160" xr3:uid="{D4846C4C-CA5D-4FB4-9DEF-0DD15437488F}" name="Column11160" headerRowDxfId="21621" dataDxfId="5226"/>
    <tableColumn id="11161" xr3:uid="{F4E1DF14-4D22-464B-B6DD-15F88EFF2331}" name="Column11161" headerRowDxfId="21620" dataDxfId="5225"/>
    <tableColumn id="11162" xr3:uid="{C2EA4490-F51F-42FE-A819-FFFC699DDC66}" name="Column11162" headerRowDxfId="21619" dataDxfId="5224"/>
    <tableColumn id="11163" xr3:uid="{69C5628F-7C46-48F1-899F-6B90F935CA6F}" name="Column11163" headerRowDxfId="21618" dataDxfId="5223"/>
    <tableColumn id="11164" xr3:uid="{C3B1838A-4783-4E96-AF5F-8ECBCEC52973}" name="Column11164" headerRowDxfId="21617" dataDxfId="5222"/>
    <tableColumn id="11165" xr3:uid="{AB853535-CF83-4A7A-A332-454E37AC91B9}" name="Column11165" headerRowDxfId="21616" dataDxfId="5221"/>
    <tableColumn id="11166" xr3:uid="{F05F14A5-36AA-4679-BCDA-2003A9320C1E}" name="Column11166" headerRowDxfId="21615" dataDxfId="5220"/>
    <tableColumn id="11167" xr3:uid="{45F60E0B-A481-4CD7-81C9-89A893C627A4}" name="Column11167" headerRowDxfId="21614" dataDxfId="5219"/>
    <tableColumn id="11168" xr3:uid="{CA763F4A-A4C3-496E-860C-44A2608982CC}" name="Column11168" headerRowDxfId="21613" dataDxfId="5218"/>
    <tableColumn id="11169" xr3:uid="{F57B20A4-DA82-409C-B9C4-6F021DC032FE}" name="Column11169" headerRowDxfId="21612" dataDxfId="5217"/>
    <tableColumn id="11170" xr3:uid="{F9B96095-08D8-4A26-8EC3-6768698904D9}" name="Column11170" headerRowDxfId="21611" dataDxfId="5216"/>
    <tableColumn id="11171" xr3:uid="{70BB2381-2514-4725-921E-A196E39FE7D7}" name="Column11171" headerRowDxfId="21610" dataDxfId="5215"/>
    <tableColumn id="11172" xr3:uid="{125A5AB0-BD16-452B-8EE4-C810ADC08A32}" name="Column11172" headerRowDxfId="21609" dataDxfId="5214"/>
    <tableColumn id="11173" xr3:uid="{2A1A58F0-6E08-4E3E-8EDE-F9C788BB9D73}" name="Column11173" headerRowDxfId="21608" dataDxfId="5213"/>
    <tableColumn id="11174" xr3:uid="{4B3ED068-A40A-465E-8818-38EE0F16262E}" name="Column11174" headerRowDxfId="21607" dataDxfId="5212"/>
    <tableColumn id="11175" xr3:uid="{80D0F55D-A315-448F-B7E6-023F0DBB58FA}" name="Column11175" headerRowDxfId="21606" dataDxfId="5211"/>
    <tableColumn id="11176" xr3:uid="{58FF7AFE-91B6-45D8-AA3C-62AD004EA4BF}" name="Column11176" headerRowDxfId="21605" dataDxfId="5210"/>
    <tableColumn id="11177" xr3:uid="{B5B07977-F737-488F-B38D-F3CB98086AA2}" name="Column11177" headerRowDxfId="21604" dataDxfId="5209"/>
    <tableColumn id="11178" xr3:uid="{DDE76938-0420-4E02-8AB2-603CBA1B46FC}" name="Column11178" headerRowDxfId="21603" dataDxfId="5208"/>
    <tableColumn id="11179" xr3:uid="{3A90A59D-2317-43C6-B22B-212909138EB2}" name="Column11179" headerRowDxfId="21602" dataDxfId="5207"/>
    <tableColumn id="11180" xr3:uid="{21CA3FF7-93E4-4F0E-A787-BEAD3B002EFE}" name="Column11180" headerRowDxfId="21601" dataDxfId="5206"/>
    <tableColumn id="11181" xr3:uid="{E446F4FA-8F16-4CEA-A579-A673A58813AD}" name="Column11181" headerRowDxfId="21600" dataDxfId="5205"/>
    <tableColumn id="11182" xr3:uid="{7B3409AD-4959-4044-80D1-0CD7174A2034}" name="Column11182" headerRowDxfId="21599" dataDxfId="5204"/>
    <tableColumn id="11183" xr3:uid="{4B441F8E-0DA7-445A-BD3D-BE77525B86B7}" name="Column11183" headerRowDxfId="21598" dataDxfId="5203"/>
    <tableColumn id="11184" xr3:uid="{2D204E73-1406-4FC7-A483-26BE362384F6}" name="Column11184" headerRowDxfId="21597" dataDxfId="5202"/>
    <tableColumn id="11185" xr3:uid="{8F72CF15-7E7C-469C-BE03-42D46B553AE9}" name="Column11185" headerRowDxfId="21596" dataDxfId="5201"/>
    <tableColumn id="11186" xr3:uid="{B7E93B97-D9B3-48A4-AB87-AECC1782AD77}" name="Column11186" headerRowDxfId="21595" dataDxfId="5200"/>
    <tableColumn id="11187" xr3:uid="{89282093-6561-4B7E-BA2C-270A2E9B64E2}" name="Column11187" headerRowDxfId="21594" dataDxfId="5199"/>
    <tableColumn id="11188" xr3:uid="{70DB2B8E-1F62-42B4-A59E-38A659F40729}" name="Column11188" headerRowDxfId="21593" dataDxfId="5198"/>
    <tableColumn id="11189" xr3:uid="{3C518A15-E7AB-4140-AF97-A96FF9F90242}" name="Column11189" headerRowDxfId="21592" dataDxfId="5197"/>
    <tableColumn id="11190" xr3:uid="{BDE2BAB2-F664-446B-922A-534FB7F77D01}" name="Column11190" headerRowDxfId="21591" dataDxfId="5196"/>
    <tableColumn id="11191" xr3:uid="{138293E4-0DC6-4211-8665-06CB149D1DDD}" name="Column11191" headerRowDxfId="21590" dataDxfId="5195"/>
    <tableColumn id="11192" xr3:uid="{550AC805-F734-4440-A083-C68E78251893}" name="Column11192" headerRowDxfId="21589" dataDxfId="5194"/>
    <tableColumn id="11193" xr3:uid="{0F5DBD65-B81E-4451-9FCB-485FB031CAF5}" name="Column11193" headerRowDxfId="21588" dataDxfId="5193"/>
    <tableColumn id="11194" xr3:uid="{A256DE1E-B4B8-481B-A456-A5FC9B4ECAE7}" name="Column11194" headerRowDxfId="21587" dataDxfId="5192"/>
    <tableColumn id="11195" xr3:uid="{83277D2F-214C-4EF3-810F-9B11EC5E5EA6}" name="Column11195" headerRowDxfId="21586" dataDxfId="5191"/>
    <tableColumn id="11196" xr3:uid="{3FF0362D-1914-41AE-BC53-797F60B436EB}" name="Column11196" headerRowDxfId="21585" dataDxfId="5190"/>
    <tableColumn id="11197" xr3:uid="{9E5A928B-AEB3-43BC-8891-491709D61809}" name="Column11197" headerRowDxfId="21584" dataDxfId="5189"/>
    <tableColumn id="11198" xr3:uid="{773E908C-70AC-4D80-A5E6-FB9C388EE1D4}" name="Column11198" headerRowDxfId="21583" dataDxfId="5188"/>
    <tableColumn id="11199" xr3:uid="{F890FE4C-BC64-49ED-B32C-F55092817D65}" name="Column11199" headerRowDxfId="21582" dataDxfId="5187"/>
    <tableColumn id="11200" xr3:uid="{AEB4B524-33E8-4B95-ADA9-E70B6A2E646D}" name="Column11200" headerRowDxfId="21581" dataDxfId="5186"/>
    <tableColumn id="11201" xr3:uid="{DFF94A10-829F-46BD-A69A-392BACD9DF12}" name="Column11201" headerRowDxfId="21580" dataDxfId="5185"/>
    <tableColumn id="11202" xr3:uid="{B7ABBF68-D0D2-4647-A821-5831FB135DF4}" name="Column11202" headerRowDxfId="21579" dataDxfId="5184"/>
    <tableColumn id="11203" xr3:uid="{242D296F-70BF-48C9-B02D-79575DD26BBD}" name="Column11203" headerRowDxfId="21578" dataDxfId="5183"/>
    <tableColumn id="11204" xr3:uid="{76C43B2A-28CA-4625-966F-A61D2C6FF9EA}" name="Column11204" headerRowDxfId="21577" dataDxfId="5182"/>
    <tableColumn id="11205" xr3:uid="{9572BA5D-1894-4AAE-851A-DD8F3E5CC010}" name="Column11205" headerRowDxfId="21576" dataDxfId="5181"/>
    <tableColumn id="11206" xr3:uid="{3D7504C8-1C73-4DFF-9E76-89791ABE5928}" name="Column11206" headerRowDxfId="21575" dataDxfId="5180"/>
    <tableColumn id="11207" xr3:uid="{DC1AC76D-E749-4B3D-B0B2-F846831F78CF}" name="Column11207" headerRowDxfId="21574" dataDxfId="5179"/>
    <tableColumn id="11208" xr3:uid="{54F65585-E62B-463C-86A2-AC253981BD1E}" name="Column11208" headerRowDxfId="21573" dataDxfId="5178"/>
    <tableColumn id="11209" xr3:uid="{19C0D086-3FC1-460F-874F-58404031789A}" name="Column11209" headerRowDxfId="21572" dataDxfId="5177"/>
    <tableColumn id="11210" xr3:uid="{24F57A3A-26D2-4044-A197-A3127BEDF0AC}" name="Column11210" headerRowDxfId="21571" dataDxfId="5176"/>
    <tableColumn id="11211" xr3:uid="{EB3B090F-FC1B-4F52-847A-6D63AD920E03}" name="Column11211" headerRowDxfId="21570" dataDxfId="5175"/>
    <tableColumn id="11212" xr3:uid="{8D953D01-11F5-4E6C-A1EC-56ECD8E80A86}" name="Column11212" headerRowDxfId="21569" dataDxfId="5174"/>
    <tableColumn id="11213" xr3:uid="{D19D492E-1BCC-4F19-9FFA-97532E9211EF}" name="Column11213" headerRowDxfId="21568" dataDxfId="5173"/>
    <tableColumn id="11214" xr3:uid="{710E164C-BD80-4A6F-B5D6-3AD1DEEDE94E}" name="Column11214" headerRowDxfId="21567" dataDxfId="5172"/>
    <tableColumn id="11215" xr3:uid="{8366FAC9-D16C-4619-9FCC-3B6DE1E7FD02}" name="Column11215" headerRowDxfId="21566" dataDxfId="5171"/>
    <tableColumn id="11216" xr3:uid="{0F8B5408-3BEB-4CB0-A6D6-CD719B6BD3FA}" name="Column11216" headerRowDxfId="21565" dataDxfId="5170"/>
    <tableColumn id="11217" xr3:uid="{13E4C2FB-46E8-47F3-8AAC-0EEB4EA25697}" name="Column11217" headerRowDxfId="21564" dataDxfId="5169"/>
    <tableColumn id="11218" xr3:uid="{62AA9828-1A26-4E92-9C1B-C4CBD02B3725}" name="Column11218" headerRowDxfId="21563" dataDxfId="5168"/>
    <tableColumn id="11219" xr3:uid="{A05861DA-2D57-42B2-95C7-2CE6A39ED594}" name="Column11219" headerRowDxfId="21562" dataDxfId="5167"/>
    <tableColumn id="11220" xr3:uid="{FFC008A5-08A6-4FB6-9252-2278489E74BB}" name="Column11220" headerRowDxfId="21561" dataDxfId="5166"/>
    <tableColumn id="11221" xr3:uid="{498188CA-9520-4CE9-AD79-30C209D43058}" name="Column11221" headerRowDxfId="21560" dataDxfId="5165"/>
    <tableColumn id="11222" xr3:uid="{696A1601-5710-41DD-9BB1-9EEF305ECDCE}" name="Column11222" headerRowDxfId="21559" dataDxfId="5164"/>
    <tableColumn id="11223" xr3:uid="{22272574-3A8D-48BC-A465-706A1A9B8649}" name="Column11223" headerRowDxfId="21558" dataDxfId="5163"/>
    <tableColumn id="11224" xr3:uid="{F9C430CA-2FA8-4FBE-BB38-DAABEFAAF188}" name="Column11224" headerRowDxfId="21557" dataDxfId="5162"/>
    <tableColumn id="11225" xr3:uid="{E9CB77D7-42F4-496E-9413-742CBD289E49}" name="Column11225" headerRowDxfId="21556" dataDxfId="5161"/>
    <tableColumn id="11226" xr3:uid="{FFC2737C-5D60-4DB1-A6BF-97D2F6FC8FC0}" name="Column11226" headerRowDxfId="21555" dataDxfId="5160"/>
    <tableColumn id="11227" xr3:uid="{DB2D28A9-9FF1-4106-A7D6-72DB98C6B928}" name="Column11227" headerRowDxfId="21554" dataDxfId="5159"/>
    <tableColumn id="11228" xr3:uid="{76F09453-AF9D-41D4-AACA-20EA6E39904F}" name="Column11228" headerRowDxfId="21553" dataDxfId="5158"/>
    <tableColumn id="11229" xr3:uid="{77FC7F6E-98B8-491C-9A25-96E695C6540E}" name="Column11229" headerRowDxfId="21552" dataDxfId="5157"/>
    <tableColumn id="11230" xr3:uid="{68A48A64-C3CD-442F-96CF-50984398218B}" name="Column11230" headerRowDxfId="21551" dataDxfId="5156"/>
    <tableColumn id="11231" xr3:uid="{2744C557-C6FF-49B2-98A3-83D64D42B8A9}" name="Column11231" headerRowDxfId="21550" dataDxfId="5155"/>
    <tableColumn id="11232" xr3:uid="{2907B9DF-3C4E-47A3-AF5C-95F54E3B5547}" name="Column11232" headerRowDxfId="21549" dataDxfId="5154"/>
    <tableColumn id="11233" xr3:uid="{E649CFA1-B9F8-4B0D-B000-0A849D0CD8E7}" name="Column11233" headerRowDxfId="21548" dataDxfId="5153"/>
    <tableColumn id="11234" xr3:uid="{1BEF4624-609F-4523-B8B5-598A7496505D}" name="Column11234" headerRowDxfId="21547" dataDxfId="5152"/>
    <tableColumn id="11235" xr3:uid="{3740E0C6-135E-4AAA-8541-A5A08D257F09}" name="Column11235" headerRowDxfId="21546" dataDxfId="5151"/>
    <tableColumn id="11236" xr3:uid="{1AD30516-107D-4741-81AA-F83A7439AE8C}" name="Column11236" headerRowDxfId="21545" dataDxfId="5150"/>
    <tableColumn id="11237" xr3:uid="{394E8B89-D827-4525-B29F-B9C6DE0F8B7D}" name="Column11237" headerRowDxfId="21544" dataDxfId="5149"/>
    <tableColumn id="11238" xr3:uid="{CE95FDA2-BE80-42FE-809A-87724BC63CF8}" name="Column11238" headerRowDxfId="21543" dataDxfId="5148"/>
    <tableColumn id="11239" xr3:uid="{D41EDD4E-E385-45D0-8ACA-EE94403FD543}" name="Column11239" headerRowDxfId="21542" dataDxfId="5147"/>
    <tableColumn id="11240" xr3:uid="{D1E82CA5-5CED-41B5-AC59-3819E2DF766E}" name="Column11240" headerRowDxfId="21541" dataDxfId="5146"/>
    <tableColumn id="11241" xr3:uid="{C8F4F2B1-5B44-4E2C-AEB1-A26CE70C6308}" name="Column11241" headerRowDxfId="21540" dataDxfId="5145"/>
    <tableColumn id="11242" xr3:uid="{83336229-68C1-4830-AB96-68F9087DF29D}" name="Column11242" headerRowDxfId="21539" dataDxfId="5144"/>
    <tableColumn id="11243" xr3:uid="{ABB1488B-2809-416A-B10A-343094F0EDAF}" name="Column11243" headerRowDxfId="21538" dataDxfId="5143"/>
    <tableColumn id="11244" xr3:uid="{44DA7AD1-959E-41FD-A9D1-84EB120413A8}" name="Column11244" headerRowDxfId="21537" dataDxfId="5142"/>
    <tableColumn id="11245" xr3:uid="{1BFBB4FD-49F6-49EF-9DE0-6BB41A5DABE0}" name="Column11245" headerRowDxfId="21536" dataDxfId="5141"/>
    <tableColumn id="11246" xr3:uid="{55D98EC5-CC45-4966-AFA4-BB5815EE37D9}" name="Column11246" headerRowDxfId="21535" dataDxfId="5140"/>
    <tableColumn id="11247" xr3:uid="{B528695C-3754-4962-AC41-2EF7C1A1E5A6}" name="Column11247" headerRowDxfId="21534" dataDxfId="5139"/>
    <tableColumn id="11248" xr3:uid="{054B564A-2D61-4D69-95F0-408C72E476FC}" name="Column11248" headerRowDxfId="21533" dataDxfId="5138"/>
    <tableColumn id="11249" xr3:uid="{3CD3DE28-3BB9-4E73-9927-A36FE6D81B00}" name="Column11249" headerRowDxfId="21532" dataDxfId="5137"/>
    <tableColumn id="11250" xr3:uid="{9282E6E3-9F9C-4606-ABA9-029C1A6DEB4E}" name="Column11250" headerRowDxfId="21531" dataDxfId="5136"/>
    <tableColumn id="11251" xr3:uid="{DD312C16-A7F6-43EA-9D69-BBFC4C85EC75}" name="Column11251" headerRowDxfId="21530" dataDxfId="5135"/>
    <tableColumn id="11252" xr3:uid="{5F71D343-5D57-42B3-9D2D-1474C8CC8A90}" name="Column11252" headerRowDxfId="21529" dataDxfId="5134"/>
    <tableColumn id="11253" xr3:uid="{1358B293-BA1A-42DF-8CD8-6AF9DA76CE3E}" name="Column11253" headerRowDxfId="21528" dataDxfId="5133"/>
    <tableColumn id="11254" xr3:uid="{54F5ABAE-C42A-40D9-8B94-F34E1F31D168}" name="Column11254" headerRowDxfId="21527" dataDxfId="5132"/>
    <tableColumn id="11255" xr3:uid="{F07C0620-6452-4C6C-A579-BFC67F2F1BB7}" name="Column11255" headerRowDxfId="21526" dataDxfId="5131"/>
    <tableColumn id="11256" xr3:uid="{B9BCEBCC-CAF4-4CB4-B506-7CCC8880B08E}" name="Column11256" headerRowDxfId="21525" dataDxfId="5130"/>
    <tableColumn id="11257" xr3:uid="{CF58071A-C155-4D4D-B286-ED8743A2C296}" name="Column11257" headerRowDxfId="21524" dataDxfId="5129"/>
    <tableColumn id="11258" xr3:uid="{D14ADC1F-D359-46CA-A538-C87AE483246D}" name="Column11258" headerRowDxfId="21523" dataDxfId="5128"/>
    <tableColumn id="11259" xr3:uid="{EB88A299-DCC4-4ADD-A242-F87324110C21}" name="Column11259" headerRowDxfId="21522" dataDxfId="5127"/>
    <tableColumn id="11260" xr3:uid="{AEE71318-4272-4E3A-99C2-091918D214CC}" name="Column11260" headerRowDxfId="21521" dataDxfId="5126"/>
    <tableColumn id="11261" xr3:uid="{1D235FB1-B1A2-4E1D-A9B1-EE41C0BF35CB}" name="Column11261" headerRowDxfId="21520" dataDxfId="5125"/>
    <tableColumn id="11262" xr3:uid="{6DECD3BE-E4FD-4D4B-B689-B585507CD75F}" name="Column11262" headerRowDxfId="21519" dataDxfId="5124"/>
    <tableColumn id="11263" xr3:uid="{A2F232C6-20A3-45A8-996B-AA0357435B1E}" name="Column11263" headerRowDxfId="21518" dataDxfId="5123"/>
    <tableColumn id="11264" xr3:uid="{03FAE922-3E00-4FF3-9FB0-7BFFD776A15C}" name="Column11264" headerRowDxfId="21517" dataDxfId="5122"/>
    <tableColumn id="11265" xr3:uid="{3DC8344B-2F80-455D-9AE1-10A9D9FAA612}" name="Column11265" headerRowDxfId="21516" dataDxfId="5121"/>
    <tableColumn id="11266" xr3:uid="{62712BBC-1A69-4F13-B881-49D4F2D0D92F}" name="Column11266" headerRowDxfId="21515" dataDxfId="5120"/>
    <tableColumn id="11267" xr3:uid="{46A8178B-89BA-41F5-A09D-FC08BA868B09}" name="Column11267" headerRowDxfId="21514" dataDxfId="5119"/>
    <tableColumn id="11268" xr3:uid="{70F44A4A-1C30-4BBA-8FBB-6AA5310A3174}" name="Column11268" headerRowDxfId="21513" dataDxfId="5118"/>
    <tableColumn id="11269" xr3:uid="{FF6D5AF8-EFBD-485C-A95C-C9F85CB5AE34}" name="Column11269" headerRowDxfId="21512" dataDxfId="5117"/>
    <tableColumn id="11270" xr3:uid="{6B6B33A5-5980-4E60-82CC-A49BDF85CCD1}" name="Column11270" headerRowDxfId="21511" dataDxfId="5116"/>
    <tableColumn id="11271" xr3:uid="{84AD98E4-56BE-4003-9DB9-7544B187C491}" name="Column11271" headerRowDxfId="21510" dataDxfId="5115"/>
    <tableColumn id="11272" xr3:uid="{35ED52FE-A16E-4E95-8C83-4A076BD3E08A}" name="Column11272" headerRowDxfId="21509" dataDxfId="5114"/>
    <tableColumn id="11273" xr3:uid="{02ACBEA2-2028-4A6B-97D1-600DD6C6B9F2}" name="Column11273" headerRowDxfId="21508" dataDxfId="5113"/>
    <tableColumn id="11274" xr3:uid="{E3E82C07-6CDB-49A3-9F6D-654401144C4E}" name="Column11274" headerRowDxfId="21507" dataDxfId="5112"/>
    <tableColumn id="11275" xr3:uid="{ED6CDAB8-70C7-410F-8D6F-588E8C490589}" name="Column11275" headerRowDxfId="21506" dataDxfId="5111"/>
    <tableColumn id="11276" xr3:uid="{8120AA45-0417-4974-8246-039476C2F3FD}" name="Column11276" headerRowDxfId="21505" dataDxfId="5110"/>
    <tableColumn id="11277" xr3:uid="{8A8406B1-C8C6-4DB0-8E70-71900B3FD56C}" name="Column11277" headerRowDxfId="21504" dataDxfId="5109"/>
    <tableColumn id="11278" xr3:uid="{274A972B-DAE4-46E6-924D-C55072EACAAD}" name="Column11278" headerRowDxfId="21503" dataDxfId="5108"/>
    <tableColumn id="11279" xr3:uid="{01D59038-3116-4A92-A0D8-03B19DA94DB5}" name="Column11279" headerRowDxfId="21502" dataDxfId="5107"/>
    <tableColumn id="11280" xr3:uid="{1AA29317-A373-44A4-9DBF-C6FD444994BE}" name="Column11280" headerRowDxfId="21501" dataDxfId="5106"/>
    <tableColumn id="11281" xr3:uid="{3199C238-A6A2-47B6-93A4-49EA7A26699E}" name="Column11281" headerRowDxfId="21500" dataDxfId="5105"/>
    <tableColumn id="11282" xr3:uid="{F9415859-1578-44CA-98C5-3FD9755B8CF4}" name="Column11282" headerRowDxfId="21499" dataDxfId="5104"/>
    <tableColumn id="11283" xr3:uid="{9C1DE083-389E-457E-9D85-F3CC247E07BE}" name="Column11283" headerRowDxfId="21498" dataDxfId="5103"/>
    <tableColumn id="11284" xr3:uid="{833CF1C9-4546-4EF4-AC34-1EC3FB074541}" name="Column11284" headerRowDxfId="21497" dataDxfId="5102"/>
    <tableColumn id="11285" xr3:uid="{3D43C709-B294-4D83-A757-94479D05AF87}" name="Column11285" headerRowDxfId="21496" dataDxfId="5101"/>
    <tableColumn id="11286" xr3:uid="{32E20476-88AB-44D7-AE8B-369AFA43E8F9}" name="Column11286" headerRowDxfId="21495" dataDxfId="5100"/>
    <tableColumn id="11287" xr3:uid="{4F68B62D-0412-4421-8899-C23D83EA5673}" name="Column11287" headerRowDxfId="21494" dataDxfId="5099"/>
    <tableColumn id="11288" xr3:uid="{F742E48F-BA55-4C23-8E88-C172A632580A}" name="Column11288" headerRowDxfId="21493" dataDxfId="5098"/>
    <tableColumn id="11289" xr3:uid="{1F264054-63E4-4907-9DB9-0AED9D2012C3}" name="Column11289" headerRowDxfId="21492" dataDxfId="5097"/>
    <tableColumn id="11290" xr3:uid="{3591096C-F768-40F3-A78B-22C51DF9C32B}" name="Column11290" headerRowDxfId="21491" dataDxfId="5096"/>
    <tableColumn id="11291" xr3:uid="{D745163B-2837-4A41-8FF7-0413A15AEBF6}" name="Column11291" headerRowDxfId="21490" dataDxfId="5095"/>
    <tableColumn id="11292" xr3:uid="{2C4EF099-A340-43A1-BC82-0546C4E71FA6}" name="Column11292" headerRowDxfId="21489" dataDxfId="5094"/>
    <tableColumn id="11293" xr3:uid="{0A174B34-F6DD-4DA8-B65B-5A532F6EF838}" name="Column11293" headerRowDxfId="21488" dataDxfId="5093"/>
    <tableColumn id="11294" xr3:uid="{6BDF7B28-3AFE-4664-92E6-794A8F97EFA4}" name="Column11294" headerRowDxfId="21487" dataDxfId="5092"/>
    <tableColumn id="11295" xr3:uid="{A7CFF395-C5F2-426E-AA8B-0082D6CAD865}" name="Column11295" headerRowDxfId="21486" dataDxfId="5091"/>
    <tableColumn id="11296" xr3:uid="{6A812718-7260-4470-BACD-452C25B65F25}" name="Column11296" headerRowDxfId="21485" dataDxfId="5090"/>
    <tableColumn id="11297" xr3:uid="{045F6078-143A-4DB8-9CE9-064A3293197D}" name="Column11297" headerRowDxfId="21484" dataDxfId="5089"/>
    <tableColumn id="11298" xr3:uid="{749FC0DA-EBD2-46B6-89BE-63C01E0953AC}" name="Column11298" headerRowDxfId="21483" dataDxfId="5088"/>
    <tableColumn id="11299" xr3:uid="{77807D0A-FD94-438D-A1F7-2E43CC05CE2D}" name="Column11299" headerRowDxfId="21482" dataDxfId="5087"/>
    <tableColumn id="11300" xr3:uid="{8D76AFD0-DB2F-417C-994E-41513120C5EC}" name="Column11300" headerRowDxfId="21481" dataDxfId="5086"/>
    <tableColumn id="11301" xr3:uid="{4A0ED3E6-6131-4D26-9957-869BBA95ED96}" name="Column11301" headerRowDxfId="21480" dataDxfId="5085"/>
    <tableColumn id="11302" xr3:uid="{8ADB9B4D-9388-4168-A54E-B38EC66F67CC}" name="Column11302" headerRowDxfId="21479" dataDxfId="5084"/>
    <tableColumn id="11303" xr3:uid="{9C24A64C-1659-46E8-889A-DEC1059B7E4A}" name="Column11303" headerRowDxfId="21478" dataDxfId="5083"/>
    <tableColumn id="11304" xr3:uid="{2A5F8CF9-C7D7-4544-98F0-57D716465C63}" name="Column11304" headerRowDxfId="21477" dataDxfId="5082"/>
    <tableColumn id="11305" xr3:uid="{490AA348-E9FD-41D4-9C02-04F79C640E1C}" name="Column11305" headerRowDxfId="21476" dataDxfId="5081"/>
    <tableColumn id="11306" xr3:uid="{823C90F1-F159-40D8-8B5A-B78449996E3F}" name="Column11306" headerRowDxfId="21475" dataDxfId="5080"/>
    <tableColumn id="11307" xr3:uid="{546F0FFD-7D11-4BA6-8767-02C37ACB5E61}" name="Column11307" headerRowDxfId="21474" dataDxfId="5079"/>
    <tableColumn id="11308" xr3:uid="{896EFB4E-8FFD-4D38-A35B-5687AA681604}" name="Column11308" headerRowDxfId="21473" dataDxfId="5078"/>
    <tableColumn id="11309" xr3:uid="{84CC05A5-3A60-4733-95DE-1BC3FAF45337}" name="Column11309" headerRowDxfId="21472" dataDxfId="5077"/>
    <tableColumn id="11310" xr3:uid="{CCE12FB5-68B8-4267-893D-80BA6FD7EC5A}" name="Column11310" headerRowDxfId="21471" dataDxfId="5076"/>
    <tableColumn id="11311" xr3:uid="{63882BDB-9FE5-4406-B283-9D969414C5E2}" name="Column11311" headerRowDxfId="21470" dataDxfId="5075"/>
    <tableColumn id="11312" xr3:uid="{E3F749FF-CDEA-4790-A1FF-896D76DE2DE0}" name="Column11312" headerRowDxfId="21469" dataDxfId="5074"/>
    <tableColumn id="11313" xr3:uid="{18F2A449-0412-427C-883D-21AC7AC4CF68}" name="Column11313" headerRowDxfId="21468" dataDxfId="5073"/>
    <tableColumn id="11314" xr3:uid="{98BDA4F4-9728-492C-B13F-9AACE324B6BF}" name="Column11314" headerRowDxfId="21467" dataDxfId="5072"/>
    <tableColumn id="11315" xr3:uid="{DCFED8D6-5B41-4B2A-A069-74F29F7B5EF8}" name="Column11315" headerRowDxfId="21466" dataDxfId="5071"/>
    <tableColumn id="11316" xr3:uid="{5ACFDD64-14C6-483A-9F22-07E21ACAAD95}" name="Column11316" headerRowDxfId="21465" dataDxfId="5070"/>
    <tableColumn id="11317" xr3:uid="{0B4DDA52-41B0-4ABC-9CBA-AD65C884233B}" name="Column11317" headerRowDxfId="21464" dataDxfId="5069"/>
    <tableColumn id="11318" xr3:uid="{DB8F217E-ECD0-497B-A2F5-00C337A006C8}" name="Column11318" headerRowDxfId="21463" dataDxfId="5068"/>
    <tableColumn id="11319" xr3:uid="{C25EBC24-5211-4B7B-A35D-2CE416951B67}" name="Column11319" headerRowDxfId="21462" dataDxfId="5067"/>
    <tableColumn id="11320" xr3:uid="{DBCD7358-865E-4240-9513-23643E8EEDB3}" name="Column11320" headerRowDxfId="21461" dataDxfId="5066"/>
    <tableColumn id="11321" xr3:uid="{AF95D2A5-1965-4530-9AB0-5A86EB36CDC8}" name="Column11321" headerRowDxfId="21460" dataDxfId="5065"/>
    <tableColumn id="11322" xr3:uid="{12AC525E-956D-4CA7-A13B-4D28E5546573}" name="Column11322" headerRowDxfId="21459" dataDxfId="5064"/>
    <tableColumn id="11323" xr3:uid="{FE8687FA-13F1-44AA-8F36-8F7CE880FC31}" name="Column11323" headerRowDxfId="21458" dataDxfId="5063"/>
    <tableColumn id="11324" xr3:uid="{5E314572-BBDA-44FD-A7BF-56A6585CB03D}" name="Column11324" headerRowDxfId="21457" dataDxfId="5062"/>
    <tableColumn id="11325" xr3:uid="{A1DA7E14-69EA-48FF-B97E-6E8BFB35D491}" name="Column11325" headerRowDxfId="21456" dataDxfId="5061"/>
    <tableColumn id="11326" xr3:uid="{0CB59977-6C9D-46FA-BDD2-B0E4464D553C}" name="Column11326" headerRowDxfId="21455" dataDxfId="5060"/>
    <tableColumn id="11327" xr3:uid="{8C5B0679-639A-4431-BA39-B9EBB11A810C}" name="Column11327" headerRowDxfId="21454" dataDxfId="5059"/>
    <tableColumn id="11328" xr3:uid="{740A2149-AEE8-46FA-BE7D-B89650B52F18}" name="Column11328" headerRowDxfId="21453" dataDxfId="5058"/>
    <tableColumn id="11329" xr3:uid="{3888C8C2-36DF-468E-810C-72267D42F252}" name="Column11329" headerRowDxfId="21452" dataDxfId="5057"/>
    <tableColumn id="11330" xr3:uid="{40AA8A72-5C69-4635-99B8-7A048A2B0404}" name="Column11330" headerRowDxfId="21451" dataDxfId="5056"/>
    <tableColumn id="11331" xr3:uid="{D4908E69-9CA2-4FF8-B44D-B061CE8A85E2}" name="Column11331" headerRowDxfId="21450" dataDxfId="5055"/>
    <tableColumn id="11332" xr3:uid="{0EE60F99-0167-44AA-A6A9-72E3CC5B9ED7}" name="Column11332" headerRowDxfId="21449" dataDxfId="5054"/>
    <tableColumn id="11333" xr3:uid="{0E5FA800-1536-4622-807C-9DFE93B81D99}" name="Column11333" headerRowDxfId="21448" dataDxfId="5053"/>
    <tableColumn id="11334" xr3:uid="{FFC729A9-AEB2-4166-BFF1-F3B6C47BA2DB}" name="Column11334" headerRowDxfId="21447" dataDxfId="5052"/>
    <tableColumn id="11335" xr3:uid="{AF7D14E3-640B-47A7-B367-2EC5F5F33337}" name="Column11335" headerRowDxfId="21446" dataDxfId="5051"/>
    <tableColumn id="11336" xr3:uid="{D0B62C1C-BF8D-4CC3-A285-FF338C5BE684}" name="Column11336" headerRowDxfId="21445" dataDxfId="5050"/>
    <tableColumn id="11337" xr3:uid="{1F25E1A3-7FCD-4E64-99A0-DE72A57B58FB}" name="Column11337" headerRowDxfId="21444" dataDxfId="5049"/>
    <tableColumn id="11338" xr3:uid="{539A862F-EF16-4A8A-869B-26B1E6D3456E}" name="Column11338" headerRowDxfId="21443" dataDxfId="5048"/>
    <tableColumn id="11339" xr3:uid="{87A3E889-A854-496C-83F1-EAF3A2BEE9A4}" name="Column11339" headerRowDxfId="21442" dataDxfId="5047"/>
    <tableColumn id="11340" xr3:uid="{E0819E95-A6DA-43CC-91E9-D7F6FD2D7E81}" name="Column11340" headerRowDxfId="21441" dataDxfId="5046"/>
    <tableColumn id="11341" xr3:uid="{79F622D8-6246-49E8-9BE8-78F379DE4C72}" name="Column11341" headerRowDxfId="21440" dataDxfId="5045"/>
    <tableColumn id="11342" xr3:uid="{160B72F5-A0D9-4FD3-A368-21C689E548FE}" name="Column11342" headerRowDxfId="21439" dataDxfId="5044"/>
    <tableColumn id="11343" xr3:uid="{3BBD05D2-F903-4F40-83B2-2CC52F53FEA0}" name="Column11343" headerRowDxfId="21438" dataDxfId="5043"/>
    <tableColumn id="11344" xr3:uid="{67EA75DA-9CD2-44CB-851C-DE9893DAD8CB}" name="Column11344" headerRowDxfId="21437" dataDxfId="5042"/>
    <tableColumn id="11345" xr3:uid="{E2657A7E-03C3-4D79-8CD5-FACD322F3EF5}" name="Column11345" headerRowDxfId="21436" dataDxfId="5041"/>
    <tableColumn id="11346" xr3:uid="{2871C99D-26D0-4C68-8CE5-3B8F69CECF04}" name="Column11346" headerRowDxfId="21435" dataDxfId="5040"/>
    <tableColumn id="11347" xr3:uid="{AA748884-5A50-4EC6-B51F-9893856C5363}" name="Column11347" headerRowDxfId="21434" dataDxfId="5039"/>
    <tableColumn id="11348" xr3:uid="{F2E5B094-E4E1-4FD4-8D17-35EBE1656253}" name="Column11348" headerRowDxfId="21433" dataDxfId="5038"/>
    <tableColumn id="11349" xr3:uid="{8D5EF815-80D1-4482-A7AC-199AB5F5CC82}" name="Column11349" headerRowDxfId="21432" dataDxfId="5037"/>
    <tableColumn id="11350" xr3:uid="{4FEFA800-4633-4C92-92A4-A319B0868AF2}" name="Column11350" headerRowDxfId="21431" dataDxfId="5036"/>
    <tableColumn id="11351" xr3:uid="{6794A849-AFB8-47BB-BD80-FF8F53F0E79B}" name="Column11351" headerRowDxfId="21430" dataDxfId="5035"/>
    <tableColumn id="11352" xr3:uid="{78210FD5-B5D6-45E1-AB8B-F0D1C1FB950F}" name="Column11352" headerRowDxfId="21429" dataDxfId="5034"/>
    <tableColumn id="11353" xr3:uid="{86B5C5AD-EA0D-460C-9B19-20633156D077}" name="Column11353" headerRowDxfId="21428" dataDxfId="5033"/>
    <tableColumn id="11354" xr3:uid="{FEE5B9F5-FDA2-4671-BC60-FDA2826CA983}" name="Column11354" headerRowDxfId="21427" dataDxfId="5032"/>
    <tableColumn id="11355" xr3:uid="{0B911FD6-B52C-4D52-9654-549EABF3FA1D}" name="Column11355" headerRowDxfId="21426" dataDxfId="5031"/>
    <tableColumn id="11356" xr3:uid="{B2449A5B-9CDA-4934-B6A8-65EA46A7B951}" name="Column11356" headerRowDxfId="21425" dataDxfId="5030"/>
    <tableColumn id="11357" xr3:uid="{34897E04-B623-4E0F-87FB-5067296EE478}" name="Column11357" headerRowDxfId="21424" dataDxfId="5029"/>
    <tableColumn id="11358" xr3:uid="{3E9FAB2F-21E4-4F0E-8076-15D946718621}" name="Column11358" headerRowDxfId="21423" dataDxfId="5028"/>
    <tableColumn id="11359" xr3:uid="{C6BF52A8-17F8-4E1B-9BC8-3AB9F1D1F525}" name="Column11359" headerRowDxfId="21422" dataDxfId="5027"/>
    <tableColumn id="11360" xr3:uid="{D6F0651A-BE59-4360-964F-833295B22E26}" name="Column11360" headerRowDxfId="21421" dataDxfId="5026"/>
    <tableColumn id="11361" xr3:uid="{423ED6C9-734C-427E-9A7E-769367069AF8}" name="Column11361" headerRowDxfId="21420" dataDxfId="5025"/>
    <tableColumn id="11362" xr3:uid="{F852051E-DB8D-42EF-BA9C-88AADDDDED8B}" name="Column11362" headerRowDxfId="21419" dataDxfId="5024"/>
    <tableColumn id="11363" xr3:uid="{F26161BE-0BAE-4A97-B2EC-891B15262B60}" name="Column11363" headerRowDxfId="21418" dataDxfId="5023"/>
    <tableColumn id="11364" xr3:uid="{240D9D40-C522-4D28-B27B-B53EE15E0244}" name="Column11364" headerRowDxfId="21417" dataDxfId="5022"/>
    <tableColumn id="11365" xr3:uid="{E1715B6F-4FAB-4EBC-9774-CFB80217F0F7}" name="Column11365" headerRowDxfId="21416" dataDxfId="5021"/>
    <tableColumn id="11366" xr3:uid="{EFF0FF66-E292-4FA4-A9D5-4701FB53EC54}" name="Column11366" headerRowDxfId="21415" dataDxfId="5020"/>
    <tableColumn id="11367" xr3:uid="{7654F494-349B-4E5D-8118-7FFD7FC5D331}" name="Column11367" headerRowDxfId="21414" dataDxfId="5019"/>
    <tableColumn id="11368" xr3:uid="{9FFF5F78-1473-41BD-9D32-238AA8F2D453}" name="Column11368" headerRowDxfId="21413" dataDxfId="5018"/>
    <tableColumn id="11369" xr3:uid="{3AB48C21-10F6-4519-9AA0-3B0E13DC3C7C}" name="Column11369" headerRowDxfId="21412" dataDxfId="5017"/>
    <tableColumn id="11370" xr3:uid="{BD8199C1-7F90-46E8-8368-19C8D22EEB53}" name="Column11370" headerRowDxfId="21411" dataDxfId="5016"/>
    <tableColumn id="11371" xr3:uid="{BB571C16-0009-4770-B22A-D17C721704A2}" name="Column11371" headerRowDxfId="21410" dataDxfId="5015"/>
    <tableColumn id="11372" xr3:uid="{7182572E-D0A9-40FF-A4DF-C54D605526CC}" name="Column11372" headerRowDxfId="21409" dataDxfId="5014"/>
    <tableColumn id="11373" xr3:uid="{09B38B43-3051-412F-8CFC-6B6B11A7F91F}" name="Column11373" headerRowDxfId="21408" dataDxfId="5013"/>
    <tableColumn id="11374" xr3:uid="{AB4A8816-1ABC-4BCC-92B5-E347172786BD}" name="Column11374" headerRowDxfId="21407" dataDxfId="5012"/>
    <tableColumn id="11375" xr3:uid="{9366A302-01CF-4577-BFFE-1EF323448C66}" name="Column11375" headerRowDxfId="21406" dataDxfId="5011"/>
    <tableColumn id="11376" xr3:uid="{29961170-AA5D-4B23-AD60-86716C5DC925}" name="Column11376" headerRowDxfId="21405" dataDxfId="5010"/>
    <tableColumn id="11377" xr3:uid="{1356D5A3-C15B-4410-B712-37B928BC6B0F}" name="Column11377" headerRowDxfId="21404" dataDxfId="5009"/>
    <tableColumn id="11378" xr3:uid="{3D26F6FA-34AC-4DC3-B262-786B28AC9BB9}" name="Column11378" headerRowDxfId="21403" dataDxfId="5008"/>
    <tableColumn id="11379" xr3:uid="{A1E52733-4C49-462E-B591-35392452C30C}" name="Column11379" headerRowDxfId="21402" dataDxfId="5007"/>
    <tableColumn id="11380" xr3:uid="{3FF08221-5B92-4B3B-A368-DF75F32F0AC1}" name="Column11380" headerRowDxfId="21401" dataDxfId="5006"/>
    <tableColumn id="11381" xr3:uid="{C124B069-CE1E-45F7-8E4C-C11B04692C2A}" name="Column11381" headerRowDxfId="21400" dataDxfId="5005"/>
    <tableColumn id="11382" xr3:uid="{56A0F1B6-E9A7-4B10-9189-65337581C6CE}" name="Column11382" headerRowDxfId="21399" dataDxfId="5004"/>
    <tableColumn id="11383" xr3:uid="{4B1EB4AA-D163-4C0D-85D0-425DC06785A4}" name="Column11383" headerRowDxfId="21398" dataDxfId="5003"/>
    <tableColumn id="11384" xr3:uid="{7455B35B-22EE-4C12-A2CD-B0E18B2039B4}" name="Column11384" headerRowDxfId="21397" dataDxfId="5002"/>
    <tableColumn id="11385" xr3:uid="{C315409C-5D19-4400-923B-F88BEF5F4503}" name="Column11385" headerRowDxfId="21396" dataDxfId="5001"/>
    <tableColumn id="11386" xr3:uid="{08175B53-FD2F-4466-AC75-7AA38FC71123}" name="Column11386" headerRowDxfId="21395" dataDxfId="5000"/>
    <tableColumn id="11387" xr3:uid="{EC8405DA-8625-40F2-9E22-94B5458FDAC6}" name="Column11387" headerRowDxfId="21394" dataDxfId="4999"/>
    <tableColumn id="11388" xr3:uid="{B4E6E8D9-8CFD-495C-8E8A-5FA857692F49}" name="Column11388" headerRowDxfId="21393" dataDxfId="4998"/>
    <tableColumn id="11389" xr3:uid="{A380EB72-BFF0-41E2-84AE-FDECDC9DEAB9}" name="Column11389" headerRowDxfId="21392" dataDxfId="4997"/>
    <tableColumn id="11390" xr3:uid="{AF85DD8E-B942-4DD9-9050-D872B112FEAC}" name="Column11390" headerRowDxfId="21391" dataDxfId="4996"/>
    <tableColumn id="11391" xr3:uid="{5DE26E13-9B3F-412C-BF3B-8709C3A0A01A}" name="Column11391" headerRowDxfId="21390" dataDxfId="4995"/>
    <tableColumn id="11392" xr3:uid="{6D3FF79F-D5BA-4005-85B8-77944AFF362F}" name="Column11392" headerRowDxfId="21389" dataDxfId="4994"/>
    <tableColumn id="11393" xr3:uid="{A5F77AD8-12BE-4A6C-A4FC-2391DE02CB84}" name="Column11393" headerRowDxfId="21388" dataDxfId="4993"/>
    <tableColumn id="11394" xr3:uid="{ADF03E6C-F031-4729-A17D-27A06AF432B0}" name="Column11394" headerRowDxfId="21387" dataDxfId="4992"/>
    <tableColumn id="11395" xr3:uid="{49DB4C64-5B44-426C-8D23-5F9C5350D42B}" name="Column11395" headerRowDxfId="21386" dataDxfId="4991"/>
    <tableColumn id="11396" xr3:uid="{DD995360-A201-46BA-A852-F16CEF27DBEB}" name="Column11396" headerRowDxfId="21385" dataDxfId="4990"/>
    <tableColumn id="11397" xr3:uid="{AF9AD507-E3E8-46EC-8463-732F7B72D7B4}" name="Column11397" headerRowDxfId="21384" dataDxfId="4989"/>
    <tableColumn id="11398" xr3:uid="{466916E8-61CF-41DE-96AD-73839648BAE1}" name="Column11398" headerRowDxfId="21383" dataDxfId="4988"/>
    <tableColumn id="11399" xr3:uid="{1A51D440-26C2-40E3-AF56-34C996B3D17A}" name="Column11399" headerRowDxfId="21382" dataDxfId="4987"/>
    <tableColumn id="11400" xr3:uid="{D1A61C59-3CD4-4239-9933-08E5F4F998DC}" name="Column11400" headerRowDxfId="21381" dataDxfId="4986"/>
    <tableColumn id="11401" xr3:uid="{36B5244C-F816-4A69-8AC7-3BDF2C753656}" name="Column11401" headerRowDxfId="21380" dataDxfId="4985"/>
    <tableColumn id="11402" xr3:uid="{2C15A8CA-E81D-445F-81B8-B1A161AC19D9}" name="Column11402" headerRowDxfId="21379" dataDxfId="4984"/>
    <tableColumn id="11403" xr3:uid="{E917D083-9C24-47E4-8172-F4DD1D68E639}" name="Column11403" headerRowDxfId="21378" dataDxfId="4983"/>
    <tableColumn id="11404" xr3:uid="{D07CFEFA-C6B7-423D-B162-DECC35E1C6A1}" name="Column11404" headerRowDxfId="21377" dataDxfId="4982"/>
    <tableColumn id="11405" xr3:uid="{7223C631-BCB6-48FF-AE53-3332B85F2A13}" name="Column11405" headerRowDxfId="21376" dataDxfId="4981"/>
    <tableColumn id="11406" xr3:uid="{378F0018-4EDD-44AE-BF25-6D5918BAA1E2}" name="Column11406" headerRowDxfId="21375" dataDxfId="4980"/>
    <tableColumn id="11407" xr3:uid="{6932ECA5-FFE1-42CA-945A-4E4CB1BF3DC3}" name="Column11407" headerRowDxfId="21374" dataDxfId="4979"/>
    <tableColumn id="11408" xr3:uid="{899464B6-7876-461E-A1EC-59FD111940E3}" name="Column11408" headerRowDxfId="21373" dataDxfId="4978"/>
    <tableColumn id="11409" xr3:uid="{9BE5D4CB-CC89-482B-9609-8056782975BA}" name="Column11409" headerRowDxfId="21372" dataDxfId="4977"/>
    <tableColumn id="11410" xr3:uid="{7F0B05FC-8361-40A7-A656-5AFDB0EACE9A}" name="Column11410" headerRowDxfId="21371" dataDxfId="4976"/>
    <tableColumn id="11411" xr3:uid="{9C494E94-C776-4BEF-BFD3-BCE4586412CA}" name="Column11411" headerRowDxfId="21370" dataDxfId="4975"/>
    <tableColumn id="11412" xr3:uid="{904F8829-8F5D-43FC-B39C-8B0D0DFD76ED}" name="Column11412" headerRowDxfId="21369" dataDxfId="4974"/>
    <tableColumn id="11413" xr3:uid="{E0FA5BC4-9BDB-4BB6-8B0E-3909D4161FFB}" name="Column11413" headerRowDxfId="21368" dataDxfId="4973"/>
    <tableColumn id="11414" xr3:uid="{E8BF640F-9BF8-4D67-AB37-E37D86FB567A}" name="Column11414" headerRowDxfId="21367" dataDxfId="4972"/>
    <tableColumn id="11415" xr3:uid="{EE758566-4F1B-479E-9F41-162C6879DCB2}" name="Column11415" headerRowDxfId="21366" dataDxfId="4971"/>
    <tableColumn id="11416" xr3:uid="{E0A29165-5D10-4B85-9CC4-EA070731488F}" name="Column11416" headerRowDxfId="21365" dataDxfId="4970"/>
    <tableColumn id="11417" xr3:uid="{FCBBAE0C-79A7-4D0F-9197-0577FF87E162}" name="Column11417" headerRowDxfId="21364" dataDxfId="4969"/>
    <tableColumn id="11418" xr3:uid="{E222A363-C2FE-42FA-B37D-E0457C145C21}" name="Column11418" headerRowDxfId="21363" dataDxfId="4968"/>
    <tableColumn id="11419" xr3:uid="{95EC60A7-964A-457B-ADFA-4F1BBA7F0F98}" name="Column11419" headerRowDxfId="21362" dataDxfId="4967"/>
    <tableColumn id="11420" xr3:uid="{D2C69797-CA09-4FCF-90B2-61E20BB92008}" name="Column11420" headerRowDxfId="21361" dataDxfId="4966"/>
    <tableColumn id="11421" xr3:uid="{5EBE25C8-5E7B-40A0-9AE1-0CFCD3890C75}" name="Column11421" headerRowDxfId="21360" dataDxfId="4965"/>
    <tableColumn id="11422" xr3:uid="{C5BB5E17-358F-4DCA-AFA2-A4F43A1CE4B5}" name="Column11422" headerRowDxfId="21359" dataDxfId="4964"/>
    <tableColumn id="11423" xr3:uid="{7ADA37A6-F8F3-48D1-80A1-47AE2B4D1CE4}" name="Column11423" headerRowDxfId="21358" dataDxfId="4963"/>
    <tableColumn id="11424" xr3:uid="{10651908-1C4D-4917-971A-843C370AA303}" name="Column11424" headerRowDxfId="21357" dataDxfId="4962"/>
    <tableColumn id="11425" xr3:uid="{659276BD-DD03-4976-A1A4-365A9522972F}" name="Column11425" headerRowDxfId="21356" dataDxfId="4961"/>
    <tableColumn id="11426" xr3:uid="{5623A58A-E978-4699-BFE8-A2502CEA3AF2}" name="Column11426" headerRowDxfId="21355" dataDxfId="4960"/>
    <tableColumn id="11427" xr3:uid="{C5D91C53-34E0-47AC-9425-3CE54FECF2DE}" name="Column11427" headerRowDxfId="21354" dataDxfId="4959"/>
    <tableColumn id="11428" xr3:uid="{49241554-D234-4650-853E-B31C3CB9ED50}" name="Column11428" headerRowDxfId="21353" dataDxfId="4958"/>
    <tableColumn id="11429" xr3:uid="{EF46005D-0764-4761-8ADF-1ED41A0F771D}" name="Column11429" headerRowDxfId="21352" dataDxfId="4957"/>
    <tableColumn id="11430" xr3:uid="{96746181-673F-422F-A903-A90C282AD75A}" name="Column11430" headerRowDxfId="21351" dataDxfId="4956"/>
    <tableColumn id="11431" xr3:uid="{01448567-C239-4DCD-96B7-EB4972AF68DB}" name="Column11431" headerRowDxfId="21350" dataDxfId="4955"/>
    <tableColumn id="11432" xr3:uid="{599E46EC-858A-46B3-A3DA-19E469BCF510}" name="Column11432" headerRowDxfId="21349" dataDxfId="4954"/>
    <tableColumn id="11433" xr3:uid="{92FE9D1E-0059-482B-A82D-AB8F68E514D3}" name="Column11433" headerRowDxfId="21348" dataDxfId="4953"/>
    <tableColumn id="11434" xr3:uid="{8DF7432E-C2FB-4DF8-9452-AAA50BE2F7A6}" name="Column11434" headerRowDxfId="21347" dataDxfId="4952"/>
    <tableColumn id="11435" xr3:uid="{E11EC677-C4CC-46D9-8AA7-F0664D3F407D}" name="Column11435" headerRowDxfId="21346" dataDxfId="4951"/>
    <tableColumn id="11436" xr3:uid="{43A28571-DE0D-426B-8C9D-511D28D6FCA4}" name="Column11436" headerRowDxfId="21345" dataDxfId="4950"/>
    <tableColumn id="11437" xr3:uid="{70FEA892-315D-4E92-A869-5970A9404D78}" name="Column11437" headerRowDxfId="21344" dataDxfId="4949"/>
    <tableColumn id="11438" xr3:uid="{2655566F-05D6-46F8-9958-86BCEAB46791}" name="Column11438" headerRowDxfId="21343" dataDxfId="4948"/>
    <tableColumn id="11439" xr3:uid="{D9014389-488B-478D-9150-34DD6647A777}" name="Column11439" headerRowDxfId="21342" dataDxfId="4947"/>
    <tableColumn id="11440" xr3:uid="{7985343D-62B4-4033-8053-9BE21B6B09F8}" name="Column11440" headerRowDxfId="21341" dataDxfId="4946"/>
    <tableColumn id="11441" xr3:uid="{CA248494-5591-4335-93B1-8FAAD360C343}" name="Column11441" headerRowDxfId="21340" dataDxfId="4945"/>
    <tableColumn id="11442" xr3:uid="{7F9CC624-CC7F-44D0-A0EC-03398E371363}" name="Column11442" headerRowDxfId="21339" dataDxfId="4944"/>
    <tableColumn id="11443" xr3:uid="{8212F9BB-E0B5-4C4B-B3C9-728A29F69684}" name="Column11443" headerRowDxfId="21338" dataDxfId="4943"/>
    <tableColumn id="11444" xr3:uid="{6320F1A2-C958-4C97-A282-C2EAD3D045B8}" name="Column11444" headerRowDxfId="21337" dataDxfId="4942"/>
    <tableColumn id="11445" xr3:uid="{ED455D42-4BDB-4723-9CB7-B7ED5B4ED924}" name="Column11445" headerRowDxfId="21336" dataDxfId="4941"/>
    <tableColumn id="11446" xr3:uid="{2EF55494-9D5F-445A-B094-6E2D52061907}" name="Column11446" headerRowDxfId="21335" dataDxfId="4940"/>
    <tableColumn id="11447" xr3:uid="{E7FD1829-4587-423A-A0DB-8B6BA0DC1D41}" name="Column11447" headerRowDxfId="21334" dataDxfId="4939"/>
    <tableColumn id="11448" xr3:uid="{FFAA5335-5EC7-41F8-9DD1-BDBBFF8EFA70}" name="Column11448" headerRowDxfId="21333" dataDxfId="4938"/>
    <tableColumn id="11449" xr3:uid="{4A006914-6B30-487E-B9FE-23CA32762B11}" name="Column11449" headerRowDxfId="21332" dataDxfId="4937"/>
    <tableColumn id="11450" xr3:uid="{147CA959-35F3-4153-A7B7-14DA4D354A52}" name="Column11450" headerRowDxfId="21331" dataDxfId="4936"/>
    <tableColumn id="11451" xr3:uid="{248D6389-E1BE-403B-A305-290A6D569A46}" name="Column11451" headerRowDxfId="21330" dataDxfId="4935"/>
    <tableColumn id="11452" xr3:uid="{4966368B-FCD6-4B33-9A40-8A8B53B5BDE4}" name="Column11452" headerRowDxfId="21329" dataDxfId="4934"/>
    <tableColumn id="11453" xr3:uid="{82449A44-63E9-4A0E-AC64-746A79247C59}" name="Column11453" headerRowDxfId="21328" dataDxfId="4933"/>
    <tableColumn id="11454" xr3:uid="{23855508-CDCA-4D4B-ADD2-660003EFDC54}" name="Column11454" headerRowDxfId="21327" dataDxfId="4932"/>
    <tableColumn id="11455" xr3:uid="{D5B69CE7-EB76-4CE5-AAEE-A5D41805E8AE}" name="Column11455" headerRowDxfId="21326" dataDxfId="4931"/>
    <tableColumn id="11456" xr3:uid="{6DB25209-C66A-4912-B88D-27A9EDA73131}" name="Column11456" headerRowDxfId="21325" dataDxfId="4930"/>
    <tableColumn id="11457" xr3:uid="{B7CE5263-0317-484C-9480-4270B6D6A8ED}" name="Column11457" headerRowDxfId="21324" dataDxfId="4929"/>
    <tableColumn id="11458" xr3:uid="{1EBBB37F-BAAE-44FB-9B18-5A1300BE2BE1}" name="Column11458" headerRowDxfId="21323" dataDxfId="4928"/>
    <tableColumn id="11459" xr3:uid="{603110A2-30C2-4EE3-AA17-DFCD4C1CD07B}" name="Column11459" headerRowDxfId="21322" dataDxfId="4927"/>
    <tableColumn id="11460" xr3:uid="{5AB18270-A3EA-4E29-8C7B-038FF8BD58A7}" name="Column11460" headerRowDxfId="21321" dataDxfId="4926"/>
    <tableColumn id="11461" xr3:uid="{48A5DE4A-88C0-4CA4-823A-70E300DD7C01}" name="Column11461" headerRowDxfId="21320" dataDxfId="4925"/>
    <tableColumn id="11462" xr3:uid="{646DCC43-A19F-4E37-9BE9-9DC8C7BA00A0}" name="Column11462" headerRowDxfId="21319" dataDxfId="4924"/>
    <tableColumn id="11463" xr3:uid="{76037E5F-E086-4E06-89BA-1F3FF075C9B3}" name="Column11463" headerRowDxfId="21318" dataDxfId="4923"/>
    <tableColumn id="11464" xr3:uid="{1913419B-F5E2-444D-A5F9-539E5F2D276E}" name="Column11464" headerRowDxfId="21317" dataDxfId="4922"/>
    <tableColumn id="11465" xr3:uid="{95D51E77-7EB3-404B-BAF2-760071A62850}" name="Column11465" headerRowDxfId="21316" dataDxfId="4921"/>
    <tableColumn id="11466" xr3:uid="{73159450-A9BE-4B2E-B0C4-342BA9D2E23E}" name="Column11466" headerRowDxfId="21315" dataDxfId="4920"/>
    <tableColumn id="11467" xr3:uid="{AEDB5277-F8DE-46DC-8848-4AEA0F901631}" name="Column11467" headerRowDxfId="21314" dataDxfId="4919"/>
    <tableColumn id="11468" xr3:uid="{2F1EA94D-DEF2-4EBF-863B-FC8994F6561B}" name="Column11468" headerRowDxfId="21313" dataDxfId="4918"/>
    <tableColumn id="11469" xr3:uid="{DD8887D9-88D2-4960-B591-99D21565AD32}" name="Column11469" headerRowDxfId="21312" dataDxfId="4917"/>
    <tableColumn id="11470" xr3:uid="{C48DCAA2-D6A4-4C79-8F71-2556A402EC9D}" name="Column11470" headerRowDxfId="21311" dataDxfId="4916"/>
    <tableColumn id="11471" xr3:uid="{E1F42D3A-0D63-4B11-AE0C-89ED8287B592}" name="Column11471" headerRowDxfId="21310" dataDxfId="4915"/>
    <tableColumn id="11472" xr3:uid="{B4CCF687-FA7C-4BAF-9659-A250D3F60F6E}" name="Column11472" headerRowDxfId="21309" dataDxfId="4914"/>
    <tableColumn id="11473" xr3:uid="{73572414-7B2C-4E9A-9BC1-FD7C37D02C5F}" name="Column11473" headerRowDxfId="21308" dataDxfId="4913"/>
    <tableColumn id="11474" xr3:uid="{AFD33548-A09B-49CE-8D9E-8543D67E2502}" name="Column11474" headerRowDxfId="21307" dataDxfId="4912"/>
    <tableColumn id="11475" xr3:uid="{2DA8885F-7E35-4EC7-A7C6-518DB22C0886}" name="Column11475" headerRowDxfId="21306" dataDxfId="4911"/>
    <tableColumn id="11476" xr3:uid="{1A4E368C-F0B0-4BD9-B256-9A302E767FCD}" name="Column11476" headerRowDxfId="21305" dataDxfId="4910"/>
    <tableColumn id="11477" xr3:uid="{56EAB9FC-7390-49A3-A7BA-4E4D3E420014}" name="Column11477" headerRowDxfId="21304" dataDxfId="4909"/>
    <tableColumn id="11478" xr3:uid="{09E331D1-7403-4BD5-B94A-1303F6E197B2}" name="Column11478" headerRowDxfId="21303" dataDxfId="4908"/>
    <tableColumn id="11479" xr3:uid="{13EAC265-B2A5-4871-BC11-4AE7546B42AE}" name="Column11479" headerRowDxfId="21302" dataDxfId="4907"/>
    <tableColumn id="11480" xr3:uid="{6894EE13-9D40-4443-BA5E-36298B1CAD3E}" name="Column11480" headerRowDxfId="21301" dataDxfId="4906"/>
    <tableColumn id="11481" xr3:uid="{BCAE6E1A-F715-470C-8A2E-8B4DB3899AB6}" name="Column11481" headerRowDxfId="21300" dataDxfId="4905"/>
    <tableColumn id="11482" xr3:uid="{F49B4836-0E68-4DD0-AC6E-360DBF4B40CB}" name="Column11482" headerRowDxfId="21299" dataDxfId="4904"/>
    <tableColumn id="11483" xr3:uid="{5349DFFA-AD3D-4DA0-9F02-98F21C5B80D8}" name="Column11483" headerRowDxfId="21298" dataDxfId="4903"/>
    <tableColumn id="11484" xr3:uid="{E1A67E54-3CA8-4D56-9F34-9736770145CB}" name="Column11484" headerRowDxfId="21297" dataDxfId="4902"/>
    <tableColumn id="11485" xr3:uid="{8634F99F-52AE-4044-A013-9D4BC7B7ABFE}" name="Column11485" headerRowDxfId="21296" dataDxfId="4901"/>
    <tableColumn id="11486" xr3:uid="{33ADB99A-6E39-4619-8EDE-D8B5F475F4EC}" name="Column11486" headerRowDxfId="21295" dataDxfId="4900"/>
    <tableColumn id="11487" xr3:uid="{0CE41771-9677-4444-ACFB-A9FC567AA025}" name="Column11487" headerRowDxfId="21294" dataDxfId="4899"/>
    <tableColumn id="11488" xr3:uid="{303F42B7-F10B-4B82-9A7A-D4D61CDC07B4}" name="Column11488" headerRowDxfId="21293" dataDxfId="4898"/>
    <tableColumn id="11489" xr3:uid="{F8E950D3-8553-4C9D-B701-0A74ED0C94C2}" name="Column11489" headerRowDxfId="21292" dataDxfId="4897"/>
    <tableColumn id="11490" xr3:uid="{72C36296-E986-4D93-BE1C-856269BF7F23}" name="Column11490" headerRowDxfId="21291" dataDxfId="4896"/>
    <tableColumn id="11491" xr3:uid="{54565A44-B986-43C7-9F5E-89555F03A432}" name="Column11491" headerRowDxfId="21290" dataDxfId="4895"/>
    <tableColumn id="11492" xr3:uid="{3E663A6F-4684-4C6C-985B-F7367708C173}" name="Column11492" headerRowDxfId="21289" dataDxfId="4894"/>
    <tableColumn id="11493" xr3:uid="{BF40772D-58CE-4454-86AB-215C3DDC4075}" name="Column11493" headerRowDxfId="21288" dataDxfId="4893"/>
    <tableColumn id="11494" xr3:uid="{F2242724-A9A0-46AA-8747-2AB1926FCBCB}" name="Column11494" headerRowDxfId="21287" dataDxfId="4892"/>
    <tableColumn id="11495" xr3:uid="{72CC77AB-3697-422A-884F-6F3AA040EF8B}" name="Column11495" headerRowDxfId="21286" dataDxfId="4891"/>
    <tableColumn id="11496" xr3:uid="{0B2D2E08-4211-46AE-A6E5-832AFE2C17FF}" name="Column11496" headerRowDxfId="21285" dataDxfId="4890"/>
    <tableColumn id="11497" xr3:uid="{C5C502D5-567D-40CE-98F1-58205AD03A27}" name="Column11497" headerRowDxfId="21284" dataDxfId="4889"/>
    <tableColumn id="11498" xr3:uid="{DF8577BD-D6F8-4B40-8117-DE27A1179660}" name="Column11498" headerRowDxfId="21283" dataDxfId="4888"/>
    <tableColumn id="11499" xr3:uid="{6906B81D-4AC4-4389-946C-A71A79320836}" name="Column11499" headerRowDxfId="21282" dataDxfId="4887"/>
    <tableColumn id="11500" xr3:uid="{FBA5D7FE-1251-45C6-B565-B39D57AB4CA4}" name="Column11500" headerRowDxfId="21281" dataDxfId="4886"/>
    <tableColumn id="11501" xr3:uid="{937DD170-5BD6-4C30-AAE3-AD836B1BBC6B}" name="Column11501" headerRowDxfId="21280" dataDxfId="4885"/>
    <tableColumn id="11502" xr3:uid="{DBED861E-F17C-4A0A-9B08-03307B2A1BBC}" name="Column11502" headerRowDxfId="21279" dataDxfId="4884"/>
    <tableColumn id="11503" xr3:uid="{0A66FAA1-AFE6-46B3-A321-CAEA2178B4F5}" name="Column11503" headerRowDxfId="21278" dataDxfId="4883"/>
    <tableColumn id="11504" xr3:uid="{0E2D8A00-B6DF-4885-9152-296362895EDF}" name="Column11504" headerRowDxfId="21277" dataDxfId="4882"/>
    <tableColumn id="11505" xr3:uid="{D5835B7A-AFC0-4862-AA5E-70213E880C49}" name="Column11505" headerRowDxfId="21276" dataDxfId="4881"/>
    <tableColumn id="11506" xr3:uid="{254F125F-6240-41A4-931D-1A7A1F632127}" name="Column11506" headerRowDxfId="21275" dataDxfId="4880"/>
    <tableColumn id="11507" xr3:uid="{6C8CF805-C2AA-47F9-AA57-E34684D79661}" name="Column11507" headerRowDxfId="21274" dataDxfId="4879"/>
    <tableColumn id="11508" xr3:uid="{D9922A1B-3DB2-4EDE-AE40-2E47CE862720}" name="Column11508" headerRowDxfId="21273" dataDxfId="4878"/>
    <tableColumn id="11509" xr3:uid="{E267A5FC-5087-4AD2-8332-FC2ECD298501}" name="Column11509" headerRowDxfId="21272" dataDxfId="4877"/>
    <tableColumn id="11510" xr3:uid="{F391C0A1-5CEB-4F0A-9B0D-BBBE3D8732AB}" name="Column11510" headerRowDxfId="21271" dataDxfId="4876"/>
    <tableColumn id="11511" xr3:uid="{406D63DA-FFC3-4C66-B304-A71D5ED754B4}" name="Column11511" headerRowDxfId="21270" dataDxfId="4875"/>
    <tableColumn id="11512" xr3:uid="{6D31407F-10EA-49A5-9F50-DBF37AA67C2D}" name="Column11512" headerRowDxfId="21269" dataDxfId="4874"/>
    <tableColumn id="11513" xr3:uid="{43B3EFDD-CA2D-4CA9-85C1-8A1BDB70B446}" name="Column11513" headerRowDxfId="21268" dataDxfId="4873"/>
    <tableColumn id="11514" xr3:uid="{0F4266B5-F9F2-45F1-8D49-40C2F5682AF7}" name="Column11514" headerRowDxfId="21267" dataDxfId="4872"/>
    <tableColumn id="11515" xr3:uid="{D14F28CA-8741-4863-B6AB-31A2018DCD93}" name="Column11515" headerRowDxfId="21266" dataDxfId="4871"/>
    <tableColumn id="11516" xr3:uid="{B5E5EAAF-66CD-44D1-9802-8A3B25F2B3EE}" name="Column11516" headerRowDxfId="21265" dataDxfId="4870"/>
    <tableColumn id="11517" xr3:uid="{B94F02B3-546D-4E31-A4F1-9903FAE08755}" name="Column11517" headerRowDxfId="21264" dataDxfId="4869"/>
    <tableColumn id="11518" xr3:uid="{2AB83191-2985-450F-A577-871AF1A87DFD}" name="Column11518" headerRowDxfId="21263" dataDxfId="4868"/>
    <tableColumn id="11519" xr3:uid="{0FF3143D-BA86-4407-819B-9627585C02B8}" name="Column11519" headerRowDxfId="21262" dataDxfId="4867"/>
    <tableColumn id="11520" xr3:uid="{6F852B29-3B4D-4583-BF3D-DF495BC75001}" name="Column11520" headerRowDxfId="21261" dataDxfId="4866"/>
    <tableColumn id="11521" xr3:uid="{EF65C1CA-0F2A-47D0-A0FB-2337DDFBD69C}" name="Column11521" headerRowDxfId="21260" dataDxfId="4865"/>
    <tableColumn id="11522" xr3:uid="{E4D641DC-0E58-486C-B53F-3DA06D840D59}" name="Column11522" headerRowDxfId="21259" dataDxfId="4864"/>
    <tableColumn id="11523" xr3:uid="{90D0DF3D-1BF2-470F-BAAD-B40F8BDE686E}" name="Column11523" headerRowDxfId="21258" dataDxfId="4863"/>
    <tableColumn id="11524" xr3:uid="{27FE587F-CA5A-4ADC-8C1E-61AF5F9D943C}" name="Column11524" headerRowDxfId="21257" dataDxfId="4862"/>
    <tableColumn id="11525" xr3:uid="{B36F115A-17FC-40D0-9D10-6AED702BA71C}" name="Column11525" headerRowDxfId="21256" dataDxfId="4861"/>
    <tableColumn id="11526" xr3:uid="{32B6C922-B673-4089-8988-CF472B016DE2}" name="Column11526" headerRowDxfId="21255" dataDxfId="4860"/>
    <tableColumn id="11527" xr3:uid="{9D6BA1AD-EDB0-44B7-80C5-84773473475A}" name="Column11527" headerRowDxfId="21254" dataDxfId="4859"/>
    <tableColumn id="11528" xr3:uid="{66710BA9-FA2B-4AF6-8AF5-F4B4FD90C2E8}" name="Column11528" headerRowDxfId="21253" dataDxfId="4858"/>
    <tableColumn id="11529" xr3:uid="{65CF4C27-A6F2-46F3-86B3-2A2C6F5E34A6}" name="Column11529" headerRowDxfId="21252" dataDxfId="4857"/>
    <tableColumn id="11530" xr3:uid="{1B7C7862-6F38-4DEC-BAB8-8803DDE57CDC}" name="Column11530" headerRowDxfId="21251" dataDxfId="4856"/>
    <tableColumn id="11531" xr3:uid="{8B19F79B-CFAC-4827-BB5A-3EAE599543D4}" name="Column11531" headerRowDxfId="21250" dataDxfId="4855"/>
    <tableColumn id="11532" xr3:uid="{DAA669BB-2EBC-4015-81F7-9AF1592B57BF}" name="Column11532" headerRowDxfId="21249" dataDxfId="4854"/>
    <tableColumn id="11533" xr3:uid="{8E704C90-6BEF-496C-BC22-6C04AC2106EE}" name="Column11533" headerRowDxfId="21248" dataDxfId="4853"/>
    <tableColumn id="11534" xr3:uid="{A886FB4A-5DBA-4DA6-B8B4-B6F6CB8DA132}" name="Column11534" headerRowDxfId="21247" dataDxfId="4852"/>
    <tableColumn id="11535" xr3:uid="{C8E525A2-5BF3-4B84-92D8-1D804D09D274}" name="Column11535" headerRowDxfId="21246" dataDxfId="4851"/>
    <tableColumn id="11536" xr3:uid="{C50E2568-82C9-48B8-82E2-491ED92D2176}" name="Column11536" headerRowDxfId="21245" dataDxfId="4850"/>
    <tableColumn id="11537" xr3:uid="{44F23796-B9D9-47F3-BAAE-25F0B9A5776E}" name="Column11537" headerRowDxfId="21244" dataDxfId="4849"/>
    <tableColumn id="11538" xr3:uid="{A61981B1-331D-4897-B5B0-1233B37787FF}" name="Column11538" headerRowDxfId="21243" dataDxfId="4848"/>
    <tableColumn id="11539" xr3:uid="{82BE483E-1622-4125-973C-97FBA959C467}" name="Column11539" headerRowDxfId="21242" dataDxfId="4847"/>
    <tableColumn id="11540" xr3:uid="{ACC2329F-F85F-48E4-B92E-9229D950BECB}" name="Column11540" headerRowDxfId="21241" dataDxfId="4846"/>
    <tableColumn id="11541" xr3:uid="{957B7064-E851-4FD8-83F0-ED4E1A7FDBF0}" name="Column11541" headerRowDxfId="21240" dataDxfId="4845"/>
    <tableColumn id="11542" xr3:uid="{390527A3-962B-44E4-8741-EAC819C52E9A}" name="Column11542" headerRowDxfId="21239" dataDxfId="4844"/>
    <tableColumn id="11543" xr3:uid="{2CD020E3-F0E3-4042-8323-B2F7924BAA5D}" name="Column11543" headerRowDxfId="21238" dataDxfId="4843"/>
    <tableColumn id="11544" xr3:uid="{F2466725-94E0-4B8E-B75B-CB3E608F9959}" name="Column11544" headerRowDxfId="21237" dataDxfId="4842"/>
    <tableColumn id="11545" xr3:uid="{8EDF1D68-8C41-4078-9D3B-6D603922EEA3}" name="Column11545" headerRowDxfId="21236" dataDxfId="4841"/>
    <tableColumn id="11546" xr3:uid="{C56F725D-A438-4880-AA6D-C22917261A7B}" name="Column11546" headerRowDxfId="21235" dataDxfId="4840"/>
    <tableColumn id="11547" xr3:uid="{71E19E0C-3C6C-4C2B-8833-C94B1F46DD68}" name="Column11547" headerRowDxfId="21234" dataDxfId="4839"/>
    <tableColumn id="11548" xr3:uid="{CCABB9EA-C7C3-4D7C-B409-CB380DFA30BC}" name="Column11548" headerRowDxfId="21233" dataDxfId="4838"/>
    <tableColumn id="11549" xr3:uid="{A23989B4-FC0E-43C5-8CCE-E36F246CE9E6}" name="Column11549" headerRowDxfId="21232" dataDxfId="4837"/>
    <tableColumn id="11550" xr3:uid="{E369A741-37D3-4297-B032-4696D2DBB496}" name="Column11550" headerRowDxfId="21231" dataDxfId="4836"/>
    <tableColumn id="11551" xr3:uid="{9B4DEA7F-69F2-4111-AABB-9640824840EE}" name="Column11551" headerRowDxfId="21230" dataDxfId="4835"/>
    <tableColumn id="11552" xr3:uid="{64803ED3-FAA0-4810-8BC1-517A84FE16CE}" name="Column11552" headerRowDxfId="21229" dataDxfId="4834"/>
    <tableColumn id="11553" xr3:uid="{E8810AF7-95F3-41B6-AEB2-9F78B696F1BA}" name="Column11553" headerRowDxfId="21228" dataDxfId="4833"/>
    <tableColumn id="11554" xr3:uid="{7A0698E1-2502-40DB-A051-3A2C771959D8}" name="Column11554" headerRowDxfId="21227" dataDxfId="4832"/>
    <tableColumn id="11555" xr3:uid="{B9BDB2D3-FBDF-48FA-AD7A-FE97BFA77E14}" name="Column11555" headerRowDxfId="21226" dataDxfId="4831"/>
    <tableColumn id="11556" xr3:uid="{14B2C840-BB88-47E5-A8A2-0A94B9A0A8E6}" name="Column11556" headerRowDxfId="21225" dataDxfId="4830"/>
    <tableColumn id="11557" xr3:uid="{3FDD8DC1-355E-4B53-8192-0FE788CF6FF4}" name="Column11557" headerRowDxfId="21224" dataDxfId="4829"/>
    <tableColumn id="11558" xr3:uid="{75B00639-6E3E-4BD1-AA38-33D1C0089DE7}" name="Column11558" headerRowDxfId="21223" dataDxfId="4828"/>
    <tableColumn id="11559" xr3:uid="{002868E1-989E-4E5D-AF76-D69F2CF9B973}" name="Column11559" headerRowDxfId="21222" dataDxfId="4827"/>
    <tableColumn id="11560" xr3:uid="{C70A9B22-1BED-49E5-8AAC-3458DC788B09}" name="Column11560" headerRowDxfId="21221" dataDxfId="4826"/>
    <tableColumn id="11561" xr3:uid="{2BFD95C9-6F52-4528-9777-00DCACCF0D88}" name="Column11561" headerRowDxfId="21220" dataDxfId="4825"/>
    <tableColumn id="11562" xr3:uid="{B7248A25-DE3E-4366-A88C-474718FF0617}" name="Column11562" headerRowDxfId="21219" dataDxfId="4824"/>
    <tableColumn id="11563" xr3:uid="{792EF1DC-61D0-4114-85FB-A93EA86903CA}" name="Column11563" headerRowDxfId="21218" dataDxfId="4823"/>
    <tableColumn id="11564" xr3:uid="{13FA3805-8794-4149-91E7-37E24176283E}" name="Column11564" headerRowDxfId="21217" dataDxfId="4822"/>
    <tableColumn id="11565" xr3:uid="{891F3425-A379-4E8A-8991-DB35E04DC643}" name="Column11565" headerRowDxfId="21216" dataDxfId="4821"/>
    <tableColumn id="11566" xr3:uid="{83DC0135-D299-4ABE-BE29-30E0928A33B1}" name="Column11566" headerRowDxfId="21215" dataDxfId="4820"/>
    <tableColumn id="11567" xr3:uid="{21C7EAB3-A866-436E-91B0-0AAD1016C423}" name="Column11567" headerRowDxfId="21214" dataDxfId="4819"/>
    <tableColumn id="11568" xr3:uid="{FBF00B1A-7A29-42A0-9A5C-E1E6F2511143}" name="Column11568" headerRowDxfId="21213" dataDxfId="4818"/>
    <tableColumn id="11569" xr3:uid="{0A7A5519-4207-4C26-8975-F6EFFB6340E5}" name="Column11569" headerRowDxfId="21212" dataDxfId="4817"/>
    <tableColumn id="11570" xr3:uid="{21DFB1BA-6160-4094-ADC8-62F5F9C1C0FF}" name="Column11570" headerRowDxfId="21211" dataDxfId="4816"/>
    <tableColumn id="11571" xr3:uid="{B60DF81B-08D4-498D-BC4D-762C72CB54E1}" name="Column11571" headerRowDxfId="21210" dataDxfId="4815"/>
    <tableColumn id="11572" xr3:uid="{BEBCCC2B-99BC-467F-BEF9-F83FBF8EF890}" name="Column11572" headerRowDxfId="21209" dataDxfId="4814"/>
    <tableColumn id="11573" xr3:uid="{CF80A00A-59BE-4F60-A184-300294A03360}" name="Column11573" headerRowDxfId="21208" dataDxfId="4813"/>
    <tableColumn id="11574" xr3:uid="{20242554-C04D-4014-BD5C-402214DBCA60}" name="Column11574" headerRowDxfId="21207" dataDxfId="4812"/>
    <tableColumn id="11575" xr3:uid="{DBEBC00D-EFDE-48BD-BAB6-A0073703900B}" name="Column11575" headerRowDxfId="21206" dataDxfId="4811"/>
    <tableColumn id="11576" xr3:uid="{98C43A6A-838B-46FC-91D2-5EC84914BF9C}" name="Column11576" headerRowDxfId="21205" dataDxfId="4810"/>
    <tableColumn id="11577" xr3:uid="{458A68AA-6AFE-4CA1-94A8-FA0570891EA2}" name="Column11577" headerRowDxfId="21204" dataDxfId="4809"/>
    <tableColumn id="11578" xr3:uid="{6F99F250-6E27-4DB3-98FA-71D3F5CE20EF}" name="Column11578" headerRowDxfId="21203" dataDxfId="4808"/>
    <tableColumn id="11579" xr3:uid="{1FFF68E4-8D0D-42CC-B08B-A61215CCDB90}" name="Column11579" headerRowDxfId="21202" dataDxfId="4807"/>
    <tableColumn id="11580" xr3:uid="{A5C9C60A-5BFE-44CF-86D8-B54AFF9B45BA}" name="Column11580" headerRowDxfId="21201" dataDxfId="4806"/>
    <tableColumn id="11581" xr3:uid="{873832B5-4F0E-4D84-AAE1-0098F6565608}" name="Column11581" headerRowDxfId="21200" dataDxfId="4805"/>
    <tableColumn id="11582" xr3:uid="{092D3028-3A11-48AE-8420-DE265E514D70}" name="Column11582" headerRowDxfId="21199" dataDxfId="4804"/>
    <tableColumn id="11583" xr3:uid="{118F1703-0F5A-4EBC-B500-BFE0FDC28C85}" name="Column11583" headerRowDxfId="21198" dataDxfId="4803"/>
    <tableColumn id="11584" xr3:uid="{7E916E87-7BB3-46F7-8858-9E8B881D2F2D}" name="Column11584" headerRowDxfId="21197" dataDxfId="4802"/>
    <tableColumn id="11585" xr3:uid="{047E2227-67A7-4257-B798-6C21F8A9CEB4}" name="Column11585" headerRowDxfId="21196" dataDxfId="4801"/>
    <tableColumn id="11586" xr3:uid="{21E76BEA-E210-4E44-B233-4515ADED19F7}" name="Column11586" headerRowDxfId="21195" dataDxfId="4800"/>
    <tableColumn id="11587" xr3:uid="{260BBB3D-29CA-4A2E-B979-76AC833893A9}" name="Column11587" headerRowDxfId="21194" dataDxfId="4799"/>
    <tableColumn id="11588" xr3:uid="{E654B7FD-26C9-4730-A4CF-CE40810EABDB}" name="Column11588" headerRowDxfId="21193" dataDxfId="4798"/>
    <tableColumn id="11589" xr3:uid="{E2A6E288-0B38-4453-BE72-82AC8875645C}" name="Column11589" headerRowDxfId="21192" dataDxfId="4797"/>
    <tableColumn id="11590" xr3:uid="{764A800E-9B35-46A5-8020-BE7616D3226D}" name="Column11590" headerRowDxfId="21191" dataDxfId="4796"/>
    <tableColumn id="11591" xr3:uid="{4D280F5A-4284-40FE-BBFC-1163DD312D17}" name="Column11591" headerRowDxfId="21190" dataDxfId="4795"/>
    <tableColumn id="11592" xr3:uid="{7789D6D6-E7E8-4E0E-AD2E-AA9370140553}" name="Column11592" headerRowDxfId="21189" dataDxfId="4794"/>
    <tableColumn id="11593" xr3:uid="{148D2DA1-A95D-4EBA-B12B-226E78A4D0DD}" name="Column11593" headerRowDxfId="21188" dataDxfId="4793"/>
    <tableColumn id="11594" xr3:uid="{FE1BEE0E-20E9-4A92-9133-6B3D5C9DDFEB}" name="Column11594" headerRowDxfId="21187" dataDxfId="4792"/>
    <tableColumn id="11595" xr3:uid="{80E0DDB6-C15E-4F26-B6AE-E2B1AFCA9F03}" name="Column11595" headerRowDxfId="21186" dataDxfId="4791"/>
    <tableColumn id="11596" xr3:uid="{503D8615-98CE-4D65-AF4E-D1C399AA7131}" name="Column11596" headerRowDxfId="21185" dataDxfId="4790"/>
    <tableColumn id="11597" xr3:uid="{CB0C7BC7-D974-44BC-801E-55929C51AB37}" name="Column11597" headerRowDxfId="21184" dataDxfId="4789"/>
    <tableColumn id="11598" xr3:uid="{B6E16B11-FCF2-4526-9CFC-ACB97B1B1D7B}" name="Column11598" headerRowDxfId="21183" dataDxfId="4788"/>
    <tableColumn id="11599" xr3:uid="{1A1D7702-10C7-4EF7-AE78-CF61D4F5CFD9}" name="Column11599" headerRowDxfId="21182" dataDxfId="4787"/>
    <tableColumn id="11600" xr3:uid="{903CEE32-B895-4C63-95E4-EB8049CAD345}" name="Column11600" headerRowDxfId="21181" dataDxfId="4786"/>
    <tableColumn id="11601" xr3:uid="{A41DBBED-E1A6-4F89-ACA8-83F000A00800}" name="Column11601" headerRowDxfId="21180" dataDxfId="4785"/>
    <tableColumn id="11602" xr3:uid="{3D6B2209-FF24-4390-9891-3FD2C45551DF}" name="Column11602" headerRowDxfId="21179" dataDxfId="4784"/>
    <tableColumn id="11603" xr3:uid="{6C7F7D81-9A65-471B-8AFB-560EB1FB7E80}" name="Column11603" headerRowDxfId="21178" dataDxfId="4783"/>
    <tableColumn id="11604" xr3:uid="{52C35195-0AD7-47F7-A849-2CEE759A914C}" name="Column11604" headerRowDxfId="21177" dataDxfId="4782"/>
    <tableColumn id="11605" xr3:uid="{1451A029-6597-4162-BDC4-BB33C3B7EB63}" name="Column11605" headerRowDxfId="21176" dataDxfId="4781"/>
    <tableColumn id="11606" xr3:uid="{62C7B2E3-5F89-48E8-86DA-E58778B9E067}" name="Column11606" headerRowDxfId="21175" dataDxfId="4780"/>
    <tableColumn id="11607" xr3:uid="{86BB7832-2AF8-49AD-99FA-FE1B4C0ECCD2}" name="Column11607" headerRowDxfId="21174" dataDxfId="4779"/>
    <tableColumn id="11608" xr3:uid="{18E644A2-1022-4D02-81DD-09FA45466768}" name="Column11608" headerRowDxfId="21173" dataDxfId="4778"/>
    <tableColumn id="11609" xr3:uid="{C10E10A3-D436-4F27-8DD7-B32FB9D8697B}" name="Column11609" headerRowDxfId="21172" dataDxfId="4777"/>
    <tableColumn id="11610" xr3:uid="{8EE96821-D220-49FF-AD75-3B7286969E39}" name="Column11610" headerRowDxfId="21171" dataDxfId="4776"/>
    <tableColumn id="11611" xr3:uid="{5C6B711C-17AA-4C88-96F1-7FC6F5F728B7}" name="Column11611" headerRowDxfId="21170" dataDxfId="4775"/>
    <tableColumn id="11612" xr3:uid="{E909CD41-B41D-4ABC-8A0C-162AFB0B0006}" name="Column11612" headerRowDxfId="21169" dataDxfId="4774"/>
    <tableColumn id="11613" xr3:uid="{2FDA112B-77F1-41A8-A58D-AB4476B96BCB}" name="Column11613" headerRowDxfId="21168" dataDxfId="4773"/>
    <tableColumn id="11614" xr3:uid="{35C069A3-82EE-445F-8705-748C8ACD9B2E}" name="Column11614" headerRowDxfId="21167" dataDxfId="4772"/>
    <tableColumn id="11615" xr3:uid="{1BAE267C-746B-4093-A975-FBB0C617F421}" name="Column11615" headerRowDxfId="21166" dataDxfId="4771"/>
    <tableColumn id="11616" xr3:uid="{E9AA9D55-F964-428C-8A91-F81CFABFB298}" name="Column11616" headerRowDxfId="21165" dataDxfId="4770"/>
    <tableColumn id="11617" xr3:uid="{7791F20B-2FBC-4B7F-8FDE-A9B045BF4525}" name="Column11617" headerRowDxfId="21164" dataDxfId="4769"/>
    <tableColumn id="11618" xr3:uid="{D5E219F8-B666-4EA3-8A31-4F6FD9B70D3B}" name="Column11618" headerRowDxfId="21163" dataDxfId="4768"/>
    <tableColumn id="11619" xr3:uid="{330A4F6F-D9DB-4E90-88C3-968BE193692B}" name="Column11619" headerRowDxfId="21162" dataDxfId="4767"/>
    <tableColumn id="11620" xr3:uid="{E49CC892-46E0-491B-9C2F-B146FF0362A7}" name="Column11620" headerRowDxfId="21161" dataDxfId="4766"/>
    <tableColumn id="11621" xr3:uid="{8EB031CB-26B0-46E2-8D28-07738AD6B170}" name="Column11621" headerRowDxfId="21160" dataDxfId="4765"/>
    <tableColumn id="11622" xr3:uid="{7DF60A73-0054-4DE0-AA8F-FC914240F0EF}" name="Column11622" headerRowDxfId="21159" dataDxfId="4764"/>
    <tableColumn id="11623" xr3:uid="{934BB9BC-DF8F-4FAB-B5EC-1FEB73C55502}" name="Column11623" headerRowDxfId="21158" dataDxfId="4763"/>
    <tableColumn id="11624" xr3:uid="{F3B9C777-3E7C-470F-9DC7-D1ECBC37315B}" name="Column11624" headerRowDxfId="21157" dataDxfId="4762"/>
    <tableColumn id="11625" xr3:uid="{B95C14DB-E628-4153-AB14-C3BAFA238652}" name="Column11625" headerRowDxfId="21156" dataDxfId="4761"/>
    <tableColumn id="11626" xr3:uid="{A87358C5-041B-4607-8E42-08C7B74521FC}" name="Column11626" headerRowDxfId="21155" dataDxfId="4760"/>
    <tableColumn id="11627" xr3:uid="{8BF97AF6-C96A-4383-9BEA-496D9AE555D3}" name="Column11627" headerRowDxfId="21154" dataDxfId="4759"/>
    <tableColumn id="11628" xr3:uid="{24BC79D7-448C-4387-8C8A-88C2C2974AE1}" name="Column11628" headerRowDxfId="21153" dataDxfId="4758"/>
    <tableColumn id="11629" xr3:uid="{34EA5CA3-2E32-4638-BA7F-3480B5015601}" name="Column11629" headerRowDxfId="21152" dataDxfId="4757"/>
    <tableColumn id="11630" xr3:uid="{5A8763D5-8825-4FA3-89EE-6880DC86A625}" name="Column11630" headerRowDxfId="21151" dataDxfId="4756"/>
    <tableColumn id="11631" xr3:uid="{31E0345F-1C37-4396-8ACA-CE7393BCA150}" name="Column11631" headerRowDxfId="21150" dataDxfId="4755"/>
    <tableColumn id="11632" xr3:uid="{0067D4B4-39AB-4E50-9A11-7EB98D2FDFDE}" name="Column11632" headerRowDxfId="21149" dataDxfId="4754"/>
    <tableColumn id="11633" xr3:uid="{B38DFCD4-B068-442D-8A55-A817C718D504}" name="Column11633" headerRowDxfId="21148" dataDxfId="4753"/>
    <tableColumn id="11634" xr3:uid="{9032025B-9C99-4EC3-8F4C-B5A8D1737D82}" name="Column11634" headerRowDxfId="21147" dataDxfId="4752"/>
    <tableColumn id="11635" xr3:uid="{28F9CAE2-6001-46DE-92A7-E3623B5A630E}" name="Column11635" headerRowDxfId="21146" dataDxfId="4751"/>
    <tableColumn id="11636" xr3:uid="{FE2E48A3-C7E8-4E41-BA43-44E863D6676C}" name="Column11636" headerRowDxfId="21145" dataDxfId="4750"/>
    <tableColumn id="11637" xr3:uid="{57CD37E2-B153-44F4-916F-0E426199EF45}" name="Column11637" headerRowDxfId="21144" dataDxfId="4749"/>
    <tableColumn id="11638" xr3:uid="{E753D5C9-7862-4843-A2F6-60E56747426D}" name="Column11638" headerRowDxfId="21143" dataDxfId="4748"/>
    <tableColumn id="11639" xr3:uid="{BC90EB2A-862D-471C-81B1-BA2D6E27A6FB}" name="Column11639" headerRowDxfId="21142" dataDxfId="4747"/>
    <tableColumn id="11640" xr3:uid="{397B2E35-274E-4F0A-A956-7F19BAD2DE8C}" name="Column11640" headerRowDxfId="21141" dataDxfId="4746"/>
    <tableColumn id="11641" xr3:uid="{8C493298-2DBF-4D72-BD6A-88C576C0EDAA}" name="Column11641" headerRowDxfId="21140" dataDxfId="4745"/>
    <tableColumn id="11642" xr3:uid="{76771BB6-E8BD-4435-A879-78C35864180E}" name="Column11642" headerRowDxfId="21139" dataDxfId="4744"/>
    <tableColumn id="11643" xr3:uid="{1EA686C4-5EC5-4882-A664-E02A700796D4}" name="Column11643" headerRowDxfId="21138" dataDxfId="4743"/>
    <tableColumn id="11644" xr3:uid="{42F5A4F2-98CA-4F54-938B-EC3C924ED763}" name="Column11644" headerRowDxfId="21137" dataDxfId="4742"/>
    <tableColumn id="11645" xr3:uid="{25510739-ECDB-4F7B-BE9D-95FA04B59291}" name="Column11645" headerRowDxfId="21136" dataDxfId="4741"/>
    <tableColumn id="11646" xr3:uid="{0CB1909B-8BB6-4770-879B-F349F97F4AE7}" name="Column11646" headerRowDxfId="21135" dataDxfId="4740"/>
    <tableColumn id="11647" xr3:uid="{343BEEA9-BB60-4E6C-BA49-69F657F241AC}" name="Column11647" headerRowDxfId="21134" dataDxfId="4739"/>
    <tableColumn id="11648" xr3:uid="{E9677568-58D4-451C-8807-915284C0FAB8}" name="Column11648" headerRowDxfId="21133" dataDxfId="4738"/>
    <tableColumn id="11649" xr3:uid="{AE7C5517-6107-4122-9F0E-4D2DF36B7D1A}" name="Column11649" headerRowDxfId="21132" dataDxfId="4737"/>
    <tableColumn id="11650" xr3:uid="{E22FEB23-A414-4FBF-A656-62C7F235664D}" name="Column11650" headerRowDxfId="21131" dataDxfId="4736"/>
    <tableColumn id="11651" xr3:uid="{04BF689B-DD8A-48EC-A020-FE35ADCE909F}" name="Column11651" headerRowDxfId="21130" dataDxfId="4735"/>
    <tableColumn id="11652" xr3:uid="{F192E43A-1EED-4E21-A448-1BEC1138AFB3}" name="Column11652" headerRowDxfId="21129" dataDxfId="4734"/>
    <tableColumn id="11653" xr3:uid="{70CD42B3-69D1-4C3F-986F-EAAF89AFEDD4}" name="Column11653" headerRowDxfId="21128" dataDxfId="4733"/>
    <tableColumn id="11654" xr3:uid="{3EDE7665-6440-43FC-9F70-5AB6683B625D}" name="Column11654" headerRowDxfId="21127" dataDxfId="4732"/>
    <tableColumn id="11655" xr3:uid="{8338BE29-9378-491C-B9FC-ADBF106240F2}" name="Column11655" headerRowDxfId="21126" dataDxfId="4731"/>
    <tableColumn id="11656" xr3:uid="{FD3CD88C-CE27-4FD7-86D6-BF66871ABA11}" name="Column11656" headerRowDxfId="21125" dataDxfId="4730"/>
    <tableColumn id="11657" xr3:uid="{378A0B18-D4BE-445B-901D-9D372144FD80}" name="Column11657" headerRowDxfId="21124" dataDxfId="4729"/>
    <tableColumn id="11658" xr3:uid="{40E3A47D-D342-42C3-9760-D030EF90696E}" name="Column11658" headerRowDxfId="21123" dataDxfId="4728"/>
    <tableColumn id="11659" xr3:uid="{A47F300C-B010-46FC-B752-38BAE7DCE500}" name="Column11659" headerRowDxfId="21122" dataDxfId="4727"/>
    <tableColumn id="11660" xr3:uid="{2546E086-E68B-4584-8197-D424CF053560}" name="Column11660" headerRowDxfId="21121" dataDxfId="4726"/>
    <tableColumn id="11661" xr3:uid="{4DB80495-EA7A-4A49-A467-E021CF44C6F1}" name="Column11661" headerRowDxfId="21120" dataDxfId="4725"/>
    <tableColumn id="11662" xr3:uid="{497D1589-D9B4-41FB-AF11-43AD19C59C92}" name="Column11662" headerRowDxfId="21119" dataDxfId="4724"/>
    <tableColumn id="11663" xr3:uid="{7DA75A53-32C1-482A-9A3A-85A56FF6866E}" name="Column11663" headerRowDxfId="21118" dataDxfId="4723"/>
    <tableColumn id="11664" xr3:uid="{01026AEF-CB76-4545-A028-FD39DD428A58}" name="Column11664" headerRowDxfId="21117" dataDxfId="4722"/>
    <tableColumn id="11665" xr3:uid="{C5B87A95-ED6A-4735-9215-290A43199FB6}" name="Column11665" headerRowDxfId="21116" dataDxfId="4721"/>
    <tableColumn id="11666" xr3:uid="{35B8C41B-9616-46C6-BAE0-2722144D73AA}" name="Column11666" headerRowDxfId="21115" dataDxfId="4720"/>
    <tableColumn id="11667" xr3:uid="{8BC0F617-79F3-45AD-A9E4-14AABC3EF1EC}" name="Column11667" headerRowDxfId="21114" dataDxfId="4719"/>
    <tableColumn id="11668" xr3:uid="{2580A358-5685-4674-8608-89C9B39EDB9C}" name="Column11668" headerRowDxfId="21113" dataDxfId="4718"/>
    <tableColumn id="11669" xr3:uid="{66851DBE-88E6-44CB-9F32-D142B7D81CEC}" name="Column11669" headerRowDxfId="21112" dataDxfId="4717"/>
    <tableColumn id="11670" xr3:uid="{A2EEA8C3-BE6D-4601-95CC-1B27873DBBE3}" name="Column11670" headerRowDxfId="21111" dataDxfId="4716"/>
    <tableColumn id="11671" xr3:uid="{890E93BD-4A07-44D9-8E85-4E5CC95236C6}" name="Column11671" headerRowDxfId="21110" dataDxfId="4715"/>
    <tableColumn id="11672" xr3:uid="{419A91EC-DAD3-4E4F-A7E5-930AE57F368C}" name="Column11672" headerRowDxfId="21109" dataDxfId="4714"/>
    <tableColumn id="11673" xr3:uid="{D7C0D94F-9C6C-4CF4-8763-135C64E74F10}" name="Column11673" headerRowDxfId="21108" dataDxfId="4713"/>
    <tableColumn id="11674" xr3:uid="{16018CCF-9A3C-4017-B19E-CCA01681C6D0}" name="Column11674" headerRowDxfId="21107" dataDxfId="4712"/>
    <tableColumn id="11675" xr3:uid="{7655C7FB-37E1-4862-A062-F9BED9622A15}" name="Column11675" headerRowDxfId="21106" dataDxfId="4711"/>
    <tableColumn id="11676" xr3:uid="{DFE2F9B2-0D37-4DFC-B7ED-B92C8EE6E86C}" name="Column11676" headerRowDxfId="21105" dataDxfId="4710"/>
    <tableColumn id="11677" xr3:uid="{47D7981D-58CC-4BEC-99AC-6A9FB7AC77C1}" name="Column11677" headerRowDxfId="21104" dataDxfId="4709"/>
    <tableColumn id="11678" xr3:uid="{F2F25A77-7912-4635-B5EE-4BC06F81CB52}" name="Column11678" headerRowDxfId="21103" dataDxfId="4708"/>
    <tableColumn id="11679" xr3:uid="{17853029-8AFD-4E7D-AD90-785787DFE21D}" name="Column11679" headerRowDxfId="21102" dataDxfId="4707"/>
    <tableColumn id="11680" xr3:uid="{E1EB6527-3D2D-485F-907D-B173D08DC6B4}" name="Column11680" headerRowDxfId="21101" dataDxfId="4706"/>
    <tableColumn id="11681" xr3:uid="{647CBEBC-8645-48E6-A916-CDC9839DB049}" name="Column11681" headerRowDxfId="21100" dataDxfId="4705"/>
    <tableColumn id="11682" xr3:uid="{64BE899F-12B8-4596-B0FE-457B098A9B8B}" name="Column11682" headerRowDxfId="21099" dataDxfId="4704"/>
    <tableColumn id="11683" xr3:uid="{32BC883F-D681-4E8B-9615-74C6075E12E1}" name="Column11683" headerRowDxfId="21098" dataDxfId="4703"/>
    <tableColumn id="11684" xr3:uid="{8011606C-68FF-47EB-AD25-7CA6664A9015}" name="Column11684" headerRowDxfId="21097" dataDxfId="4702"/>
    <tableColumn id="11685" xr3:uid="{8F30313E-1AE0-41D7-AA15-83015A66B2CB}" name="Column11685" headerRowDxfId="21096" dataDxfId="4701"/>
    <tableColumn id="11686" xr3:uid="{03313321-4810-40D7-88FB-FDAA33E674BD}" name="Column11686" headerRowDxfId="21095" dataDxfId="4700"/>
    <tableColumn id="11687" xr3:uid="{F3CF16C6-9C9A-475C-AA01-68891724F653}" name="Column11687" headerRowDxfId="21094" dataDxfId="4699"/>
    <tableColumn id="11688" xr3:uid="{533438B3-BF36-47F8-8CA7-10EAE28844B5}" name="Column11688" headerRowDxfId="21093" dataDxfId="4698"/>
    <tableColumn id="11689" xr3:uid="{61C7E7A3-2097-4EE3-AE5C-9C13E8661497}" name="Column11689" headerRowDxfId="21092" dataDxfId="4697"/>
    <tableColumn id="11690" xr3:uid="{3A3E7A1F-5646-4EF1-BCBE-502E1D7505F6}" name="Column11690" headerRowDxfId="21091" dataDxfId="4696"/>
    <tableColumn id="11691" xr3:uid="{F4B08728-6260-474D-B391-B9A2843943BC}" name="Column11691" headerRowDxfId="21090" dataDxfId="4695"/>
    <tableColumn id="11692" xr3:uid="{E591DD1B-2511-4104-A75C-05D30AFAC11E}" name="Column11692" headerRowDxfId="21089" dataDxfId="4694"/>
    <tableColumn id="11693" xr3:uid="{544286C3-AB55-4E08-8A07-8971EF6C08F5}" name="Column11693" headerRowDxfId="21088" dataDxfId="4693"/>
    <tableColumn id="11694" xr3:uid="{72E2A71D-5ED9-4C59-8DB7-0321651582A6}" name="Column11694" headerRowDxfId="21087" dataDxfId="4692"/>
    <tableColumn id="11695" xr3:uid="{DD79C688-65CE-44D6-AC43-B3B91FAFCF97}" name="Column11695" headerRowDxfId="21086" dataDxfId="4691"/>
    <tableColumn id="11696" xr3:uid="{50C43D29-7635-4862-A6B7-A83611414B2A}" name="Column11696" headerRowDxfId="21085" dataDxfId="4690"/>
    <tableColumn id="11697" xr3:uid="{5193D7DE-85C7-4547-B948-1A566C251F46}" name="Column11697" headerRowDxfId="21084" dataDxfId="4689"/>
    <tableColumn id="11698" xr3:uid="{AECDAF4C-0E48-46E0-B128-404672A6B137}" name="Column11698" headerRowDxfId="21083" dataDxfId="4688"/>
    <tableColumn id="11699" xr3:uid="{58056F73-D840-493E-B4DF-8BB55CA09F0A}" name="Column11699" headerRowDxfId="21082" dataDxfId="4687"/>
    <tableColumn id="11700" xr3:uid="{FF80C8D2-A250-44BC-A5E3-0F925A5929E4}" name="Column11700" headerRowDxfId="21081" dataDxfId="4686"/>
    <tableColumn id="11701" xr3:uid="{4BA96EE9-D8E3-4CB1-9A15-2822E7FAAC67}" name="Column11701" headerRowDxfId="21080" dataDxfId="4685"/>
    <tableColumn id="11702" xr3:uid="{328D8AB3-7581-4214-84C9-884EA1401280}" name="Column11702" headerRowDxfId="21079" dataDxfId="4684"/>
    <tableColumn id="11703" xr3:uid="{07417064-DF41-4152-B049-FED4A7AC35CD}" name="Column11703" headerRowDxfId="21078" dataDxfId="4683"/>
    <tableColumn id="11704" xr3:uid="{93A37783-59DB-4C38-80BC-3B16C0FF6E0A}" name="Column11704" headerRowDxfId="21077" dataDxfId="4682"/>
    <tableColumn id="11705" xr3:uid="{9EBDE796-3BCB-4153-A942-1E5D878440F5}" name="Column11705" headerRowDxfId="21076" dataDxfId="4681"/>
    <tableColumn id="11706" xr3:uid="{57434103-0CB7-4842-9F6E-8CC4F93D4378}" name="Column11706" headerRowDxfId="21075" dataDxfId="4680"/>
    <tableColumn id="11707" xr3:uid="{4780E0D8-331D-4608-B9D1-4E0A9754151E}" name="Column11707" headerRowDxfId="21074" dataDxfId="4679"/>
    <tableColumn id="11708" xr3:uid="{189D55EE-8A20-4F17-8FBF-5B5ED08B05A1}" name="Column11708" headerRowDxfId="21073" dataDxfId="4678"/>
    <tableColumn id="11709" xr3:uid="{18B08096-F0E2-4B01-B28C-4EA7262BB166}" name="Column11709" headerRowDxfId="21072" dataDxfId="4677"/>
    <tableColumn id="11710" xr3:uid="{990CF1E7-68C6-49F6-AED9-A4F374E44978}" name="Column11710" headerRowDxfId="21071" dataDxfId="4676"/>
    <tableColumn id="11711" xr3:uid="{A0B98EEF-5618-42A8-8B1E-081CA19A80FE}" name="Column11711" headerRowDxfId="21070" dataDxfId="4675"/>
    <tableColumn id="11712" xr3:uid="{71BCE8D0-8832-43FD-AFB9-AAA20AFAC5AA}" name="Column11712" headerRowDxfId="21069" dataDxfId="4674"/>
    <tableColumn id="11713" xr3:uid="{4D323567-2182-4A55-8D3F-5C41476A7CAD}" name="Column11713" headerRowDxfId="21068" dataDxfId="4673"/>
    <tableColumn id="11714" xr3:uid="{5932631F-411C-40CA-B6EC-011FAA7B0EE5}" name="Column11714" headerRowDxfId="21067" dataDxfId="4672"/>
    <tableColumn id="11715" xr3:uid="{B38A337A-E914-4046-A5AE-BC1B2E604D89}" name="Column11715" headerRowDxfId="21066" dataDxfId="4671"/>
    <tableColumn id="11716" xr3:uid="{A95C9F13-7B00-40FF-8B8D-D7A8CB6FA25F}" name="Column11716" headerRowDxfId="21065" dataDxfId="4670"/>
    <tableColumn id="11717" xr3:uid="{F57E7931-9924-4FC1-A6C5-D2180A921C00}" name="Column11717" headerRowDxfId="21064" dataDxfId="4669"/>
    <tableColumn id="11718" xr3:uid="{2853FFDF-33B2-44CD-944E-371EAEF3A637}" name="Column11718" headerRowDxfId="21063" dataDxfId="4668"/>
    <tableColumn id="11719" xr3:uid="{19B2D34A-C73A-434A-B765-3FC560684FB1}" name="Column11719" headerRowDxfId="21062" dataDxfId="4667"/>
    <tableColumn id="11720" xr3:uid="{E202F6E0-9BB4-4758-9507-668ADA4E802F}" name="Column11720" headerRowDxfId="21061" dataDxfId="4666"/>
    <tableColumn id="11721" xr3:uid="{F579CFA2-B46A-4550-AD46-ED57DE957F92}" name="Column11721" headerRowDxfId="21060" dataDxfId="4665"/>
    <tableColumn id="11722" xr3:uid="{D27DF5DD-250F-48E9-A2A3-11C9EBD392AF}" name="Column11722" headerRowDxfId="21059" dataDxfId="4664"/>
    <tableColumn id="11723" xr3:uid="{AAEFB2F3-F44B-4DE1-86D6-918805C34644}" name="Column11723" headerRowDxfId="21058" dataDxfId="4663"/>
    <tableColumn id="11724" xr3:uid="{3204B2C0-C857-4E8A-AD3F-032426E9A900}" name="Column11724" headerRowDxfId="21057" dataDxfId="4662"/>
    <tableColumn id="11725" xr3:uid="{0279875F-CAF8-488C-818C-53E8164F1ACD}" name="Column11725" headerRowDxfId="21056" dataDxfId="4661"/>
    <tableColumn id="11726" xr3:uid="{608436CB-F8BE-439C-A542-D21475B84F12}" name="Column11726" headerRowDxfId="21055" dataDxfId="4660"/>
    <tableColumn id="11727" xr3:uid="{94D7F7EB-A319-4D19-A286-65C7E16EC99F}" name="Column11727" headerRowDxfId="21054" dataDxfId="4659"/>
    <tableColumn id="11728" xr3:uid="{967719C4-EA1A-42B9-BBA5-24CDDC1C1FC4}" name="Column11728" headerRowDxfId="21053" dataDxfId="4658"/>
    <tableColumn id="11729" xr3:uid="{81336D12-F79E-4A34-B6FF-99EFD56FF5D3}" name="Column11729" headerRowDxfId="21052" dataDxfId="4657"/>
    <tableColumn id="11730" xr3:uid="{4C3C4E5D-381A-4FD0-8CE5-89A39FCB56E5}" name="Column11730" headerRowDxfId="21051" dataDxfId="4656"/>
    <tableColumn id="11731" xr3:uid="{7DCB2791-9429-4CE8-9C21-64F166727536}" name="Column11731" headerRowDxfId="21050" dataDxfId="4655"/>
    <tableColumn id="11732" xr3:uid="{2A36BA03-7D72-4B91-A08B-3D03B76B6FE4}" name="Column11732" headerRowDxfId="21049" dataDxfId="4654"/>
    <tableColumn id="11733" xr3:uid="{AD92A6B3-5DA9-42F1-94FC-EB1C8745894C}" name="Column11733" headerRowDxfId="21048" dataDxfId="4653"/>
    <tableColumn id="11734" xr3:uid="{E36A3466-0EB5-476D-AF5D-9B96F83FCED8}" name="Column11734" headerRowDxfId="21047" dataDxfId="4652"/>
    <tableColumn id="11735" xr3:uid="{318FC3F4-A8D6-48A3-9705-278E40A5C5A9}" name="Column11735" headerRowDxfId="21046" dataDxfId="4651"/>
    <tableColumn id="11736" xr3:uid="{30FAA525-A82F-4FAB-89BE-6F5540F39817}" name="Column11736" headerRowDxfId="21045" dataDxfId="4650"/>
    <tableColumn id="11737" xr3:uid="{E83B0E2E-96C6-45CE-802B-6155EED4DEC3}" name="Column11737" headerRowDxfId="21044" dataDxfId="4649"/>
    <tableColumn id="11738" xr3:uid="{DFF04FE5-21AC-43C4-9CB6-3CDC633A308A}" name="Column11738" headerRowDxfId="21043" dataDxfId="4648"/>
    <tableColumn id="11739" xr3:uid="{FE27B066-0F63-4D91-896C-F118E143A3E2}" name="Column11739" headerRowDxfId="21042" dataDxfId="4647"/>
    <tableColumn id="11740" xr3:uid="{03C695E5-988F-4CB7-9D10-ADBB49FE0D39}" name="Column11740" headerRowDxfId="21041" dataDxfId="4646"/>
    <tableColumn id="11741" xr3:uid="{1C95E65F-BE3D-41D6-ADE5-84D7A8128F0C}" name="Column11741" headerRowDxfId="21040" dataDxfId="4645"/>
    <tableColumn id="11742" xr3:uid="{2398FB8D-456F-49FB-BDF8-6549022D7A12}" name="Column11742" headerRowDxfId="21039" dataDxfId="4644"/>
    <tableColumn id="11743" xr3:uid="{C011219C-57C0-47EC-8680-854C7620D4F1}" name="Column11743" headerRowDxfId="21038" dataDxfId="4643"/>
    <tableColumn id="11744" xr3:uid="{1F5844B7-CCB7-41CF-98EF-EF79CA051DE3}" name="Column11744" headerRowDxfId="21037" dataDxfId="4642"/>
    <tableColumn id="11745" xr3:uid="{7365A34D-652E-4D98-A42F-ADDC7F9B4143}" name="Column11745" headerRowDxfId="21036" dataDxfId="4641"/>
    <tableColumn id="11746" xr3:uid="{BC1BDCEC-354A-4306-85C0-03C2F5A6ADA6}" name="Column11746" headerRowDxfId="21035" dataDxfId="4640"/>
    <tableColumn id="11747" xr3:uid="{734935FB-C5B5-4E9E-B03A-5411766139D8}" name="Column11747" headerRowDxfId="21034" dataDxfId="4639"/>
    <tableColumn id="11748" xr3:uid="{6E4BBC37-F809-4555-95DE-F761910E0387}" name="Column11748" headerRowDxfId="21033" dataDxfId="4638"/>
    <tableColumn id="11749" xr3:uid="{39619D48-2AFC-4D37-8066-DC1E63D04B5F}" name="Column11749" headerRowDxfId="21032" dataDxfId="4637"/>
    <tableColumn id="11750" xr3:uid="{DAA932FE-084C-44B4-A92D-3D4C84DAF662}" name="Column11750" headerRowDxfId="21031" dataDxfId="4636"/>
    <tableColumn id="11751" xr3:uid="{72BB40ED-1096-47F6-B9E6-CF06F1EE81C2}" name="Column11751" headerRowDxfId="21030" dataDxfId="4635"/>
    <tableColumn id="11752" xr3:uid="{0ED188CB-48DA-41FB-AB4B-146F6A6526DE}" name="Column11752" headerRowDxfId="21029" dataDxfId="4634"/>
    <tableColumn id="11753" xr3:uid="{FB105CCC-ACE3-4762-B8E5-74ED1C74AF5E}" name="Column11753" headerRowDxfId="21028" dataDxfId="4633"/>
    <tableColumn id="11754" xr3:uid="{BEA4C804-C4FB-43BC-9AE5-91F1929A7D0E}" name="Column11754" headerRowDxfId="21027" dataDxfId="4632"/>
    <tableColumn id="11755" xr3:uid="{B7685B5E-CB64-40CE-8F60-9151BFDEC138}" name="Column11755" headerRowDxfId="21026" dataDxfId="4631"/>
    <tableColumn id="11756" xr3:uid="{735E9831-4182-4C76-9DA2-95F061C2520D}" name="Column11756" headerRowDxfId="21025" dataDxfId="4630"/>
    <tableColumn id="11757" xr3:uid="{02798D2F-B829-47EA-817C-8BAB5917A994}" name="Column11757" headerRowDxfId="21024" dataDxfId="4629"/>
    <tableColumn id="11758" xr3:uid="{DE88E213-FFD6-4A45-AD10-83D26134B7F5}" name="Column11758" headerRowDxfId="21023" dataDxfId="4628"/>
    <tableColumn id="11759" xr3:uid="{52764C42-B045-4325-BDBA-3271F2F836D2}" name="Column11759" headerRowDxfId="21022" dataDxfId="4627"/>
    <tableColumn id="11760" xr3:uid="{7AE244A2-752A-4831-BC5B-4E782AE0F92F}" name="Column11760" headerRowDxfId="21021" dataDxfId="4626"/>
    <tableColumn id="11761" xr3:uid="{ECD3C795-7423-4FFA-8D56-C8901FF3197C}" name="Column11761" headerRowDxfId="21020" dataDxfId="4625"/>
    <tableColumn id="11762" xr3:uid="{CA0007AD-2703-45D2-8B0B-CC68F362C530}" name="Column11762" headerRowDxfId="21019" dataDxfId="4624"/>
    <tableColumn id="11763" xr3:uid="{5AB79F78-BFFE-4BEA-AE1A-15C5DFF635C0}" name="Column11763" headerRowDxfId="21018" dataDxfId="4623"/>
    <tableColumn id="11764" xr3:uid="{78493FA2-13DA-42DB-8029-A1091996733E}" name="Column11764" headerRowDxfId="21017" dataDxfId="4622"/>
    <tableColumn id="11765" xr3:uid="{2930A1B5-6C24-4015-A91C-A045036B4F60}" name="Column11765" headerRowDxfId="21016" dataDxfId="4621"/>
    <tableColumn id="11766" xr3:uid="{F09FFEE6-C71E-411C-9EEC-D3F87B10A2CD}" name="Column11766" headerRowDxfId="21015" dataDxfId="4620"/>
    <tableColumn id="11767" xr3:uid="{F7C6CD5C-F501-4FB9-958A-4A126312B003}" name="Column11767" headerRowDxfId="21014" dataDxfId="4619"/>
    <tableColumn id="11768" xr3:uid="{644BE632-02D4-41AE-9DBE-A3FD9894E548}" name="Column11768" headerRowDxfId="21013" dataDxfId="4618"/>
    <tableColumn id="11769" xr3:uid="{9554B1A6-3DCD-4E50-A9C7-E64775CA3510}" name="Column11769" headerRowDxfId="21012" dataDxfId="4617"/>
    <tableColumn id="11770" xr3:uid="{974DBFB1-2FE0-4C7D-93FF-BB731C33BB4D}" name="Column11770" headerRowDxfId="21011" dataDxfId="4616"/>
    <tableColumn id="11771" xr3:uid="{5AD919BE-79F5-429A-B432-7C27F3646B62}" name="Column11771" headerRowDxfId="21010" dataDxfId="4615"/>
    <tableColumn id="11772" xr3:uid="{8571CA5C-9BE8-41AC-9743-7F6D0056C976}" name="Column11772" headerRowDxfId="21009" dataDxfId="4614"/>
    <tableColumn id="11773" xr3:uid="{6032F8FA-69C0-41D5-890C-70243CA91045}" name="Column11773" headerRowDxfId="21008" dataDxfId="4613"/>
    <tableColumn id="11774" xr3:uid="{17A5E72B-5E60-4434-829E-6CAE0728BA57}" name="Column11774" headerRowDxfId="21007" dataDxfId="4612"/>
    <tableColumn id="11775" xr3:uid="{45683D9E-693E-4A34-9CC8-5B274A9F91FB}" name="Column11775" headerRowDxfId="21006" dataDxfId="4611"/>
    <tableColumn id="11776" xr3:uid="{7AE96B22-EC2F-4BC2-AB79-781328DA3DCA}" name="Column11776" headerRowDxfId="21005" dataDxfId="4610"/>
    <tableColumn id="11777" xr3:uid="{2D090456-9A3B-4FE9-B05A-7EEA322EE66E}" name="Column11777" headerRowDxfId="21004" dataDxfId="4609"/>
    <tableColumn id="11778" xr3:uid="{6845E866-A26A-49FF-8D47-4FA52C772BBA}" name="Column11778" headerRowDxfId="21003" dataDxfId="4608"/>
    <tableColumn id="11779" xr3:uid="{8FEB1428-7229-4361-B4CD-4D1CF87CFE8B}" name="Column11779" headerRowDxfId="21002" dataDxfId="4607"/>
    <tableColumn id="11780" xr3:uid="{566B34BF-E778-4736-B09D-1724A6D908BB}" name="Column11780" headerRowDxfId="21001" dataDxfId="4606"/>
    <tableColumn id="11781" xr3:uid="{59A09DE4-84CF-4C16-90D1-6652DEA31A82}" name="Column11781" headerRowDxfId="21000" dataDxfId="4605"/>
    <tableColumn id="11782" xr3:uid="{32D75FEF-6D9B-4621-A02A-BF7F631A59B1}" name="Column11782" headerRowDxfId="20999" dataDxfId="4604"/>
    <tableColumn id="11783" xr3:uid="{C7C04F7B-D223-4298-9B27-2B365CA7344A}" name="Column11783" headerRowDxfId="20998" dataDxfId="4603"/>
    <tableColumn id="11784" xr3:uid="{E2FA5A00-5488-4029-B247-74C59672B0DE}" name="Column11784" headerRowDxfId="20997" dataDxfId="4602"/>
    <tableColumn id="11785" xr3:uid="{6307D315-D446-48C4-88F9-11EFADAE3F19}" name="Column11785" headerRowDxfId="20996" dataDxfId="4601"/>
    <tableColumn id="11786" xr3:uid="{16232C82-569B-46D7-B395-C7CEC4CBBC5A}" name="Column11786" headerRowDxfId="20995" dataDxfId="4600"/>
    <tableColumn id="11787" xr3:uid="{4A5E8D9E-FE12-4F9D-B474-0B11CD22BBD3}" name="Column11787" headerRowDxfId="20994" dataDxfId="4599"/>
    <tableColumn id="11788" xr3:uid="{A897ECA4-8B6D-4060-92A8-552E4283EE96}" name="Column11788" headerRowDxfId="20993" dataDxfId="4598"/>
    <tableColumn id="11789" xr3:uid="{D20F9932-83DD-47C1-89EE-E1615943F17D}" name="Column11789" headerRowDxfId="20992" dataDxfId="4597"/>
    <tableColumn id="11790" xr3:uid="{59D649E7-8175-4B45-818B-61898E4D5AFF}" name="Column11790" headerRowDxfId="20991" dataDxfId="4596"/>
    <tableColumn id="11791" xr3:uid="{15CD98EF-EB80-481E-935F-67DE87AD22BB}" name="Column11791" headerRowDxfId="20990" dataDxfId="4595"/>
    <tableColumn id="11792" xr3:uid="{9091EEA3-02F6-4C9E-AB6D-FABFD688AB38}" name="Column11792" headerRowDxfId="20989" dataDxfId="4594"/>
    <tableColumn id="11793" xr3:uid="{F9A7528B-4935-4BCC-AF03-098BB1096D33}" name="Column11793" headerRowDxfId="20988" dataDxfId="4593"/>
    <tableColumn id="11794" xr3:uid="{754982AE-1E27-4FE7-B267-719CEC7E4858}" name="Column11794" headerRowDxfId="20987" dataDxfId="4592"/>
    <tableColumn id="11795" xr3:uid="{EE2EFF44-6DB3-477B-8FB1-4422CCC6ACB4}" name="Column11795" headerRowDxfId="20986" dataDxfId="4591"/>
    <tableColumn id="11796" xr3:uid="{C5A2CFA1-4F99-49CB-AFE2-A0FABA668AEF}" name="Column11796" headerRowDxfId="20985" dataDxfId="4590"/>
    <tableColumn id="11797" xr3:uid="{84D0CBF3-83F3-4FD4-8DC7-041DE2FA98B0}" name="Column11797" headerRowDxfId="20984" dataDxfId="4589"/>
    <tableColumn id="11798" xr3:uid="{E080125B-99E2-4B20-A466-868D43726D29}" name="Column11798" headerRowDxfId="20983" dataDxfId="4588"/>
    <tableColumn id="11799" xr3:uid="{C8FBF86F-5611-4DEA-B748-28A5B4EE1FBC}" name="Column11799" headerRowDxfId="20982" dataDxfId="4587"/>
    <tableColumn id="11800" xr3:uid="{52A73527-1B71-4299-B031-737A8D7B2BE7}" name="Column11800" headerRowDxfId="20981" dataDxfId="4586"/>
    <tableColumn id="11801" xr3:uid="{604F4EE4-874D-47D5-829D-CEDAD1220FB3}" name="Column11801" headerRowDxfId="20980" dataDxfId="4585"/>
    <tableColumn id="11802" xr3:uid="{E8558C37-BE72-4CFE-B50C-8F24D4883080}" name="Column11802" headerRowDxfId="20979" dataDxfId="4584"/>
    <tableColumn id="11803" xr3:uid="{83F318BF-4C78-4C8C-8920-6D2E28D2FE2C}" name="Column11803" headerRowDxfId="20978" dataDxfId="4583"/>
    <tableColumn id="11804" xr3:uid="{492AE6BD-5188-430D-BC0C-619A90CD51C9}" name="Column11804" headerRowDxfId="20977" dataDxfId="4582"/>
    <tableColumn id="11805" xr3:uid="{6D127A94-1E89-49CC-9BD7-977B8CE90100}" name="Column11805" headerRowDxfId="20976" dataDxfId="4581"/>
    <tableColumn id="11806" xr3:uid="{030C27D1-370E-4781-A7C3-9F36A65D40B4}" name="Column11806" headerRowDxfId="20975" dataDxfId="4580"/>
    <tableColumn id="11807" xr3:uid="{20EE3F96-B632-4905-B786-61A5629F4A07}" name="Column11807" headerRowDxfId="20974" dataDxfId="4579"/>
    <tableColumn id="11808" xr3:uid="{6D09F4EF-3917-477F-AE6E-FE11E8567B75}" name="Column11808" headerRowDxfId="20973" dataDxfId="4578"/>
    <tableColumn id="11809" xr3:uid="{0BE28EE6-3D7B-44A5-B39D-CD1BA9D8CE1C}" name="Column11809" headerRowDxfId="20972" dataDxfId="4577"/>
    <tableColumn id="11810" xr3:uid="{6130EC5A-423C-4EC9-9103-090322A41764}" name="Column11810" headerRowDxfId="20971" dataDxfId="4576"/>
    <tableColumn id="11811" xr3:uid="{3555CFFA-11CE-4DCF-8312-C115D757CD3E}" name="Column11811" headerRowDxfId="20970" dataDxfId="4575"/>
    <tableColumn id="11812" xr3:uid="{58340EB6-C19C-444F-A725-4177A9D5F0AE}" name="Column11812" headerRowDxfId="20969" dataDxfId="4574"/>
    <tableColumn id="11813" xr3:uid="{AA7A2AF1-2F01-46F1-9AC7-DFC47DC025F5}" name="Column11813" headerRowDxfId="20968" dataDxfId="4573"/>
    <tableColumn id="11814" xr3:uid="{CC32F40B-93B7-486F-ACB3-B89E3EC56F38}" name="Column11814" headerRowDxfId="20967" dataDxfId="4572"/>
    <tableColumn id="11815" xr3:uid="{64C5CFFB-5F5C-4604-8D6A-F3362A00723D}" name="Column11815" headerRowDxfId="20966" dataDxfId="4571"/>
    <tableColumn id="11816" xr3:uid="{6F92CB13-A60C-48ED-A339-7BD0AAA2C502}" name="Column11816" headerRowDxfId="20965" dataDxfId="4570"/>
    <tableColumn id="11817" xr3:uid="{11362FD5-A733-4F43-AEEA-9ACD0AE6DE05}" name="Column11817" headerRowDxfId="20964" dataDxfId="4569"/>
    <tableColumn id="11818" xr3:uid="{08858A06-8B83-4D92-B0E0-D5AEA2223D17}" name="Column11818" headerRowDxfId="20963" dataDxfId="4568"/>
    <tableColumn id="11819" xr3:uid="{B3A42CEA-0822-42E6-A8F1-A8A577330056}" name="Column11819" headerRowDxfId="20962" dataDxfId="4567"/>
    <tableColumn id="11820" xr3:uid="{81E12DCA-99E2-477B-B253-EB1D1CF0381F}" name="Column11820" headerRowDxfId="20961" dataDxfId="4566"/>
    <tableColumn id="11821" xr3:uid="{6CBC53F9-3D5A-461A-9931-1B4887BD4DD0}" name="Column11821" headerRowDxfId="20960" dataDxfId="4565"/>
    <tableColumn id="11822" xr3:uid="{0E755023-F532-48C4-92C5-142401D4C9F8}" name="Column11822" headerRowDxfId="20959" dataDxfId="4564"/>
    <tableColumn id="11823" xr3:uid="{F904DF03-5BD6-49D9-B12A-D2F56353113F}" name="Column11823" headerRowDxfId="20958" dataDxfId="4563"/>
    <tableColumn id="11824" xr3:uid="{22A8284F-9BF3-41F6-B51B-EEFC9FEFAC73}" name="Column11824" headerRowDxfId="20957" dataDxfId="4562"/>
    <tableColumn id="11825" xr3:uid="{70C6E63F-4050-4BBC-8487-53DAE1FD2B07}" name="Column11825" headerRowDxfId="20956" dataDxfId="4561"/>
    <tableColumn id="11826" xr3:uid="{A2FC3754-0013-4275-98A5-E45141A68C52}" name="Column11826" headerRowDxfId="20955" dataDxfId="4560"/>
    <tableColumn id="11827" xr3:uid="{43256D11-C98B-4ED1-B5E0-94A9B76BC63C}" name="Column11827" headerRowDxfId="20954" dataDxfId="4559"/>
    <tableColumn id="11828" xr3:uid="{CEC048DD-AAE9-42BB-A832-4D6483DCF044}" name="Column11828" headerRowDxfId="20953" dataDxfId="4558"/>
    <tableColumn id="11829" xr3:uid="{5A3F07E8-9E8B-4FA1-8A8A-98AA7E5A7B8D}" name="Column11829" headerRowDxfId="20952" dataDxfId="4557"/>
    <tableColumn id="11830" xr3:uid="{BA283EBA-6A42-40C8-A6B3-654750F23A43}" name="Column11830" headerRowDxfId="20951" dataDxfId="4556"/>
    <tableColumn id="11831" xr3:uid="{ABD0E86C-3E1E-4DD5-ACEA-3FC6DF54D71B}" name="Column11831" headerRowDxfId="20950" dataDxfId="4555"/>
    <tableColumn id="11832" xr3:uid="{1EAE9F3D-0D13-443F-BEF7-7FE4E67AFC9B}" name="Column11832" headerRowDxfId="20949" dataDxfId="4554"/>
    <tableColumn id="11833" xr3:uid="{E20AE37F-3D2E-438D-8CFA-28CE5255494A}" name="Column11833" headerRowDxfId="20948" dataDxfId="4553"/>
    <tableColumn id="11834" xr3:uid="{735915C6-DCA1-4EFD-A214-1C18FB54EE61}" name="Column11834" headerRowDxfId="20947" dataDxfId="4552"/>
    <tableColumn id="11835" xr3:uid="{70FFAD66-AB94-40B4-9CC7-0E8636B4F53B}" name="Column11835" headerRowDxfId="20946" dataDxfId="4551"/>
    <tableColumn id="11836" xr3:uid="{324D38EA-E569-4195-BD1A-A5D02543789A}" name="Column11836" headerRowDxfId="20945" dataDxfId="4550"/>
    <tableColumn id="11837" xr3:uid="{2BE6A9BC-6D44-47ED-A624-F13EFF7DBA07}" name="Column11837" headerRowDxfId="20944" dataDxfId="4549"/>
    <tableColumn id="11838" xr3:uid="{1B13A42C-E6AE-46B1-BE78-C875B47F25F4}" name="Column11838" headerRowDxfId="20943" dataDxfId="4548"/>
    <tableColumn id="11839" xr3:uid="{BFAFB852-0E11-436E-9664-60BEE444A636}" name="Column11839" headerRowDxfId="20942" dataDxfId="4547"/>
    <tableColumn id="11840" xr3:uid="{6B73EF31-7801-401F-998B-176DF6147C67}" name="Column11840" headerRowDxfId="20941" dataDxfId="4546"/>
    <tableColumn id="11841" xr3:uid="{0F92D0EC-34D2-4D6C-AB9E-EC03C63ECC25}" name="Column11841" headerRowDxfId="20940" dataDxfId="4545"/>
    <tableColumn id="11842" xr3:uid="{27E12704-80B5-4265-B8E3-2A3558772CBE}" name="Column11842" headerRowDxfId="20939" dataDxfId="4544"/>
    <tableColumn id="11843" xr3:uid="{DE76FCB7-787E-4468-BC4B-22F35F708411}" name="Column11843" headerRowDxfId="20938" dataDxfId="4543"/>
    <tableColumn id="11844" xr3:uid="{BEFF472A-4B7D-490C-BF42-F84E2ED66973}" name="Column11844" headerRowDxfId="20937" dataDxfId="4542"/>
    <tableColumn id="11845" xr3:uid="{6C1D1C49-5CA3-4F9D-A548-9CE96DAAD8E0}" name="Column11845" headerRowDxfId="20936" dataDxfId="4541"/>
    <tableColumn id="11846" xr3:uid="{28CDE171-A63E-483C-AA0C-7D65087869B8}" name="Column11846" headerRowDxfId="20935" dataDxfId="4540"/>
    <tableColumn id="11847" xr3:uid="{A9A498DF-3B75-489E-BB32-3C3F29802622}" name="Column11847" headerRowDxfId="20934" dataDxfId="4539"/>
    <tableColumn id="11848" xr3:uid="{CDB39506-55C4-4490-8A5C-CB8857990D1A}" name="Column11848" headerRowDxfId="20933" dataDxfId="4538"/>
    <tableColumn id="11849" xr3:uid="{82E8EF13-64DC-4E81-9699-DF5E795B0BF9}" name="Column11849" headerRowDxfId="20932" dataDxfId="4537"/>
    <tableColumn id="11850" xr3:uid="{3EEF8256-184B-43C4-838B-BBA5E01979E9}" name="Column11850" headerRowDxfId="20931" dataDxfId="4536"/>
    <tableColumn id="11851" xr3:uid="{6E00FD91-9037-4DA9-94A5-2C14FD9A93DD}" name="Column11851" headerRowDxfId="20930" dataDxfId="4535"/>
    <tableColumn id="11852" xr3:uid="{6E502552-8B3A-419E-A075-C1EC52352CCC}" name="Column11852" headerRowDxfId="20929" dataDxfId="4534"/>
    <tableColumn id="11853" xr3:uid="{89333FF8-C34F-4414-8B4D-3F02A244B9F4}" name="Column11853" headerRowDxfId="20928" dataDxfId="4533"/>
    <tableColumn id="11854" xr3:uid="{8C04C7C5-2B24-4B0A-9562-0F0C9830E4EC}" name="Column11854" headerRowDxfId="20927" dataDxfId="4532"/>
    <tableColumn id="11855" xr3:uid="{045CF9AD-E008-4AC2-A46E-4B8F2367026A}" name="Column11855" headerRowDxfId="20926" dataDxfId="4531"/>
    <tableColumn id="11856" xr3:uid="{F5A7F70F-388B-4EFA-975A-C4266B3D5E07}" name="Column11856" headerRowDxfId="20925" dataDxfId="4530"/>
    <tableColumn id="11857" xr3:uid="{9E7B8AA7-877B-4A29-B705-DECE3F80B49D}" name="Column11857" headerRowDxfId="20924" dataDxfId="4529"/>
    <tableColumn id="11858" xr3:uid="{C6395164-F6C3-4DA2-A8CF-6DACB59F06B9}" name="Column11858" headerRowDxfId="20923" dataDxfId="4528"/>
    <tableColumn id="11859" xr3:uid="{D20E25EC-E261-4A37-9B8E-3DD9132AD35E}" name="Column11859" headerRowDxfId="20922" dataDxfId="4527"/>
    <tableColumn id="11860" xr3:uid="{214A23C8-90CA-4376-9944-8D9DC7218B25}" name="Column11860" headerRowDxfId="20921" dataDxfId="4526"/>
    <tableColumn id="11861" xr3:uid="{9283455D-F6AF-43EE-96E2-571104A2DB03}" name="Column11861" headerRowDxfId="20920" dataDxfId="4525"/>
    <tableColumn id="11862" xr3:uid="{E1E94965-B071-4343-82C8-975C0C725D3C}" name="Column11862" headerRowDxfId="20919" dataDxfId="4524"/>
    <tableColumn id="11863" xr3:uid="{61575687-54D4-4000-9409-50253141E504}" name="Column11863" headerRowDxfId="20918" dataDxfId="4523"/>
    <tableColumn id="11864" xr3:uid="{2356AFF5-53F3-444B-9E87-8A7A56A1DB9F}" name="Column11864" headerRowDxfId="20917" dataDxfId="4522"/>
    <tableColumn id="11865" xr3:uid="{1A3E7FB5-867D-40FD-9E52-8596F5F6D993}" name="Column11865" headerRowDxfId="20916" dataDxfId="4521"/>
    <tableColumn id="11866" xr3:uid="{5697B313-2D81-4942-968E-3B7E014DBF73}" name="Column11866" headerRowDxfId="20915" dataDxfId="4520"/>
    <tableColumn id="11867" xr3:uid="{A360DF3B-8E6A-440F-8538-451F4F543169}" name="Column11867" headerRowDxfId="20914" dataDxfId="4519"/>
    <tableColumn id="11868" xr3:uid="{446A95AD-98CE-4000-A76D-1605D72C0523}" name="Column11868" headerRowDxfId="20913" dataDxfId="4518"/>
    <tableColumn id="11869" xr3:uid="{53A35140-A647-4BE7-BF08-FB0A54B7E73E}" name="Column11869" headerRowDxfId="20912" dataDxfId="4517"/>
    <tableColumn id="11870" xr3:uid="{109F0743-EB61-4ABC-B485-2E718B45E0F5}" name="Column11870" headerRowDxfId="20911" dataDxfId="4516"/>
    <tableColumn id="11871" xr3:uid="{0A871CC2-D410-4895-A0CE-75D32458410B}" name="Column11871" headerRowDxfId="20910" dataDxfId="4515"/>
    <tableColumn id="11872" xr3:uid="{B974C263-0A0C-43C1-9BDF-12C2249D61B9}" name="Column11872" headerRowDxfId="20909" dataDxfId="4514"/>
    <tableColumn id="11873" xr3:uid="{8226E6E0-8441-40C6-BE1A-AD41EA6051F2}" name="Column11873" headerRowDxfId="20908" dataDxfId="4513"/>
    <tableColumn id="11874" xr3:uid="{558B764C-11B7-4934-8DA4-B03051943F68}" name="Column11874" headerRowDxfId="20907" dataDxfId="4512"/>
    <tableColumn id="11875" xr3:uid="{5A68AB68-C763-4EB3-9E25-B390B69A619E}" name="Column11875" headerRowDxfId="20906" dataDxfId="4511"/>
    <tableColumn id="11876" xr3:uid="{BDCB386D-8A6E-42DA-8875-A40A86CDBE00}" name="Column11876" headerRowDxfId="20905" dataDxfId="4510"/>
    <tableColumn id="11877" xr3:uid="{FD3A7D99-54C6-4784-9A7B-935E00B7C778}" name="Column11877" headerRowDxfId="20904" dataDxfId="4509"/>
    <tableColumn id="11878" xr3:uid="{17963C9D-A7E8-473D-B34B-BB1F4D80FE83}" name="Column11878" headerRowDxfId="20903" dataDxfId="4508"/>
    <tableColumn id="11879" xr3:uid="{61FDC583-B710-4C3D-8722-05B7CA84F70C}" name="Column11879" headerRowDxfId="20902" dataDxfId="4507"/>
    <tableColumn id="11880" xr3:uid="{C2FAD179-C43B-467A-AB36-0EB90F71D4F8}" name="Column11880" headerRowDxfId="20901" dataDxfId="4506"/>
    <tableColumn id="11881" xr3:uid="{7BC55E73-D450-4650-838F-A621FB83E098}" name="Column11881" headerRowDxfId="20900" dataDxfId="4505"/>
    <tableColumn id="11882" xr3:uid="{27EBC118-54FB-4794-AB0D-184E8B1B94ED}" name="Column11882" headerRowDxfId="20899" dataDxfId="4504"/>
    <tableColumn id="11883" xr3:uid="{01A7ECD3-6A16-4777-B56D-368F61998FD7}" name="Column11883" headerRowDxfId="20898" dataDxfId="4503"/>
    <tableColumn id="11884" xr3:uid="{F24B2F4B-9E36-470D-AD54-A39413503980}" name="Column11884" headerRowDxfId="20897" dataDxfId="4502"/>
    <tableColumn id="11885" xr3:uid="{86063DFD-BB6F-473B-980E-9F0C332445D9}" name="Column11885" headerRowDxfId="20896" dataDxfId="4501"/>
    <tableColumn id="11886" xr3:uid="{DFE398EF-CD62-4F46-AEC9-A015A34A70C5}" name="Column11886" headerRowDxfId="20895" dataDxfId="4500"/>
    <tableColumn id="11887" xr3:uid="{D25E1B9C-0641-4A28-AE37-85871726DD38}" name="Column11887" headerRowDxfId="20894" dataDxfId="4499"/>
    <tableColumn id="11888" xr3:uid="{7255A86F-B0B2-44CE-8E20-D8BEE1CAFB6B}" name="Column11888" headerRowDxfId="20893" dataDxfId="4498"/>
    <tableColumn id="11889" xr3:uid="{199236B0-D2CB-48A3-AD65-DA8F14563584}" name="Column11889" headerRowDxfId="20892" dataDxfId="4497"/>
    <tableColumn id="11890" xr3:uid="{ADAA97F0-E08D-4E6D-842A-5432020791C3}" name="Column11890" headerRowDxfId="20891" dataDxfId="4496"/>
    <tableColumn id="11891" xr3:uid="{6376344B-1C5E-493C-8792-F792D474B9A5}" name="Column11891" headerRowDxfId="20890" dataDxfId="4495"/>
    <tableColumn id="11892" xr3:uid="{6B091CF4-9531-4EAC-B866-77A19B2ECAEE}" name="Column11892" headerRowDxfId="20889" dataDxfId="4494"/>
    <tableColumn id="11893" xr3:uid="{1470C360-4936-44C1-A506-0B056481F935}" name="Column11893" headerRowDxfId="20888" dataDxfId="4493"/>
    <tableColumn id="11894" xr3:uid="{96BA12C8-9FE3-486E-9272-F99ED8FB8DD1}" name="Column11894" headerRowDxfId="20887" dataDxfId="4492"/>
    <tableColumn id="11895" xr3:uid="{809976EC-DDF9-4DEF-B692-D23EC2801BBE}" name="Column11895" headerRowDxfId="20886" dataDxfId="4491"/>
    <tableColumn id="11896" xr3:uid="{ADFBB256-F2E1-41A0-BE52-AEAF537DB69F}" name="Column11896" headerRowDxfId="20885" dataDxfId="4490"/>
    <tableColumn id="11897" xr3:uid="{08F348BD-61E8-48FC-8903-9D2E76582AE0}" name="Column11897" headerRowDxfId="20884" dataDxfId="4489"/>
    <tableColumn id="11898" xr3:uid="{C0DB96CC-8DFC-4C32-8A5F-63CEB4AFFA5E}" name="Column11898" headerRowDxfId="20883" dataDxfId="4488"/>
    <tableColumn id="11899" xr3:uid="{D7569D40-E49E-4F56-B154-DD196F6ADC03}" name="Column11899" headerRowDxfId="20882" dataDxfId="4487"/>
    <tableColumn id="11900" xr3:uid="{AD99BAFD-CB40-4429-84C3-366EEA563E5B}" name="Column11900" headerRowDxfId="20881" dataDxfId="4486"/>
    <tableColumn id="11901" xr3:uid="{14FFFFB4-74F8-4ACB-B1D3-8790F56342F0}" name="Column11901" headerRowDxfId="20880" dataDxfId="4485"/>
    <tableColumn id="11902" xr3:uid="{B4D9AD82-7FEC-43CF-93EA-B2DC86A23872}" name="Column11902" headerRowDxfId="20879" dataDxfId="4484"/>
    <tableColumn id="11903" xr3:uid="{83CDD036-F4E3-42F2-B7A8-26AB8F12046B}" name="Column11903" headerRowDxfId="20878" dataDxfId="4483"/>
    <tableColumn id="11904" xr3:uid="{CF6AF650-F452-4A3D-8C3F-A7B0486A165D}" name="Column11904" headerRowDxfId="20877" dataDxfId="4482"/>
    <tableColumn id="11905" xr3:uid="{4799D228-7CED-4641-BD65-786F1D1309EE}" name="Column11905" headerRowDxfId="20876" dataDxfId="4481"/>
    <tableColumn id="11906" xr3:uid="{D74F2363-0655-4EA2-BEBA-1F98434F5356}" name="Column11906" headerRowDxfId="20875" dataDxfId="4480"/>
    <tableColumn id="11907" xr3:uid="{3499DD17-B185-4E40-BD2D-01AE1A7356AB}" name="Column11907" headerRowDxfId="20874" dataDxfId="4479"/>
    <tableColumn id="11908" xr3:uid="{87FE098B-32F3-4325-BF30-361B58872905}" name="Column11908" headerRowDxfId="20873" dataDxfId="4478"/>
    <tableColumn id="11909" xr3:uid="{97C9AE98-59B6-454E-BC65-3DAB824BF13A}" name="Column11909" headerRowDxfId="20872" dataDxfId="4477"/>
    <tableColumn id="11910" xr3:uid="{446EE6A3-0D05-4191-BF1A-54BAAD995A17}" name="Column11910" headerRowDxfId="20871" dataDxfId="4476"/>
    <tableColumn id="11911" xr3:uid="{86C8CE9E-2D3D-40FD-BDD1-A47AE81E7BFD}" name="Column11911" headerRowDxfId="20870" dataDxfId="4475"/>
    <tableColumn id="11912" xr3:uid="{0A718E5B-5B4E-41E6-9B6F-76A92A1670B3}" name="Column11912" headerRowDxfId="20869" dataDxfId="4474"/>
    <tableColumn id="11913" xr3:uid="{5BC37DDA-06FF-45E8-8838-F90FE34A352F}" name="Column11913" headerRowDxfId="20868" dataDxfId="4473"/>
    <tableColumn id="11914" xr3:uid="{8083016D-DD09-4ACB-92E8-F4DB14A5C3ED}" name="Column11914" headerRowDxfId="20867" dataDxfId="4472"/>
    <tableColumn id="11915" xr3:uid="{DDFAD9AE-074A-462A-B161-825B96FE7F02}" name="Column11915" headerRowDxfId="20866" dataDxfId="4471"/>
    <tableColumn id="11916" xr3:uid="{7DBAFCDC-FEA4-4AD8-8F49-414CBA80454B}" name="Column11916" headerRowDxfId="20865" dataDxfId="4470"/>
    <tableColumn id="11917" xr3:uid="{6B45AB47-F547-42FE-A739-8323181BC759}" name="Column11917" headerRowDxfId="20864" dataDxfId="4469"/>
    <tableColumn id="11918" xr3:uid="{EF988A65-8030-499F-87C1-A84FF7F1B744}" name="Column11918" headerRowDxfId="20863" dataDxfId="4468"/>
    <tableColumn id="11919" xr3:uid="{3645D0D3-C138-4BA2-AF86-1FB1D4EA58B5}" name="Column11919" headerRowDxfId="20862" dataDxfId="4467"/>
    <tableColumn id="11920" xr3:uid="{BFDBB583-F289-4839-8EFF-E671A98A9908}" name="Column11920" headerRowDxfId="20861" dataDxfId="4466"/>
    <tableColumn id="11921" xr3:uid="{FFFFF676-DF25-47E9-A9DA-AA3C6CC4E90C}" name="Column11921" headerRowDxfId="20860" dataDxfId="4465"/>
    <tableColumn id="11922" xr3:uid="{7F0455F6-1897-4AF6-A193-E00573F81D57}" name="Column11922" headerRowDxfId="20859" dataDxfId="4464"/>
    <tableColumn id="11923" xr3:uid="{DC67E6A1-1059-414A-BE0F-5A349F99204B}" name="Column11923" headerRowDxfId="20858" dataDxfId="4463"/>
    <tableColumn id="11924" xr3:uid="{B7545022-EF3B-4D5E-A9C6-630EBDF4822D}" name="Column11924" headerRowDxfId="20857" dataDxfId="4462"/>
    <tableColumn id="11925" xr3:uid="{EF470BD5-C0DB-4A6A-82FB-9BB15B864C72}" name="Column11925" headerRowDxfId="20856" dataDxfId="4461"/>
    <tableColumn id="11926" xr3:uid="{673BB5EB-63EC-4DF0-AC5A-9FE4FF2C0A34}" name="Column11926" headerRowDxfId="20855" dataDxfId="4460"/>
    <tableColumn id="11927" xr3:uid="{66C19E16-D1CB-47C4-B673-79FA50BC04A3}" name="Column11927" headerRowDxfId="20854" dataDxfId="4459"/>
    <tableColumn id="11928" xr3:uid="{264DE55E-F7F6-4AE7-8BD9-E393FD8488C3}" name="Column11928" headerRowDxfId="20853" dataDxfId="4458"/>
    <tableColumn id="11929" xr3:uid="{0C18112C-96AF-492B-B51B-35B6760F6CB8}" name="Column11929" headerRowDxfId="20852" dataDxfId="4457"/>
    <tableColumn id="11930" xr3:uid="{C13170AF-3C95-4A1A-BF55-2B39430A2044}" name="Column11930" headerRowDxfId="20851" dataDxfId="4456"/>
    <tableColumn id="11931" xr3:uid="{76836A4A-AB51-4818-AE8C-9FC04A630F75}" name="Column11931" headerRowDxfId="20850" dataDxfId="4455"/>
    <tableColumn id="11932" xr3:uid="{0A383211-731C-40B3-92AE-828B4E6CB989}" name="Column11932" headerRowDxfId="20849" dataDxfId="4454"/>
    <tableColumn id="11933" xr3:uid="{E3AB9440-2E2E-4B46-96C2-08F687CC8629}" name="Column11933" headerRowDxfId="20848" dataDxfId="4453"/>
    <tableColumn id="11934" xr3:uid="{58AAA137-93F9-47AE-A71A-A143AC177CFC}" name="Column11934" headerRowDxfId="20847" dataDxfId="4452"/>
    <tableColumn id="11935" xr3:uid="{D1727D10-71FF-4871-BC3A-605B928A0D16}" name="Column11935" headerRowDxfId="20846" dataDxfId="4451"/>
    <tableColumn id="11936" xr3:uid="{5014C3EE-7846-4A03-AA9A-CF15294280AD}" name="Column11936" headerRowDxfId="20845" dataDxfId="4450"/>
    <tableColumn id="11937" xr3:uid="{03B51758-4738-44D4-9464-F7BF65DEC110}" name="Column11937" headerRowDxfId="20844" dataDxfId="4449"/>
    <tableColumn id="11938" xr3:uid="{7B293CC6-F89C-4CCB-ABEA-5D17AC4604BF}" name="Column11938" headerRowDxfId="20843" dataDxfId="4448"/>
    <tableColumn id="11939" xr3:uid="{BC284427-A45E-4960-BC20-8C4A0731FF8C}" name="Column11939" headerRowDxfId="20842" dataDxfId="4447"/>
    <tableColumn id="11940" xr3:uid="{56FF412C-33D4-4B75-A230-CDBB752A7470}" name="Column11940" headerRowDxfId="20841" dataDxfId="4446"/>
    <tableColumn id="11941" xr3:uid="{F0796436-437B-420A-AA98-D30B3DCB40D6}" name="Column11941" headerRowDxfId="20840" dataDxfId="4445"/>
    <tableColumn id="11942" xr3:uid="{A2705560-08B6-44A7-BD1C-11ECC3D1E921}" name="Column11942" headerRowDxfId="20839" dataDxfId="4444"/>
    <tableColumn id="11943" xr3:uid="{140B353B-9E18-4333-A72D-61DC50BC9FF5}" name="Column11943" headerRowDxfId="20838" dataDxfId="4443"/>
    <tableColumn id="11944" xr3:uid="{947A0FCB-EEDB-4AAF-944E-3D92769AD5AF}" name="Column11944" headerRowDxfId="20837" dataDxfId="4442"/>
    <tableColumn id="11945" xr3:uid="{62A39F1D-AFA2-4DDE-8A8F-890F720EF77F}" name="Column11945" headerRowDxfId="20836" dataDxfId="4441"/>
    <tableColumn id="11946" xr3:uid="{280FFACC-1AAF-475A-9524-27BC774C72FA}" name="Column11946" headerRowDxfId="20835" dataDxfId="4440"/>
    <tableColumn id="11947" xr3:uid="{79930E6F-E232-45BA-AB7F-DF6F25920D3A}" name="Column11947" headerRowDxfId="20834" dataDxfId="4439"/>
    <tableColumn id="11948" xr3:uid="{4723D6AB-FFAD-4E2C-9ED2-28BE78035A71}" name="Column11948" headerRowDxfId="20833" dataDxfId="4438"/>
    <tableColumn id="11949" xr3:uid="{17DB2D3A-4772-4390-88CA-645ACC99D4D9}" name="Column11949" headerRowDxfId="20832" dataDxfId="4437"/>
    <tableColumn id="11950" xr3:uid="{4A488E0E-C6FC-473D-A079-ABF1ED9DCE0F}" name="Column11950" headerRowDxfId="20831" dataDxfId="4436"/>
    <tableColumn id="11951" xr3:uid="{848D94BD-E4A9-4273-9E22-D07A76CC17A3}" name="Column11951" headerRowDxfId="20830" dataDxfId="4435"/>
    <tableColumn id="11952" xr3:uid="{61F75F59-D319-488E-AFFD-C8B0CF2B3FC1}" name="Column11952" headerRowDxfId="20829" dataDxfId="4434"/>
    <tableColumn id="11953" xr3:uid="{F171AC5D-2750-4F98-A43A-AA054CDC96DE}" name="Column11953" headerRowDxfId="20828" dataDxfId="4433"/>
    <tableColumn id="11954" xr3:uid="{4FCCED5D-FD76-4075-A148-80A12C05DF58}" name="Column11954" headerRowDxfId="20827" dataDxfId="4432"/>
    <tableColumn id="11955" xr3:uid="{2F188C6B-3A49-4ACA-B823-57E548582DDC}" name="Column11955" headerRowDxfId="20826" dataDxfId="4431"/>
    <tableColumn id="11956" xr3:uid="{E47E2F51-C8AB-4C3A-8EE6-7D1FDD27FCA3}" name="Column11956" headerRowDxfId="20825" dataDxfId="4430"/>
    <tableColumn id="11957" xr3:uid="{4668E727-D579-4C72-BC2F-6921EE997275}" name="Column11957" headerRowDxfId="20824" dataDxfId="4429"/>
    <tableColumn id="11958" xr3:uid="{3203987E-786B-4B4E-9DC6-08BAECEAF2F4}" name="Column11958" headerRowDxfId="20823" dataDxfId="4428"/>
    <tableColumn id="11959" xr3:uid="{7031591B-F4B9-4A9D-B0E8-62F1FEEC691C}" name="Column11959" headerRowDxfId="20822" dataDxfId="4427"/>
    <tableColumn id="11960" xr3:uid="{D47F24BA-6ACE-42C6-8642-06F4E4D16FD4}" name="Column11960" headerRowDxfId="20821" dataDxfId="4426"/>
    <tableColumn id="11961" xr3:uid="{1297865D-9BF1-498B-9C6C-03198FF53C91}" name="Column11961" headerRowDxfId="20820" dataDxfId="4425"/>
    <tableColumn id="11962" xr3:uid="{0ADB1B74-F0A7-43FD-A623-6F5D61DCD03D}" name="Column11962" headerRowDxfId="20819" dataDxfId="4424"/>
    <tableColumn id="11963" xr3:uid="{232F19C4-9615-4177-81CC-05D0C5F9F7A3}" name="Column11963" headerRowDxfId="20818" dataDxfId="4423"/>
    <tableColumn id="11964" xr3:uid="{CA53BD8D-E7A2-4AE4-801D-F22D2E5EE838}" name="Column11964" headerRowDxfId="20817" dataDxfId="4422"/>
    <tableColumn id="11965" xr3:uid="{E9BE4B15-79E0-4535-84E5-12B9D9228854}" name="Column11965" headerRowDxfId="20816" dataDxfId="4421"/>
    <tableColumn id="11966" xr3:uid="{C7A7785C-6301-4595-B73D-D6D9B6626D74}" name="Column11966" headerRowDxfId="20815" dataDxfId="4420"/>
    <tableColumn id="11967" xr3:uid="{9FF265ED-82F3-4FFC-8FD5-3D70F094DEBD}" name="Column11967" headerRowDxfId="20814" dataDxfId="4419"/>
    <tableColumn id="11968" xr3:uid="{BFBF8F53-FB89-456B-963C-9787362A0449}" name="Column11968" headerRowDxfId="20813" dataDxfId="4418"/>
    <tableColumn id="11969" xr3:uid="{824DA9AB-D64E-44FA-B14F-B31C0A7ACC92}" name="Column11969" headerRowDxfId="20812" dataDxfId="4417"/>
    <tableColumn id="11970" xr3:uid="{041A1B4A-E9CB-4667-A355-F34A27BEE3B9}" name="Column11970" headerRowDxfId="20811" dataDxfId="4416"/>
    <tableColumn id="11971" xr3:uid="{6D57156C-DD7C-4DB0-AE0A-17A833A3A642}" name="Column11971" headerRowDxfId="20810" dataDxfId="4415"/>
    <tableColumn id="11972" xr3:uid="{319A45F3-FCC1-42DF-9528-557B51F36A55}" name="Column11972" headerRowDxfId="20809" dataDxfId="4414"/>
    <tableColumn id="11973" xr3:uid="{ECE3CCF0-FEA0-4DBF-A21A-C37BC9FFB9B9}" name="Column11973" headerRowDxfId="20808" dataDxfId="4413"/>
    <tableColumn id="11974" xr3:uid="{0612D353-AA7B-40BB-8333-BABF567F76F1}" name="Column11974" headerRowDxfId="20807" dataDxfId="4412"/>
    <tableColumn id="11975" xr3:uid="{F991371F-4A67-4F96-8697-496DAE27B087}" name="Column11975" headerRowDxfId="20806" dataDxfId="4411"/>
    <tableColumn id="11976" xr3:uid="{FCAAF8E9-5277-49AC-83EE-195A4D0B2C96}" name="Column11976" headerRowDxfId="20805" dataDxfId="4410"/>
    <tableColumn id="11977" xr3:uid="{15CD2DD5-8812-423E-8428-D83F9873433A}" name="Column11977" headerRowDxfId="20804" dataDxfId="4409"/>
    <tableColumn id="11978" xr3:uid="{43CB54D7-B0E2-4D04-BAD9-68624524C499}" name="Column11978" headerRowDxfId="20803" dataDxfId="4408"/>
    <tableColumn id="11979" xr3:uid="{B07D59DD-1E6D-4661-A859-B54D1C38D0E1}" name="Column11979" headerRowDxfId="20802" dataDxfId="4407"/>
    <tableColumn id="11980" xr3:uid="{B0F0FFDC-63E5-41F1-B11C-C752044B85A4}" name="Column11980" headerRowDxfId="20801" dataDxfId="4406"/>
    <tableColumn id="11981" xr3:uid="{E8FE4D94-7C45-4F4D-A762-60565E4BDA4E}" name="Column11981" headerRowDxfId="20800" dataDxfId="4405"/>
    <tableColumn id="11982" xr3:uid="{883D3A70-EC60-49B7-BC1B-84A82B08D3CC}" name="Column11982" headerRowDxfId="20799" dataDxfId="4404"/>
    <tableColumn id="11983" xr3:uid="{C9EC5822-319C-4998-AB21-B0F166708804}" name="Column11983" headerRowDxfId="20798" dataDxfId="4403"/>
    <tableColumn id="11984" xr3:uid="{B2EE2841-4793-456E-B522-A01DA0698C32}" name="Column11984" headerRowDxfId="20797" dataDxfId="4402"/>
    <tableColumn id="11985" xr3:uid="{DCF8FDE3-D522-4436-8FE7-D835E6145314}" name="Column11985" headerRowDxfId="20796" dataDxfId="4401"/>
    <tableColumn id="11986" xr3:uid="{5D102C5A-0911-443D-981E-4D3D9DF816AA}" name="Column11986" headerRowDxfId="20795" dataDxfId="4400"/>
    <tableColumn id="11987" xr3:uid="{D6820E83-2095-4193-ADD5-0AB6DC9FC75A}" name="Column11987" headerRowDxfId="20794" dataDxfId="4399"/>
    <tableColumn id="11988" xr3:uid="{B2C77A69-5B0B-47A5-B559-CA2CA44EDEB4}" name="Column11988" headerRowDxfId="20793" dataDxfId="4398"/>
    <tableColumn id="11989" xr3:uid="{9D4BD193-984F-44CE-9251-19E3E2138229}" name="Column11989" headerRowDxfId="20792" dataDxfId="4397"/>
    <tableColumn id="11990" xr3:uid="{4AB3BACF-7518-4388-BA06-08941D0B6AD9}" name="Column11990" headerRowDxfId="20791" dataDxfId="4396"/>
    <tableColumn id="11991" xr3:uid="{ED2C1C81-995E-4B64-811A-E5E7F31F9F14}" name="Column11991" headerRowDxfId="20790" dataDxfId="4395"/>
    <tableColumn id="11992" xr3:uid="{B2C10F00-089A-4AB2-AA3E-902C89A33F2F}" name="Column11992" headerRowDxfId="20789" dataDxfId="4394"/>
    <tableColumn id="11993" xr3:uid="{97199688-9BAE-4511-A6B0-F9C1509954E0}" name="Column11993" headerRowDxfId="20788" dataDxfId="4393"/>
    <tableColumn id="11994" xr3:uid="{6CAB01F6-E525-4A17-ABBB-2409F8401BD2}" name="Column11994" headerRowDxfId="20787" dataDxfId="4392"/>
    <tableColumn id="11995" xr3:uid="{1031825E-F26B-49E4-917A-381588DBD65B}" name="Column11995" headerRowDxfId="20786" dataDxfId="4391"/>
    <tableColumn id="11996" xr3:uid="{96B13913-ACBE-47BC-BE35-A82C8ED1BC34}" name="Column11996" headerRowDxfId="20785" dataDxfId="4390"/>
    <tableColumn id="11997" xr3:uid="{909DE2F9-154E-4938-83CD-14BD2C2EC80D}" name="Column11997" headerRowDxfId="20784" dataDxfId="4389"/>
    <tableColumn id="11998" xr3:uid="{D1562C46-725B-4251-8294-476A49598C9E}" name="Column11998" headerRowDxfId="20783" dataDxfId="4388"/>
    <tableColumn id="11999" xr3:uid="{7A2B1717-E143-42A9-8C4E-F9F47A6729A6}" name="Column11999" headerRowDxfId="20782" dataDxfId="4387"/>
    <tableColumn id="12000" xr3:uid="{0DED9A47-2B70-437D-9037-FBBCCCC94463}" name="Column12000" headerRowDxfId="20781" dataDxfId="4386"/>
    <tableColumn id="12001" xr3:uid="{0E76CAE5-2E6C-4433-AFA9-37F168294030}" name="Column12001" headerRowDxfId="20780" dataDxfId="4385"/>
    <tableColumn id="12002" xr3:uid="{B4726745-FA39-4779-AF28-C80AB92BDF96}" name="Column12002" headerRowDxfId="20779" dataDxfId="4384"/>
    <tableColumn id="12003" xr3:uid="{9D81FE38-04C8-4248-A444-5A944EAA5255}" name="Column12003" headerRowDxfId="20778" dataDxfId="4383"/>
    <tableColumn id="12004" xr3:uid="{E93687C1-4F54-458B-8755-8D88531E8CF2}" name="Column12004" headerRowDxfId="20777" dataDxfId="4382"/>
    <tableColumn id="12005" xr3:uid="{CEC07FFE-141C-49F8-9D7B-0A07F2C42662}" name="Column12005" headerRowDxfId="20776" dataDxfId="4381"/>
    <tableColumn id="12006" xr3:uid="{466CF8CB-D9A3-421D-8D06-FA72283D39EA}" name="Column12006" headerRowDxfId="20775" dataDxfId="4380"/>
    <tableColumn id="12007" xr3:uid="{54453F4B-99F8-4676-8EE1-A3571C5DEBAF}" name="Column12007" headerRowDxfId="20774" dataDxfId="4379"/>
    <tableColumn id="12008" xr3:uid="{A32D6146-645F-45FB-AF1E-72F1DCD1C8EE}" name="Column12008" headerRowDxfId="20773" dataDxfId="4378"/>
    <tableColumn id="12009" xr3:uid="{DEA45E1B-699E-448A-8415-3980F11449F6}" name="Column12009" headerRowDxfId="20772" dataDxfId="4377"/>
    <tableColumn id="12010" xr3:uid="{749878C6-D802-4081-88E5-F42794821C86}" name="Column12010" headerRowDxfId="20771" dataDxfId="4376"/>
    <tableColumn id="12011" xr3:uid="{62AE260F-F042-40F7-B149-915BE0D25468}" name="Column12011" headerRowDxfId="20770" dataDxfId="4375"/>
    <tableColumn id="12012" xr3:uid="{67D24A9E-4B22-4AA3-846E-1DB48556DEC7}" name="Column12012" headerRowDxfId="20769" dataDxfId="4374"/>
    <tableColumn id="12013" xr3:uid="{B7ACA2A7-17F1-417B-A53E-F15AF91ED23E}" name="Column12013" headerRowDxfId="20768" dataDxfId="4373"/>
    <tableColumn id="12014" xr3:uid="{7C2718B4-6B3E-4F78-BDDA-0F19C0A8CA28}" name="Column12014" headerRowDxfId="20767" dataDxfId="4372"/>
    <tableColumn id="12015" xr3:uid="{096B3D0E-4B34-441E-9538-DDD5C6ED54D4}" name="Column12015" headerRowDxfId="20766" dataDxfId="4371"/>
    <tableColumn id="12016" xr3:uid="{BFFDE35F-5AC4-47E5-A00A-B36CCCB93BA9}" name="Column12016" headerRowDxfId="20765" dataDxfId="4370"/>
    <tableColumn id="12017" xr3:uid="{67A893FC-EBB5-4291-8DD5-7A2B03F01905}" name="Column12017" headerRowDxfId="20764" dataDxfId="4369"/>
    <tableColumn id="12018" xr3:uid="{0863D3C3-86D0-4DB0-9C49-B31F10658DE4}" name="Column12018" headerRowDxfId="20763" dataDxfId="4368"/>
    <tableColumn id="12019" xr3:uid="{B9BE70D8-9297-4251-AA6A-004EDCAB7FFB}" name="Column12019" headerRowDxfId="20762" dataDxfId="4367"/>
    <tableColumn id="12020" xr3:uid="{5C68B452-8296-42C7-BABF-66572EE467DD}" name="Column12020" headerRowDxfId="20761" dataDxfId="4366"/>
    <tableColumn id="12021" xr3:uid="{34C6D875-4689-43A7-8A4A-A09DB2DFDEC5}" name="Column12021" headerRowDxfId="20760" dataDxfId="4365"/>
    <tableColumn id="12022" xr3:uid="{8C8AA60C-EE3B-43B9-A178-2B929C430110}" name="Column12022" headerRowDxfId="20759" dataDxfId="4364"/>
    <tableColumn id="12023" xr3:uid="{F88C3FBF-8F97-4460-9208-87F3B9A087EC}" name="Column12023" headerRowDxfId="20758" dataDxfId="4363"/>
    <tableColumn id="12024" xr3:uid="{0CA4EB0C-EB6D-4431-A4B4-96F4A625E857}" name="Column12024" headerRowDxfId="20757" dataDxfId="4362"/>
    <tableColumn id="12025" xr3:uid="{943E1074-9838-43A3-8148-2289F4566787}" name="Column12025" headerRowDxfId="20756" dataDxfId="4361"/>
    <tableColumn id="12026" xr3:uid="{D843AA7B-EDCB-4EEE-A89F-BE70138FC991}" name="Column12026" headerRowDxfId="20755" dataDxfId="4360"/>
    <tableColumn id="12027" xr3:uid="{0E03CF75-7B39-4CD2-9EAB-658C45991E6C}" name="Column12027" headerRowDxfId="20754" dataDxfId="4359"/>
    <tableColumn id="12028" xr3:uid="{FC433BAB-A42A-439C-ACDA-EE636F9675C4}" name="Column12028" headerRowDxfId="20753" dataDxfId="4358"/>
    <tableColumn id="12029" xr3:uid="{767F3BB9-D20C-4E23-AE1A-0423A6644B81}" name="Column12029" headerRowDxfId="20752" dataDxfId="4357"/>
    <tableColumn id="12030" xr3:uid="{D5834446-9735-400E-843B-89F6BC2A460B}" name="Column12030" headerRowDxfId="20751" dataDxfId="4356"/>
    <tableColumn id="12031" xr3:uid="{912254FA-E569-44E4-BE8B-68C74FC08C89}" name="Column12031" headerRowDxfId="20750" dataDxfId="4355"/>
    <tableColumn id="12032" xr3:uid="{1E91EF52-1E0B-47E9-B80B-EC7509F16EB2}" name="Column12032" headerRowDxfId="20749" dataDxfId="4354"/>
    <tableColumn id="12033" xr3:uid="{A096C13B-C2BA-4214-8E73-770238E278A2}" name="Column12033" headerRowDxfId="20748" dataDxfId="4353"/>
    <tableColumn id="12034" xr3:uid="{75E685C5-7C20-43D8-974B-82BEA4D6D55B}" name="Column12034" headerRowDxfId="20747" dataDxfId="4352"/>
    <tableColumn id="12035" xr3:uid="{9397A2F9-7ACF-46A3-94F5-CC5D8A006C24}" name="Column12035" headerRowDxfId="20746" dataDxfId="4351"/>
    <tableColumn id="12036" xr3:uid="{FD6D65FD-8FD6-4CF2-BCEA-EB8B7ADBBC1C}" name="Column12036" headerRowDxfId="20745" dataDxfId="4350"/>
    <tableColumn id="12037" xr3:uid="{953981AD-C92A-4201-B974-3A90EF6AB212}" name="Column12037" headerRowDxfId="20744" dataDxfId="4349"/>
    <tableColumn id="12038" xr3:uid="{14C6E3BA-D87A-4452-972B-85F09D6A6DF8}" name="Column12038" headerRowDxfId="20743" dataDxfId="4348"/>
    <tableColumn id="12039" xr3:uid="{4B92A603-85C4-437A-9E9A-7E183AB1A6C5}" name="Column12039" headerRowDxfId="20742" dataDxfId="4347"/>
    <tableColumn id="12040" xr3:uid="{674B8EF3-C560-46C6-9BE5-1B5866E22EFF}" name="Column12040" headerRowDxfId="20741" dataDxfId="4346"/>
    <tableColumn id="12041" xr3:uid="{14D4FD60-9347-44D9-B7F0-B0ECDF421C8A}" name="Column12041" headerRowDxfId="20740" dataDxfId="4345"/>
    <tableColumn id="12042" xr3:uid="{D0B1AEB2-A08D-4B15-9DED-5F54AB0133CE}" name="Column12042" headerRowDxfId="20739" dataDxfId="4344"/>
    <tableColumn id="12043" xr3:uid="{34FFDC3F-C3B1-4F87-BDB8-FB4F13AD4F2E}" name="Column12043" headerRowDxfId="20738" dataDxfId="4343"/>
    <tableColumn id="12044" xr3:uid="{6A0BAEF1-CDF4-4B8E-868E-92F1C718DA54}" name="Column12044" headerRowDxfId="20737" dataDxfId="4342"/>
    <tableColumn id="12045" xr3:uid="{2CD6A187-E9C1-4FC9-A096-B6DA67D1DF97}" name="Column12045" headerRowDxfId="20736" dataDxfId="4341"/>
    <tableColumn id="12046" xr3:uid="{03F944C5-B3E8-487F-9010-6AFD64B13F2D}" name="Column12046" headerRowDxfId="20735" dataDxfId="4340"/>
    <tableColumn id="12047" xr3:uid="{4252127D-38D7-4326-90C0-13CFB237BCA7}" name="Column12047" headerRowDxfId="20734" dataDxfId="4339"/>
    <tableColumn id="12048" xr3:uid="{0BB64BB5-A1C4-4F74-8989-7FBB2070586F}" name="Column12048" headerRowDxfId="20733" dataDxfId="4338"/>
    <tableColumn id="12049" xr3:uid="{804266A7-2F32-478C-A2FF-426AF9CE852D}" name="Column12049" headerRowDxfId="20732" dataDxfId="4337"/>
    <tableColumn id="12050" xr3:uid="{7289B85A-2135-473A-A8AB-98FF2CBA4D89}" name="Column12050" headerRowDxfId="20731" dataDxfId="4336"/>
    <tableColumn id="12051" xr3:uid="{FEC71706-B865-43E8-843C-A3F75630D717}" name="Column12051" headerRowDxfId="20730" dataDxfId="4335"/>
    <tableColumn id="12052" xr3:uid="{C2E3E355-5392-49F4-A080-ECC8E3D2DE51}" name="Column12052" headerRowDxfId="20729" dataDxfId="4334"/>
    <tableColumn id="12053" xr3:uid="{9273AB2D-EC04-455B-B4BF-C54DE71B6D2D}" name="Column12053" headerRowDxfId="20728" dataDxfId="4333"/>
    <tableColumn id="12054" xr3:uid="{4CA08554-8F91-4310-88E5-130E5CA14D70}" name="Column12054" headerRowDxfId="20727" dataDxfId="4332"/>
    <tableColumn id="12055" xr3:uid="{C7974C0E-7F27-416A-AC42-33FC83800A1A}" name="Column12055" headerRowDxfId="20726" dataDxfId="4331"/>
    <tableColumn id="12056" xr3:uid="{02D8189F-7CA7-47CB-B5FD-0E12F51295DC}" name="Column12056" headerRowDxfId="20725" dataDxfId="4330"/>
    <tableColumn id="12057" xr3:uid="{04FF1BD8-385C-4633-BF74-606D987E00C1}" name="Column12057" headerRowDxfId="20724" dataDxfId="4329"/>
    <tableColumn id="12058" xr3:uid="{21AEF250-2C04-4C19-AD56-5E2A2F85CD65}" name="Column12058" headerRowDxfId="20723" dataDxfId="4328"/>
    <tableColumn id="12059" xr3:uid="{00A48F4B-FC7C-4303-B634-D32D2F7D69F5}" name="Column12059" headerRowDxfId="20722" dataDxfId="4327"/>
    <tableColumn id="12060" xr3:uid="{A14E7497-67C7-4B75-B690-FBBB77E436F9}" name="Column12060" headerRowDxfId="20721" dataDxfId="4326"/>
    <tableColumn id="12061" xr3:uid="{0E3876D7-4A8E-4890-9293-C4221F0D3C26}" name="Column12061" headerRowDxfId="20720" dataDxfId="4325"/>
    <tableColumn id="12062" xr3:uid="{A27093DB-0302-40E7-8602-C309F69F0D7E}" name="Column12062" headerRowDxfId="20719" dataDxfId="4324"/>
    <tableColumn id="12063" xr3:uid="{2E42B219-26B6-4AC5-B951-2F8833F18CAB}" name="Column12063" headerRowDxfId="20718" dataDxfId="4323"/>
    <tableColumn id="12064" xr3:uid="{E6A2A31D-A60A-4347-B452-1E00BCE5F250}" name="Column12064" headerRowDxfId="20717" dataDxfId="4322"/>
    <tableColumn id="12065" xr3:uid="{CC7214A9-3448-4CE2-A88E-C7D7065AC3C4}" name="Column12065" headerRowDxfId="20716" dataDxfId="4321"/>
    <tableColumn id="12066" xr3:uid="{1CD2CD47-AE06-4B68-87B7-D828B7FC8866}" name="Column12066" headerRowDxfId="20715" dataDxfId="4320"/>
    <tableColumn id="12067" xr3:uid="{356CBF5C-0E84-4686-B630-10B7B9AEDB6E}" name="Column12067" headerRowDxfId="20714" dataDxfId="4319"/>
    <tableColumn id="12068" xr3:uid="{81ECFFAA-E4E9-4904-B949-3502AF8037EB}" name="Column12068" headerRowDxfId="20713" dataDxfId="4318"/>
    <tableColumn id="12069" xr3:uid="{75DC4E88-9FFB-4CDC-8699-5E6FD28265E3}" name="Column12069" headerRowDxfId="20712" dataDxfId="4317"/>
    <tableColumn id="12070" xr3:uid="{AD78BB66-AF34-4798-A741-C8361A739FCE}" name="Column12070" headerRowDxfId="20711" dataDxfId="4316"/>
    <tableColumn id="12071" xr3:uid="{E49A0C03-7F02-4C59-BE32-FFF053A8996D}" name="Column12071" headerRowDxfId="20710" dataDxfId="4315"/>
    <tableColumn id="12072" xr3:uid="{8E1F30EB-49F9-4279-9476-79C34233CC9B}" name="Column12072" headerRowDxfId="20709" dataDxfId="4314"/>
    <tableColumn id="12073" xr3:uid="{C889294B-C75B-4098-A555-F6151A909403}" name="Column12073" headerRowDxfId="20708" dataDxfId="4313"/>
    <tableColumn id="12074" xr3:uid="{AC22FBAF-197F-42B4-B9E9-4F1719EFD936}" name="Column12074" headerRowDxfId="20707" dataDxfId="4312"/>
    <tableColumn id="12075" xr3:uid="{D45B8214-59D7-4712-9B58-C6521E33112B}" name="Column12075" headerRowDxfId="20706" dataDxfId="4311"/>
    <tableColumn id="12076" xr3:uid="{1D908092-599D-4803-BA75-0A54E49576F4}" name="Column12076" headerRowDxfId="20705" dataDxfId="4310"/>
    <tableColumn id="12077" xr3:uid="{99DD5396-E22C-41A3-9182-1127F4AD9842}" name="Column12077" headerRowDxfId="20704" dataDxfId="4309"/>
    <tableColumn id="12078" xr3:uid="{62551892-3ED0-4375-BBB4-1D52E11CF422}" name="Column12078" headerRowDxfId="20703" dataDxfId="4308"/>
    <tableColumn id="12079" xr3:uid="{31F0B656-B037-4CE8-8703-64C3152F5C75}" name="Column12079" headerRowDxfId="20702" dataDxfId="4307"/>
    <tableColumn id="12080" xr3:uid="{D7DD1DFA-DCB2-4E8D-8CE7-8074B4D661E9}" name="Column12080" headerRowDxfId="20701" dataDxfId="4306"/>
    <tableColumn id="12081" xr3:uid="{06BD9E76-B050-48F0-B8AE-4CFA309118D1}" name="Column12081" headerRowDxfId="20700" dataDxfId="4305"/>
    <tableColumn id="12082" xr3:uid="{F1A18111-05B3-4277-A886-278CB974BD61}" name="Column12082" headerRowDxfId="20699" dataDxfId="4304"/>
    <tableColumn id="12083" xr3:uid="{91DCB744-22F2-4266-A689-87BC1991FDFF}" name="Column12083" headerRowDxfId="20698" dataDxfId="4303"/>
    <tableColumn id="12084" xr3:uid="{1E279B96-93AE-4450-94A9-0FF148ACA42C}" name="Column12084" headerRowDxfId="20697" dataDxfId="4302"/>
    <tableColumn id="12085" xr3:uid="{8D7D4259-8348-436B-8EEC-C1EE9E69A972}" name="Column12085" headerRowDxfId="20696" dataDxfId="4301"/>
    <tableColumn id="12086" xr3:uid="{8DEF70CC-70BA-4FE8-938A-821F7A248F56}" name="Column12086" headerRowDxfId="20695" dataDxfId="4300"/>
    <tableColumn id="12087" xr3:uid="{491E4EC7-CB3A-4D1C-8A47-7568A0501A57}" name="Column12087" headerRowDxfId="20694" dataDxfId="4299"/>
    <tableColumn id="12088" xr3:uid="{4C541D98-7438-4427-9432-86B78A31FDF1}" name="Column12088" headerRowDxfId="20693" dataDxfId="4298"/>
    <tableColumn id="12089" xr3:uid="{7493EF2C-76AB-4FE1-B036-E44A6F87C888}" name="Column12089" headerRowDxfId="20692" dataDxfId="4297"/>
    <tableColumn id="12090" xr3:uid="{5C9A50A8-E226-41AD-94AB-74EE036B5B65}" name="Column12090" headerRowDxfId="20691" dataDxfId="4296"/>
    <tableColumn id="12091" xr3:uid="{51462B88-6D67-4347-9BBB-067DEC9677D6}" name="Column12091" headerRowDxfId="20690" dataDxfId="4295"/>
    <tableColumn id="12092" xr3:uid="{241370D0-7823-4292-8C48-C35ADB576FB3}" name="Column12092" headerRowDxfId="20689" dataDxfId="4294"/>
    <tableColumn id="12093" xr3:uid="{2AF29526-4CE2-494D-8F31-B24B1E828E31}" name="Column12093" headerRowDxfId="20688" dataDxfId="4293"/>
    <tableColumn id="12094" xr3:uid="{1F54760C-43D4-4F5B-9D3D-E126879F0B46}" name="Column12094" headerRowDxfId="20687" dataDxfId="4292"/>
    <tableColumn id="12095" xr3:uid="{9E303AC4-3A6D-4612-9231-09C4A06BE2CC}" name="Column12095" headerRowDxfId="20686" dataDxfId="4291"/>
    <tableColumn id="12096" xr3:uid="{2915F560-14F0-472A-89D9-B290BA5EF486}" name="Column12096" headerRowDxfId="20685" dataDxfId="4290"/>
    <tableColumn id="12097" xr3:uid="{3656E9C6-82D4-4573-9E28-2802BC9CF6A9}" name="Column12097" headerRowDxfId="20684" dataDxfId="4289"/>
    <tableColumn id="12098" xr3:uid="{8610C03E-C726-4B17-BB71-EA46909CD590}" name="Column12098" headerRowDxfId="20683" dataDxfId="4288"/>
    <tableColumn id="12099" xr3:uid="{BF5A35AE-8B58-4E0F-A304-6744974E3710}" name="Column12099" headerRowDxfId="20682" dataDxfId="4287"/>
    <tableColumn id="12100" xr3:uid="{EAFD567F-F35B-4B42-9667-8D85D12D84D1}" name="Column12100" headerRowDxfId="20681" dataDxfId="4286"/>
    <tableColumn id="12101" xr3:uid="{A7C6FF12-CFFC-4B90-AAC2-C767D1E04068}" name="Column12101" headerRowDxfId="20680" dataDxfId="4285"/>
    <tableColumn id="12102" xr3:uid="{ABE98146-D7C7-4D38-B823-4D0277E3ACC6}" name="Column12102" headerRowDxfId="20679" dataDxfId="4284"/>
    <tableColumn id="12103" xr3:uid="{CF2E0686-6CA2-4034-AEF0-11087B5FD882}" name="Column12103" headerRowDxfId="20678" dataDxfId="4283"/>
    <tableColumn id="12104" xr3:uid="{8D2F0EF8-81FD-45D3-B4A1-77C8E34EBC43}" name="Column12104" headerRowDxfId="20677" dataDxfId="4282"/>
    <tableColumn id="12105" xr3:uid="{19C890F4-1EF6-4E29-91B5-1B07F6A43249}" name="Column12105" headerRowDxfId="20676" dataDxfId="4281"/>
    <tableColumn id="12106" xr3:uid="{63269497-C896-4FF0-89AE-6B6D720DBCC7}" name="Column12106" headerRowDxfId="20675" dataDxfId="4280"/>
    <tableColumn id="12107" xr3:uid="{6000E242-B410-4362-BA7F-E5CA524E81F9}" name="Column12107" headerRowDxfId="20674" dataDxfId="4279"/>
    <tableColumn id="12108" xr3:uid="{B116D56E-ED5A-4699-AEEB-1FAD518B1F7E}" name="Column12108" headerRowDxfId="20673" dataDxfId="4278"/>
    <tableColumn id="12109" xr3:uid="{75FB7CD2-DB16-4150-BFC9-8B1D6280BF2C}" name="Column12109" headerRowDxfId="20672" dataDxfId="4277"/>
    <tableColumn id="12110" xr3:uid="{2A85D812-224F-457B-BDBB-89EF721F0DEC}" name="Column12110" headerRowDxfId="20671" dataDxfId="4276"/>
    <tableColumn id="12111" xr3:uid="{6FB1D7C3-F145-4981-AED4-0E20039DE92A}" name="Column12111" headerRowDxfId="20670" dataDxfId="4275"/>
    <tableColumn id="12112" xr3:uid="{0DA97D82-D52B-4667-A83F-0C23D5FEBDC3}" name="Column12112" headerRowDxfId="20669" dataDxfId="4274"/>
    <tableColumn id="12113" xr3:uid="{3EFC4EF5-CC6A-4EE9-B758-E7F2C674DF40}" name="Column12113" headerRowDxfId="20668" dataDxfId="4273"/>
    <tableColumn id="12114" xr3:uid="{86E2D600-D0B4-4C12-B312-CEFDC271E031}" name="Column12114" headerRowDxfId="20667" dataDxfId="4272"/>
    <tableColumn id="12115" xr3:uid="{DF5D3753-6690-49FE-B857-2C457F4B28AD}" name="Column12115" headerRowDxfId="20666" dataDxfId="4271"/>
    <tableColumn id="12116" xr3:uid="{3780A67B-EF65-4AD0-B4E5-7939C0A5C951}" name="Column12116" headerRowDxfId="20665" dataDxfId="4270"/>
    <tableColumn id="12117" xr3:uid="{BDC01539-59B7-40DF-BED4-DE45467D34FA}" name="Column12117" headerRowDxfId="20664" dataDxfId="4269"/>
    <tableColumn id="12118" xr3:uid="{C036FC0A-3499-46D3-87B4-00D7FED72871}" name="Column12118" headerRowDxfId="20663" dataDxfId="4268"/>
    <tableColumn id="12119" xr3:uid="{57FD0764-255F-4872-ADAB-E075A20407FC}" name="Column12119" headerRowDxfId="20662" dataDxfId="4267"/>
    <tableColumn id="12120" xr3:uid="{87058860-0057-40EE-A740-D4F6E1E58996}" name="Column12120" headerRowDxfId="20661" dataDxfId="4266"/>
    <tableColumn id="12121" xr3:uid="{1B024750-FC78-4429-BDA2-D6173BF759AE}" name="Column12121" headerRowDxfId="20660" dataDxfId="4265"/>
    <tableColumn id="12122" xr3:uid="{E601A8A7-0D5C-4BE1-A977-750C40FEBED8}" name="Column12122" headerRowDxfId="20659" dataDxfId="4264"/>
    <tableColumn id="12123" xr3:uid="{9543D2B1-70DE-49F7-B443-19A4961083A5}" name="Column12123" headerRowDxfId="20658" dataDxfId="4263"/>
    <tableColumn id="12124" xr3:uid="{F1FBCCA4-E408-466E-B5EB-C1CCFA5A7645}" name="Column12124" headerRowDxfId="20657" dataDxfId="4262"/>
    <tableColumn id="12125" xr3:uid="{0C225CC4-6133-49F2-9280-BE9D120181BD}" name="Column12125" headerRowDxfId="20656" dataDxfId="4261"/>
    <tableColumn id="12126" xr3:uid="{FEF6112A-2A4A-4FDF-8F09-EDD66D18192A}" name="Column12126" headerRowDxfId="20655" dataDxfId="4260"/>
    <tableColumn id="12127" xr3:uid="{91626231-FFA1-493B-BAF0-8141A5A45F7C}" name="Column12127" headerRowDxfId="20654" dataDxfId="4259"/>
    <tableColumn id="12128" xr3:uid="{6EBDB2C5-15E6-4B85-BC5F-7E5DE4875331}" name="Column12128" headerRowDxfId="20653" dataDxfId="4258"/>
    <tableColumn id="12129" xr3:uid="{CA967E81-8C3B-4511-B126-326C0FF22117}" name="Column12129" headerRowDxfId="20652" dataDxfId="4257"/>
    <tableColumn id="12130" xr3:uid="{FEE8AFCA-B53F-44CC-9485-8AD6E10F7BC1}" name="Column12130" headerRowDxfId="20651" dataDxfId="4256"/>
    <tableColumn id="12131" xr3:uid="{370D2708-BF30-4180-8F22-411AAA6DEED9}" name="Column12131" headerRowDxfId="20650" dataDxfId="4255"/>
    <tableColumn id="12132" xr3:uid="{797CB090-904E-4850-ACB8-D9A4582098F7}" name="Column12132" headerRowDxfId="20649" dataDxfId="4254"/>
    <tableColumn id="12133" xr3:uid="{8ADC9DFA-782B-4978-B508-C6670A35F258}" name="Column12133" headerRowDxfId="20648" dataDxfId="4253"/>
    <tableColumn id="12134" xr3:uid="{B62DA063-D2B4-49E3-BD39-AD684BA5E3EF}" name="Column12134" headerRowDxfId="20647" dataDxfId="4252"/>
    <tableColumn id="12135" xr3:uid="{C9EBCDEC-AF10-474F-8328-FCE6A96574DD}" name="Column12135" headerRowDxfId="20646" dataDxfId="4251"/>
    <tableColumn id="12136" xr3:uid="{9F6D4E34-83CD-4DFF-A8F6-1D885F984AF5}" name="Column12136" headerRowDxfId="20645" dataDxfId="4250"/>
    <tableColumn id="12137" xr3:uid="{743987A8-DF37-454C-A1DF-800A23230570}" name="Column12137" headerRowDxfId="20644" dataDxfId="4249"/>
    <tableColumn id="12138" xr3:uid="{A6CF768A-8110-4082-B774-534CE4679B1C}" name="Column12138" headerRowDxfId="20643" dataDxfId="4248"/>
    <tableColumn id="12139" xr3:uid="{480CAFA2-801B-4973-ACA3-D991DEB87F00}" name="Column12139" headerRowDxfId="20642" dataDxfId="4247"/>
    <tableColumn id="12140" xr3:uid="{04639F0E-500E-412B-AAF4-1E20B6366405}" name="Column12140" headerRowDxfId="20641" dataDxfId="4246"/>
    <tableColumn id="12141" xr3:uid="{8E82637F-5054-4FC8-BA60-A102357DACBB}" name="Column12141" headerRowDxfId="20640" dataDxfId="4245"/>
    <tableColumn id="12142" xr3:uid="{0FD88B8D-8B5F-4A52-8C3A-08D6C8586826}" name="Column12142" headerRowDxfId="20639" dataDxfId="4244"/>
    <tableColumn id="12143" xr3:uid="{686674ED-308A-4C47-9815-1496672F3D1F}" name="Column12143" headerRowDxfId="20638" dataDxfId="4243"/>
    <tableColumn id="12144" xr3:uid="{294AAABB-7128-4815-8CB5-FCF11852AEE7}" name="Column12144" headerRowDxfId="20637" dataDxfId="4242"/>
    <tableColumn id="12145" xr3:uid="{8CBFC982-796E-4D0C-84B7-95944E560931}" name="Column12145" headerRowDxfId="20636" dataDxfId="4241"/>
    <tableColumn id="12146" xr3:uid="{DA7D92ED-BE74-4698-99C2-F37E14F225B2}" name="Column12146" headerRowDxfId="20635" dataDxfId="4240"/>
    <tableColumn id="12147" xr3:uid="{06127F6C-CEB0-4ABA-B578-7FFE9F782521}" name="Column12147" headerRowDxfId="20634" dataDxfId="4239"/>
    <tableColumn id="12148" xr3:uid="{3EF448F1-0F7F-46C6-81FF-096C176DD439}" name="Column12148" headerRowDxfId="20633" dataDxfId="4238"/>
    <tableColumn id="12149" xr3:uid="{86614BDE-9FDE-4DCA-B3B7-77BB5C1F0F2C}" name="Column12149" headerRowDxfId="20632" dataDxfId="4237"/>
    <tableColumn id="12150" xr3:uid="{8836775B-DAF4-4201-AAD5-DAEF4F15983B}" name="Column12150" headerRowDxfId="20631" dataDxfId="4236"/>
    <tableColumn id="12151" xr3:uid="{47C9FA42-0EC1-46EC-B734-C0E06205FA40}" name="Column12151" headerRowDxfId="20630" dataDxfId="4235"/>
    <tableColumn id="12152" xr3:uid="{36391D34-A671-49E0-A37F-2568C2273A83}" name="Column12152" headerRowDxfId="20629" dataDxfId="4234"/>
    <tableColumn id="12153" xr3:uid="{CFD16D80-D27C-40DE-A72A-020B04923C9B}" name="Column12153" headerRowDxfId="20628" dataDxfId="4233"/>
    <tableColumn id="12154" xr3:uid="{73A0C20E-24E8-4F2F-A4A4-EAA697947A2F}" name="Column12154" headerRowDxfId="20627" dataDxfId="4232"/>
    <tableColumn id="12155" xr3:uid="{7ADA6066-AE50-44CE-8035-96174A2354D1}" name="Column12155" headerRowDxfId="20626" dataDxfId="4231"/>
    <tableColumn id="12156" xr3:uid="{8C060BFA-AA2E-406B-AB44-94D468FE79D2}" name="Column12156" headerRowDxfId="20625" dataDxfId="4230"/>
    <tableColumn id="12157" xr3:uid="{89DEF296-92B0-4D10-A206-5D7B3960C6F1}" name="Column12157" headerRowDxfId="20624" dataDxfId="4229"/>
    <tableColumn id="12158" xr3:uid="{41621D6D-2AC9-46F2-9296-5F13EDD69E2E}" name="Column12158" headerRowDxfId="20623" dataDxfId="4228"/>
    <tableColumn id="12159" xr3:uid="{DF657DAD-55C1-4359-A5DB-FAD849454FF6}" name="Column12159" headerRowDxfId="20622" dataDxfId="4227"/>
    <tableColumn id="12160" xr3:uid="{60E20745-D580-4042-BCA1-6883AE2F2D36}" name="Column12160" headerRowDxfId="20621" dataDxfId="4226"/>
    <tableColumn id="12161" xr3:uid="{034B23A6-B0D0-4685-9536-B5EE19967925}" name="Column12161" headerRowDxfId="20620" dataDxfId="4225"/>
    <tableColumn id="12162" xr3:uid="{E08DD35D-54A0-4981-A781-C20D8043D09A}" name="Column12162" headerRowDxfId="20619" dataDxfId="4224"/>
    <tableColumn id="12163" xr3:uid="{068F6221-F60E-4F49-95BC-ABF859C84C68}" name="Column12163" headerRowDxfId="20618" dataDxfId="4223"/>
    <tableColumn id="12164" xr3:uid="{7CE27858-CD55-4A0F-8907-09F33E699032}" name="Column12164" headerRowDxfId="20617" dataDxfId="4222"/>
    <tableColumn id="12165" xr3:uid="{5D0DC86F-7D10-479E-B6C6-32FD65723DD8}" name="Column12165" headerRowDxfId="20616" dataDxfId="4221"/>
    <tableColumn id="12166" xr3:uid="{72819A75-92B3-4C0B-9E4D-05CEFAB47486}" name="Column12166" headerRowDxfId="20615" dataDxfId="4220"/>
    <tableColumn id="12167" xr3:uid="{B777D7E2-A94A-4F28-8D52-46C8DC509226}" name="Column12167" headerRowDxfId="20614" dataDxfId="4219"/>
    <tableColumn id="12168" xr3:uid="{9183EFD2-6A47-48BC-B9F9-7DC7975E4BFE}" name="Column12168" headerRowDxfId="20613" dataDxfId="4218"/>
    <tableColumn id="12169" xr3:uid="{DD4628A5-20AA-4C40-8829-57548F31D177}" name="Column12169" headerRowDxfId="20612" dataDxfId="4217"/>
    <tableColumn id="12170" xr3:uid="{A3374799-45AC-45B9-8305-5267E7B215FC}" name="Column12170" headerRowDxfId="20611" dataDxfId="4216"/>
    <tableColumn id="12171" xr3:uid="{DF2EF324-4185-4874-9C42-1BDF77BA1D43}" name="Column12171" headerRowDxfId="20610" dataDxfId="4215"/>
    <tableColumn id="12172" xr3:uid="{A60B40FC-77C5-48D2-A5B6-81D1EF556E1D}" name="Column12172" headerRowDxfId="20609" dataDxfId="4214"/>
    <tableColumn id="12173" xr3:uid="{97E2F070-735B-4CF6-AA2B-EADD1FE90411}" name="Column12173" headerRowDxfId="20608" dataDxfId="4213"/>
    <tableColumn id="12174" xr3:uid="{CC9A2AE5-D6EE-444A-93A1-C62A232AA97F}" name="Column12174" headerRowDxfId="20607" dataDxfId="4212"/>
    <tableColumn id="12175" xr3:uid="{1C326BF1-4255-4066-8BC7-70C08BFABCA7}" name="Column12175" headerRowDxfId="20606" dataDxfId="4211"/>
    <tableColumn id="12176" xr3:uid="{52B1EB17-7DFA-4C9E-8BCD-740A56751F22}" name="Column12176" headerRowDxfId="20605" dataDxfId="4210"/>
    <tableColumn id="12177" xr3:uid="{EFB14E01-BF6F-4232-935C-83D935BC864A}" name="Column12177" headerRowDxfId="20604" dataDxfId="4209"/>
    <tableColumn id="12178" xr3:uid="{AC3312B8-10DF-4E50-9409-56B6923E5284}" name="Column12178" headerRowDxfId="20603" dataDxfId="4208"/>
    <tableColumn id="12179" xr3:uid="{C276555E-4860-48F8-9F19-A8F7A40023F0}" name="Column12179" headerRowDxfId="20602" dataDxfId="4207"/>
    <tableColumn id="12180" xr3:uid="{7AC63420-5D5D-4FF4-8D1C-2C30C688B92C}" name="Column12180" headerRowDxfId="20601" dataDxfId="4206"/>
    <tableColumn id="12181" xr3:uid="{9B53F2B5-1E17-43E2-8A5D-0DC4A7FE293D}" name="Column12181" headerRowDxfId="20600" dataDxfId="4205"/>
    <tableColumn id="12182" xr3:uid="{068DCDD8-F237-42DF-987D-50A2642CB688}" name="Column12182" headerRowDxfId="20599" dataDxfId="4204"/>
    <tableColumn id="12183" xr3:uid="{A0F3AC7E-C67C-4DD1-85B1-F40810B97CF4}" name="Column12183" headerRowDxfId="20598" dataDxfId="4203"/>
    <tableColumn id="12184" xr3:uid="{B8E68DE3-FF7F-4971-9245-896DE1380391}" name="Column12184" headerRowDxfId="20597" dataDxfId="4202"/>
    <tableColumn id="12185" xr3:uid="{2120E78E-5F60-4746-92C6-DF75DF030F7D}" name="Column12185" headerRowDxfId="20596" dataDxfId="4201"/>
    <tableColumn id="12186" xr3:uid="{4175B810-E3DE-49F7-AF57-B07A94364446}" name="Column12186" headerRowDxfId="20595" dataDxfId="4200"/>
    <tableColumn id="12187" xr3:uid="{44CC9D98-A39A-48E6-B4E4-4FFCED40E015}" name="Column12187" headerRowDxfId="20594" dataDxfId="4199"/>
    <tableColumn id="12188" xr3:uid="{3281AED5-7066-4EF3-A9DE-9255C965A8D7}" name="Column12188" headerRowDxfId="20593" dataDxfId="4198"/>
    <tableColumn id="12189" xr3:uid="{9F68B652-9EF6-460B-9030-9B1A5EFA3C62}" name="Column12189" headerRowDxfId="20592" dataDxfId="4197"/>
    <tableColumn id="12190" xr3:uid="{C1D73780-AD81-4B87-9B12-5FC637F5F2DD}" name="Column12190" headerRowDxfId="20591" dataDxfId="4196"/>
    <tableColumn id="12191" xr3:uid="{1763E7DF-8F48-48A7-9ECA-88FE07E203EE}" name="Column12191" headerRowDxfId="20590" dataDxfId="4195"/>
    <tableColumn id="12192" xr3:uid="{BFB8F18A-39EE-4D6B-B53C-8E0501D13B8C}" name="Column12192" headerRowDxfId="20589" dataDxfId="4194"/>
    <tableColumn id="12193" xr3:uid="{179DD81A-352D-4331-88F9-FF991B7910E7}" name="Column12193" headerRowDxfId="20588" dataDxfId="4193"/>
    <tableColumn id="12194" xr3:uid="{D8D5C05D-EDEE-4E91-BCE2-C5C68F99D2F9}" name="Column12194" headerRowDxfId="20587" dataDxfId="4192"/>
    <tableColumn id="12195" xr3:uid="{C1BE5BB2-A3E5-4382-9E41-E7EC83AC1C52}" name="Column12195" headerRowDxfId="20586" dataDxfId="4191"/>
    <tableColumn id="12196" xr3:uid="{8A40F9C2-B853-4962-8C79-E88DE4257F06}" name="Column12196" headerRowDxfId="20585" dataDxfId="4190"/>
    <tableColumn id="12197" xr3:uid="{F2B656E2-2318-479F-8099-E91F74972147}" name="Column12197" headerRowDxfId="20584" dataDxfId="4189"/>
    <tableColumn id="12198" xr3:uid="{318AC7F9-2733-4CDC-A19D-8A560EAD5939}" name="Column12198" headerRowDxfId="20583" dataDxfId="4188"/>
    <tableColumn id="12199" xr3:uid="{7819D248-2A01-4BDA-9A25-E8CDFF8DDFC1}" name="Column12199" headerRowDxfId="20582" dataDxfId="4187"/>
    <tableColumn id="12200" xr3:uid="{DAA449EB-F08E-4BAC-8543-CD427B1CE8E3}" name="Column12200" headerRowDxfId="20581" dataDxfId="4186"/>
    <tableColumn id="12201" xr3:uid="{DE273AAF-959E-4DE7-8368-602EACBD6B2A}" name="Column12201" headerRowDxfId="20580" dataDxfId="4185"/>
    <tableColumn id="12202" xr3:uid="{8E76383F-901B-4828-8A4F-250F6C2D9E4E}" name="Column12202" headerRowDxfId="20579" dataDxfId="4184"/>
    <tableColumn id="12203" xr3:uid="{8D6726B6-C5F0-409E-94CD-F2868600AD4E}" name="Column12203" headerRowDxfId="20578" dataDxfId="4183"/>
    <tableColumn id="12204" xr3:uid="{806691B9-F792-4290-A507-ADF2C126C851}" name="Column12204" headerRowDxfId="20577" dataDxfId="4182"/>
    <tableColumn id="12205" xr3:uid="{83F1827D-CD9F-4AA5-B00B-004FF49CFD99}" name="Column12205" headerRowDxfId="20576" dataDxfId="4181"/>
    <tableColumn id="12206" xr3:uid="{B2671718-7818-4887-A180-BACE595EA1AF}" name="Column12206" headerRowDxfId="20575" dataDxfId="4180"/>
    <tableColumn id="12207" xr3:uid="{9CD40276-DCAE-4481-BE1A-B2C6E2DD87CD}" name="Column12207" headerRowDxfId="20574" dataDxfId="4179"/>
    <tableColumn id="12208" xr3:uid="{F426716D-9083-4B56-98F6-1B5BC952A040}" name="Column12208" headerRowDxfId="20573" dataDxfId="4178"/>
    <tableColumn id="12209" xr3:uid="{ECBC9568-7F23-4774-B8C7-531D8F8AAADA}" name="Column12209" headerRowDxfId="20572" dataDxfId="4177"/>
    <tableColumn id="12210" xr3:uid="{E76B5D68-60D4-492F-B5A8-2642EB63C1E5}" name="Column12210" headerRowDxfId="20571" dataDxfId="4176"/>
    <tableColumn id="12211" xr3:uid="{B82AC957-5B1E-4794-AE89-8A1DC5DB021F}" name="Column12211" headerRowDxfId="20570" dataDxfId="4175"/>
    <tableColumn id="12212" xr3:uid="{FF5DEE9C-16D4-4817-BF64-22E30017D7D0}" name="Column12212" headerRowDxfId="20569" dataDxfId="4174"/>
    <tableColumn id="12213" xr3:uid="{B7DB86B3-C4D0-42EF-9774-9FA13CFE83AA}" name="Column12213" headerRowDxfId="20568" dataDxfId="4173"/>
    <tableColumn id="12214" xr3:uid="{4A3FCF02-C375-470E-89B1-A096F024328C}" name="Column12214" headerRowDxfId="20567" dataDxfId="4172"/>
    <tableColumn id="12215" xr3:uid="{E343E77D-F01D-4C82-8B0A-1A53B7E073AA}" name="Column12215" headerRowDxfId="20566" dataDxfId="4171"/>
    <tableColumn id="12216" xr3:uid="{5549B3BB-CCFC-4A3C-B2CB-E02EFF7AC79C}" name="Column12216" headerRowDxfId="20565" dataDxfId="4170"/>
    <tableColumn id="12217" xr3:uid="{9D933921-B145-478F-BE3A-7F4EF89FD9F6}" name="Column12217" headerRowDxfId="20564" dataDxfId="4169"/>
    <tableColumn id="12218" xr3:uid="{CCB5409A-E80D-488E-831C-B6A1131FDA22}" name="Column12218" headerRowDxfId="20563" dataDxfId="4168"/>
    <tableColumn id="12219" xr3:uid="{0E5CDFD6-2F88-486B-852E-B157B25126F9}" name="Column12219" headerRowDxfId="20562" dataDxfId="4167"/>
    <tableColumn id="12220" xr3:uid="{35C55E48-685D-4794-B0E5-29F177ACD13E}" name="Column12220" headerRowDxfId="20561" dataDxfId="4166"/>
    <tableColumn id="12221" xr3:uid="{837A9E00-6D11-4183-B0DE-A3B8B298C1FC}" name="Column12221" headerRowDxfId="20560" dataDxfId="4165"/>
    <tableColumn id="12222" xr3:uid="{B4D0E292-2EEE-45B6-8104-A90C245BEED6}" name="Column12222" headerRowDxfId="20559" dataDxfId="4164"/>
    <tableColumn id="12223" xr3:uid="{3B8799CA-6156-43DA-9CF1-72A748BCED22}" name="Column12223" headerRowDxfId="20558" dataDxfId="4163"/>
    <tableColumn id="12224" xr3:uid="{70A65ABD-097E-4DC9-891D-EF4D336B23E3}" name="Column12224" headerRowDxfId="20557" dataDxfId="4162"/>
    <tableColumn id="12225" xr3:uid="{19BE07CA-E34D-45D0-8998-C4FE2E353E95}" name="Column12225" headerRowDxfId="20556" dataDxfId="4161"/>
    <tableColumn id="12226" xr3:uid="{CCEE4021-EB83-4E46-BACD-745CDE0764B5}" name="Column12226" headerRowDxfId="20555" dataDxfId="4160"/>
    <tableColumn id="12227" xr3:uid="{6497F5D2-470C-4195-AF37-8BF5739A205F}" name="Column12227" headerRowDxfId="20554" dataDxfId="4159"/>
    <tableColumn id="12228" xr3:uid="{716BD5B7-194B-4E1D-B89C-833EAF1BDBAE}" name="Column12228" headerRowDxfId="20553" dataDxfId="4158"/>
    <tableColumn id="12229" xr3:uid="{A35313BB-365F-476A-8B3B-8C9CC8EE0BBD}" name="Column12229" headerRowDxfId="20552" dataDxfId="4157"/>
    <tableColumn id="12230" xr3:uid="{B717C48E-BA0A-4507-8F01-6A4C60323487}" name="Column12230" headerRowDxfId="20551" dataDxfId="4156"/>
    <tableColumn id="12231" xr3:uid="{28916BEA-55D6-41F4-922B-A0C144D7623F}" name="Column12231" headerRowDxfId="20550" dataDxfId="4155"/>
    <tableColumn id="12232" xr3:uid="{80146ED0-925B-4530-B7C0-A2A5F4164E97}" name="Column12232" headerRowDxfId="20549" dataDxfId="4154"/>
    <tableColumn id="12233" xr3:uid="{F915E2F0-3FAC-44BD-8FE3-6A8D359CF2EE}" name="Column12233" headerRowDxfId="20548" dataDxfId="4153"/>
    <tableColumn id="12234" xr3:uid="{26530F23-4439-4797-A0F4-5CB04B2DB7A0}" name="Column12234" headerRowDxfId="20547" dataDxfId="4152"/>
    <tableColumn id="12235" xr3:uid="{D9D3830B-3D3B-4DFE-8436-B15B97FD9BB6}" name="Column12235" headerRowDxfId="20546" dataDxfId="4151"/>
    <tableColumn id="12236" xr3:uid="{0877994C-D14A-4537-B153-6363A8029136}" name="Column12236" headerRowDxfId="20545" dataDxfId="4150"/>
    <tableColumn id="12237" xr3:uid="{529D16CA-41A7-418D-B593-E1ABB685B826}" name="Column12237" headerRowDxfId="20544" dataDxfId="4149"/>
    <tableColumn id="12238" xr3:uid="{1F33262A-8D0D-463E-A1B2-1F8CA42B6D29}" name="Column12238" headerRowDxfId="20543" dataDxfId="4148"/>
    <tableColumn id="12239" xr3:uid="{995B7FE2-EDD7-4E0D-AE8D-959D8760C84B}" name="Column12239" headerRowDxfId="20542" dataDxfId="4147"/>
    <tableColumn id="12240" xr3:uid="{3F7F8CBC-B767-4A28-8A29-1D670ACC453A}" name="Column12240" headerRowDxfId="20541" dataDxfId="4146"/>
    <tableColumn id="12241" xr3:uid="{4FC9E7E3-3C73-4F17-A160-3DFFBB3F3367}" name="Column12241" headerRowDxfId="20540" dataDxfId="4145"/>
    <tableColumn id="12242" xr3:uid="{09445489-4E3C-4C69-B58F-F33ADE21E912}" name="Column12242" headerRowDxfId="20539" dataDxfId="4144"/>
    <tableColumn id="12243" xr3:uid="{F283ACEE-20D8-4BCA-A942-3EEF0CEE177C}" name="Column12243" headerRowDxfId="20538" dataDxfId="4143"/>
    <tableColumn id="12244" xr3:uid="{B07D46F6-E85F-419D-9036-14396F2C2B76}" name="Column12244" headerRowDxfId="20537" dataDxfId="4142"/>
    <tableColumn id="12245" xr3:uid="{EE20EE6D-5FF7-4FC0-8F31-802F1C75048B}" name="Column12245" headerRowDxfId="20536" dataDxfId="4141"/>
    <tableColumn id="12246" xr3:uid="{5E323089-F48C-47B4-81F4-CEAFE5EA11E3}" name="Column12246" headerRowDxfId="20535" dataDxfId="4140"/>
    <tableColumn id="12247" xr3:uid="{C6A580AF-419D-4D50-A11E-C9DADD084F5A}" name="Column12247" headerRowDxfId="20534" dataDxfId="4139"/>
    <tableColumn id="12248" xr3:uid="{024806F2-A1B8-4864-B924-BFA7C8FD9EB8}" name="Column12248" headerRowDxfId="20533" dataDxfId="4138"/>
    <tableColumn id="12249" xr3:uid="{5C16BC3F-0FB3-4305-BA74-E92382541589}" name="Column12249" headerRowDxfId="20532" dataDxfId="4137"/>
    <tableColumn id="12250" xr3:uid="{11A3E931-5C1E-4FF9-8A22-B5BA9191C50E}" name="Column12250" headerRowDxfId="20531" dataDxfId="4136"/>
    <tableColumn id="12251" xr3:uid="{5C0C7233-C7BD-4B53-BC13-85E7332396EC}" name="Column12251" headerRowDxfId="20530" dataDxfId="4135"/>
    <tableColumn id="12252" xr3:uid="{D8BD6C47-C808-41FD-9EB9-24E47D58CBEB}" name="Column12252" headerRowDxfId="20529" dataDxfId="4134"/>
    <tableColumn id="12253" xr3:uid="{3C576EFA-012E-4403-B8E4-5B78CD2C9748}" name="Column12253" headerRowDxfId="20528" dataDxfId="4133"/>
    <tableColumn id="12254" xr3:uid="{AB560C93-66F3-4264-8E3E-B39029D0A7A5}" name="Column12254" headerRowDxfId="20527" dataDxfId="4132"/>
    <tableColumn id="12255" xr3:uid="{8E2ABF9F-04CB-445B-BCD6-4C23FF26C00B}" name="Column12255" headerRowDxfId="20526" dataDxfId="4131"/>
    <tableColumn id="12256" xr3:uid="{9BC6BBDE-A475-4EA3-A85C-1936383CF4D2}" name="Column12256" headerRowDxfId="20525" dataDxfId="4130"/>
    <tableColumn id="12257" xr3:uid="{966E377C-9E5B-44A1-A630-D81BF69A37CE}" name="Column12257" headerRowDxfId="20524" dataDxfId="4129"/>
    <tableColumn id="12258" xr3:uid="{6A641A90-8CC3-4DE5-8800-12E9356520B6}" name="Column12258" headerRowDxfId="20523" dataDxfId="4128"/>
    <tableColumn id="12259" xr3:uid="{FE89F19A-CF21-417C-8A55-AB15F5601EB9}" name="Column12259" headerRowDxfId="20522" dataDxfId="4127"/>
    <tableColumn id="12260" xr3:uid="{8B0AFB2B-3ECA-471B-8BFD-D1FEF127233F}" name="Column12260" headerRowDxfId="20521" dataDxfId="4126"/>
    <tableColumn id="12261" xr3:uid="{6D17A9F0-CE06-4363-90DF-453636EE5F44}" name="Column12261" headerRowDxfId="20520" dataDxfId="4125"/>
    <tableColumn id="12262" xr3:uid="{0940791A-8A4C-4C00-B60D-AEE262A33C31}" name="Column12262" headerRowDxfId="20519" dataDxfId="4124"/>
    <tableColumn id="12263" xr3:uid="{E275C908-57CA-40CD-B6C8-11511CB697ED}" name="Column12263" headerRowDxfId="20518" dataDxfId="4123"/>
    <tableColumn id="12264" xr3:uid="{E4D18401-678D-44E9-A7DF-C146833CEEAA}" name="Column12264" headerRowDxfId="20517" dataDxfId="4122"/>
    <tableColumn id="12265" xr3:uid="{073F196D-2B0D-40C7-B21B-1C431F44D684}" name="Column12265" headerRowDxfId="20516" dataDxfId="4121"/>
    <tableColumn id="12266" xr3:uid="{B782FD41-F224-4927-8030-5FE6CE134CF5}" name="Column12266" headerRowDxfId="20515" dataDxfId="4120"/>
    <tableColumn id="12267" xr3:uid="{2503530E-92A7-4ED2-B8C6-53FB34E6DB81}" name="Column12267" headerRowDxfId="20514" dataDxfId="4119"/>
    <tableColumn id="12268" xr3:uid="{AECCDB8F-DE11-47AC-BA95-C7B97AA67C0C}" name="Column12268" headerRowDxfId="20513" dataDxfId="4118"/>
    <tableColumn id="12269" xr3:uid="{55A452AE-630B-475B-A743-196B79EA7E7B}" name="Column12269" headerRowDxfId="20512" dataDxfId="4117"/>
    <tableColumn id="12270" xr3:uid="{DFF0B8F4-6ECC-4EB3-BD43-44653AD634D8}" name="Column12270" headerRowDxfId="20511" dataDxfId="4116"/>
    <tableColumn id="12271" xr3:uid="{C3F99325-9BC9-44E0-B6C7-261A1C1B4EEE}" name="Column12271" headerRowDxfId="20510" dataDxfId="4115"/>
    <tableColumn id="12272" xr3:uid="{E1346D1F-3989-42EE-9AFC-C435848E6BAA}" name="Column12272" headerRowDxfId="20509" dataDxfId="4114"/>
    <tableColumn id="12273" xr3:uid="{3E08363B-0531-41C6-9E7B-17611C529712}" name="Column12273" headerRowDxfId="20508" dataDxfId="4113"/>
    <tableColumn id="12274" xr3:uid="{229F3D95-7316-4602-84D9-D20089DA5A5B}" name="Column12274" headerRowDxfId="20507" dataDxfId="4112"/>
    <tableColumn id="12275" xr3:uid="{59C9520B-BE00-4082-9983-D13F2E9CE2C6}" name="Column12275" headerRowDxfId="20506" dataDxfId="4111"/>
    <tableColumn id="12276" xr3:uid="{B5FA7A37-F088-43BD-A0F3-7F6A310923BB}" name="Column12276" headerRowDxfId="20505" dataDxfId="4110"/>
    <tableColumn id="12277" xr3:uid="{E1A1DEC9-CA1B-4ED8-A933-1E85417BDF95}" name="Column12277" headerRowDxfId="20504" dataDxfId="4109"/>
    <tableColumn id="12278" xr3:uid="{D2D5B65D-EBE7-480B-B342-0BE9514559DA}" name="Column12278" headerRowDxfId="20503" dataDxfId="4108"/>
    <tableColumn id="12279" xr3:uid="{A764D423-47B0-4C5E-824C-EF2BA71547E1}" name="Column12279" headerRowDxfId="20502" dataDxfId="4107"/>
    <tableColumn id="12280" xr3:uid="{6CFCB834-2494-45F4-951B-60CC4EA77294}" name="Column12280" headerRowDxfId="20501" dataDxfId="4106"/>
    <tableColumn id="12281" xr3:uid="{40B63B1A-BA02-4556-8088-BAA29A9DB66B}" name="Column12281" headerRowDxfId="20500" dataDxfId="4105"/>
    <tableColumn id="12282" xr3:uid="{69FAC355-A256-4362-A2A3-0CAC7A525C36}" name="Column12282" headerRowDxfId="20499" dataDxfId="4104"/>
    <tableColumn id="12283" xr3:uid="{85B62AC2-03CD-4BF5-A867-E68D3E78D1F4}" name="Column12283" headerRowDxfId="20498" dataDxfId="4103"/>
    <tableColumn id="12284" xr3:uid="{80CF04F1-A03F-41B0-8E5A-4A46D533F9FE}" name="Column12284" headerRowDxfId="20497" dataDxfId="4102"/>
    <tableColumn id="12285" xr3:uid="{718E8625-DE9C-4C25-8D8B-6A880BC236D6}" name="Column12285" headerRowDxfId="20496" dataDxfId="4101"/>
    <tableColumn id="12286" xr3:uid="{81D71019-D8AD-4EC9-8D18-3C50CF0E8BB0}" name="Column12286" headerRowDxfId="20495" dataDxfId="4100"/>
    <tableColumn id="12287" xr3:uid="{88C55545-1080-47BA-BB24-4C3775A29345}" name="Column12287" headerRowDxfId="20494" dataDxfId="4099"/>
    <tableColumn id="12288" xr3:uid="{8376E6D9-F462-4269-B0D4-A0C01F654CE7}" name="Column12288" headerRowDxfId="20493" dataDxfId="4098"/>
    <tableColumn id="12289" xr3:uid="{1E7EE021-9934-4CD8-BB94-D19AE1F35C2A}" name="Column12289" headerRowDxfId="20492" dataDxfId="4097"/>
    <tableColumn id="12290" xr3:uid="{1836F77B-36D3-4DD6-9C85-20ECF581E49B}" name="Column12290" headerRowDxfId="20491" dataDxfId="4096"/>
    <tableColumn id="12291" xr3:uid="{B89F4431-1091-4276-920B-FB3569692547}" name="Column12291" headerRowDxfId="20490" dataDxfId="4095"/>
    <tableColumn id="12292" xr3:uid="{3F42A242-63D2-418C-A11E-AC431D1AEC80}" name="Column12292" headerRowDxfId="20489" dataDxfId="4094"/>
    <tableColumn id="12293" xr3:uid="{9C115EA1-D6A6-4852-A42F-FD3C9786FDBC}" name="Column12293" headerRowDxfId="20488" dataDxfId="4093"/>
    <tableColumn id="12294" xr3:uid="{2E5EF7DD-EEB6-428F-874F-1CD6B9B5A945}" name="Column12294" headerRowDxfId="20487" dataDxfId="4092"/>
    <tableColumn id="12295" xr3:uid="{AE480D1F-2AB7-440A-B907-2E37C64F5B71}" name="Column12295" headerRowDxfId="20486" dataDxfId="4091"/>
    <tableColumn id="12296" xr3:uid="{F51657BD-F38A-4343-8EC2-C85EB70C6AEC}" name="Column12296" headerRowDxfId="20485" dataDxfId="4090"/>
    <tableColumn id="12297" xr3:uid="{30199E60-F114-464E-AA6C-EF1B4E60D071}" name="Column12297" headerRowDxfId="20484" dataDxfId="4089"/>
    <tableColumn id="12298" xr3:uid="{C4108313-1CA8-4BD1-BA9F-0C4F22499F52}" name="Column12298" headerRowDxfId="20483" dataDxfId="4088"/>
    <tableColumn id="12299" xr3:uid="{31F7453E-39D1-43AC-8C1A-644855F990B6}" name="Column12299" headerRowDxfId="20482" dataDxfId="4087"/>
    <tableColumn id="12300" xr3:uid="{7D88AE16-7292-45FB-8872-B02756C4277E}" name="Column12300" headerRowDxfId="20481" dataDxfId="4086"/>
    <tableColumn id="12301" xr3:uid="{AE553C95-587F-4373-B55D-B960354C433C}" name="Column12301" headerRowDxfId="20480" dataDxfId="4085"/>
    <tableColumn id="12302" xr3:uid="{B0660349-0B66-4530-B1B3-8D4D5F08AA5D}" name="Column12302" headerRowDxfId="20479" dataDxfId="4084"/>
    <tableColumn id="12303" xr3:uid="{C38FE436-451E-4A91-826E-D5AC51CDC3F4}" name="Column12303" headerRowDxfId="20478" dataDxfId="4083"/>
    <tableColumn id="12304" xr3:uid="{72B89D2C-E815-4FFB-A486-BE9C0422A803}" name="Column12304" headerRowDxfId="20477" dataDxfId="4082"/>
    <tableColumn id="12305" xr3:uid="{9D6CFF54-F72B-4B1F-955F-2F965B04899E}" name="Column12305" headerRowDxfId="20476" dataDxfId="4081"/>
    <tableColumn id="12306" xr3:uid="{B211011F-30AD-4F26-93DD-82F107DFAEFB}" name="Column12306" headerRowDxfId="20475" dataDxfId="4080"/>
    <tableColumn id="12307" xr3:uid="{C19BD4BB-D496-467A-9C8C-6B3392EFE030}" name="Column12307" headerRowDxfId="20474" dataDxfId="4079"/>
    <tableColumn id="12308" xr3:uid="{BA49548B-35FC-49AA-B187-4A164C06CF7B}" name="Column12308" headerRowDxfId="20473" dataDxfId="4078"/>
    <tableColumn id="12309" xr3:uid="{7D3CA0BF-28EB-4989-8AF0-8932722B4371}" name="Column12309" headerRowDxfId="20472" dataDxfId="4077"/>
    <tableColumn id="12310" xr3:uid="{519653B6-6A4C-49AE-90A4-713066CF1FF3}" name="Column12310" headerRowDxfId="20471" dataDxfId="4076"/>
    <tableColumn id="12311" xr3:uid="{90B874AC-23F3-47D3-9404-CF9D356A173A}" name="Column12311" headerRowDxfId="20470" dataDxfId="4075"/>
    <tableColumn id="12312" xr3:uid="{4ECC9B02-C20A-4C31-86D6-EDEC2CE5C8D5}" name="Column12312" headerRowDxfId="20469" dataDxfId="4074"/>
    <tableColumn id="12313" xr3:uid="{D7A96878-E8B6-4612-81C5-136ECE623348}" name="Column12313" headerRowDxfId="20468" dataDxfId="4073"/>
    <tableColumn id="12314" xr3:uid="{9FAEB1A5-1851-422A-891F-D786C8CC7966}" name="Column12314" headerRowDxfId="20467" dataDxfId="4072"/>
    <tableColumn id="12315" xr3:uid="{42D22A6F-B45F-4657-A337-48FED3434520}" name="Column12315" headerRowDxfId="20466" dataDxfId="4071"/>
    <tableColumn id="12316" xr3:uid="{D63FFB30-47A7-4AE8-A8DB-E03261F1FFD8}" name="Column12316" headerRowDxfId="20465" dataDxfId="4070"/>
    <tableColumn id="12317" xr3:uid="{62681941-BA40-47A4-AB71-461FB7431F58}" name="Column12317" headerRowDxfId="20464" dataDxfId="4069"/>
    <tableColumn id="12318" xr3:uid="{742ADE7D-6C59-43B3-ACD9-4542C237D3BB}" name="Column12318" headerRowDxfId="20463" dataDxfId="4068"/>
    <tableColumn id="12319" xr3:uid="{96155483-F62A-492E-BDDE-553C8146A139}" name="Column12319" headerRowDxfId="20462" dataDxfId="4067"/>
    <tableColumn id="12320" xr3:uid="{1FB7574A-43E2-468E-A3BA-F1323134148C}" name="Column12320" headerRowDxfId="20461" dataDxfId="4066"/>
    <tableColumn id="12321" xr3:uid="{66BD5B28-6E88-4A7E-8710-77FDFD397E76}" name="Column12321" headerRowDxfId="20460" dataDxfId="4065"/>
    <tableColumn id="12322" xr3:uid="{12073490-8D57-4F36-ABFE-B887DC5CB81D}" name="Column12322" headerRowDxfId="20459" dataDxfId="4064"/>
    <tableColumn id="12323" xr3:uid="{FB7EC928-1EC8-4DF9-8C0C-70DB4221A167}" name="Column12323" headerRowDxfId="20458" dataDxfId="4063"/>
    <tableColumn id="12324" xr3:uid="{E1FA29BD-181E-4DE7-AB7E-E28418855E3D}" name="Column12324" headerRowDxfId="20457" dataDxfId="4062"/>
    <tableColumn id="12325" xr3:uid="{711B72CE-28C9-4B48-8756-C71B351CE0D8}" name="Column12325" headerRowDxfId="20456" dataDxfId="4061"/>
    <tableColumn id="12326" xr3:uid="{32523660-3BD2-4035-AF6D-2D99FA2E6EC6}" name="Column12326" headerRowDxfId="20455" dataDxfId="4060"/>
    <tableColumn id="12327" xr3:uid="{09678E5D-8652-4C69-9687-F91259E4B7C8}" name="Column12327" headerRowDxfId="20454" dataDxfId="4059"/>
    <tableColumn id="12328" xr3:uid="{77973087-07C0-4C5F-A445-3679E251627D}" name="Column12328" headerRowDxfId="20453" dataDxfId="4058"/>
    <tableColumn id="12329" xr3:uid="{245C1920-1F7C-4170-B7BB-1A18B61DF43D}" name="Column12329" headerRowDxfId="20452" dataDxfId="4057"/>
    <tableColumn id="12330" xr3:uid="{E390D04E-E198-4585-AF9A-8BC9BE1EF88C}" name="Column12330" headerRowDxfId="20451" dataDxfId="4056"/>
    <tableColumn id="12331" xr3:uid="{12029BCA-C72E-4E41-A950-8500319E81E5}" name="Column12331" headerRowDxfId="20450" dataDxfId="4055"/>
    <tableColumn id="12332" xr3:uid="{FC867998-DFF9-4C20-9EF7-7635F866D1A4}" name="Column12332" headerRowDxfId="20449" dataDxfId="4054"/>
    <tableColumn id="12333" xr3:uid="{6270116A-422F-4765-81BC-9F986D325AEC}" name="Column12333" headerRowDxfId="20448" dataDxfId="4053"/>
    <tableColumn id="12334" xr3:uid="{8F0ECF99-E58F-4741-8A41-5B92C14416B5}" name="Column12334" headerRowDxfId="20447" dataDxfId="4052"/>
    <tableColumn id="12335" xr3:uid="{E4123BA0-3F40-4F1F-9FD0-DA777E954085}" name="Column12335" headerRowDxfId="20446" dataDxfId="4051"/>
    <tableColumn id="12336" xr3:uid="{215FAC5C-A467-4A04-9B75-24A581E66284}" name="Column12336" headerRowDxfId="20445" dataDxfId="4050"/>
    <tableColumn id="12337" xr3:uid="{AECEF9F3-B429-4A71-BC4B-E743EC2EE01C}" name="Column12337" headerRowDxfId="20444" dataDxfId="4049"/>
    <tableColumn id="12338" xr3:uid="{2709A5E9-1BC2-43D6-9152-1D759E9A93E7}" name="Column12338" headerRowDxfId="20443" dataDxfId="4048"/>
    <tableColumn id="12339" xr3:uid="{AA725CB9-C8B2-4748-AEEF-16178E36011F}" name="Column12339" headerRowDxfId="20442" dataDxfId="4047"/>
    <tableColumn id="12340" xr3:uid="{59F43BDB-56A0-43AA-BB6E-AA0F83D8A2BE}" name="Column12340" headerRowDxfId="20441" dataDxfId="4046"/>
    <tableColumn id="12341" xr3:uid="{3B1D7436-D37A-400A-988A-DACD95E7733E}" name="Column12341" headerRowDxfId="20440" dataDxfId="4045"/>
    <tableColumn id="12342" xr3:uid="{260D3A73-4C37-4F71-AB05-F7947D482118}" name="Column12342" headerRowDxfId="20439" dataDxfId="4044"/>
    <tableColumn id="12343" xr3:uid="{6DE4E5AA-3F0A-4230-87C6-86142C50EA12}" name="Column12343" headerRowDxfId="20438" dataDxfId="4043"/>
    <tableColumn id="12344" xr3:uid="{EC2B1655-EF88-4D14-BE07-7115C6C44A68}" name="Column12344" headerRowDxfId="20437" dataDxfId="4042"/>
    <tableColumn id="12345" xr3:uid="{986BEB67-1C2C-45E0-964C-1A96D9DC6A8C}" name="Column12345" headerRowDxfId="20436" dataDxfId="4041"/>
    <tableColumn id="12346" xr3:uid="{B8175F4D-4BED-48D0-9BF5-9DA348DB4C17}" name="Column12346" headerRowDxfId="20435" dataDxfId="4040"/>
    <tableColumn id="12347" xr3:uid="{28F239F1-DE41-480C-BC35-9F7AF6FA0373}" name="Column12347" headerRowDxfId="20434" dataDxfId="4039"/>
    <tableColumn id="12348" xr3:uid="{FFA8E112-025E-449E-B855-1A1ECA03B8AC}" name="Column12348" headerRowDxfId="20433" dataDxfId="4038"/>
    <tableColumn id="12349" xr3:uid="{2CBB1FC5-A961-4F35-B46C-131989C41EA9}" name="Column12349" headerRowDxfId="20432" dataDxfId="4037"/>
    <tableColumn id="12350" xr3:uid="{46983CC1-1114-4FF7-875B-988744D9A704}" name="Column12350" headerRowDxfId="20431" dataDxfId="4036"/>
    <tableColumn id="12351" xr3:uid="{BE691D9A-F05C-4015-8241-D4316EB45DCA}" name="Column12351" headerRowDxfId="20430" dataDxfId="4035"/>
    <tableColumn id="12352" xr3:uid="{5A2FE97F-FF50-496D-92EE-8EF82567F238}" name="Column12352" headerRowDxfId="20429" dataDxfId="4034"/>
    <tableColumn id="12353" xr3:uid="{3349F1E5-6524-4A64-BA76-C81698117695}" name="Column12353" headerRowDxfId="20428" dataDxfId="4033"/>
    <tableColumn id="12354" xr3:uid="{7460BBD3-C194-4049-A49D-6BC353210ABA}" name="Column12354" headerRowDxfId="20427" dataDxfId="4032"/>
    <tableColumn id="12355" xr3:uid="{ACF0AEF6-56C1-4216-91D3-0EE67F387E7B}" name="Column12355" headerRowDxfId="20426" dataDxfId="4031"/>
    <tableColumn id="12356" xr3:uid="{307B8B88-FA52-4F9B-8F3E-AE4ECBEF0B6A}" name="Column12356" headerRowDxfId="20425" dataDxfId="4030"/>
    <tableColumn id="12357" xr3:uid="{62B9AA14-5906-4C7E-BFD0-4206EA7573AD}" name="Column12357" headerRowDxfId="20424" dataDxfId="4029"/>
    <tableColumn id="12358" xr3:uid="{3919ADFD-0A56-4257-B597-59FEA32CE1A2}" name="Column12358" headerRowDxfId="20423" dataDxfId="4028"/>
    <tableColumn id="12359" xr3:uid="{93D7082B-F137-42CA-AB70-88C2E25F19F8}" name="Column12359" headerRowDxfId="20422" dataDxfId="4027"/>
    <tableColumn id="12360" xr3:uid="{1787F317-DF14-43B9-BC20-A870F4B6BDAA}" name="Column12360" headerRowDxfId="20421" dataDxfId="4026"/>
    <tableColumn id="12361" xr3:uid="{A981CAE7-74B6-4A7E-AA4A-6BDD3C57C12B}" name="Column12361" headerRowDxfId="20420" dataDxfId="4025"/>
    <tableColumn id="12362" xr3:uid="{4F619721-BD28-4FC7-A64A-209E27A2CEBC}" name="Column12362" headerRowDxfId="20419" dataDxfId="4024"/>
    <tableColumn id="12363" xr3:uid="{FF466C2A-762A-4DF6-B6DE-FD98834CEBBD}" name="Column12363" headerRowDxfId="20418" dataDxfId="4023"/>
    <tableColumn id="12364" xr3:uid="{4F294009-073C-4128-8B78-9D3A4D8E4EE8}" name="Column12364" headerRowDxfId="20417" dataDxfId="4022"/>
    <tableColumn id="12365" xr3:uid="{4055DF6C-59AF-4519-93DA-2FC62C4D08A8}" name="Column12365" headerRowDxfId="20416" dataDxfId="4021"/>
    <tableColumn id="12366" xr3:uid="{5F7DB0CB-C109-43E0-8B1E-A1FBE11D998C}" name="Column12366" headerRowDxfId="20415" dataDxfId="4020"/>
    <tableColumn id="12367" xr3:uid="{E32DF719-AE65-4C7E-9DEA-CDE28F8D6F1E}" name="Column12367" headerRowDxfId="20414" dataDxfId="4019"/>
    <tableColumn id="12368" xr3:uid="{85740D67-D74D-4641-BA79-0E6C0CC54CE9}" name="Column12368" headerRowDxfId="20413" dataDxfId="4018"/>
    <tableColumn id="12369" xr3:uid="{E6CC92CD-1C17-43FE-ABBF-0898C78AE139}" name="Column12369" headerRowDxfId="20412" dataDxfId="4017"/>
    <tableColumn id="12370" xr3:uid="{F2B7A033-D6F1-44B1-BEA1-837F08AAC830}" name="Column12370" headerRowDxfId="20411" dataDxfId="4016"/>
    <tableColumn id="12371" xr3:uid="{0C406A4B-75CC-488A-B649-56870E19902A}" name="Column12371" headerRowDxfId="20410" dataDxfId="4015"/>
    <tableColumn id="12372" xr3:uid="{A42AB57A-17E3-4542-BD9D-335CB1340095}" name="Column12372" headerRowDxfId="20409" dataDxfId="4014"/>
    <tableColumn id="12373" xr3:uid="{E27F9B43-C55B-4C0E-8BC5-095E930F0EAA}" name="Column12373" headerRowDxfId="20408" dataDxfId="4013"/>
    <tableColumn id="12374" xr3:uid="{0AEF10BA-6C89-48EE-9173-DEA7A61727BD}" name="Column12374" headerRowDxfId="20407" dataDxfId="4012"/>
    <tableColumn id="12375" xr3:uid="{1F20A86C-AE27-4C78-8736-12627092E3A8}" name="Column12375" headerRowDxfId="20406" dataDxfId="4011"/>
    <tableColumn id="12376" xr3:uid="{A9B9EC3D-0390-4594-8AA4-A8D82066732F}" name="Column12376" headerRowDxfId="20405" dataDxfId="4010"/>
    <tableColumn id="12377" xr3:uid="{4208CB8C-F557-4873-AA9D-4E3694D20EBE}" name="Column12377" headerRowDxfId="20404" dataDxfId="4009"/>
    <tableColumn id="12378" xr3:uid="{7116C519-A28A-403D-A2D8-CDA03E54B644}" name="Column12378" headerRowDxfId="20403" dataDxfId="4008"/>
    <tableColumn id="12379" xr3:uid="{EA6189D2-9335-4B21-BAE7-43352B150400}" name="Column12379" headerRowDxfId="20402" dataDxfId="4007"/>
    <tableColumn id="12380" xr3:uid="{5FD67BA7-1266-468A-8850-884718607B8E}" name="Column12380" headerRowDxfId="20401" dataDxfId="4006"/>
    <tableColumn id="12381" xr3:uid="{D89C64DF-A000-4589-9867-00ACF5CDE5C7}" name="Column12381" headerRowDxfId="20400" dataDxfId="4005"/>
    <tableColumn id="12382" xr3:uid="{6C781F5A-B26C-43E4-845A-AF0420DB4CBB}" name="Column12382" headerRowDxfId="20399" dataDxfId="4004"/>
    <tableColumn id="12383" xr3:uid="{27BBC890-9183-4B8D-B626-0A6DF4981D74}" name="Column12383" headerRowDxfId="20398" dataDxfId="4003"/>
    <tableColumn id="12384" xr3:uid="{E717192A-61D0-4F05-8031-ECB6C798291F}" name="Column12384" headerRowDxfId="20397" dataDxfId="4002"/>
    <tableColumn id="12385" xr3:uid="{4A8D50EF-0C00-4BE6-8D59-DC7CB1FA9069}" name="Column12385" headerRowDxfId="20396" dataDxfId="4001"/>
    <tableColumn id="12386" xr3:uid="{D50E32F9-FA62-47F0-A7EB-A9EEA82024EA}" name="Column12386" headerRowDxfId="20395" dataDxfId="4000"/>
    <tableColumn id="12387" xr3:uid="{AECAE227-5C23-41CD-96DA-9F7A14CEB780}" name="Column12387" headerRowDxfId="20394" dataDxfId="3999"/>
    <tableColumn id="12388" xr3:uid="{CB290F40-7319-4C22-AA69-A25C2828CBCE}" name="Column12388" headerRowDxfId="20393" dataDxfId="3998"/>
    <tableColumn id="12389" xr3:uid="{C56FC5BE-32F7-4B08-BE5A-34C137BC4925}" name="Column12389" headerRowDxfId="20392" dataDxfId="3997"/>
    <tableColumn id="12390" xr3:uid="{6B9A6CC8-7713-4182-B326-CAB18491511B}" name="Column12390" headerRowDxfId="20391" dataDxfId="3996"/>
    <tableColumn id="12391" xr3:uid="{2D8E4626-150E-4D77-BE1B-8F86CBB777E4}" name="Column12391" headerRowDxfId="20390" dataDxfId="3995"/>
    <tableColumn id="12392" xr3:uid="{A66B7022-E121-4AAD-A9B2-8847CFBB036B}" name="Column12392" headerRowDxfId="20389" dataDxfId="3994"/>
    <tableColumn id="12393" xr3:uid="{989704D8-B5A9-4D05-A5FA-2C8CD670547C}" name="Column12393" headerRowDxfId="20388" dataDxfId="3993"/>
    <tableColumn id="12394" xr3:uid="{E4A92F75-F1FD-484B-B66C-709C49CE404C}" name="Column12394" headerRowDxfId="20387" dataDxfId="3992"/>
    <tableColumn id="12395" xr3:uid="{E9FCDBB9-9307-42A6-8995-6F4E81B5DF36}" name="Column12395" headerRowDxfId="20386" dataDxfId="3991"/>
    <tableColumn id="12396" xr3:uid="{9C72C5D7-44A6-4B8D-A7AE-8A93846DFC51}" name="Column12396" headerRowDxfId="20385" dataDxfId="3990"/>
    <tableColumn id="12397" xr3:uid="{86583F4D-D148-4BCD-B4F0-4E85A6C98228}" name="Column12397" headerRowDxfId="20384" dataDxfId="3989"/>
    <tableColumn id="12398" xr3:uid="{092DC6AA-24DD-45F3-BD4C-9567F4A5C622}" name="Column12398" headerRowDxfId="20383" dataDxfId="3988"/>
    <tableColumn id="12399" xr3:uid="{1BA05E0B-3E6D-498A-8552-6CE495890CDB}" name="Column12399" headerRowDxfId="20382" dataDxfId="3987"/>
    <tableColumn id="12400" xr3:uid="{2CF4E5A4-7118-4027-A02B-305BB6195FE9}" name="Column12400" headerRowDxfId="20381" dataDxfId="3986"/>
    <tableColumn id="12401" xr3:uid="{4E7AF9EF-CC2B-4E2B-85D7-8304BE81ECEB}" name="Column12401" headerRowDxfId="20380" dataDxfId="3985"/>
    <tableColumn id="12402" xr3:uid="{94C9785C-6C3E-4FFF-93E6-54D431CDC181}" name="Column12402" headerRowDxfId="20379" dataDxfId="3984"/>
    <tableColumn id="12403" xr3:uid="{12F4E485-B7F1-4233-A1E1-C31DA4B906FE}" name="Column12403" headerRowDxfId="20378" dataDxfId="3983"/>
    <tableColumn id="12404" xr3:uid="{4C400428-3817-4D0F-9BF2-754914282805}" name="Column12404" headerRowDxfId="20377" dataDxfId="3982"/>
    <tableColumn id="12405" xr3:uid="{5418CF31-15CA-469C-8518-CD1905419474}" name="Column12405" headerRowDxfId="20376" dataDxfId="3981"/>
    <tableColumn id="12406" xr3:uid="{A6364B5C-7B45-467A-BFFA-6ED10D592429}" name="Column12406" headerRowDxfId="20375" dataDxfId="3980"/>
    <tableColumn id="12407" xr3:uid="{4D378201-9192-4295-9BD7-3654612B0247}" name="Column12407" headerRowDxfId="20374" dataDxfId="3979"/>
    <tableColumn id="12408" xr3:uid="{0764FAF3-BBAF-416C-9D48-609F430653D8}" name="Column12408" headerRowDxfId="20373" dataDxfId="3978"/>
    <tableColumn id="12409" xr3:uid="{D9C2D517-1B24-4ADB-ADAB-F37A3E5A0434}" name="Column12409" headerRowDxfId="20372" dataDxfId="3977"/>
    <tableColumn id="12410" xr3:uid="{9F1518F6-BFA0-4C5B-8B07-F13148559486}" name="Column12410" headerRowDxfId="20371" dataDxfId="3976"/>
    <tableColumn id="12411" xr3:uid="{DA4A5415-B709-467E-BC6B-A14FBA674F89}" name="Column12411" headerRowDxfId="20370" dataDxfId="3975"/>
    <tableColumn id="12412" xr3:uid="{4BE62233-E151-446C-9ED0-25A7F10D4EF4}" name="Column12412" headerRowDxfId="20369" dataDxfId="3974"/>
    <tableColumn id="12413" xr3:uid="{44AD734F-EA25-418D-8913-3F09FC47607A}" name="Column12413" headerRowDxfId="20368" dataDxfId="3973"/>
    <tableColumn id="12414" xr3:uid="{46409B30-D812-441D-9023-D98407BAC7D1}" name="Column12414" headerRowDxfId="20367" dataDxfId="3972"/>
    <tableColumn id="12415" xr3:uid="{917703FF-7DC7-4484-8712-8A2BC4E89EC9}" name="Column12415" headerRowDxfId="20366" dataDxfId="3971"/>
    <tableColumn id="12416" xr3:uid="{A60FFAFB-D023-45F3-8648-BFB923F3D1E1}" name="Column12416" headerRowDxfId="20365" dataDxfId="3970"/>
    <tableColumn id="12417" xr3:uid="{36E174B5-06E0-4455-9696-5C367D5ED809}" name="Column12417" headerRowDxfId="20364" dataDxfId="3969"/>
    <tableColumn id="12418" xr3:uid="{86BEC984-3CB1-454D-B60F-823EDC510BF1}" name="Column12418" headerRowDxfId="20363" dataDxfId="3968"/>
    <tableColumn id="12419" xr3:uid="{EFE682DD-E82C-4310-AF95-39C27112C272}" name="Column12419" headerRowDxfId="20362" dataDxfId="3967"/>
    <tableColumn id="12420" xr3:uid="{4BA60DA3-E1CB-497B-963A-FA6540A15C3A}" name="Column12420" headerRowDxfId="20361" dataDxfId="3966"/>
    <tableColumn id="12421" xr3:uid="{5B52D8C8-83F9-4440-8AA5-DE16A0D8A1E6}" name="Column12421" headerRowDxfId="20360" dataDxfId="3965"/>
    <tableColumn id="12422" xr3:uid="{D2625957-582F-486B-B961-A66F146B1003}" name="Column12422" headerRowDxfId="20359" dataDxfId="3964"/>
    <tableColumn id="12423" xr3:uid="{BE905122-FB46-47B1-A9A4-378BC160E58D}" name="Column12423" headerRowDxfId="20358" dataDxfId="3963"/>
    <tableColumn id="12424" xr3:uid="{46620354-5F57-4FAB-AC43-ED46453CD301}" name="Column12424" headerRowDxfId="20357" dataDxfId="3962"/>
    <tableColumn id="12425" xr3:uid="{B74E9C69-F212-468A-8D73-AF5ABF8C69FF}" name="Column12425" headerRowDxfId="20356" dataDxfId="3961"/>
    <tableColumn id="12426" xr3:uid="{C503BCEB-2E4B-4D24-8893-52934C1C8D3E}" name="Column12426" headerRowDxfId="20355" dataDxfId="3960"/>
    <tableColumn id="12427" xr3:uid="{9F43EE13-CE04-4EAF-9F95-7D82AC3A2CEE}" name="Column12427" headerRowDxfId="20354" dataDxfId="3959"/>
    <tableColumn id="12428" xr3:uid="{3ABA2DFF-2769-46EC-9577-63A5B79CA33B}" name="Column12428" headerRowDxfId="20353" dataDxfId="3958"/>
    <tableColumn id="12429" xr3:uid="{52D9A702-FAAF-42E5-AA3F-89D802DFC5B0}" name="Column12429" headerRowDxfId="20352" dataDxfId="3957"/>
    <tableColumn id="12430" xr3:uid="{FC6CBCA6-BC55-4841-A9C1-2B2342015647}" name="Column12430" headerRowDxfId="20351" dataDxfId="3956"/>
    <tableColumn id="12431" xr3:uid="{1DFD73F2-B328-4301-961B-8E3012C3408D}" name="Column12431" headerRowDxfId="20350" dataDxfId="3955"/>
    <tableColumn id="12432" xr3:uid="{2B7317D3-98ED-476B-A550-4167B4DFDA6F}" name="Column12432" headerRowDxfId="20349" dataDxfId="3954"/>
    <tableColumn id="12433" xr3:uid="{47E2FBDC-4BC4-48AA-ABD3-0C62EF47724F}" name="Column12433" headerRowDxfId="20348" dataDxfId="3953"/>
    <tableColumn id="12434" xr3:uid="{4E200F54-608E-4C7A-9270-06D31A3B70BD}" name="Column12434" headerRowDxfId="20347" dataDxfId="3952"/>
    <tableColumn id="12435" xr3:uid="{8994A6CC-564D-4682-9460-38FE51A726A3}" name="Column12435" headerRowDxfId="20346" dataDxfId="3951"/>
    <tableColumn id="12436" xr3:uid="{6260F6BA-306A-4D78-A3B5-B1BB4B31D545}" name="Column12436" headerRowDxfId="20345" dataDxfId="3950"/>
    <tableColumn id="12437" xr3:uid="{4CE569B2-9920-43D0-AF21-410A185C8A5A}" name="Column12437" headerRowDxfId="20344" dataDxfId="3949"/>
    <tableColumn id="12438" xr3:uid="{5EF82F4C-B458-43E3-B86F-0B126B54DE8F}" name="Column12438" headerRowDxfId="20343" dataDxfId="3948"/>
    <tableColumn id="12439" xr3:uid="{DBF8E3A6-6D3D-4CDA-8223-9EC5F3F98938}" name="Column12439" headerRowDxfId="20342" dataDxfId="3947"/>
    <tableColumn id="12440" xr3:uid="{9A5A20AE-094F-49A5-A851-7F399C4CC791}" name="Column12440" headerRowDxfId="20341" dataDxfId="3946"/>
    <tableColumn id="12441" xr3:uid="{98664931-C936-46C9-9070-1325B3C7A62A}" name="Column12441" headerRowDxfId="20340" dataDxfId="3945"/>
    <tableColumn id="12442" xr3:uid="{0E0D0685-377E-4367-A3AE-E3F3B8488368}" name="Column12442" headerRowDxfId="20339" dataDxfId="3944"/>
    <tableColumn id="12443" xr3:uid="{29461937-7EBC-4211-BE25-DC278AD3A0C9}" name="Column12443" headerRowDxfId="20338" dataDxfId="3943"/>
    <tableColumn id="12444" xr3:uid="{9970BA58-CABF-4D85-95D3-DBFF6B947C26}" name="Column12444" headerRowDxfId="20337" dataDxfId="3942"/>
    <tableColumn id="12445" xr3:uid="{E3900DF9-345B-4371-8C9E-4F0FA347F22C}" name="Column12445" headerRowDxfId="20336" dataDxfId="3941"/>
    <tableColumn id="12446" xr3:uid="{C4EA93A0-1786-4088-A4CE-A18168C7D45C}" name="Column12446" headerRowDxfId="20335" dataDxfId="3940"/>
    <tableColumn id="12447" xr3:uid="{3665D368-9C99-4D19-A07D-03E8FF3181B2}" name="Column12447" headerRowDxfId="20334" dataDxfId="3939"/>
    <tableColumn id="12448" xr3:uid="{334609EA-47BA-44CA-A7B7-FC51FA1979D1}" name="Column12448" headerRowDxfId="20333" dataDxfId="3938"/>
    <tableColumn id="12449" xr3:uid="{81B1BDD1-D8E3-4594-820D-272252A941A7}" name="Column12449" headerRowDxfId="20332" dataDxfId="3937"/>
    <tableColumn id="12450" xr3:uid="{B94C42FE-797E-4C16-B5B4-4DD6E4B2DB6A}" name="Column12450" headerRowDxfId="20331" dataDxfId="3936"/>
    <tableColumn id="12451" xr3:uid="{07EDC8B7-ECBE-4605-8B03-998640025331}" name="Column12451" headerRowDxfId="20330" dataDxfId="3935"/>
    <tableColumn id="12452" xr3:uid="{B5FB0AA2-E52D-4618-8460-C240E81B14FA}" name="Column12452" headerRowDxfId="20329" dataDxfId="3934"/>
    <tableColumn id="12453" xr3:uid="{AE27A19C-FEB5-455C-AFF0-5474CE6359B8}" name="Column12453" headerRowDxfId="20328" dataDxfId="3933"/>
    <tableColumn id="12454" xr3:uid="{4ACEF9C2-92D9-4682-BFFB-1B644FBE5EDF}" name="Column12454" headerRowDxfId="20327" dataDxfId="3932"/>
    <tableColumn id="12455" xr3:uid="{1F61AC91-8B92-4AFF-8B04-67600EF264C6}" name="Column12455" headerRowDxfId="20326" dataDxfId="3931"/>
    <tableColumn id="12456" xr3:uid="{0BF7F741-9165-4127-8EDC-EFA7E6CBAB31}" name="Column12456" headerRowDxfId="20325" dataDxfId="3930"/>
    <tableColumn id="12457" xr3:uid="{325EFFAE-F268-4696-8013-F45933FB2EC1}" name="Column12457" headerRowDxfId="20324" dataDxfId="3929"/>
    <tableColumn id="12458" xr3:uid="{9772231F-BE4C-4FC7-9AEB-C9A7D0B908A4}" name="Column12458" headerRowDxfId="20323" dataDxfId="3928"/>
    <tableColumn id="12459" xr3:uid="{1523660F-0217-4D2D-9544-F54EA7F0B2D7}" name="Column12459" headerRowDxfId="20322" dataDxfId="3927"/>
    <tableColumn id="12460" xr3:uid="{FEA26E01-3C69-408E-916F-44BB67A37D4D}" name="Column12460" headerRowDxfId="20321" dataDxfId="3926"/>
    <tableColumn id="12461" xr3:uid="{09E16DFF-64C7-4E1E-B338-4369FFED5D47}" name="Column12461" headerRowDxfId="20320" dataDxfId="3925"/>
    <tableColumn id="12462" xr3:uid="{A4FDC53E-01D4-4A06-8670-706EA4B875B3}" name="Column12462" headerRowDxfId="20319" dataDxfId="3924"/>
    <tableColumn id="12463" xr3:uid="{04E378D1-FAC3-41FD-9B72-F55F4F508BD6}" name="Column12463" headerRowDxfId="20318" dataDxfId="3923"/>
    <tableColumn id="12464" xr3:uid="{1C193369-64C1-4B57-A1AE-83B2CFD92D39}" name="Column12464" headerRowDxfId="20317" dataDxfId="3922"/>
    <tableColumn id="12465" xr3:uid="{C75D823D-4D6B-4666-83CC-2C3DD5AC6B74}" name="Column12465" headerRowDxfId="20316" dataDxfId="3921"/>
    <tableColumn id="12466" xr3:uid="{DA2F9ED4-B678-4596-98FF-051937D78188}" name="Column12466" headerRowDxfId="20315" dataDxfId="3920"/>
    <tableColumn id="12467" xr3:uid="{01D0DD6B-39F9-47C2-A4C6-2BCD2D01CDC5}" name="Column12467" headerRowDxfId="20314" dataDxfId="3919"/>
    <tableColumn id="12468" xr3:uid="{AA738979-58C5-4972-BD51-F46202D59ED4}" name="Column12468" headerRowDxfId="20313" dataDxfId="3918"/>
    <tableColumn id="12469" xr3:uid="{21577D97-1E2F-41A9-9AB2-788E6ED864D0}" name="Column12469" headerRowDxfId="20312" dataDxfId="3917"/>
    <tableColumn id="12470" xr3:uid="{017C5924-FBCA-4A35-AC7C-07BA22DF76A2}" name="Column12470" headerRowDxfId="20311" dataDxfId="3916"/>
    <tableColumn id="12471" xr3:uid="{63FB9768-B465-4F74-8F7D-92F1FF0035E7}" name="Column12471" headerRowDxfId="20310" dataDxfId="3915"/>
    <tableColumn id="12472" xr3:uid="{20FB8D56-C72E-4446-A2CB-2A5AF0B50580}" name="Column12472" headerRowDxfId="20309" dataDxfId="3914"/>
    <tableColumn id="12473" xr3:uid="{D3ADA4DE-0E79-43E5-854C-5325A780E43C}" name="Column12473" headerRowDxfId="20308" dataDxfId="3913"/>
    <tableColumn id="12474" xr3:uid="{9067513C-2839-4346-90A2-907CFFE61B50}" name="Column12474" headerRowDxfId="20307" dataDxfId="3912"/>
    <tableColumn id="12475" xr3:uid="{4E0B8048-7DB1-498C-9F16-056C836EEBF5}" name="Column12475" headerRowDxfId="20306" dataDxfId="3911"/>
    <tableColumn id="12476" xr3:uid="{D1FE91A3-94E4-4AE9-B1C8-9740AE099B1A}" name="Column12476" headerRowDxfId="20305" dataDxfId="3910"/>
    <tableColumn id="12477" xr3:uid="{D20C2FF4-E72C-4C54-900A-1F23005156F6}" name="Column12477" headerRowDxfId="20304" dataDxfId="3909"/>
    <tableColumn id="12478" xr3:uid="{B2D648EB-3CB1-48D8-B53F-73208ADF97CC}" name="Column12478" headerRowDxfId="20303" dataDxfId="3908"/>
    <tableColumn id="12479" xr3:uid="{718A6671-6549-4778-87DD-3A50C1023F35}" name="Column12479" headerRowDxfId="20302" dataDxfId="3907"/>
    <tableColumn id="12480" xr3:uid="{93E698F1-AA37-4423-BE91-5D68670EE598}" name="Column12480" headerRowDxfId="20301" dataDxfId="3906"/>
    <tableColumn id="12481" xr3:uid="{A5DC8343-5FA9-46E4-9BAE-591F7F093CEE}" name="Column12481" headerRowDxfId="20300" dataDxfId="3905"/>
    <tableColumn id="12482" xr3:uid="{9FCFC91C-C713-4676-9435-C470E2688F29}" name="Column12482" headerRowDxfId="20299" dataDxfId="3904"/>
    <tableColumn id="12483" xr3:uid="{6B665A21-EA4D-4E6C-AD1F-68CA212349E7}" name="Column12483" headerRowDxfId="20298" dataDxfId="3903"/>
    <tableColumn id="12484" xr3:uid="{36AC7E64-D2C1-4614-ACBD-97BA19838A2D}" name="Column12484" headerRowDxfId="20297" dataDxfId="3902"/>
    <tableColumn id="12485" xr3:uid="{55A9F134-C41D-4B39-A8BA-0A71E92A62C6}" name="Column12485" headerRowDxfId="20296" dataDxfId="3901"/>
    <tableColumn id="12486" xr3:uid="{E1D82235-F322-45D9-8ADA-60B0282026B6}" name="Column12486" headerRowDxfId="20295" dataDxfId="3900"/>
    <tableColumn id="12487" xr3:uid="{59111924-0E69-4061-8C0B-E261901BF93E}" name="Column12487" headerRowDxfId="20294" dataDxfId="3899"/>
    <tableColumn id="12488" xr3:uid="{E09626BD-4AF4-48A6-8B74-FCE8113B70E9}" name="Column12488" headerRowDxfId="20293" dataDxfId="3898"/>
    <tableColumn id="12489" xr3:uid="{866F4638-6DED-45A5-A117-EFCD4E42E3AC}" name="Column12489" headerRowDxfId="20292" dataDxfId="3897"/>
    <tableColumn id="12490" xr3:uid="{49D41414-A3DE-4526-AD1F-413E7C0D84B2}" name="Column12490" headerRowDxfId="20291" dataDxfId="3896"/>
    <tableColumn id="12491" xr3:uid="{B774F9C1-AF9E-4ED6-B351-B8DE92312374}" name="Column12491" headerRowDxfId="20290" dataDxfId="3895"/>
    <tableColumn id="12492" xr3:uid="{FBBE7BE0-70A8-4CD8-9DF1-8C30BB6487CD}" name="Column12492" headerRowDxfId="20289" dataDxfId="3894"/>
    <tableColumn id="12493" xr3:uid="{35671EE7-B785-410D-BB79-4454A5C6D28E}" name="Column12493" headerRowDxfId="20288" dataDxfId="3893"/>
    <tableColumn id="12494" xr3:uid="{690C92EE-4908-4062-AC7F-058E66D30A1F}" name="Column12494" headerRowDxfId="20287" dataDxfId="3892"/>
    <tableColumn id="12495" xr3:uid="{DE458D9B-FE19-4A95-B527-43740121BF78}" name="Column12495" headerRowDxfId="20286" dataDxfId="3891"/>
    <tableColumn id="12496" xr3:uid="{BC1E9E3C-F3B2-417E-9DE2-694675E7192B}" name="Column12496" headerRowDxfId="20285" dataDxfId="3890"/>
    <tableColumn id="12497" xr3:uid="{FFE2AE8C-5ED3-4BE3-8CC4-B7E852772AF3}" name="Column12497" headerRowDxfId="20284" dataDxfId="3889"/>
    <tableColumn id="12498" xr3:uid="{5D0E8A59-1EB8-4C7E-8ED4-B23AB3EFE056}" name="Column12498" headerRowDxfId="20283" dataDxfId="3888"/>
    <tableColumn id="12499" xr3:uid="{BDBF674E-AEA8-4737-B1FC-C95B8864F493}" name="Column12499" headerRowDxfId="20282" dataDxfId="3887"/>
    <tableColumn id="12500" xr3:uid="{C59A75D3-063F-4FF0-BF07-CD5CC699699B}" name="Column12500" headerRowDxfId="20281" dataDxfId="3886"/>
    <tableColumn id="12501" xr3:uid="{4580DCEB-2761-46CD-BFA6-2C5FD15416A5}" name="Column12501" headerRowDxfId="20280" dataDxfId="3885"/>
    <tableColumn id="12502" xr3:uid="{EC0BB677-F289-4D64-B1F7-63547BE69AC5}" name="Column12502" headerRowDxfId="20279" dataDxfId="3884"/>
    <tableColumn id="12503" xr3:uid="{25989485-248C-44E4-9341-43F38FE97815}" name="Column12503" headerRowDxfId="20278" dataDxfId="3883"/>
    <tableColumn id="12504" xr3:uid="{C5C33BDE-054E-4F00-8EB1-B386F02DCA59}" name="Column12504" headerRowDxfId="20277" dataDxfId="3882"/>
    <tableColumn id="12505" xr3:uid="{5D4ADA8E-3140-4DA4-B0AE-DCAFF9C8DE63}" name="Column12505" headerRowDxfId="20276" dataDxfId="3881"/>
    <tableColumn id="12506" xr3:uid="{90198BD4-7DF6-4504-9406-AB06020C37A6}" name="Column12506" headerRowDxfId="20275" dataDxfId="3880"/>
    <tableColumn id="12507" xr3:uid="{33A01AF5-1A5A-4FFC-B0EE-D5E619C60607}" name="Column12507" headerRowDxfId="20274" dataDxfId="3879"/>
    <tableColumn id="12508" xr3:uid="{B8162E4D-2EE4-49F1-A3EE-09D53A16EF19}" name="Column12508" headerRowDxfId="20273" dataDxfId="3878"/>
    <tableColumn id="12509" xr3:uid="{6B4CD76E-D7BD-41E0-8A0F-97198DC11A32}" name="Column12509" headerRowDxfId="20272" dataDxfId="3877"/>
    <tableColumn id="12510" xr3:uid="{168B3EC7-F7E6-4885-8D60-ACE189861B58}" name="Column12510" headerRowDxfId="20271" dataDxfId="3876"/>
    <tableColumn id="12511" xr3:uid="{8359FCF0-0F5D-45DE-9168-C41493129E54}" name="Column12511" headerRowDxfId="20270" dataDxfId="3875"/>
    <tableColumn id="12512" xr3:uid="{FCF6C8D5-22B9-437C-AB49-9C77A4D46FED}" name="Column12512" headerRowDxfId="20269" dataDxfId="3874"/>
    <tableColumn id="12513" xr3:uid="{B2648CAC-289E-46CC-923F-B8A6D87F7DFB}" name="Column12513" headerRowDxfId="20268" dataDxfId="3873"/>
    <tableColumn id="12514" xr3:uid="{293CEDF0-C6AE-4063-A3D9-3C6C3993490A}" name="Column12514" headerRowDxfId="20267" dataDxfId="3872"/>
    <tableColumn id="12515" xr3:uid="{A214B1C9-54F3-48D5-9A3C-8DE31A7194FD}" name="Column12515" headerRowDxfId="20266" dataDxfId="3871"/>
    <tableColumn id="12516" xr3:uid="{CCC6178A-7151-4064-BF94-FA88D37A401C}" name="Column12516" headerRowDxfId="20265" dataDxfId="3870"/>
    <tableColumn id="12517" xr3:uid="{14C0233E-74CB-49E4-BA8E-43E8B10123CD}" name="Column12517" headerRowDxfId="20264" dataDxfId="3869"/>
    <tableColumn id="12518" xr3:uid="{C2366B62-8F60-4F35-A745-3990AA04A8B1}" name="Column12518" headerRowDxfId="20263" dataDxfId="3868"/>
    <tableColumn id="12519" xr3:uid="{67A3C83C-6D75-4241-A189-E42C11CD87FA}" name="Column12519" headerRowDxfId="20262" dataDxfId="3867"/>
    <tableColumn id="12520" xr3:uid="{783613BE-F796-42FC-90B9-EE7C9A17E9E2}" name="Column12520" headerRowDxfId="20261" dataDxfId="3866"/>
    <tableColumn id="12521" xr3:uid="{9494BA51-B6D1-4AF6-9260-CDB7096D74D5}" name="Column12521" headerRowDxfId="20260" dataDxfId="3865"/>
    <tableColumn id="12522" xr3:uid="{B6FDBE56-D0AF-4E26-A205-B5FA1DEFAA26}" name="Column12522" headerRowDxfId="20259" dataDxfId="3864"/>
    <tableColumn id="12523" xr3:uid="{218EAC60-BFEC-4410-A2B2-DB839673CBEB}" name="Column12523" headerRowDxfId="20258" dataDxfId="3863"/>
    <tableColumn id="12524" xr3:uid="{CC866F2C-11C9-4000-8439-ADB40C66E6AB}" name="Column12524" headerRowDxfId="20257" dataDxfId="3862"/>
    <tableColumn id="12525" xr3:uid="{635C9E7A-7C5B-49C7-967B-6ADA478F7656}" name="Column12525" headerRowDxfId="20256" dataDxfId="3861"/>
    <tableColumn id="12526" xr3:uid="{D7275674-1520-48AA-8E66-74E3DC275BBA}" name="Column12526" headerRowDxfId="20255" dataDxfId="3860"/>
    <tableColumn id="12527" xr3:uid="{FC47AF07-29CA-41F0-8354-486B87EE28EB}" name="Column12527" headerRowDxfId="20254" dataDxfId="3859"/>
    <tableColumn id="12528" xr3:uid="{DEEB7DD8-2772-4BDE-B73B-A0AAE5EB400C}" name="Column12528" headerRowDxfId="20253" dataDxfId="3858"/>
    <tableColumn id="12529" xr3:uid="{AA7F08E7-61CF-4D63-B00D-5C4EC50801BE}" name="Column12529" headerRowDxfId="20252" dataDxfId="3857"/>
    <tableColumn id="12530" xr3:uid="{4E1CBE1B-68CC-4C03-8254-117BAF92FE74}" name="Column12530" headerRowDxfId="20251" dataDxfId="3856"/>
    <tableColumn id="12531" xr3:uid="{1ABCFE41-41CE-480F-8215-4AE0B4E1F846}" name="Column12531" headerRowDxfId="20250" dataDxfId="3855"/>
    <tableColumn id="12532" xr3:uid="{18126B57-3A6C-44E3-9071-B97C17554A82}" name="Column12532" headerRowDxfId="20249" dataDxfId="3854"/>
    <tableColumn id="12533" xr3:uid="{8141032B-9587-4204-8982-D54BA3440349}" name="Column12533" headerRowDxfId="20248" dataDxfId="3853"/>
    <tableColumn id="12534" xr3:uid="{4F7266B7-A0D9-442E-9625-B1C5BE3B017D}" name="Column12534" headerRowDxfId="20247" dataDxfId="3852"/>
    <tableColumn id="12535" xr3:uid="{D5BB6547-CCE3-4D34-AB4D-5703D3243858}" name="Column12535" headerRowDxfId="20246" dataDxfId="3851"/>
    <tableColumn id="12536" xr3:uid="{15167970-4DC6-4CA1-B53D-D7F252063192}" name="Column12536" headerRowDxfId="20245" dataDxfId="3850"/>
    <tableColumn id="12537" xr3:uid="{9F80F95C-5CC2-40FB-A382-B2320F5C3CDE}" name="Column12537" headerRowDxfId="20244" dataDxfId="3849"/>
    <tableColumn id="12538" xr3:uid="{62294B3F-8BAB-47C0-8571-AA9815BB15D2}" name="Column12538" headerRowDxfId="20243" dataDxfId="3848"/>
    <tableColumn id="12539" xr3:uid="{51EBADB9-F265-4113-ADAA-29EB71BCFAA8}" name="Column12539" headerRowDxfId="20242" dataDxfId="3847"/>
    <tableColumn id="12540" xr3:uid="{428B890E-3B81-49C9-A089-C4A5187A4598}" name="Column12540" headerRowDxfId="20241" dataDxfId="3846"/>
    <tableColumn id="12541" xr3:uid="{317DC25C-7737-4B28-AE66-641D1971A8A3}" name="Column12541" headerRowDxfId="20240" dataDxfId="3845"/>
    <tableColumn id="12542" xr3:uid="{39D15BCA-A0AC-492C-A984-5F0EB2F29ADA}" name="Column12542" headerRowDxfId="20239" dataDxfId="3844"/>
    <tableColumn id="12543" xr3:uid="{79301130-9704-48A2-9462-57C8F5B9F96E}" name="Column12543" headerRowDxfId="20238" dataDxfId="3843"/>
    <tableColumn id="12544" xr3:uid="{CDBAB375-2A63-4ECB-9A34-C529FE13A6D0}" name="Column12544" headerRowDxfId="20237" dataDxfId="3842"/>
    <tableColumn id="12545" xr3:uid="{008D6236-EE9C-49B2-B603-EAB84E770A49}" name="Column12545" headerRowDxfId="20236" dataDxfId="3841"/>
    <tableColumn id="12546" xr3:uid="{DC030004-1536-45EB-B3D2-8BFF15324E2D}" name="Column12546" headerRowDxfId="20235" dataDxfId="3840"/>
    <tableColumn id="12547" xr3:uid="{7E4A144B-9EC0-401D-BD60-75E45395EE7E}" name="Column12547" headerRowDxfId="20234" dataDxfId="3839"/>
    <tableColumn id="12548" xr3:uid="{F2E4E5E3-4102-4D8E-9D97-A12405882FBE}" name="Column12548" headerRowDxfId="20233" dataDxfId="3838"/>
    <tableColumn id="12549" xr3:uid="{114B389E-451E-4F4B-956E-633C0CFBBF02}" name="Column12549" headerRowDxfId="20232" dataDxfId="3837"/>
    <tableColumn id="12550" xr3:uid="{E49897D0-E7D8-4844-8529-9770BD1AC3CA}" name="Column12550" headerRowDxfId="20231" dataDxfId="3836"/>
    <tableColumn id="12551" xr3:uid="{2A966581-3AD0-4277-A18F-920569F3C015}" name="Column12551" headerRowDxfId="20230" dataDxfId="3835"/>
    <tableColumn id="12552" xr3:uid="{4F371D8E-9E6B-47BE-9BCD-36D37567F4F8}" name="Column12552" headerRowDxfId="20229" dataDxfId="3834"/>
    <tableColumn id="12553" xr3:uid="{22EE22FD-7E37-418D-9EFA-D76BC0156658}" name="Column12553" headerRowDxfId="20228" dataDxfId="3833"/>
    <tableColumn id="12554" xr3:uid="{EF12D48F-4CE7-4859-8410-08FEE07A39BF}" name="Column12554" headerRowDxfId="20227" dataDxfId="3832"/>
    <tableColumn id="12555" xr3:uid="{C3A3640A-73F7-4B6F-94C5-4EF30F3F8BA1}" name="Column12555" headerRowDxfId="20226" dataDxfId="3831"/>
    <tableColumn id="12556" xr3:uid="{A04CACA3-5B67-4283-A0E3-17FB449DF7B1}" name="Column12556" headerRowDxfId="20225" dataDxfId="3830"/>
    <tableColumn id="12557" xr3:uid="{C3EE9A6C-6A83-4ABD-8AB3-FF3F3ACB1868}" name="Column12557" headerRowDxfId="20224" dataDxfId="3829"/>
    <tableColumn id="12558" xr3:uid="{60AD1E6C-CE1D-4D0F-9AB2-DA3DB6DE5A58}" name="Column12558" headerRowDxfId="20223" dataDxfId="3828"/>
    <tableColumn id="12559" xr3:uid="{5E7C0223-C278-4F7B-BBC1-B4E31217FF62}" name="Column12559" headerRowDxfId="20222" dataDxfId="3827"/>
    <tableColumn id="12560" xr3:uid="{96ECCFAA-6576-4434-9906-0A20201C9471}" name="Column12560" headerRowDxfId="20221" dataDxfId="3826"/>
    <tableColumn id="12561" xr3:uid="{BC98F56C-E492-4F3D-BA9A-EDDD9FFFC0D4}" name="Column12561" headerRowDxfId="20220" dataDxfId="3825"/>
    <tableColumn id="12562" xr3:uid="{2AF46F3F-9EA0-479D-821F-A33C587ADAC6}" name="Column12562" headerRowDxfId="20219" dataDxfId="3824"/>
    <tableColumn id="12563" xr3:uid="{F28CA9A8-4349-4FAC-B798-306B4C08C5AE}" name="Column12563" headerRowDxfId="20218" dataDxfId="3823"/>
    <tableColumn id="12564" xr3:uid="{51EB5FC9-0BE0-4DCA-86BE-310D03511986}" name="Column12564" headerRowDxfId="20217" dataDxfId="3822"/>
    <tableColumn id="12565" xr3:uid="{BE7315C3-637B-443F-8ED2-2C111FEDD9BF}" name="Column12565" headerRowDxfId="20216" dataDxfId="3821"/>
    <tableColumn id="12566" xr3:uid="{8E77F9D7-442E-4008-9602-E0507D4E8CCE}" name="Column12566" headerRowDxfId="20215" dataDxfId="3820"/>
    <tableColumn id="12567" xr3:uid="{0687E246-6857-490F-96FB-E4827A7C6AFF}" name="Column12567" headerRowDxfId="20214" dataDxfId="3819"/>
    <tableColumn id="12568" xr3:uid="{D83B7D5A-6108-409E-B430-82EE0611057F}" name="Column12568" headerRowDxfId="20213" dataDxfId="3818"/>
    <tableColumn id="12569" xr3:uid="{B2994156-5013-4B59-8C4E-B5DE93FC5612}" name="Column12569" headerRowDxfId="20212" dataDxfId="3817"/>
    <tableColumn id="12570" xr3:uid="{DB04C4BB-BAED-4895-8AD7-3D606281CB12}" name="Column12570" headerRowDxfId="20211" dataDxfId="3816"/>
    <tableColumn id="12571" xr3:uid="{065BBE01-0994-4839-A267-86CAFA14F5F4}" name="Column12571" headerRowDxfId="20210" dataDxfId="3815"/>
    <tableColumn id="12572" xr3:uid="{0ABFE9EA-0FBE-4AAA-8356-00FF7CF3855A}" name="Column12572" headerRowDxfId="20209" dataDxfId="3814"/>
    <tableColumn id="12573" xr3:uid="{F94CA8DE-2092-40D5-9925-F80271EFDAE2}" name="Column12573" headerRowDxfId="20208" dataDxfId="3813"/>
    <tableColumn id="12574" xr3:uid="{29D5F233-F4C2-40F0-9649-9363B2CACBF2}" name="Column12574" headerRowDxfId="20207" dataDxfId="3812"/>
    <tableColumn id="12575" xr3:uid="{9285E846-9AA6-4735-A1A4-7715C0E98BBD}" name="Column12575" headerRowDxfId="20206" dataDxfId="3811"/>
    <tableColumn id="12576" xr3:uid="{1FEBC67C-8232-4AE2-88FC-53E75BC19605}" name="Column12576" headerRowDxfId="20205" dataDxfId="3810"/>
    <tableColumn id="12577" xr3:uid="{4E1B34C7-A3E2-49EC-A9B0-9B41A90D82B2}" name="Column12577" headerRowDxfId="20204" dataDxfId="3809"/>
    <tableColumn id="12578" xr3:uid="{A58D1B2C-7CAC-4897-9FC0-70C919118D6D}" name="Column12578" headerRowDxfId="20203" dataDxfId="3808"/>
    <tableColumn id="12579" xr3:uid="{9B7654B9-CD5B-4F63-8336-CA1F681E7981}" name="Column12579" headerRowDxfId="20202" dataDxfId="3807"/>
    <tableColumn id="12580" xr3:uid="{04D2A83F-8872-4266-BD6E-DD24CAC98376}" name="Column12580" headerRowDxfId="20201" dataDxfId="3806"/>
    <tableColumn id="12581" xr3:uid="{F5C15624-2EEE-453F-A0F8-5B2719A8E504}" name="Column12581" headerRowDxfId="20200" dataDxfId="3805"/>
    <tableColumn id="12582" xr3:uid="{D0FEA3F4-E535-47AA-9CF3-3D6D6989DD62}" name="Column12582" headerRowDxfId="20199" dataDxfId="3804"/>
    <tableColumn id="12583" xr3:uid="{CA6E59CE-0ACF-49B5-B512-A7C2141EB7EA}" name="Column12583" headerRowDxfId="20198" dataDxfId="3803"/>
    <tableColumn id="12584" xr3:uid="{3C7591EA-9DEB-48AE-A129-BE331A1949ED}" name="Column12584" headerRowDxfId="20197" dataDxfId="3802"/>
    <tableColumn id="12585" xr3:uid="{2B163C13-6B42-4AB1-9441-F81656539A20}" name="Column12585" headerRowDxfId="20196" dataDxfId="3801"/>
    <tableColumn id="12586" xr3:uid="{B8AA2D29-123C-44B1-B7FF-CA26F35E7257}" name="Column12586" headerRowDxfId="20195" dataDxfId="3800"/>
    <tableColumn id="12587" xr3:uid="{40B62BE8-6126-46EE-855A-DA4EEE8C399F}" name="Column12587" headerRowDxfId="20194" dataDxfId="3799"/>
    <tableColumn id="12588" xr3:uid="{C3D9DA46-55A0-4B93-B22A-6F03879A1009}" name="Column12588" headerRowDxfId="20193" dataDxfId="3798"/>
    <tableColumn id="12589" xr3:uid="{3E611EC3-128B-4C0D-AEF9-923075244825}" name="Column12589" headerRowDxfId="20192" dataDxfId="3797"/>
    <tableColumn id="12590" xr3:uid="{7005EA4D-4583-4D67-A348-081DE8A31576}" name="Column12590" headerRowDxfId="20191" dataDxfId="3796"/>
    <tableColumn id="12591" xr3:uid="{1B0D70FD-4627-4CC4-9526-7BFF5AAB0F11}" name="Column12591" headerRowDxfId="20190" dataDxfId="3795"/>
    <tableColumn id="12592" xr3:uid="{D18CA1A6-46C1-4364-8FEF-7831BE3627EE}" name="Column12592" headerRowDxfId="20189" dataDxfId="3794"/>
    <tableColumn id="12593" xr3:uid="{DEADB6BD-6904-4A7F-B094-0A4370F2F332}" name="Column12593" headerRowDxfId="20188" dataDxfId="3793"/>
    <tableColumn id="12594" xr3:uid="{D796098A-6758-4ABE-9E69-052478A11B22}" name="Column12594" headerRowDxfId="20187" dataDxfId="3792"/>
    <tableColumn id="12595" xr3:uid="{29264F7F-9A83-4770-BA9F-511F05AEB09D}" name="Column12595" headerRowDxfId="20186" dataDxfId="3791"/>
    <tableColumn id="12596" xr3:uid="{CE32A7F2-047C-4C94-8FF1-B3FFF90D4E44}" name="Column12596" headerRowDxfId="20185" dataDxfId="3790"/>
    <tableColumn id="12597" xr3:uid="{CEEE4FF9-905B-48EE-9B8E-93630D6ACA79}" name="Column12597" headerRowDxfId="20184" dataDxfId="3789"/>
    <tableColumn id="12598" xr3:uid="{5D755F93-9F33-4A21-9F15-1902D56B6E31}" name="Column12598" headerRowDxfId="20183" dataDxfId="3788"/>
    <tableColumn id="12599" xr3:uid="{48376ACC-9C17-4815-829A-B04F713E90D3}" name="Column12599" headerRowDxfId="20182" dataDxfId="3787"/>
    <tableColumn id="12600" xr3:uid="{23B4EFB4-DE37-459A-8029-FA1640E95F88}" name="Column12600" headerRowDxfId="20181" dataDxfId="3786"/>
    <tableColumn id="12601" xr3:uid="{A19A06C6-BDC5-454C-81C2-A352A25607B8}" name="Column12601" headerRowDxfId="20180" dataDxfId="3785"/>
    <tableColumn id="12602" xr3:uid="{4DC354BE-7D56-490E-8B28-0DABF5E34566}" name="Column12602" headerRowDxfId="20179" dataDxfId="3784"/>
    <tableColumn id="12603" xr3:uid="{F67562BE-9510-4D8B-B431-2699D3549104}" name="Column12603" headerRowDxfId="20178" dataDxfId="3783"/>
    <tableColumn id="12604" xr3:uid="{3AB50720-7B23-458F-8C20-AB75DD64152E}" name="Column12604" headerRowDxfId="20177" dataDxfId="3782"/>
    <tableColumn id="12605" xr3:uid="{102E37E1-909E-4C27-B066-B265C3CFD57B}" name="Column12605" headerRowDxfId="20176" dataDxfId="3781"/>
    <tableColumn id="12606" xr3:uid="{4908A70E-8082-4ECC-B0F6-B326278EB991}" name="Column12606" headerRowDxfId="20175" dataDxfId="3780"/>
    <tableColumn id="12607" xr3:uid="{6DB253EC-77C1-4BD9-91E4-8002F459FCA1}" name="Column12607" headerRowDxfId="20174" dataDxfId="3779"/>
    <tableColumn id="12608" xr3:uid="{2D963974-F282-4E24-B22D-208F9952DB11}" name="Column12608" headerRowDxfId="20173" dataDxfId="3778"/>
    <tableColumn id="12609" xr3:uid="{54C171BD-0D9C-485D-927A-99AF785C3174}" name="Column12609" headerRowDxfId="20172" dataDxfId="3777"/>
    <tableColumn id="12610" xr3:uid="{EDABD1E6-7C7C-4066-8DBE-B45772113A9E}" name="Column12610" headerRowDxfId="20171" dataDxfId="3776"/>
    <tableColumn id="12611" xr3:uid="{7A871DDA-A391-40B5-AB07-97255188906A}" name="Column12611" headerRowDxfId="20170" dataDxfId="3775"/>
    <tableColumn id="12612" xr3:uid="{B93A21BD-743B-4CE7-8658-AF453258F6EF}" name="Column12612" headerRowDxfId="20169" dataDxfId="3774"/>
    <tableColumn id="12613" xr3:uid="{75300B6C-A3E8-45A9-904E-D6A6247ED836}" name="Column12613" headerRowDxfId="20168" dataDxfId="3773"/>
    <tableColumn id="12614" xr3:uid="{E9751D3F-67D7-4727-A45A-7C111DBD13AD}" name="Column12614" headerRowDxfId="20167" dataDxfId="3772"/>
    <tableColumn id="12615" xr3:uid="{01682F27-4579-44A7-8B18-3B7A01CAF9B3}" name="Column12615" headerRowDxfId="20166" dataDxfId="3771"/>
    <tableColumn id="12616" xr3:uid="{FB79F647-6D37-4C4F-9ABD-27D6DB0F730C}" name="Column12616" headerRowDxfId="20165" dataDxfId="3770"/>
    <tableColumn id="12617" xr3:uid="{F3196680-D017-47CD-BD72-BAA74778B94B}" name="Column12617" headerRowDxfId="20164" dataDxfId="3769"/>
    <tableColumn id="12618" xr3:uid="{1B30A408-7E00-463A-BAC7-B1951DAB394B}" name="Column12618" headerRowDxfId="20163" dataDxfId="3768"/>
    <tableColumn id="12619" xr3:uid="{142BC8D1-82D6-4CE5-8D7F-577E58215B4D}" name="Column12619" headerRowDxfId="20162" dataDxfId="3767"/>
    <tableColumn id="12620" xr3:uid="{CE8BF2B3-862D-451F-AE95-785D6207B3C6}" name="Column12620" headerRowDxfId="20161" dataDxfId="3766"/>
    <tableColumn id="12621" xr3:uid="{B914FCA3-18A5-4257-BD25-FCEDE0B2AFFC}" name="Column12621" headerRowDxfId="20160" dataDxfId="3765"/>
    <tableColumn id="12622" xr3:uid="{4BF07901-D4A9-40E0-A289-D801B74F9162}" name="Column12622" headerRowDxfId="20159" dataDxfId="3764"/>
    <tableColumn id="12623" xr3:uid="{CA070D1F-4917-46D8-A901-67D99136BBE4}" name="Column12623" headerRowDxfId="20158" dataDxfId="3763"/>
    <tableColumn id="12624" xr3:uid="{63751481-2FE5-413E-9F78-3DB1FEAE7D57}" name="Column12624" headerRowDxfId="20157" dataDxfId="3762"/>
    <tableColumn id="12625" xr3:uid="{10FA154C-6EFF-45FD-A1E7-C1C0EA78E769}" name="Column12625" headerRowDxfId="20156" dataDxfId="3761"/>
    <tableColumn id="12626" xr3:uid="{CB612AB6-5D30-4BC6-845D-24CADD37655F}" name="Column12626" headerRowDxfId="20155" dataDxfId="3760"/>
    <tableColumn id="12627" xr3:uid="{59DDD51E-CEE3-4AD4-9707-92370A49A074}" name="Column12627" headerRowDxfId="20154" dataDxfId="3759"/>
    <tableColumn id="12628" xr3:uid="{E29484FE-3AC5-4187-9AC8-321A9DDF6A4A}" name="Column12628" headerRowDxfId="20153" dataDxfId="3758"/>
    <tableColumn id="12629" xr3:uid="{244CFE69-77E4-47E2-845D-3F2980F50885}" name="Column12629" headerRowDxfId="20152" dataDxfId="3757"/>
    <tableColumn id="12630" xr3:uid="{49E3EED5-B0E7-445A-9D5C-D61C4C70E3CA}" name="Column12630" headerRowDxfId="20151" dataDxfId="3756"/>
    <tableColumn id="12631" xr3:uid="{44892AA8-17E5-4D83-A379-106B0993EFB8}" name="Column12631" headerRowDxfId="20150" dataDxfId="3755"/>
    <tableColumn id="12632" xr3:uid="{BDF24F28-E023-481A-AB3F-4FC63D503395}" name="Column12632" headerRowDxfId="20149" dataDxfId="3754"/>
    <tableColumn id="12633" xr3:uid="{6528C2B1-03DE-4E3B-BD17-71DF01FAEF31}" name="Column12633" headerRowDxfId="20148" dataDxfId="3753"/>
    <tableColumn id="12634" xr3:uid="{3F91E13A-A455-4CBA-9D1D-197B0D684030}" name="Column12634" headerRowDxfId="20147" dataDxfId="3752"/>
    <tableColumn id="12635" xr3:uid="{DAA7B428-2510-49B9-BBEF-38EE7EE79721}" name="Column12635" headerRowDxfId="20146" dataDxfId="3751"/>
    <tableColumn id="12636" xr3:uid="{58465335-EBD4-45D7-BBCE-78B6B15E30DD}" name="Column12636" headerRowDxfId="20145" dataDxfId="3750"/>
    <tableColumn id="12637" xr3:uid="{8BB95D4C-0270-4AEC-A3BA-84A0BC78D597}" name="Column12637" headerRowDxfId="20144" dataDxfId="3749"/>
    <tableColumn id="12638" xr3:uid="{5D8294E9-9B78-4829-AB8F-B5504B7751C0}" name="Column12638" headerRowDxfId="20143" dataDxfId="3748"/>
    <tableColumn id="12639" xr3:uid="{E7238E76-09AB-42C5-B286-AEEC8AB5CD8A}" name="Column12639" headerRowDxfId="20142" dataDxfId="3747"/>
    <tableColumn id="12640" xr3:uid="{D130A8E4-737B-4A68-8477-A93E231D7CE1}" name="Column12640" headerRowDxfId="20141" dataDxfId="3746"/>
    <tableColumn id="12641" xr3:uid="{E1AD81C6-6C14-421A-98AD-9524662B4F76}" name="Column12641" headerRowDxfId="20140" dataDxfId="3745"/>
    <tableColumn id="12642" xr3:uid="{273F6DE3-E3B8-4DBB-8FA0-F23ED39258BB}" name="Column12642" headerRowDxfId="20139" dataDxfId="3744"/>
    <tableColumn id="12643" xr3:uid="{A2FED9FA-C38E-4216-875F-A498E9EE6742}" name="Column12643" headerRowDxfId="20138" dataDxfId="3743"/>
    <tableColumn id="12644" xr3:uid="{C27C8675-6F8A-49A0-A796-1CF1BE92A058}" name="Column12644" headerRowDxfId="20137" dataDxfId="3742"/>
    <tableColumn id="12645" xr3:uid="{B4714B41-F97B-4E2D-8CB6-CE123F630DD9}" name="Column12645" headerRowDxfId="20136" dataDxfId="3741"/>
    <tableColumn id="12646" xr3:uid="{7179E42C-4C9A-4AD0-A4DD-06DE9C6BE284}" name="Column12646" headerRowDxfId="20135" dataDxfId="3740"/>
    <tableColumn id="12647" xr3:uid="{4237664E-B8A1-444B-B3A2-65B15EE15B69}" name="Column12647" headerRowDxfId="20134" dataDxfId="3739"/>
    <tableColumn id="12648" xr3:uid="{83C45C33-D812-486D-A816-573FC84F9696}" name="Column12648" headerRowDxfId="20133" dataDxfId="3738"/>
    <tableColumn id="12649" xr3:uid="{A29792BB-DD8C-4EFF-8F8A-23628BCA08DA}" name="Column12649" headerRowDxfId="20132" dataDxfId="3737"/>
    <tableColumn id="12650" xr3:uid="{ED172821-9E98-44B0-BCE5-2ED1EDD15A83}" name="Column12650" headerRowDxfId="20131" dataDxfId="3736"/>
    <tableColumn id="12651" xr3:uid="{472CEF51-2C42-4282-AB88-21F698F96A5F}" name="Column12651" headerRowDxfId="20130" dataDxfId="3735"/>
    <tableColumn id="12652" xr3:uid="{B38DA42A-7EF6-4C9C-A90C-3EF067B958D6}" name="Column12652" headerRowDxfId="20129" dataDxfId="3734"/>
    <tableColumn id="12653" xr3:uid="{A003BCE7-36E1-4939-9C07-F937CB90F2C4}" name="Column12653" headerRowDxfId="20128" dataDxfId="3733"/>
    <tableColumn id="12654" xr3:uid="{E3850FD3-91D7-461F-A05C-0F9364D20252}" name="Column12654" headerRowDxfId="20127" dataDxfId="3732"/>
    <tableColumn id="12655" xr3:uid="{371E2A68-04FD-4F2B-93FF-33CEB5EE49D9}" name="Column12655" headerRowDxfId="20126" dataDxfId="3731"/>
    <tableColumn id="12656" xr3:uid="{BDC87B12-DE70-407A-9757-1779CB6E7731}" name="Column12656" headerRowDxfId="20125" dataDxfId="3730"/>
    <tableColumn id="12657" xr3:uid="{7C5C943E-572F-4600-A336-6BCAB5CFC983}" name="Column12657" headerRowDxfId="20124" dataDxfId="3729"/>
    <tableColumn id="12658" xr3:uid="{146A5F59-AA05-4345-AE47-10DAC7239B83}" name="Column12658" headerRowDxfId="20123" dataDxfId="3728"/>
    <tableColumn id="12659" xr3:uid="{8EE44D00-2680-46D1-81EF-5A8B449BA7DF}" name="Column12659" headerRowDxfId="20122" dataDxfId="3727"/>
    <tableColumn id="12660" xr3:uid="{6FD182FB-8B3F-4F83-AB6E-35E5B070E5E7}" name="Column12660" headerRowDxfId="20121" dataDxfId="3726"/>
    <tableColumn id="12661" xr3:uid="{CC99671F-9AC4-4180-8F83-8320781A0DD3}" name="Column12661" headerRowDxfId="20120" dataDxfId="3725"/>
    <tableColumn id="12662" xr3:uid="{2BE32419-C84F-4D7D-BDB7-980F8BF5D8BF}" name="Column12662" headerRowDxfId="20119" dataDxfId="3724"/>
    <tableColumn id="12663" xr3:uid="{B7992F47-1C11-4B6A-B722-67427C05B90E}" name="Column12663" headerRowDxfId="20118" dataDxfId="3723"/>
    <tableColumn id="12664" xr3:uid="{42FF1979-D80F-4E93-9D6D-0AEB541394B3}" name="Column12664" headerRowDxfId="20117" dataDxfId="3722"/>
    <tableColumn id="12665" xr3:uid="{44A328B6-5AA4-4507-9732-20EB8F91BEC7}" name="Column12665" headerRowDxfId="20116" dataDxfId="3721"/>
    <tableColumn id="12666" xr3:uid="{D90CA9EE-D702-4C9B-994F-8E85E481B562}" name="Column12666" headerRowDxfId="20115" dataDxfId="3720"/>
    <tableColumn id="12667" xr3:uid="{0E90D5C8-DF67-440A-A651-18996EB5F3B9}" name="Column12667" headerRowDxfId="20114" dataDxfId="3719"/>
    <tableColumn id="12668" xr3:uid="{F8620CB3-6BAE-4A0F-BE87-0B8E5DD4EC83}" name="Column12668" headerRowDxfId="20113" dataDxfId="3718"/>
    <tableColumn id="12669" xr3:uid="{0792E5B7-C1C5-48F6-9DBB-DCCDE1137EAC}" name="Column12669" headerRowDxfId="20112" dataDxfId="3717"/>
    <tableColumn id="12670" xr3:uid="{52E2CE74-B96F-4D10-AE90-C84F3748658F}" name="Column12670" headerRowDxfId="20111" dataDxfId="3716"/>
    <tableColumn id="12671" xr3:uid="{722E9725-4C7C-498A-B379-426147FF7FB6}" name="Column12671" headerRowDxfId="20110" dataDxfId="3715"/>
    <tableColumn id="12672" xr3:uid="{1B47A617-04F5-4C55-9C7D-1EDC7BB1CD77}" name="Column12672" headerRowDxfId="20109" dataDxfId="3714"/>
    <tableColumn id="12673" xr3:uid="{205FBBAC-EB88-47C0-A32D-F64C13D94F02}" name="Column12673" headerRowDxfId="20108" dataDxfId="3713"/>
    <tableColumn id="12674" xr3:uid="{0E2B87AF-44F1-4E5E-AEB6-9B120FBCEAC6}" name="Column12674" headerRowDxfId="20107" dataDxfId="3712"/>
    <tableColumn id="12675" xr3:uid="{BD3258CD-9AC2-438B-8E25-31E761A3376C}" name="Column12675" headerRowDxfId="20106" dataDxfId="3711"/>
    <tableColumn id="12676" xr3:uid="{C04B7270-D33F-482D-AC6C-C21BDA306D74}" name="Column12676" headerRowDxfId="20105" dataDxfId="3710"/>
    <tableColumn id="12677" xr3:uid="{D72A5E7F-6133-49DF-B28C-461A9BBBC6D4}" name="Column12677" headerRowDxfId="20104" dataDxfId="3709"/>
    <tableColumn id="12678" xr3:uid="{A0E8C5D6-8691-4413-B536-C28A86BF98A4}" name="Column12678" headerRowDxfId="20103" dataDxfId="3708"/>
    <tableColumn id="12679" xr3:uid="{91E42E35-654E-490E-84AD-F1DDF89028A9}" name="Column12679" headerRowDxfId="20102" dataDxfId="3707"/>
    <tableColumn id="12680" xr3:uid="{11575BC3-7A1C-4848-8421-9370BFE78318}" name="Column12680" headerRowDxfId="20101" dataDxfId="3706"/>
    <tableColumn id="12681" xr3:uid="{2C1F03B2-1006-4558-8103-BA4C8FD1C6E6}" name="Column12681" headerRowDxfId="20100" dataDxfId="3705"/>
    <tableColumn id="12682" xr3:uid="{12C9E17C-A488-459A-848B-E4C082B984F5}" name="Column12682" headerRowDxfId="20099" dataDxfId="3704"/>
    <tableColumn id="12683" xr3:uid="{7869E551-766C-4483-84BE-DF4A57C7E125}" name="Column12683" headerRowDxfId="20098" dataDxfId="3703"/>
    <tableColumn id="12684" xr3:uid="{2FD418DF-114F-4DC4-BAFA-31962CEB8E15}" name="Column12684" headerRowDxfId="20097" dataDxfId="3702"/>
    <tableColumn id="12685" xr3:uid="{7547E614-8F79-4170-A498-819AF63DE0F7}" name="Column12685" headerRowDxfId="20096" dataDxfId="3701"/>
    <tableColumn id="12686" xr3:uid="{E25D784E-E25A-4EBF-903E-F1262A3B738D}" name="Column12686" headerRowDxfId="20095" dataDxfId="3700"/>
    <tableColumn id="12687" xr3:uid="{CBACB18C-826B-45EE-85BA-D7D5CD8FFDCF}" name="Column12687" headerRowDxfId="20094" dataDxfId="3699"/>
    <tableColumn id="12688" xr3:uid="{3C3E3BEC-9A34-464B-85B5-CD3683C3262C}" name="Column12688" headerRowDxfId="20093" dataDxfId="3698"/>
    <tableColumn id="12689" xr3:uid="{57473187-08EC-4231-9876-A00146DD50F8}" name="Column12689" headerRowDxfId="20092" dataDxfId="3697"/>
    <tableColumn id="12690" xr3:uid="{A23EA448-24C6-49A6-94EA-897816B5C58E}" name="Column12690" headerRowDxfId="20091" dataDxfId="3696"/>
    <tableColumn id="12691" xr3:uid="{6B1E7441-E358-4760-A3F0-43D9E7C4201F}" name="Column12691" headerRowDxfId="20090" dataDxfId="3695"/>
    <tableColumn id="12692" xr3:uid="{614ECBE5-6865-4C6C-9B8C-5A2049C85D61}" name="Column12692" headerRowDxfId="20089" dataDxfId="3694"/>
    <tableColumn id="12693" xr3:uid="{BE7EDC2A-DD12-4512-98AB-EC394CCAA9C3}" name="Column12693" headerRowDxfId="20088" dataDxfId="3693"/>
    <tableColumn id="12694" xr3:uid="{95FE5E2E-F3FB-495F-A983-1AC64C0F19F1}" name="Column12694" headerRowDxfId="20087" dataDxfId="3692"/>
    <tableColumn id="12695" xr3:uid="{417EBB20-979E-4866-B2F2-5E536AC014E5}" name="Column12695" headerRowDxfId="20086" dataDxfId="3691"/>
    <tableColumn id="12696" xr3:uid="{CE6E9E85-C506-4467-A02F-9DC7318BAAFA}" name="Column12696" headerRowDxfId="20085" dataDxfId="3690"/>
    <tableColumn id="12697" xr3:uid="{0AD34F61-40CD-4948-AFE3-1931B8F12533}" name="Column12697" headerRowDxfId="20084" dataDxfId="3689"/>
    <tableColumn id="12698" xr3:uid="{C56715C6-2406-4099-B2D0-A1FA2D41E0FF}" name="Column12698" headerRowDxfId="20083" dataDxfId="3688"/>
    <tableColumn id="12699" xr3:uid="{3960DFF6-BC62-4181-8FC6-4F7C063D08ED}" name="Column12699" headerRowDxfId="20082" dataDxfId="3687"/>
    <tableColumn id="12700" xr3:uid="{0D06E220-4356-4893-8156-85B3AB4058B2}" name="Column12700" headerRowDxfId="20081" dataDxfId="3686"/>
    <tableColumn id="12701" xr3:uid="{FBB503E1-CFCA-45D2-A127-D0318001F622}" name="Column12701" headerRowDxfId="20080" dataDxfId="3685"/>
    <tableColumn id="12702" xr3:uid="{E6C52522-6537-49F9-A757-416DD3C2B11E}" name="Column12702" headerRowDxfId="20079" dataDxfId="3684"/>
    <tableColumn id="12703" xr3:uid="{E6A99723-B847-4D80-8978-8ADA83AF3017}" name="Column12703" headerRowDxfId="20078" dataDxfId="3683"/>
    <tableColumn id="12704" xr3:uid="{3B13CD90-CE83-445A-AC59-402315F2176B}" name="Column12704" headerRowDxfId="20077" dataDxfId="3682"/>
    <tableColumn id="12705" xr3:uid="{139A4B91-4969-43C0-BD4E-9D1A03045D93}" name="Column12705" headerRowDxfId="20076" dataDxfId="3681"/>
    <tableColumn id="12706" xr3:uid="{A0562F30-CF50-4573-8B89-E51B98A80B99}" name="Column12706" headerRowDxfId="20075" dataDxfId="3680"/>
    <tableColumn id="12707" xr3:uid="{3481E7D2-E22C-4653-AE36-70079D0E20A9}" name="Column12707" headerRowDxfId="20074" dataDxfId="3679"/>
    <tableColumn id="12708" xr3:uid="{18D737A4-C1F9-4E21-80BF-98B1C597EC04}" name="Column12708" headerRowDxfId="20073" dataDxfId="3678"/>
    <tableColumn id="12709" xr3:uid="{04261BBB-811D-4CC4-A950-8AE66BE716B3}" name="Column12709" headerRowDxfId="20072" dataDxfId="3677"/>
    <tableColumn id="12710" xr3:uid="{6B99F9E5-6E23-4A84-A4D9-D2945AA592F7}" name="Column12710" headerRowDxfId="20071" dataDxfId="3676"/>
    <tableColumn id="12711" xr3:uid="{6F7C84A0-059C-4246-B3B5-615120FE2902}" name="Column12711" headerRowDxfId="20070" dataDxfId="3675"/>
    <tableColumn id="12712" xr3:uid="{04B23572-50B2-4289-A80C-6E0E74E7CC5B}" name="Column12712" headerRowDxfId="20069" dataDxfId="3674"/>
    <tableColumn id="12713" xr3:uid="{C26A2E10-0FA2-41C9-AFAD-1CD85605E05A}" name="Column12713" headerRowDxfId="20068" dataDxfId="3673"/>
    <tableColumn id="12714" xr3:uid="{C3CA8BB1-209B-4CA7-89A3-769821233BAB}" name="Column12714" headerRowDxfId="20067" dataDxfId="3672"/>
    <tableColumn id="12715" xr3:uid="{C73734CC-27CE-4DFC-BA45-D249FA131BD3}" name="Column12715" headerRowDxfId="20066" dataDxfId="3671"/>
    <tableColumn id="12716" xr3:uid="{F84F0713-13DE-4F04-B2AF-69640CC6C96C}" name="Column12716" headerRowDxfId="20065" dataDxfId="3670"/>
    <tableColumn id="12717" xr3:uid="{87C48141-3FB6-4A84-B246-44FBCE5E763A}" name="Column12717" headerRowDxfId="20064" dataDxfId="3669"/>
    <tableColumn id="12718" xr3:uid="{8D5B7A18-41DB-4677-9B37-C77ACDDB27FE}" name="Column12718" headerRowDxfId="20063" dataDxfId="3668"/>
    <tableColumn id="12719" xr3:uid="{4B1910B8-BC4B-4A0D-94E9-B451DC00E440}" name="Column12719" headerRowDxfId="20062" dataDxfId="3667"/>
    <tableColumn id="12720" xr3:uid="{B62345D5-7A73-4B37-9748-8E71B020EC70}" name="Column12720" headerRowDxfId="20061" dataDxfId="3666"/>
    <tableColumn id="12721" xr3:uid="{F80571DD-B172-46B9-996B-AA0C7E32C539}" name="Column12721" headerRowDxfId="20060" dataDxfId="3665"/>
    <tableColumn id="12722" xr3:uid="{A87C1E28-8FA4-4C8B-8D01-F2A9C3DEBDBE}" name="Column12722" headerRowDxfId="20059" dataDxfId="3664"/>
    <tableColumn id="12723" xr3:uid="{B4CD6822-0458-4CA7-8D4B-9D630AB9B78E}" name="Column12723" headerRowDxfId="20058" dataDxfId="3663"/>
    <tableColumn id="12724" xr3:uid="{6516E57C-30EC-4178-B358-2823EA3AC73B}" name="Column12724" headerRowDxfId="20057" dataDxfId="3662"/>
    <tableColumn id="12725" xr3:uid="{EA8C4CFD-E672-4416-9877-35D7C7EBD061}" name="Column12725" headerRowDxfId="20056" dataDxfId="3661"/>
    <tableColumn id="12726" xr3:uid="{2CAF7349-2F82-42F5-9DB7-BE03007E575F}" name="Column12726" headerRowDxfId="20055" dataDxfId="3660"/>
    <tableColumn id="12727" xr3:uid="{686374AE-EB29-48E9-B0A0-F3413D02E237}" name="Column12727" headerRowDxfId="20054" dataDxfId="3659"/>
    <tableColumn id="12728" xr3:uid="{C26DC8D7-968C-451D-938B-BC0934271533}" name="Column12728" headerRowDxfId="20053" dataDxfId="3658"/>
    <tableColumn id="12729" xr3:uid="{23E863E2-7AE7-4A25-AFDC-DF86A64CE604}" name="Column12729" headerRowDxfId="20052" dataDxfId="3657"/>
    <tableColumn id="12730" xr3:uid="{455BEB42-4BCB-4A73-A79D-4287E9E0A6A7}" name="Column12730" headerRowDxfId="20051" dataDxfId="3656"/>
    <tableColumn id="12731" xr3:uid="{E1FDDEFA-1F99-49A8-B8AA-A589F4269279}" name="Column12731" headerRowDxfId="20050" dataDxfId="3655"/>
    <tableColumn id="12732" xr3:uid="{E998D717-5C58-4962-9030-BC67513A5D41}" name="Column12732" headerRowDxfId="20049" dataDxfId="3654"/>
    <tableColumn id="12733" xr3:uid="{9F7F2E82-EA75-4002-A139-4D2E67112132}" name="Column12733" headerRowDxfId="20048" dataDxfId="3653"/>
    <tableColumn id="12734" xr3:uid="{93518ECD-C414-481C-B197-6E69952EA5CF}" name="Column12734" headerRowDxfId="20047" dataDxfId="3652"/>
    <tableColumn id="12735" xr3:uid="{4D3CAE0F-511B-43C4-B3B3-91BBCC4C1B80}" name="Column12735" headerRowDxfId="20046" dataDxfId="3651"/>
    <tableColumn id="12736" xr3:uid="{ED0370E6-91BA-4E9D-AEA7-D1D8AF68A4DB}" name="Column12736" headerRowDxfId="20045" dataDxfId="3650"/>
    <tableColumn id="12737" xr3:uid="{41B82466-14A6-479B-B7EC-67934DB0F0DE}" name="Column12737" headerRowDxfId="20044" dataDxfId="3649"/>
    <tableColumn id="12738" xr3:uid="{72780012-89C3-4078-9764-B1D57216E5B8}" name="Column12738" headerRowDxfId="20043" dataDxfId="3648"/>
    <tableColumn id="12739" xr3:uid="{C2622A71-84DD-41C7-9AB2-85AEDA7941F1}" name="Column12739" headerRowDxfId="20042" dataDxfId="3647"/>
    <tableColumn id="12740" xr3:uid="{9B084834-90E7-40E0-AE71-C3D40E5A70F1}" name="Column12740" headerRowDxfId="20041" dataDxfId="3646"/>
    <tableColumn id="12741" xr3:uid="{23773451-CC0D-4830-95E0-541FB8E32902}" name="Column12741" headerRowDxfId="20040" dataDxfId="3645"/>
    <tableColumn id="12742" xr3:uid="{B5F5C1E3-F786-4C4B-A391-5E6E3BF7DD4D}" name="Column12742" headerRowDxfId="20039" dataDxfId="3644"/>
    <tableColumn id="12743" xr3:uid="{C13C2E24-FE73-4D96-AA18-FCFCB2099ED2}" name="Column12743" headerRowDxfId="20038" dataDxfId="3643"/>
    <tableColumn id="12744" xr3:uid="{4E46ADA9-3AB0-42F2-A286-0A9B8740E3D7}" name="Column12744" headerRowDxfId="20037" dataDxfId="3642"/>
    <tableColumn id="12745" xr3:uid="{95A17E42-E68A-492D-9770-58CEC427B712}" name="Column12745" headerRowDxfId="20036" dataDxfId="3641"/>
    <tableColumn id="12746" xr3:uid="{E6EB721F-C626-491E-8698-07B87DFF5E57}" name="Column12746" headerRowDxfId="20035" dataDxfId="3640"/>
    <tableColumn id="12747" xr3:uid="{86152631-EDE9-4B46-825F-F284B50CD937}" name="Column12747" headerRowDxfId="20034" dataDxfId="3639"/>
    <tableColumn id="12748" xr3:uid="{550BB3AF-1400-4111-8208-58FFBC2F3A48}" name="Column12748" headerRowDxfId="20033" dataDxfId="3638"/>
    <tableColumn id="12749" xr3:uid="{4888715D-5774-4E79-9192-21DECDCCF992}" name="Column12749" headerRowDxfId="20032" dataDxfId="3637"/>
    <tableColumn id="12750" xr3:uid="{67267B81-5EDA-40E8-8DD9-E297B4DEE298}" name="Column12750" headerRowDxfId="20031" dataDxfId="3636"/>
    <tableColumn id="12751" xr3:uid="{8E9AE597-8EDB-4BEE-8A77-D7E70E9AC815}" name="Column12751" headerRowDxfId="20030" dataDxfId="3635"/>
    <tableColumn id="12752" xr3:uid="{540A4FA1-249F-43A5-A8C2-00A2D127FD50}" name="Column12752" headerRowDxfId="20029" dataDxfId="3634"/>
    <tableColumn id="12753" xr3:uid="{A63A11D2-A7E4-4BEC-82CD-637CB5A17E32}" name="Column12753" headerRowDxfId="20028" dataDxfId="3633"/>
    <tableColumn id="12754" xr3:uid="{C50AD0FB-4CA0-4528-9E20-CBFA15D38E02}" name="Column12754" headerRowDxfId="20027" dataDxfId="3632"/>
    <tableColumn id="12755" xr3:uid="{8A3798A1-DB40-4C7F-B0D9-267BE67B2BDB}" name="Column12755" headerRowDxfId="20026" dataDxfId="3631"/>
    <tableColumn id="12756" xr3:uid="{1E8D74D8-2485-4097-9DC3-1C813AB2ED94}" name="Column12756" headerRowDxfId="20025" dataDxfId="3630"/>
    <tableColumn id="12757" xr3:uid="{2DD07DCE-F464-4923-BC35-C555F6EB76C4}" name="Column12757" headerRowDxfId="20024" dataDxfId="3629"/>
    <tableColumn id="12758" xr3:uid="{6ADB2489-A30A-4E5D-9FEB-799236136DB2}" name="Column12758" headerRowDxfId="20023" dataDxfId="3628"/>
    <tableColumn id="12759" xr3:uid="{CE27A676-610D-4AED-B5FA-EBDC7A167704}" name="Column12759" headerRowDxfId="20022" dataDxfId="3627"/>
    <tableColumn id="12760" xr3:uid="{D5E29311-2D52-43FA-B3A4-38A4B8189B8C}" name="Column12760" headerRowDxfId="20021" dataDxfId="3626"/>
    <tableColumn id="12761" xr3:uid="{0BA9F3CF-89B9-4E9B-B4B9-FB50FA3A8658}" name="Column12761" headerRowDxfId="20020" dataDxfId="3625"/>
    <tableColumn id="12762" xr3:uid="{FF659E54-0B22-45A7-8930-234330CB1011}" name="Column12762" headerRowDxfId="20019" dataDxfId="3624"/>
    <tableColumn id="12763" xr3:uid="{66DB565F-7748-4884-8F5D-448883451B8B}" name="Column12763" headerRowDxfId="20018" dataDxfId="3623"/>
    <tableColumn id="12764" xr3:uid="{60199771-57F1-4B77-9927-191B041BDA6A}" name="Column12764" headerRowDxfId="20017" dataDxfId="3622"/>
    <tableColumn id="12765" xr3:uid="{8693E2AB-F358-457B-8B2D-1369E338603C}" name="Column12765" headerRowDxfId="20016" dataDxfId="3621"/>
    <tableColumn id="12766" xr3:uid="{BBDC8B8E-FC71-4888-B57B-463ED6C85AE1}" name="Column12766" headerRowDxfId="20015" dataDxfId="3620"/>
    <tableColumn id="12767" xr3:uid="{EC89D88A-8032-4BC6-8BC5-634BD43D0FE0}" name="Column12767" headerRowDxfId="20014" dataDxfId="3619"/>
    <tableColumn id="12768" xr3:uid="{4ED92EF6-97A3-4E86-A95B-0586A4A978F7}" name="Column12768" headerRowDxfId="20013" dataDxfId="3618"/>
    <tableColumn id="12769" xr3:uid="{DB3BF5A5-7A7B-4BE2-821A-59EA07E8CCD2}" name="Column12769" headerRowDxfId="20012" dataDxfId="3617"/>
    <tableColumn id="12770" xr3:uid="{7DF3644E-9700-4B85-8541-8DDC6929CDE0}" name="Column12770" headerRowDxfId="20011" dataDxfId="3616"/>
    <tableColumn id="12771" xr3:uid="{6ABBE0EB-2661-47AD-8A19-67D8640E13AF}" name="Column12771" headerRowDxfId="20010" dataDxfId="3615"/>
    <tableColumn id="12772" xr3:uid="{C082E9A7-6B60-445C-A61D-4178735667F1}" name="Column12772" headerRowDxfId="20009" dataDxfId="3614"/>
    <tableColumn id="12773" xr3:uid="{81317EE1-EE6F-4AA8-B4F9-34D2344AD38A}" name="Column12773" headerRowDxfId="20008" dataDxfId="3613"/>
    <tableColumn id="12774" xr3:uid="{E6381FE6-72E4-4480-80DF-BC578C85F52A}" name="Column12774" headerRowDxfId="20007" dataDxfId="3612"/>
    <tableColumn id="12775" xr3:uid="{4C87FDF4-B9B6-45BE-B0BB-609E66BEB5AD}" name="Column12775" headerRowDxfId="20006" dataDxfId="3611"/>
    <tableColumn id="12776" xr3:uid="{1970B3C6-317D-438C-9682-550D3A8AD103}" name="Column12776" headerRowDxfId="20005" dataDxfId="3610"/>
    <tableColumn id="12777" xr3:uid="{C3C0AA8E-6FA6-4877-988A-4A222F8F502D}" name="Column12777" headerRowDxfId="20004" dataDxfId="3609"/>
    <tableColumn id="12778" xr3:uid="{97C60A6A-32C3-40D9-BA8D-97AC8B7E51A4}" name="Column12778" headerRowDxfId="20003" dataDxfId="3608"/>
    <tableColumn id="12779" xr3:uid="{F2CC5D2F-6053-4B15-8280-69B019B166A2}" name="Column12779" headerRowDxfId="20002" dataDxfId="3607"/>
    <tableColumn id="12780" xr3:uid="{C57A727A-1B21-4A05-A5F6-8955AD2CA665}" name="Column12780" headerRowDxfId="20001" dataDxfId="3606"/>
    <tableColumn id="12781" xr3:uid="{DC8BAFC2-9603-4121-8E4E-F73735D9E9BA}" name="Column12781" headerRowDxfId="20000" dataDxfId="3605"/>
    <tableColumn id="12782" xr3:uid="{E851FCD8-7082-435B-9D84-B47D76154BF6}" name="Column12782" headerRowDxfId="19999" dataDxfId="3604"/>
    <tableColumn id="12783" xr3:uid="{E23B248F-59F0-44CF-BC88-B1BE4B700E9B}" name="Column12783" headerRowDxfId="19998" dataDxfId="3603"/>
    <tableColumn id="12784" xr3:uid="{DE8553DF-0457-4A1B-96E6-3B41FD85FF95}" name="Column12784" headerRowDxfId="19997" dataDxfId="3602"/>
    <tableColumn id="12785" xr3:uid="{ED1D20F6-527F-477C-ACB7-A2AF2CBB72C1}" name="Column12785" headerRowDxfId="19996" dataDxfId="3601"/>
    <tableColumn id="12786" xr3:uid="{70E12CD9-C74B-44AC-9C60-3E15A27E5C93}" name="Column12786" headerRowDxfId="19995" dataDxfId="3600"/>
    <tableColumn id="12787" xr3:uid="{A950B2AC-DE27-4BB1-90C5-62F20672F7B7}" name="Column12787" headerRowDxfId="19994" dataDxfId="3599"/>
    <tableColumn id="12788" xr3:uid="{D88DED59-F1A6-4AAB-8EC5-1F2A13098E99}" name="Column12788" headerRowDxfId="19993" dataDxfId="3598"/>
    <tableColumn id="12789" xr3:uid="{55D2634F-C411-4305-93BE-0E1FF3BCF914}" name="Column12789" headerRowDxfId="19992" dataDxfId="3597"/>
    <tableColumn id="12790" xr3:uid="{727333B3-D41E-47D2-AE2E-D351A22451ED}" name="Column12790" headerRowDxfId="19991" dataDxfId="3596"/>
    <tableColumn id="12791" xr3:uid="{5969C376-93CE-4A52-93E8-02429B5DE6EA}" name="Column12791" headerRowDxfId="19990" dataDxfId="3595"/>
    <tableColumn id="12792" xr3:uid="{02124F0B-7296-4F6F-B6F0-D3970D13DACC}" name="Column12792" headerRowDxfId="19989" dataDxfId="3594"/>
    <tableColumn id="12793" xr3:uid="{BB79E7F4-081A-4924-A743-28ECDE90DC0A}" name="Column12793" headerRowDxfId="19988" dataDxfId="3593"/>
    <tableColumn id="12794" xr3:uid="{7380621B-A99C-4005-9199-49313D34E842}" name="Column12794" headerRowDxfId="19987" dataDxfId="3592"/>
    <tableColumn id="12795" xr3:uid="{536BBD67-874D-455F-9AF8-4A24932CA10E}" name="Column12795" headerRowDxfId="19986" dataDxfId="3591"/>
    <tableColumn id="12796" xr3:uid="{2089E83A-8D3B-4480-A162-937E819B4CBD}" name="Column12796" headerRowDxfId="19985" dataDxfId="3590"/>
    <tableColumn id="12797" xr3:uid="{F575C921-F879-4E66-A83C-3DD7E5FEB068}" name="Column12797" headerRowDxfId="19984" dataDxfId="3589"/>
    <tableColumn id="12798" xr3:uid="{B595F4AD-B0AB-4DE1-B9B9-2A750C844389}" name="Column12798" headerRowDxfId="19983" dataDxfId="3588"/>
    <tableColumn id="12799" xr3:uid="{2CB76923-D8F8-4130-AE4F-377BB97D21AC}" name="Column12799" headerRowDxfId="19982" dataDxfId="3587"/>
    <tableColumn id="12800" xr3:uid="{B1FBD3D3-CFEC-4351-A6C8-B4583B03FF95}" name="Column12800" headerRowDxfId="19981" dataDxfId="3586"/>
    <tableColumn id="12801" xr3:uid="{819E5E1D-5BC7-4E13-A108-2FDCB8DD5FFF}" name="Column12801" headerRowDxfId="19980" dataDxfId="3585"/>
    <tableColumn id="12802" xr3:uid="{6662FA14-3ED1-475D-A7FD-740FEC86AE4C}" name="Column12802" headerRowDxfId="19979" dataDxfId="3584"/>
    <tableColumn id="12803" xr3:uid="{06265221-A4A9-4913-B0B9-E2FF97F9B34F}" name="Column12803" headerRowDxfId="19978" dataDxfId="3583"/>
    <tableColumn id="12804" xr3:uid="{AAAE02DA-B92B-49DD-A607-142AEAB8A6A8}" name="Column12804" headerRowDxfId="19977" dataDxfId="3582"/>
    <tableColumn id="12805" xr3:uid="{C020CB3E-6536-4CDC-90A9-A292C8497FBC}" name="Column12805" headerRowDxfId="19976" dataDxfId="3581"/>
    <tableColumn id="12806" xr3:uid="{CFA54310-F521-484F-8993-E9B17C309ECE}" name="Column12806" headerRowDxfId="19975" dataDxfId="3580"/>
    <tableColumn id="12807" xr3:uid="{48B7A04A-102D-42B2-B957-E45E2FE20D71}" name="Column12807" headerRowDxfId="19974" dataDxfId="3579"/>
    <tableColumn id="12808" xr3:uid="{E69B32C5-48DE-4E02-89F4-4AA01C498700}" name="Column12808" headerRowDxfId="19973" dataDxfId="3578"/>
    <tableColumn id="12809" xr3:uid="{34C063E6-08DA-4DDE-85E0-BE1361CB0BA7}" name="Column12809" headerRowDxfId="19972" dataDxfId="3577"/>
    <tableColumn id="12810" xr3:uid="{9B7086DD-5B16-400E-8F8B-64EDBF8940DD}" name="Column12810" headerRowDxfId="19971" dataDxfId="3576"/>
    <tableColumn id="12811" xr3:uid="{E7A598BA-02C8-4CCE-84A0-27120DCA5CC3}" name="Column12811" headerRowDxfId="19970" dataDxfId="3575"/>
    <tableColumn id="12812" xr3:uid="{645DB41B-8975-4CCD-8242-0233FE72D5BC}" name="Column12812" headerRowDxfId="19969" dataDxfId="3574"/>
    <tableColumn id="12813" xr3:uid="{A2DDDBE5-6C32-4553-9CAD-92C1DC441295}" name="Column12813" headerRowDxfId="19968" dataDxfId="3573"/>
    <tableColumn id="12814" xr3:uid="{488B5209-5F58-4093-9056-A1053813089A}" name="Column12814" headerRowDxfId="19967" dataDxfId="3572"/>
    <tableColumn id="12815" xr3:uid="{A72526B5-BFF6-4250-880D-BD7782435BD1}" name="Column12815" headerRowDxfId="19966" dataDxfId="3571"/>
    <tableColumn id="12816" xr3:uid="{DB186BD7-DB31-4407-A4BA-BF6789E74DA7}" name="Column12816" headerRowDxfId="19965" dataDxfId="3570"/>
    <tableColumn id="12817" xr3:uid="{F5691A74-F678-4E1B-BA3A-1CD5C5A6797C}" name="Column12817" headerRowDxfId="19964" dataDxfId="3569"/>
    <tableColumn id="12818" xr3:uid="{C7687E0A-E7F5-45F6-A172-EE1BE3F243E3}" name="Column12818" headerRowDxfId="19963" dataDxfId="3568"/>
    <tableColumn id="12819" xr3:uid="{9ED476EA-E3EC-4660-8509-228F56E0BD8B}" name="Column12819" headerRowDxfId="19962" dataDxfId="3567"/>
    <tableColumn id="12820" xr3:uid="{11DB0695-B9CF-44F4-B3A2-A1B09F83BC1C}" name="Column12820" headerRowDxfId="19961" dataDxfId="3566"/>
    <tableColumn id="12821" xr3:uid="{8D04EDDA-3205-4186-9BA2-EA22847A73F9}" name="Column12821" headerRowDxfId="19960" dataDxfId="3565"/>
    <tableColumn id="12822" xr3:uid="{0F03C24E-3B40-4EE1-90C8-9F5468DF88F5}" name="Column12822" headerRowDxfId="19959" dataDxfId="3564"/>
    <tableColumn id="12823" xr3:uid="{DA50300E-EDDD-4BCD-BB4D-55753343487C}" name="Column12823" headerRowDxfId="19958" dataDxfId="3563"/>
    <tableColumn id="12824" xr3:uid="{50E4D357-235A-4BF5-AD4E-DC306AE68707}" name="Column12824" headerRowDxfId="19957" dataDxfId="3562"/>
    <tableColumn id="12825" xr3:uid="{C12D2B24-A89D-4915-933E-CAAFB26DE074}" name="Column12825" headerRowDxfId="19956" dataDxfId="3561"/>
    <tableColumn id="12826" xr3:uid="{17DCEC07-E10B-4DE3-853F-2CEE2D7A3FBD}" name="Column12826" headerRowDxfId="19955" dataDxfId="3560"/>
    <tableColumn id="12827" xr3:uid="{704FF2DA-6DF2-44B0-9E2F-94EFE30AF827}" name="Column12827" headerRowDxfId="19954" dataDxfId="3559"/>
    <tableColumn id="12828" xr3:uid="{A069E0F8-D940-4B46-BF9E-F1B78D340637}" name="Column12828" headerRowDxfId="19953" dataDxfId="3558"/>
    <tableColumn id="12829" xr3:uid="{51CEFDAA-43FC-4F57-AB2E-47B2C5B6A2D0}" name="Column12829" headerRowDxfId="19952" dataDxfId="3557"/>
    <tableColumn id="12830" xr3:uid="{EB7863D0-6429-44F8-92D1-C27BEE81F153}" name="Column12830" headerRowDxfId="19951" dataDxfId="3556"/>
    <tableColumn id="12831" xr3:uid="{7117D7D6-895C-4BA4-8B78-826D6A1CE5D4}" name="Column12831" headerRowDxfId="19950" dataDxfId="3555"/>
    <tableColumn id="12832" xr3:uid="{48815578-A80B-484E-B00B-0F6F6204FA57}" name="Column12832" headerRowDxfId="19949" dataDxfId="3554"/>
    <tableColumn id="12833" xr3:uid="{6DF55316-8FD1-418F-8FF1-307066F4B2A1}" name="Column12833" headerRowDxfId="19948" dataDxfId="3553"/>
    <tableColumn id="12834" xr3:uid="{3EA90AD7-FB65-4B3D-B346-608651C815B2}" name="Column12834" headerRowDxfId="19947" dataDxfId="3552"/>
    <tableColumn id="12835" xr3:uid="{278E764A-EC86-4F5D-B9B0-855E6D375C84}" name="Column12835" headerRowDxfId="19946" dataDxfId="3551"/>
    <tableColumn id="12836" xr3:uid="{B053C11F-D50F-4DF8-9FD2-15FED1D4B3D8}" name="Column12836" headerRowDxfId="19945" dataDxfId="3550"/>
    <tableColumn id="12837" xr3:uid="{123CA5A7-1788-48DD-ADB0-95B4AAEA8FFA}" name="Column12837" headerRowDxfId="19944" dataDxfId="3549"/>
    <tableColumn id="12838" xr3:uid="{B2FBDE6D-FED6-43D5-A841-A7E769552439}" name="Column12838" headerRowDxfId="19943" dataDxfId="3548"/>
    <tableColumn id="12839" xr3:uid="{759F3F7B-95B3-4F82-BD6D-0E27082365D3}" name="Column12839" headerRowDxfId="19942" dataDxfId="3547"/>
    <tableColumn id="12840" xr3:uid="{0B14F555-21F8-42E7-B623-F81CD196E4F3}" name="Column12840" headerRowDxfId="19941" dataDxfId="3546"/>
    <tableColumn id="12841" xr3:uid="{BE0C9F11-60A3-488C-BE78-3A3BAA1F957D}" name="Column12841" headerRowDxfId="19940" dataDxfId="3545"/>
    <tableColumn id="12842" xr3:uid="{7D7AFA3E-ED82-4D10-9B7E-A5F81FC87EE6}" name="Column12842" headerRowDxfId="19939" dataDxfId="3544"/>
    <tableColumn id="12843" xr3:uid="{BC401BA4-BD0F-4EB1-A0E7-68D02EA80A50}" name="Column12843" headerRowDxfId="19938" dataDxfId="3543"/>
    <tableColumn id="12844" xr3:uid="{EB9C909C-AF74-40D1-92A2-EC42A7A5C0CE}" name="Column12844" headerRowDxfId="19937" dataDxfId="3542"/>
    <tableColumn id="12845" xr3:uid="{E70BDEB9-C985-4D56-BA52-87553E108E3D}" name="Column12845" headerRowDxfId="19936" dataDxfId="3541"/>
    <tableColumn id="12846" xr3:uid="{CC268ED5-FC0A-475F-B2E6-5A518651381F}" name="Column12846" headerRowDxfId="19935" dataDxfId="3540"/>
    <tableColumn id="12847" xr3:uid="{DEC12917-B858-4B4D-A578-C08DB5AF6F33}" name="Column12847" headerRowDxfId="19934" dataDxfId="3539"/>
    <tableColumn id="12848" xr3:uid="{E1F5A726-F0BF-4775-83DF-F38B8704B80F}" name="Column12848" headerRowDxfId="19933" dataDxfId="3538"/>
    <tableColumn id="12849" xr3:uid="{D9AE522B-D652-451C-AC50-EBEAD0D084AC}" name="Column12849" headerRowDxfId="19932" dataDxfId="3537"/>
    <tableColumn id="12850" xr3:uid="{E273EFAA-1E9E-4A7A-94CA-57C6B678F75B}" name="Column12850" headerRowDxfId="19931" dataDxfId="3536"/>
    <tableColumn id="12851" xr3:uid="{617B0569-FD5F-41D1-A930-C6DFE3D45E4C}" name="Column12851" headerRowDxfId="19930" dataDxfId="3535"/>
    <tableColumn id="12852" xr3:uid="{7E80DD7D-95BB-4DB2-B08A-D564E98038D8}" name="Column12852" headerRowDxfId="19929" dataDxfId="3534"/>
    <tableColumn id="12853" xr3:uid="{E316ADBF-D531-4DC4-9A43-42A0880624AF}" name="Column12853" headerRowDxfId="19928" dataDxfId="3533"/>
    <tableColumn id="12854" xr3:uid="{2F622B86-F830-4E3F-976E-CE292BB6B0E5}" name="Column12854" headerRowDxfId="19927" dataDxfId="3532"/>
    <tableColumn id="12855" xr3:uid="{EBB2982C-F659-4D97-9A52-216890F4DF12}" name="Column12855" headerRowDxfId="19926" dataDxfId="3531"/>
    <tableColumn id="12856" xr3:uid="{85BEC20A-D712-42AC-95DA-F8E29E14340C}" name="Column12856" headerRowDxfId="19925" dataDxfId="3530"/>
    <tableColumn id="12857" xr3:uid="{A42B19CC-F983-46E2-921C-380061A6811D}" name="Column12857" headerRowDxfId="19924" dataDxfId="3529"/>
    <tableColumn id="12858" xr3:uid="{5597D139-DBD1-4554-9428-EB661BD9BBDF}" name="Column12858" headerRowDxfId="19923" dataDxfId="3528"/>
    <tableColumn id="12859" xr3:uid="{32B5F8F9-279D-4644-9FB7-DA756B57959F}" name="Column12859" headerRowDxfId="19922" dataDxfId="3527"/>
    <tableColumn id="12860" xr3:uid="{80CE42DD-54D2-41AC-92DA-1E9FDB497EE1}" name="Column12860" headerRowDxfId="19921" dataDxfId="3526"/>
    <tableColumn id="12861" xr3:uid="{7285FE19-D599-47B1-A3F6-CF4B87493068}" name="Column12861" headerRowDxfId="19920" dataDxfId="3525"/>
    <tableColumn id="12862" xr3:uid="{0C9C2298-C42C-4E05-B4DB-7AF940AF148F}" name="Column12862" headerRowDxfId="19919" dataDxfId="3524"/>
    <tableColumn id="12863" xr3:uid="{92B7E9DB-A56E-4F85-AF49-3790F9370799}" name="Column12863" headerRowDxfId="19918" dataDxfId="3523"/>
    <tableColumn id="12864" xr3:uid="{F4081024-6B34-41DD-839A-E58D98D7D30B}" name="Column12864" headerRowDxfId="19917" dataDxfId="3522"/>
    <tableColumn id="12865" xr3:uid="{635BB8AD-E06A-4789-A24B-2AD86856ED8B}" name="Column12865" headerRowDxfId="19916" dataDxfId="3521"/>
    <tableColumn id="12866" xr3:uid="{7E355AA9-9A28-493B-92B5-0D37BA397179}" name="Column12866" headerRowDxfId="19915" dataDxfId="3520"/>
    <tableColumn id="12867" xr3:uid="{0F133D48-04EA-4DE8-BD26-07975E40B587}" name="Column12867" headerRowDxfId="19914" dataDxfId="3519"/>
    <tableColumn id="12868" xr3:uid="{F4689FFE-8D22-4EE5-8B35-E0B340655762}" name="Column12868" headerRowDxfId="19913" dataDxfId="3518"/>
    <tableColumn id="12869" xr3:uid="{FBBEA2B9-98BC-4D9A-BA80-7B0C15C30B7D}" name="Column12869" headerRowDxfId="19912" dataDxfId="3517"/>
    <tableColumn id="12870" xr3:uid="{F0624FA0-6676-45C6-8DD9-076E77FE9DBD}" name="Column12870" headerRowDxfId="19911" dataDxfId="3516"/>
    <tableColumn id="12871" xr3:uid="{989658FB-8155-46AC-B683-B42587F94292}" name="Column12871" headerRowDxfId="19910" dataDxfId="3515"/>
    <tableColumn id="12872" xr3:uid="{3B73BC68-863A-4DA0-AE07-21036D0D811E}" name="Column12872" headerRowDxfId="19909" dataDxfId="3514"/>
    <tableColumn id="12873" xr3:uid="{A02A3D0F-616C-433F-BD92-8A05B905A07E}" name="Column12873" headerRowDxfId="19908" dataDxfId="3513"/>
    <tableColumn id="12874" xr3:uid="{C9CA9BA3-CB81-4C7C-B23E-957210ED8537}" name="Column12874" headerRowDxfId="19907" dataDxfId="3512"/>
    <tableColumn id="12875" xr3:uid="{1CC47ED7-C4B4-46C9-8C71-D8D6AF15EB36}" name="Column12875" headerRowDxfId="19906" dataDxfId="3511"/>
    <tableColumn id="12876" xr3:uid="{0D1BAC09-3E35-481B-BECF-BD3B34AB23AA}" name="Column12876" headerRowDxfId="19905" dataDxfId="3510"/>
    <tableColumn id="12877" xr3:uid="{682318A2-4AFE-43BD-9B34-BBE0855AC03A}" name="Column12877" headerRowDxfId="19904" dataDxfId="3509"/>
    <tableColumn id="12878" xr3:uid="{8DF6D5E3-8CEB-4DB0-AA33-60C736B003B9}" name="Column12878" headerRowDxfId="19903" dataDxfId="3508"/>
    <tableColumn id="12879" xr3:uid="{F7D936EC-432E-4EAC-81A2-234ED15B62A3}" name="Column12879" headerRowDxfId="19902" dataDxfId="3507"/>
    <tableColumn id="12880" xr3:uid="{07E50769-A371-44F3-88B6-430EFBFE757F}" name="Column12880" headerRowDxfId="19901" dataDxfId="3506"/>
    <tableColumn id="12881" xr3:uid="{A93ACAE0-921E-4F6B-B48F-678060B0895C}" name="Column12881" headerRowDxfId="19900" dataDxfId="3505"/>
    <tableColumn id="12882" xr3:uid="{5F48F7C3-BFB9-4B05-AC77-3A0F7A2A6C92}" name="Column12882" headerRowDxfId="19899" dataDxfId="3504"/>
    <tableColumn id="12883" xr3:uid="{DACB03C7-B814-4AFC-A14E-E6995C445B73}" name="Column12883" headerRowDxfId="19898" dataDxfId="3503"/>
    <tableColumn id="12884" xr3:uid="{5DA6788D-9C35-464B-9BFD-42C552B662B8}" name="Column12884" headerRowDxfId="19897" dataDxfId="3502"/>
    <tableColumn id="12885" xr3:uid="{4E3E9F35-84D2-417A-98AA-DB662B1347E4}" name="Column12885" headerRowDxfId="19896" dataDxfId="3501"/>
    <tableColumn id="12886" xr3:uid="{9C1C0310-8B0B-44C9-9FB8-97CD24DFC9F3}" name="Column12886" headerRowDxfId="19895" dataDxfId="3500"/>
    <tableColumn id="12887" xr3:uid="{94A11853-78FF-4562-A937-2683B7C10F0D}" name="Column12887" headerRowDxfId="19894" dataDxfId="3499"/>
    <tableColumn id="12888" xr3:uid="{C87D4368-8245-4589-B675-DA4F99448B7E}" name="Column12888" headerRowDxfId="19893" dataDxfId="3498"/>
    <tableColumn id="12889" xr3:uid="{E080FA9D-A78F-42BF-BF11-3F0780238CDB}" name="Column12889" headerRowDxfId="19892" dataDxfId="3497"/>
    <tableColumn id="12890" xr3:uid="{CC0F80EA-5927-4381-847A-45D3ADCBEA90}" name="Column12890" headerRowDxfId="19891" dataDxfId="3496"/>
    <tableColumn id="12891" xr3:uid="{99E7D6DD-C838-462B-BF1F-2A4B35606A06}" name="Column12891" headerRowDxfId="19890" dataDxfId="3495"/>
    <tableColumn id="12892" xr3:uid="{26AD6B5B-CCB6-4479-8C1A-AF078C409328}" name="Column12892" headerRowDxfId="19889" dataDxfId="3494"/>
    <tableColumn id="12893" xr3:uid="{E82AEDB3-3F03-41BF-978A-E6A01F14BF81}" name="Column12893" headerRowDxfId="19888" dataDxfId="3493"/>
    <tableColumn id="12894" xr3:uid="{8CDF3A12-5E3F-4588-A492-6332AB91DFFB}" name="Column12894" headerRowDxfId="19887" dataDxfId="3492"/>
    <tableColumn id="12895" xr3:uid="{2166FD4A-F245-4872-B5A2-67722D9D9B89}" name="Column12895" headerRowDxfId="19886" dataDxfId="3491"/>
    <tableColumn id="12896" xr3:uid="{1DEB8505-B1A8-44FD-8D70-E22EFE10C268}" name="Column12896" headerRowDxfId="19885" dataDxfId="3490"/>
    <tableColumn id="12897" xr3:uid="{E4C0D8DC-12F8-49D9-82E8-5C75FD43C8F9}" name="Column12897" headerRowDxfId="19884" dataDxfId="3489"/>
    <tableColumn id="12898" xr3:uid="{EE9C933F-5041-4343-B2ED-F9140794C653}" name="Column12898" headerRowDxfId="19883" dataDxfId="3488"/>
    <tableColumn id="12899" xr3:uid="{5D5CE014-ACD8-4E23-B5AE-F0C91BDF4E15}" name="Column12899" headerRowDxfId="19882" dataDxfId="3487"/>
    <tableColumn id="12900" xr3:uid="{990ECB09-0B77-49B1-8FF5-D12597CD7786}" name="Column12900" headerRowDxfId="19881" dataDxfId="3486"/>
    <tableColumn id="12901" xr3:uid="{6EBACE1D-DD00-463F-A7C8-05EB63118BD2}" name="Column12901" headerRowDxfId="19880" dataDxfId="3485"/>
    <tableColumn id="12902" xr3:uid="{8C1AD271-D232-4EF9-8FEF-B4837BEAEE51}" name="Column12902" headerRowDxfId="19879" dataDxfId="3484"/>
    <tableColumn id="12903" xr3:uid="{5157AAC2-771E-44D1-8A22-A19DDC992F23}" name="Column12903" headerRowDxfId="19878" dataDxfId="3483"/>
    <tableColumn id="12904" xr3:uid="{31C1C4E4-0F6C-44B9-B254-8AFE6862D058}" name="Column12904" headerRowDxfId="19877" dataDxfId="3482"/>
    <tableColumn id="12905" xr3:uid="{956E0220-0D09-4F3F-8A09-517241F2099B}" name="Column12905" headerRowDxfId="19876" dataDxfId="3481"/>
    <tableColumn id="12906" xr3:uid="{9E1EEEC8-C6E9-499A-8F0A-BA1296325EB9}" name="Column12906" headerRowDxfId="19875" dataDxfId="3480"/>
    <tableColumn id="12907" xr3:uid="{2244097C-ED2F-4BB3-A71A-0A0C9D9E15EA}" name="Column12907" headerRowDxfId="19874" dataDxfId="3479"/>
    <tableColumn id="12908" xr3:uid="{7B4B8D08-FB55-455E-B439-9C7D341614EA}" name="Column12908" headerRowDxfId="19873" dataDxfId="3478"/>
    <tableColumn id="12909" xr3:uid="{305D5A51-3EF4-410C-8C65-7DCC411491CE}" name="Column12909" headerRowDxfId="19872" dataDxfId="3477"/>
    <tableColumn id="12910" xr3:uid="{0F477279-C6BC-44C8-823C-533DE783890D}" name="Column12910" headerRowDxfId="19871" dataDxfId="3476"/>
    <tableColumn id="12911" xr3:uid="{CDF08E5C-685B-44AA-968F-3A96A2BD215B}" name="Column12911" headerRowDxfId="19870" dataDxfId="3475"/>
    <tableColumn id="12912" xr3:uid="{3C39BD61-F75D-4FBF-82FA-D899858D0278}" name="Column12912" headerRowDxfId="19869" dataDxfId="3474"/>
    <tableColumn id="12913" xr3:uid="{8D163908-655D-46C3-B31D-6DC35B297E84}" name="Column12913" headerRowDxfId="19868" dataDxfId="3473"/>
    <tableColumn id="12914" xr3:uid="{2F87790F-5274-42FA-8646-71E64E61A2A6}" name="Column12914" headerRowDxfId="19867" dataDxfId="3472"/>
    <tableColumn id="12915" xr3:uid="{89AB7B92-EB3C-412A-9CC8-403E17D115CE}" name="Column12915" headerRowDxfId="19866" dataDxfId="3471"/>
    <tableColumn id="12916" xr3:uid="{E5DA3991-660D-4603-AADF-8CB1E04758AC}" name="Column12916" headerRowDxfId="19865" dataDxfId="3470"/>
    <tableColumn id="12917" xr3:uid="{86871933-1A16-4B0A-8809-436D895E44D7}" name="Column12917" headerRowDxfId="19864" dataDxfId="3469"/>
    <tableColumn id="12918" xr3:uid="{A562AF8F-5AEE-4B78-8168-1841D3695400}" name="Column12918" headerRowDxfId="19863" dataDxfId="3468"/>
    <tableColumn id="12919" xr3:uid="{7D70E022-8110-434B-A8FF-21D0AB1B9E3E}" name="Column12919" headerRowDxfId="19862" dataDxfId="3467"/>
    <tableColumn id="12920" xr3:uid="{A51D2CF5-EA0C-4B29-B9A7-D15A99123364}" name="Column12920" headerRowDxfId="19861" dataDxfId="3466"/>
    <tableColumn id="12921" xr3:uid="{8D71825D-9ABD-490E-A9FF-067333125C3A}" name="Column12921" headerRowDxfId="19860" dataDxfId="3465"/>
    <tableColumn id="12922" xr3:uid="{3D15CB29-379C-4B3C-9093-4C0F5FB90847}" name="Column12922" headerRowDxfId="19859" dataDxfId="3464"/>
    <tableColumn id="12923" xr3:uid="{41436804-7EFC-40C7-A428-D6A66D71E2F6}" name="Column12923" headerRowDxfId="19858" dataDxfId="3463"/>
    <tableColumn id="12924" xr3:uid="{BCDB42D0-9F66-4E71-9E4D-C82E3FFB50F0}" name="Column12924" headerRowDxfId="19857" dataDxfId="3462"/>
    <tableColumn id="12925" xr3:uid="{056B0F60-8072-4069-BCD8-E141EDB352DB}" name="Column12925" headerRowDxfId="19856" dataDxfId="3461"/>
    <tableColumn id="12926" xr3:uid="{4FF4175F-F55A-4D5F-A9E5-4790B5E672E8}" name="Column12926" headerRowDxfId="19855" dataDxfId="3460"/>
    <tableColumn id="12927" xr3:uid="{36E254CA-DBA9-4F8F-80B5-15123FD59AE5}" name="Column12927" headerRowDxfId="19854" dataDxfId="3459"/>
    <tableColumn id="12928" xr3:uid="{EBEB2207-6A39-4A1F-B357-84CBC0867A6E}" name="Column12928" headerRowDxfId="19853" dataDxfId="3458"/>
    <tableColumn id="12929" xr3:uid="{6559C839-EF95-4F43-BDE4-3B6F77D98D37}" name="Column12929" headerRowDxfId="19852" dataDxfId="3457"/>
    <tableColumn id="12930" xr3:uid="{D63EB4B6-F406-4306-B8FF-1AC8555FFF8D}" name="Column12930" headerRowDxfId="19851" dataDxfId="3456"/>
    <tableColumn id="12931" xr3:uid="{E053A455-B61A-4042-A99F-D23575ED155D}" name="Column12931" headerRowDxfId="19850" dataDxfId="3455"/>
    <tableColumn id="12932" xr3:uid="{310E12B4-F7DB-4E86-8039-2EC26D8C0E29}" name="Column12932" headerRowDxfId="19849" dataDxfId="3454"/>
    <tableColumn id="12933" xr3:uid="{650BAFFA-1209-4169-8A8C-75865A70C912}" name="Column12933" headerRowDxfId="19848" dataDxfId="3453"/>
    <tableColumn id="12934" xr3:uid="{54AA0B79-CA5F-479D-8809-E9C7CFC86BB7}" name="Column12934" headerRowDxfId="19847" dataDxfId="3452"/>
    <tableColumn id="12935" xr3:uid="{B0FEBC9A-83ED-4167-A536-62C24BF6BB85}" name="Column12935" headerRowDxfId="19846" dataDxfId="3451"/>
    <tableColumn id="12936" xr3:uid="{7752678F-3252-47BF-BA91-757FBA23CF50}" name="Column12936" headerRowDxfId="19845" dataDxfId="3450"/>
    <tableColumn id="12937" xr3:uid="{74E09E3A-C0AE-4C15-8DFC-A2AE3AD2C023}" name="Column12937" headerRowDxfId="19844" dataDxfId="3449"/>
    <tableColumn id="12938" xr3:uid="{D3855DD3-944D-4886-B79D-4C8FEF9C81E3}" name="Column12938" headerRowDxfId="19843" dataDxfId="3448"/>
    <tableColumn id="12939" xr3:uid="{BA0582D8-16D7-4452-8FB1-E2F9539CF201}" name="Column12939" headerRowDxfId="19842" dataDxfId="3447"/>
    <tableColumn id="12940" xr3:uid="{A95CEFCD-47A2-4D46-A2F6-5A7D554BD285}" name="Column12940" headerRowDxfId="19841" dataDxfId="3446"/>
    <tableColumn id="12941" xr3:uid="{178F08C2-B3EA-4215-A83F-432FD3D9B37E}" name="Column12941" headerRowDxfId="19840" dataDxfId="3445"/>
    <tableColumn id="12942" xr3:uid="{DB8EC4F6-CCFD-4BA3-AD57-A8CDAEE1C08E}" name="Column12942" headerRowDxfId="19839" dataDxfId="3444"/>
    <tableColumn id="12943" xr3:uid="{2AB05D15-436E-4785-A926-519182D62652}" name="Column12943" headerRowDxfId="19838" dataDxfId="3443"/>
    <tableColumn id="12944" xr3:uid="{3440098B-4524-40EB-A55D-4F3EFC78EFF4}" name="Column12944" headerRowDxfId="19837" dataDxfId="3442"/>
    <tableColumn id="12945" xr3:uid="{03512E90-B115-4E6C-A2FC-27A541D3B7A6}" name="Column12945" headerRowDxfId="19836" dataDxfId="3441"/>
    <tableColumn id="12946" xr3:uid="{A537D0DE-4551-43A3-9157-4159E738AA0C}" name="Column12946" headerRowDxfId="19835" dataDxfId="3440"/>
    <tableColumn id="12947" xr3:uid="{9AB67547-C7B2-4261-B585-103ECD51A424}" name="Column12947" headerRowDxfId="19834" dataDxfId="3439"/>
    <tableColumn id="12948" xr3:uid="{F15407A1-451E-46C8-8FD6-7C57EE95A05B}" name="Column12948" headerRowDxfId="19833" dataDxfId="3438"/>
    <tableColumn id="12949" xr3:uid="{92795946-94DA-4402-921F-EEA68AA3B44B}" name="Column12949" headerRowDxfId="19832" dataDxfId="3437"/>
    <tableColumn id="12950" xr3:uid="{9DD34CE6-6C46-42CA-AFD9-B41ED7DC914F}" name="Column12950" headerRowDxfId="19831" dataDxfId="3436"/>
    <tableColumn id="12951" xr3:uid="{68040B5D-B82F-4442-91DF-38B3960FAD4F}" name="Column12951" headerRowDxfId="19830" dataDxfId="3435"/>
    <tableColumn id="12952" xr3:uid="{9C955A82-F1F9-4070-AB70-F511D338A106}" name="Column12952" headerRowDxfId="19829" dataDxfId="3434"/>
    <tableColumn id="12953" xr3:uid="{01829AC0-431A-4ECA-BFA0-6DF3DD657333}" name="Column12953" headerRowDxfId="19828" dataDxfId="3433"/>
    <tableColumn id="12954" xr3:uid="{DA017C5E-ADFD-480A-ADBA-9977027E9D4B}" name="Column12954" headerRowDxfId="19827" dataDxfId="3432"/>
    <tableColumn id="12955" xr3:uid="{99109D9D-98FD-450E-90BE-3C00C50E82C6}" name="Column12955" headerRowDxfId="19826" dataDxfId="3431"/>
    <tableColumn id="12956" xr3:uid="{C59E9C88-D706-40DC-AACB-BE78917ECCAB}" name="Column12956" headerRowDxfId="19825" dataDxfId="3430"/>
    <tableColumn id="12957" xr3:uid="{DF27ED2B-D8CF-4E2C-88A3-881B68E9BB9B}" name="Column12957" headerRowDxfId="19824" dataDxfId="3429"/>
    <tableColumn id="12958" xr3:uid="{4AE1438A-BCCB-4877-BAD8-170B9BF2B972}" name="Column12958" headerRowDxfId="19823" dataDxfId="3428"/>
    <tableColumn id="12959" xr3:uid="{7D1F075F-EEE9-4E86-B7EA-BD222551F4A9}" name="Column12959" headerRowDxfId="19822" dataDxfId="3427"/>
    <tableColumn id="12960" xr3:uid="{75D01659-9240-4782-9885-5E1327E2F101}" name="Column12960" headerRowDxfId="19821" dataDxfId="3426"/>
    <tableColumn id="12961" xr3:uid="{B2F5D685-82AA-4009-83D1-8B70C306771F}" name="Column12961" headerRowDxfId="19820" dataDxfId="3425"/>
    <tableColumn id="12962" xr3:uid="{0FD1AE62-036A-43B1-856B-9FAE9E533188}" name="Column12962" headerRowDxfId="19819" dataDxfId="3424"/>
    <tableColumn id="12963" xr3:uid="{CEC6A16B-DCC5-47A7-B358-1FD60E8EB11B}" name="Column12963" headerRowDxfId="19818" dataDxfId="3423"/>
    <tableColumn id="12964" xr3:uid="{21A4760F-62B2-4832-A407-B010C70339CA}" name="Column12964" headerRowDxfId="19817" dataDxfId="3422"/>
    <tableColumn id="12965" xr3:uid="{1FB10DA1-0C6C-442C-AA8C-93865440E1B2}" name="Column12965" headerRowDxfId="19816" dataDxfId="3421"/>
    <tableColumn id="12966" xr3:uid="{E6683821-7F98-4F98-8EB0-7D76021EF121}" name="Column12966" headerRowDxfId="19815" dataDxfId="3420"/>
    <tableColumn id="12967" xr3:uid="{DF687213-4195-4177-AEE7-9820CCC2B905}" name="Column12967" headerRowDxfId="19814" dataDxfId="3419"/>
    <tableColumn id="12968" xr3:uid="{7B1576D6-1004-4220-A54C-966ABCD56F1A}" name="Column12968" headerRowDxfId="19813" dataDxfId="3418"/>
    <tableColumn id="12969" xr3:uid="{71F1CC29-49A8-4413-AAF1-3AEA385331D9}" name="Column12969" headerRowDxfId="19812" dataDxfId="3417"/>
    <tableColumn id="12970" xr3:uid="{D390C5BB-7CD9-45E0-8AEE-8C04F529180F}" name="Column12970" headerRowDxfId="19811" dataDxfId="3416"/>
    <tableColumn id="12971" xr3:uid="{0F7BD022-4317-4FC3-B2A6-F3380029DCD3}" name="Column12971" headerRowDxfId="19810" dataDxfId="3415"/>
    <tableColumn id="12972" xr3:uid="{9312E667-CFFE-42A3-A0E1-7D57715F4B98}" name="Column12972" headerRowDxfId="19809" dataDxfId="3414"/>
    <tableColumn id="12973" xr3:uid="{59E5137B-DB05-4DCA-BB5D-15D1164D04CB}" name="Column12973" headerRowDxfId="19808" dataDxfId="3413"/>
    <tableColumn id="12974" xr3:uid="{A196F44F-F78B-4942-9E89-75309D8D04E5}" name="Column12974" headerRowDxfId="19807" dataDxfId="3412"/>
    <tableColumn id="12975" xr3:uid="{E29E7FA6-57E7-487E-AB7E-35048A0B3EDE}" name="Column12975" headerRowDxfId="19806" dataDxfId="3411"/>
    <tableColumn id="12976" xr3:uid="{F9930725-F56A-47A6-A98C-7C48B3F45F38}" name="Column12976" headerRowDxfId="19805" dataDxfId="3410"/>
    <tableColumn id="12977" xr3:uid="{102EB121-67C8-4DB6-AD33-088E132B3786}" name="Column12977" headerRowDxfId="19804" dataDxfId="3409"/>
    <tableColumn id="12978" xr3:uid="{AA00B608-7293-43D9-9326-6805F134D647}" name="Column12978" headerRowDxfId="19803" dataDxfId="3408"/>
    <tableColumn id="12979" xr3:uid="{FD3330C2-63AB-4B10-B433-6A58D27317A3}" name="Column12979" headerRowDxfId="19802" dataDxfId="3407"/>
    <tableColumn id="12980" xr3:uid="{928F9BB2-A235-44A1-B2AE-86FCFAA78FAC}" name="Column12980" headerRowDxfId="19801" dataDxfId="3406"/>
    <tableColumn id="12981" xr3:uid="{7D4D8B56-0BAD-41C5-ADE4-E14D47DCA97F}" name="Column12981" headerRowDxfId="19800" dataDxfId="3405"/>
    <tableColumn id="12982" xr3:uid="{7A2D06B0-37E0-4089-AD79-FF58D5198B31}" name="Column12982" headerRowDxfId="19799" dataDxfId="3404"/>
    <tableColumn id="12983" xr3:uid="{662C2A8A-20CF-489F-A897-8142EB31EF88}" name="Column12983" headerRowDxfId="19798" dataDxfId="3403"/>
    <tableColumn id="12984" xr3:uid="{0C74AC3F-61C8-4780-8996-E6CE1F5736AA}" name="Column12984" headerRowDxfId="19797" dataDxfId="3402"/>
    <tableColumn id="12985" xr3:uid="{9E61F3D6-E38D-4E43-8F05-5FE929ABE649}" name="Column12985" headerRowDxfId="19796" dataDxfId="3401"/>
    <tableColumn id="12986" xr3:uid="{BD5F35BC-2778-47B1-B709-46FD253DE4F5}" name="Column12986" headerRowDxfId="19795" dataDxfId="3400"/>
    <tableColumn id="12987" xr3:uid="{950F4FC0-54B3-4415-BAC3-4BD373D3A4FF}" name="Column12987" headerRowDxfId="19794" dataDxfId="3399"/>
    <tableColumn id="12988" xr3:uid="{09097CD3-6942-404A-BCD8-5DEE0E16B5F3}" name="Column12988" headerRowDxfId="19793" dataDxfId="3398"/>
    <tableColumn id="12989" xr3:uid="{7115D18B-06D0-4E52-9EFA-472DC10DE6FA}" name="Column12989" headerRowDxfId="19792" dataDxfId="3397"/>
    <tableColumn id="12990" xr3:uid="{8EB71DEF-7290-40AC-BE1B-63EA4FA74EB2}" name="Column12990" headerRowDxfId="19791" dataDxfId="3396"/>
    <tableColumn id="12991" xr3:uid="{7AA33AB4-0BD6-4F5C-BD33-38AFA75BC619}" name="Column12991" headerRowDxfId="19790" dataDxfId="3395"/>
    <tableColumn id="12992" xr3:uid="{C95D69CC-21E7-4AA4-9494-84DB34069E6C}" name="Column12992" headerRowDxfId="19789" dataDxfId="3394"/>
    <tableColumn id="12993" xr3:uid="{E75FB568-4692-47F6-A587-BC621113502E}" name="Column12993" headerRowDxfId="19788" dataDxfId="3393"/>
    <tableColumn id="12994" xr3:uid="{474E2221-B15F-47B8-9752-6E7B9C08FB79}" name="Column12994" headerRowDxfId="19787" dataDxfId="3392"/>
    <tableColumn id="12995" xr3:uid="{3B705356-6671-4DBE-93DB-90E1CBF28635}" name="Column12995" headerRowDxfId="19786" dataDxfId="3391"/>
    <tableColumn id="12996" xr3:uid="{E88CC2E1-6ABA-47F5-8691-083AEED380DC}" name="Column12996" headerRowDxfId="19785" dataDxfId="3390"/>
    <tableColumn id="12997" xr3:uid="{595330FF-4703-446D-A56D-5B50493D4E85}" name="Column12997" headerRowDxfId="19784" dataDxfId="3389"/>
    <tableColumn id="12998" xr3:uid="{583DF833-89EA-41D1-BC32-3E9718C85BCB}" name="Column12998" headerRowDxfId="19783" dataDxfId="3388"/>
    <tableColumn id="12999" xr3:uid="{2067B572-3D54-4578-8F92-C1ED91993455}" name="Column12999" headerRowDxfId="19782" dataDxfId="3387"/>
    <tableColumn id="13000" xr3:uid="{7EC76373-ECAE-405A-8215-C8C4AFF8F84A}" name="Column13000" headerRowDxfId="19781" dataDxfId="3386"/>
    <tableColumn id="13001" xr3:uid="{9D2CC6A2-9F7D-4E9F-826F-713EADF552F1}" name="Column13001" headerRowDxfId="19780" dataDxfId="3385"/>
    <tableColumn id="13002" xr3:uid="{3868EAD7-E675-49FB-8B8C-8F8B33317C0F}" name="Column13002" headerRowDxfId="19779" dataDxfId="3384"/>
    <tableColumn id="13003" xr3:uid="{C6F27F70-70ED-4998-B08F-8820EB17ACFD}" name="Column13003" headerRowDxfId="19778" dataDxfId="3383"/>
    <tableColumn id="13004" xr3:uid="{0D6EE333-5B26-442F-8E26-DBE4A46B55AB}" name="Column13004" headerRowDxfId="19777" dataDxfId="3382"/>
    <tableColumn id="13005" xr3:uid="{29585CD3-5EA6-43AC-ABD0-270D448A40C1}" name="Column13005" headerRowDxfId="19776" dataDxfId="3381"/>
    <tableColumn id="13006" xr3:uid="{014DE195-6EE7-45E3-85B7-CFB1EFC381A0}" name="Column13006" headerRowDxfId="19775" dataDxfId="3380"/>
    <tableColumn id="13007" xr3:uid="{4EE726AF-8A2A-4DAA-AF9F-265F2A2702E8}" name="Column13007" headerRowDxfId="19774" dataDxfId="3379"/>
    <tableColumn id="13008" xr3:uid="{3811BC3F-AC52-485D-ADD5-287BB77CC290}" name="Column13008" headerRowDxfId="19773" dataDxfId="3378"/>
    <tableColumn id="13009" xr3:uid="{D6E62C18-0C66-4DFA-9EB9-FE209131C9F9}" name="Column13009" headerRowDxfId="19772" dataDxfId="3377"/>
    <tableColumn id="13010" xr3:uid="{FF9E56BC-F2A7-43ED-825D-7F3CCCF69991}" name="Column13010" headerRowDxfId="19771" dataDxfId="3376"/>
    <tableColumn id="13011" xr3:uid="{7E2B1015-7424-4AA7-B972-1F6BB3EDF522}" name="Column13011" headerRowDxfId="19770" dataDxfId="3375"/>
    <tableColumn id="13012" xr3:uid="{F5AA406C-4942-4D27-90AA-5AF251E4098C}" name="Column13012" headerRowDxfId="19769" dataDxfId="3374"/>
    <tableColumn id="13013" xr3:uid="{68FE4DDE-2C3D-43EB-84D9-18F91D45B4DF}" name="Column13013" headerRowDxfId="19768" dataDxfId="3373"/>
    <tableColumn id="13014" xr3:uid="{2A064A5E-7A86-4190-BC04-D701CA1552CC}" name="Column13014" headerRowDxfId="19767" dataDxfId="3372"/>
    <tableColumn id="13015" xr3:uid="{F14CC90B-0550-4894-B107-1DA95CF281E1}" name="Column13015" headerRowDxfId="19766" dataDxfId="3371"/>
    <tableColumn id="13016" xr3:uid="{8F33B6FB-0196-44FF-894E-3E72983EFE0F}" name="Column13016" headerRowDxfId="19765" dataDxfId="3370"/>
    <tableColumn id="13017" xr3:uid="{178BDEB0-1BE8-4BB3-8409-2C902E990494}" name="Column13017" headerRowDxfId="19764" dataDxfId="3369"/>
    <tableColumn id="13018" xr3:uid="{60A84A8E-7440-458A-9289-4EDA9C775E51}" name="Column13018" headerRowDxfId="19763" dataDxfId="3368"/>
    <tableColumn id="13019" xr3:uid="{F52A8F35-5204-4B0E-868E-6C3BB3BD0E27}" name="Column13019" headerRowDxfId="19762" dataDxfId="3367"/>
    <tableColumn id="13020" xr3:uid="{9F2946FF-43ED-4130-A7B8-2E04DA5CE878}" name="Column13020" headerRowDxfId="19761" dataDxfId="3366"/>
    <tableColumn id="13021" xr3:uid="{0D6AD243-8F8F-438E-A626-342793E95856}" name="Column13021" headerRowDxfId="19760" dataDxfId="3365"/>
    <tableColumn id="13022" xr3:uid="{ABB47781-52AF-4569-9457-05CA1E57949E}" name="Column13022" headerRowDxfId="19759" dataDxfId="3364"/>
    <tableColumn id="13023" xr3:uid="{8941FAA1-87F3-4359-8756-473C1A432BF9}" name="Column13023" headerRowDxfId="19758" dataDxfId="3363"/>
    <tableColumn id="13024" xr3:uid="{B9907AAC-A166-42DB-92FF-6564D9443731}" name="Column13024" headerRowDxfId="19757" dataDxfId="3362"/>
    <tableColumn id="13025" xr3:uid="{CC93358C-3289-49A8-9D28-857FD2E91EB3}" name="Column13025" headerRowDxfId="19756" dataDxfId="3361"/>
    <tableColumn id="13026" xr3:uid="{9D9A283B-0F6E-4FF4-A3E9-B7C14A60AAC6}" name="Column13026" headerRowDxfId="19755" dataDxfId="3360"/>
    <tableColumn id="13027" xr3:uid="{6FCB051D-F696-4602-ACB4-502BD6BD15F6}" name="Column13027" headerRowDxfId="19754" dataDxfId="3359"/>
    <tableColumn id="13028" xr3:uid="{3D46EFEB-EA1A-447C-B764-5BDB4DA3F157}" name="Column13028" headerRowDxfId="19753" dataDxfId="3358"/>
    <tableColumn id="13029" xr3:uid="{35FC23C8-AAAC-4710-862C-C0097A44174A}" name="Column13029" headerRowDxfId="19752" dataDxfId="3357"/>
    <tableColumn id="13030" xr3:uid="{5429A594-5D96-482D-9604-50FD66671EAA}" name="Column13030" headerRowDxfId="19751" dataDxfId="3356"/>
    <tableColumn id="13031" xr3:uid="{121BCFF8-E7F2-4092-B17D-44FACC993F6B}" name="Column13031" headerRowDxfId="19750" dataDxfId="3355"/>
    <tableColumn id="13032" xr3:uid="{BCD483D1-8E8D-43E1-A6DC-B7C7A0C894A5}" name="Column13032" headerRowDxfId="19749" dataDxfId="3354"/>
    <tableColumn id="13033" xr3:uid="{A8D5A2AD-D4E9-4DF1-86DF-EA93B0109B86}" name="Column13033" headerRowDxfId="19748" dataDxfId="3353"/>
    <tableColumn id="13034" xr3:uid="{A1DD7287-F66D-4FF8-8EF3-D707AB6E4B02}" name="Column13034" headerRowDxfId="19747" dataDxfId="3352"/>
    <tableColumn id="13035" xr3:uid="{F614522B-BB71-432E-890D-761E1A52339A}" name="Column13035" headerRowDxfId="19746" dataDxfId="3351"/>
    <tableColumn id="13036" xr3:uid="{BBA3A2E2-EE2E-420A-9149-3F4FBB284FAC}" name="Column13036" headerRowDxfId="19745" dataDxfId="3350"/>
    <tableColumn id="13037" xr3:uid="{0348D159-7795-4A61-B6A0-1A72B1B9027F}" name="Column13037" headerRowDxfId="19744" dataDxfId="3349"/>
    <tableColumn id="13038" xr3:uid="{A6DFD7DF-EE97-4836-AF9F-8AB27BFCE49B}" name="Column13038" headerRowDxfId="19743" dataDxfId="3348"/>
    <tableColumn id="13039" xr3:uid="{35D49BA5-EA39-4486-AAD9-118EA17A08E0}" name="Column13039" headerRowDxfId="19742" dataDxfId="3347"/>
    <tableColumn id="13040" xr3:uid="{B3DFD43E-CA6F-427D-8E06-4A86EB0074A9}" name="Column13040" headerRowDxfId="19741" dataDxfId="3346"/>
    <tableColumn id="13041" xr3:uid="{F6C07473-FA61-4B59-9D0E-6B0AD03469E5}" name="Column13041" headerRowDxfId="19740" dataDxfId="3345"/>
    <tableColumn id="13042" xr3:uid="{F37A937F-BFEC-4882-8D2F-DA313D3F82F3}" name="Column13042" headerRowDxfId="19739" dataDxfId="3344"/>
    <tableColumn id="13043" xr3:uid="{744D745B-9B6C-43C7-9DCC-72A8D84DA4FD}" name="Column13043" headerRowDxfId="19738" dataDxfId="3343"/>
    <tableColumn id="13044" xr3:uid="{86FCECF6-211D-4A54-8F11-D217DD87F51B}" name="Column13044" headerRowDxfId="19737" dataDxfId="3342"/>
    <tableColumn id="13045" xr3:uid="{318A467A-E26E-4C38-856C-74C3C87E0BA3}" name="Column13045" headerRowDxfId="19736" dataDxfId="3341"/>
    <tableColumn id="13046" xr3:uid="{BF0B9D38-C8EF-43DE-900D-CCB799DD856B}" name="Column13046" headerRowDxfId="19735" dataDxfId="3340"/>
    <tableColumn id="13047" xr3:uid="{0827A546-6EF7-40F3-B25F-A8B0649BC0E9}" name="Column13047" headerRowDxfId="19734" dataDxfId="3339"/>
    <tableColumn id="13048" xr3:uid="{21958708-D63D-4B83-A48D-9FC27B454B49}" name="Column13048" headerRowDxfId="19733" dataDxfId="3338"/>
    <tableColumn id="13049" xr3:uid="{3772C93A-E7EC-4B66-96F2-DB1D25008D84}" name="Column13049" headerRowDxfId="19732" dataDxfId="3337"/>
    <tableColumn id="13050" xr3:uid="{68A9030A-DEB9-4425-B704-D5D0E475FFBB}" name="Column13050" headerRowDxfId="19731" dataDxfId="3336"/>
    <tableColumn id="13051" xr3:uid="{B8E37555-46E8-4D89-8AF9-F3A0B9EF2292}" name="Column13051" headerRowDxfId="19730" dataDxfId="3335"/>
    <tableColumn id="13052" xr3:uid="{DC4F9308-0E81-4C6A-98E1-0DA5CB405E7A}" name="Column13052" headerRowDxfId="19729" dataDxfId="3334"/>
    <tableColumn id="13053" xr3:uid="{31F14645-4A07-4110-936E-22CE4BE4283D}" name="Column13053" headerRowDxfId="19728" dataDxfId="3333"/>
    <tableColumn id="13054" xr3:uid="{F1AA7010-4A59-4275-991A-4AEFF5227A92}" name="Column13054" headerRowDxfId="19727" dataDxfId="3332"/>
    <tableColumn id="13055" xr3:uid="{5E15C003-9B4E-455C-85B4-7D13AF19576C}" name="Column13055" headerRowDxfId="19726" dataDxfId="3331"/>
    <tableColumn id="13056" xr3:uid="{77F689B8-B4CA-4F0E-A407-1783BEAC52B4}" name="Column13056" headerRowDxfId="19725" dataDxfId="3330"/>
    <tableColumn id="13057" xr3:uid="{01B70E7A-81E6-4363-8CC3-BA8870DA0756}" name="Column13057" headerRowDxfId="19724" dataDxfId="3329"/>
    <tableColumn id="13058" xr3:uid="{9A357B0A-FA19-40C2-A5F2-F81F3DCF161B}" name="Column13058" headerRowDxfId="19723" dataDxfId="3328"/>
    <tableColumn id="13059" xr3:uid="{49985DA2-04D5-4AC6-BBF1-23772062E502}" name="Column13059" headerRowDxfId="19722" dataDxfId="3327"/>
    <tableColumn id="13060" xr3:uid="{62DFC975-D0B4-42B2-8D95-206B314F9BEA}" name="Column13060" headerRowDxfId="19721" dataDxfId="3326"/>
    <tableColumn id="13061" xr3:uid="{35C4F9BD-F6D0-48BB-B6A0-FF8E792F6C39}" name="Column13061" headerRowDxfId="19720" dataDxfId="3325"/>
    <tableColumn id="13062" xr3:uid="{DFF5612D-68C7-4A45-A746-9D4EBBE82BEA}" name="Column13062" headerRowDxfId="19719" dataDxfId="3324"/>
    <tableColumn id="13063" xr3:uid="{0A424633-29FC-4C0A-838E-684C4D99C620}" name="Column13063" headerRowDxfId="19718" dataDxfId="3323"/>
    <tableColumn id="13064" xr3:uid="{96633592-3B13-4317-BA06-22F9F16C74B5}" name="Column13064" headerRowDxfId="19717" dataDxfId="3322"/>
    <tableColumn id="13065" xr3:uid="{50FBEF29-0B1F-4F05-8C65-E67A650682E9}" name="Column13065" headerRowDxfId="19716" dataDxfId="3321"/>
    <tableColumn id="13066" xr3:uid="{C32FC372-5A96-472F-8760-C8EBEDBC2B90}" name="Column13066" headerRowDxfId="19715" dataDxfId="3320"/>
    <tableColumn id="13067" xr3:uid="{3F1BB9F1-0135-4FE3-8B08-0AEBE60263BA}" name="Column13067" headerRowDxfId="19714" dataDxfId="3319"/>
    <tableColumn id="13068" xr3:uid="{7B223C1E-B23E-47A0-AB27-7C90E72EBC74}" name="Column13068" headerRowDxfId="19713" dataDxfId="3318"/>
    <tableColumn id="13069" xr3:uid="{B415F1FD-18E3-492C-B787-35158491F47D}" name="Column13069" headerRowDxfId="19712" dataDxfId="3317"/>
    <tableColumn id="13070" xr3:uid="{7F77FF04-7FB5-4939-8E2F-CEC3275FE1FB}" name="Column13070" headerRowDxfId="19711" dataDxfId="3316"/>
    <tableColumn id="13071" xr3:uid="{03A4BF9A-E327-4D5A-894C-954ED2E62CA0}" name="Column13071" headerRowDxfId="19710" dataDxfId="3315"/>
    <tableColumn id="13072" xr3:uid="{1E7FA324-2E0F-4CE6-89C1-8F359B86529E}" name="Column13072" headerRowDxfId="19709" dataDxfId="3314"/>
    <tableColumn id="13073" xr3:uid="{92FC3611-088D-4CF7-87D3-E0EF5CC2CA7B}" name="Column13073" headerRowDxfId="19708" dataDxfId="3313"/>
    <tableColumn id="13074" xr3:uid="{7E92E278-A969-42D3-8A8F-1B0CFD6B6CB8}" name="Column13074" headerRowDxfId="19707" dataDxfId="3312"/>
    <tableColumn id="13075" xr3:uid="{2C7835B0-07F2-4926-9E8A-F53A7C255C14}" name="Column13075" headerRowDxfId="19706" dataDxfId="3311"/>
    <tableColumn id="13076" xr3:uid="{486D9BE7-4342-4E4F-B5C1-DEF447F3775F}" name="Column13076" headerRowDxfId="19705" dataDxfId="3310"/>
    <tableColumn id="13077" xr3:uid="{4428A0F9-247E-4DF1-908A-3994E2D547B4}" name="Column13077" headerRowDxfId="19704" dataDxfId="3309"/>
    <tableColumn id="13078" xr3:uid="{15D0B5AE-BAA2-4E2C-859B-AAF7EEB8DD96}" name="Column13078" headerRowDxfId="19703" dataDxfId="3308"/>
    <tableColumn id="13079" xr3:uid="{0F49190C-74F9-4373-A715-3D13EC0DCBD4}" name="Column13079" headerRowDxfId="19702" dataDxfId="3307"/>
    <tableColumn id="13080" xr3:uid="{78951173-360A-4239-B0DA-DCF9F20636C0}" name="Column13080" headerRowDxfId="19701" dataDxfId="3306"/>
    <tableColumn id="13081" xr3:uid="{E622FD50-932A-4F9F-B40A-362D001C32B6}" name="Column13081" headerRowDxfId="19700" dataDxfId="3305"/>
    <tableColumn id="13082" xr3:uid="{7D46FFAC-A2C3-426B-A8F4-35CF671C9A3D}" name="Column13082" headerRowDxfId="19699" dataDxfId="3304"/>
    <tableColumn id="13083" xr3:uid="{CF218FDD-6E79-4C19-ADDE-EABCB0CB2D27}" name="Column13083" headerRowDxfId="19698" dataDxfId="3303"/>
    <tableColumn id="13084" xr3:uid="{704E3482-0C0E-412B-8A29-2F46C511BDC2}" name="Column13084" headerRowDxfId="19697" dataDxfId="3302"/>
    <tableColumn id="13085" xr3:uid="{8A8539AB-73F2-4360-96A6-F502009C5479}" name="Column13085" headerRowDxfId="19696" dataDxfId="3301"/>
    <tableColumn id="13086" xr3:uid="{A4EB79BA-A0FE-41AE-95B2-035D750BE6C1}" name="Column13086" headerRowDxfId="19695" dataDxfId="3300"/>
    <tableColumn id="13087" xr3:uid="{F6A521C6-C026-4DC5-AB34-73B8B91ACE8A}" name="Column13087" headerRowDxfId="19694" dataDxfId="3299"/>
    <tableColumn id="13088" xr3:uid="{96C218CA-4478-4190-80F6-5384E1DF4D5D}" name="Column13088" headerRowDxfId="19693" dataDxfId="3298"/>
    <tableColumn id="13089" xr3:uid="{9B5285A4-1300-45A3-83A8-D9A118AD6F55}" name="Column13089" headerRowDxfId="19692" dataDxfId="3297"/>
    <tableColumn id="13090" xr3:uid="{B9426D9C-C10E-45A3-8D81-A339E91939D1}" name="Column13090" headerRowDxfId="19691" dataDxfId="3296"/>
    <tableColumn id="13091" xr3:uid="{B16E11F7-AC80-4226-B010-9EDF5CF9ABC1}" name="Column13091" headerRowDxfId="19690" dataDxfId="3295"/>
    <tableColumn id="13092" xr3:uid="{B391B3EB-B6F4-498E-B4FF-4DD0AE03EE00}" name="Column13092" headerRowDxfId="19689" dataDxfId="3294"/>
    <tableColumn id="13093" xr3:uid="{BD3C4FD7-0130-4FDE-87E3-022332960514}" name="Column13093" headerRowDxfId="19688" dataDxfId="3293"/>
    <tableColumn id="13094" xr3:uid="{484516D4-3338-4472-929B-C82783707E6E}" name="Column13094" headerRowDxfId="19687" dataDxfId="3292"/>
    <tableColumn id="13095" xr3:uid="{73900DE4-0E0B-4B69-8BDA-2ED15861AE70}" name="Column13095" headerRowDxfId="19686" dataDxfId="3291"/>
    <tableColumn id="13096" xr3:uid="{5AB77BF5-DE32-4AF4-AA44-948909D9C770}" name="Column13096" headerRowDxfId="19685" dataDxfId="3290"/>
    <tableColumn id="13097" xr3:uid="{207FFF69-9806-4C9E-B5E7-E8AF0190086B}" name="Column13097" headerRowDxfId="19684" dataDxfId="3289"/>
    <tableColumn id="13098" xr3:uid="{5A871A9C-F690-4DE1-BD02-87CB2CA6D49F}" name="Column13098" headerRowDxfId="19683" dataDxfId="3288"/>
    <tableColumn id="13099" xr3:uid="{EACE7553-E0CF-4F74-BC79-F491DC714820}" name="Column13099" headerRowDxfId="19682" dataDxfId="3287"/>
    <tableColumn id="13100" xr3:uid="{592AE599-1BCE-46F8-9D6F-BC458640CBFA}" name="Column13100" headerRowDxfId="19681" dataDxfId="3286"/>
    <tableColumn id="13101" xr3:uid="{1ECD5C3F-9E00-43C2-B2F8-9BE803CACA93}" name="Column13101" headerRowDxfId="19680" dataDxfId="3285"/>
    <tableColumn id="13102" xr3:uid="{02DC7214-E4C7-4E41-BB03-3041C78E90BD}" name="Column13102" headerRowDxfId="19679" dataDxfId="3284"/>
    <tableColumn id="13103" xr3:uid="{7ADDB978-BC3E-457C-A406-77F150476F09}" name="Column13103" headerRowDxfId="19678" dataDxfId="3283"/>
    <tableColumn id="13104" xr3:uid="{EDBC76DC-1001-49F0-9D39-7F3CADC5A85F}" name="Column13104" headerRowDxfId="19677" dataDxfId="3282"/>
    <tableColumn id="13105" xr3:uid="{BC9E8474-04B9-488D-94E4-BCC2045FE465}" name="Column13105" headerRowDxfId="19676" dataDxfId="3281"/>
    <tableColumn id="13106" xr3:uid="{FB736CD7-E76B-4DDC-8930-624143850DA6}" name="Column13106" headerRowDxfId="19675" dataDxfId="3280"/>
    <tableColumn id="13107" xr3:uid="{D8D39F3E-74D0-4935-A4EB-E1F8311FB24A}" name="Column13107" headerRowDxfId="19674" dataDxfId="3279"/>
    <tableColumn id="13108" xr3:uid="{918327B1-131C-4029-822F-E0C4BF72F731}" name="Column13108" headerRowDxfId="19673" dataDxfId="3278"/>
    <tableColumn id="13109" xr3:uid="{47164C20-9E10-4E01-8482-7C34500C4C70}" name="Column13109" headerRowDxfId="19672" dataDxfId="3277"/>
    <tableColumn id="13110" xr3:uid="{9393F198-19B9-4711-9DE0-D253891FFE45}" name="Column13110" headerRowDxfId="19671" dataDxfId="3276"/>
    <tableColumn id="13111" xr3:uid="{907852B9-66A6-4284-875A-32E135621ED0}" name="Column13111" headerRowDxfId="19670" dataDxfId="3275"/>
    <tableColumn id="13112" xr3:uid="{B0D36566-D0C9-4497-9F28-DF7B3621C90A}" name="Column13112" headerRowDxfId="19669" dataDxfId="3274"/>
    <tableColumn id="13113" xr3:uid="{1D08A0BF-C4A5-433E-926D-D5502EECD4B2}" name="Column13113" headerRowDxfId="19668" dataDxfId="3273"/>
    <tableColumn id="13114" xr3:uid="{17D2A0F8-72F8-426C-B4DC-AA4C333AC68F}" name="Column13114" headerRowDxfId="19667" dataDxfId="3272"/>
    <tableColumn id="13115" xr3:uid="{D38F7B0C-6C6A-4AB0-A791-192138233CA1}" name="Column13115" headerRowDxfId="19666" dataDxfId="3271"/>
    <tableColumn id="13116" xr3:uid="{AEC0A393-0781-48AC-BB4B-B13AEF9AEE34}" name="Column13116" headerRowDxfId="19665" dataDxfId="3270"/>
    <tableColumn id="13117" xr3:uid="{EA3286F5-89C5-44AA-981E-22EA518AFAC9}" name="Column13117" headerRowDxfId="19664" dataDxfId="3269"/>
    <tableColumn id="13118" xr3:uid="{D83AC6FC-626E-4C94-A6BD-4A456153F61D}" name="Column13118" headerRowDxfId="19663" dataDxfId="3268"/>
    <tableColumn id="13119" xr3:uid="{D07C1FA9-EB62-445D-9380-39ED7A5F72AC}" name="Column13119" headerRowDxfId="19662" dataDxfId="3267"/>
    <tableColumn id="13120" xr3:uid="{16A23389-6B37-4253-B0A1-C7D263470B86}" name="Column13120" headerRowDxfId="19661" dataDxfId="3266"/>
    <tableColumn id="13121" xr3:uid="{3B9997B0-87AF-41CB-962E-0D53E3309A2F}" name="Column13121" headerRowDxfId="19660" dataDxfId="3265"/>
    <tableColumn id="13122" xr3:uid="{76A2A9DD-AB29-4FD8-9CFD-C9B9C7E30AB8}" name="Column13122" headerRowDxfId="19659" dataDxfId="3264"/>
    <tableColumn id="13123" xr3:uid="{D88213D5-810F-4DCA-AFBD-93CD759E320E}" name="Column13123" headerRowDxfId="19658" dataDxfId="3263"/>
    <tableColumn id="13124" xr3:uid="{CAD61624-EA5C-495A-AED7-1195DEC5AE0B}" name="Column13124" headerRowDxfId="19657" dataDxfId="3262"/>
    <tableColumn id="13125" xr3:uid="{CD55C8BA-BAE4-4DE8-A749-59862C1ADEA2}" name="Column13125" headerRowDxfId="19656" dataDxfId="3261"/>
    <tableColumn id="13126" xr3:uid="{D82C9782-654F-48FA-8A09-B2D3B3417CB3}" name="Column13126" headerRowDxfId="19655" dataDxfId="3260"/>
    <tableColumn id="13127" xr3:uid="{E9E7E8B3-717F-4C79-89BD-E5929F3762FB}" name="Column13127" headerRowDxfId="19654" dataDxfId="3259"/>
    <tableColumn id="13128" xr3:uid="{E5F9F51D-7DDF-48DB-A751-BF1FFA07B89D}" name="Column13128" headerRowDxfId="19653" dataDxfId="3258"/>
    <tableColumn id="13129" xr3:uid="{9D01F552-20BF-432A-BF4C-A91C390B38F1}" name="Column13129" headerRowDxfId="19652" dataDxfId="3257"/>
    <tableColumn id="13130" xr3:uid="{14EAE1CB-355B-4BFD-A931-7B4E6DBD8531}" name="Column13130" headerRowDxfId="19651" dataDxfId="3256"/>
    <tableColumn id="13131" xr3:uid="{C1728D44-4E6B-472E-869C-E273B12338AF}" name="Column13131" headerRowDxfId="19650" dataDxfId="3255"/>
    <tableColumn id="13132" xr3:uid="{B134D1EE-8A0E-4F18-B342-1BF4D883B27C}" name="Column13132" headerRowDxfId="19649" dataDxfId="3254"/>
    <tableColumn id="13133" xr3:uid="{1D3A6E5F-3E17-4501-B171-919847F9AAE0}" name="Column13133" headerRowDxfId="19648" dataDxfId="3253"/>
    <tableColumn id="13134" xr3:uid="{228A33B9-6D2F-4DBF-8882-CD6F2E2E77C5}" name="Column13134" headerRowDxfId="19647" dataDxfId="3252"/>
    <tableColumn id="13135" xr3:uid="{2907749D-E4DE-4611-AC49-C7E84F10C330}" name="Column13135" headerRowDxfId="19646" dataDxfId="3251"/>
    <tableColumn id="13136" xr3:uid="{62DE64B3-88B2-4894-A5C8-4D12F135A261}" name="Column13136" headerRowDxfId="19645" dataDxfId="3250"/>
    <tableColumn id="13137" xr3:uid="{F4AA29DF-EA4B-437D-8A4C-DEF7191C9769}" name="Column13137" headerRowDxfId="19644" dataDxfId="3249"/>
    <tableColumn id="13138" xr3:uid="{80AE6FC6-684C-419B-A6E8-4B5A5C794395}" name="Column13138" headerRowDxfId="19643" dataDxfId="3248"/>
    <tableColumn id="13139" xr3:uid="{B6DE26F4-BDB2-4D96-8C96-864D32C629BD}" name="Column13139" headerRowDxfId="19642" dataDxfId="3247"/>
    <tableColumn id="13140" xr3:uid="{C7537300-CD98-482D-80D4-0D43BE760B09}" name="Column13140" headerRowDxfId="19641" dataDxfId="3246"/>
    <tableColumn id="13141" xr3:uid="{BBC59E01-A055-4888-838F-8D118AA4A639}" name="Column13141" headerRowDxfId="19640" dataDxfId="3245"/>
    <tableColumn id="13142" xr3:uid="{99EBC525-B52B-423C-B510-DA44A4BE2230}" name="Column13142" headerRowDxfId="19639" dataDxfId="3244"/>
    <tableColumn id="13143" xr3:uid="{ADDF9924-E491-4894-A9C6-D80EF87883DF}" name="Column13143" headerRowDxfId="19638" dataDxfId="3243"/>
    <tableColumn id="13144" xr3:uid="{428466BB-DD91-4154-8D24-D9CC81F6DA14}" name="Column13144" headerRowDxfId="19637" dataDxfId="3242"/>
    <tableColumn id="13145" xr3:uid="{4CA586E9-1005-4919-95C3-6209B6C01104}" name="Column13145" headerRowDxfId="19636" dataDxfId="3241"/>
    <tableColumn id="13146" xr3:uid="{4D6C60D7-1405-415E-8DD5-B48878E97A77}" name="Column13146" headerRowDxfId="19635" dataDxfId="3240"/>
    <tableColumn id="13147" xr3:uid="{7D547907-50F9-41E6-88DB-DA3C1F58C3D6}" name="Column13147" headerRowDxfId="19634" dataDxfId="3239"/>
    <tableColumn id="13148" xr3:uid="{D9CBB1D0-BBF2-493B-AF0C-971D32CE04CD}" name="Column13148" headerRowDxfId="19633" dataDxfId="3238"/>
    <tableColumn id="13149" xr3:uid="{5FE8776D-0D5B-48DC-A951-ABD65E383650}" name="Column13149" headerRowDxfId="19632" dataDxfId="3237"/>
    <tableColumn id="13150" xr3:uid="{3E7C8A13-1A40-4D7F-AF3B-577E415C48EB}" name="Column13150" headerRowDxfId="19631" dataDxfId="3236"/>
    <tableColumn id="13151" xr3:uid="{57DEF209-D3DE-467F-8A9D-0F0D281FC6C1}" name="Column13151" headerRowDxfId="19630" dataDxfId="3235"/>
    <tableColumn id="13152" xr3:uid="{1C721282-0718-46D3-9C4C-16CF518E6B69}" name="Column13152" headerRowDxfId="19629" dataDxfId="3234"/>
    <tableColumn id="13153" xr3:uid="{904DFB37-FBEF-4227-A1E7-09F148FBE977}" name="Column13153" headerRowDxfId="19628" dataDxfId="3233"/>
    <tableColumn id="13154" xr3:uid="{729050FA-6F5D-4DA7-951B-E5A998925F02}" name="Column13154" headerRowDxfId="19627" dataDxfId="3232"/>
    <tableColumn id="13155" xr3:uid="{83175BBD-281A-4925-A58A-0CA8882F783E}" name="Column13155" headerRowDxfId="19626" dataDxfId="3231"/>
    <tableColumn id="13156" xr3:uid="{8A7A62F1-4D2B-469C-8808-3268F2AFD6BB}" name="Column13156" headerRowDxfId="19625" dataDxfId="3230"/>
    <tableColumn id="13157" xr3:uid="{B35A3383-BFF1-4C53-A70C-90AF9210D318}" name="Column13157" headerRowDxfId="19624" dataDxfId="3229"/>
    <tableColumn id="13158" xr3:uid="{86301DC9-8C26-4235-8C84-03430589EC99}" name="Column13158" headerRowDxfId="19623" dataDxfId="3228"/>
    <tableColumn id="13159" xr3:uid="{B1DCE8A6-F8F5-4836-9CB8-1FEA625BDD80}" name="Column13159" headerRowDxfId="19622" dataDxfId="3227"/>
    <tableColumn id="13160" xr3:uid="{82DB3DBD-F9FA-4A5C-BA37-ACF84DD2860F}" name="Column13160" headerRowDxfId="19621" dataDxfId="3226"/>
    <tableColumn id="13161" xr3:uid="{C5616C49-FC39-484F-A782-36AC95F567AF}" name="Column13161" headerRowDxfId="19620" dataDxfId="3225"/>
    <tableColumn id="13162" xr3:uid="{2787C52A-2CAB-4D2A-B813-BBB9E4774A4A}" name="Column13162" headerRowDxfId="19619" dataDxfId="3224"/>
    <tableColumn id="13163" xr3:uid="{2351B9AE-A89D-4CBD-90BF-81CAD4543CBB}" name="Column13163" headerRowDxfId="19618" dataDxfId="3223"/>
    <tableColumn id="13164" xr3:uid="{758FB4A4-5D41-4966-957F-66E37430D592}" name="Column13164" headerRowDxfId="19617" dataDxfId="3222"/>
    <tableColumn id="13165" xr3:uid="{42C7C36D-D0DC-494D-9802-5A5D0239746B}" name="Column13165" headerRowDxfId="19616" dataDxfId="3221"/>
    <tableColumn id="13166" xr3:uid="{5F8BD1CC-D4D0-4DC6-BA0C-FDD6A5C66E5E}" name="Column13166" headerRowDxfId="19615" dataDxfId="3220"/>
    <tableColumn id="13167" xr3:uid="{B2356386-F9BA-439D-B71D-EB5564780E07}" name="Column13167" headerRowDxfId="19614" dataDxfId="3219"/>
    <tableColumn id="13168" xr3:uid="{4803B6B6-7681-49E1-ABD1-4078B6B971D5}" name="Column13168" headerRowDxfId="19613" dataDxfId="3218"/>
    <tableColumn id="13169" xr3:uid="{17356B68-7F9D-4501-B1F2-5389AEB2A691}" name="Column13169" headerRowDxfId="19612" dataDxfId="3217"/>
    <tableColumn id="13170" xr3:uid="{3332BFA1-B22C-44ED-B6EB-FF43FBE8F981}" name="Column13170" headerRowDxfId="19611" dataDxfId="3216"/>
    <tableColumn id="13171" xr3:uid="{F057332A-F1B9-4C5E-8719-CEC3A8A0FBD4}" name="Column13171" headerRowDxfId="19610" dataDxfId="3215"/>
    <tableColumn id="13172" xr3:uid="{1B24455F-1FC7-40F7-9DD8-967744D36081}" name="Column13172" headerRowDxfId="19609" dataDxfId="3214"/>
    <tableColumn id="13173" xr3:uid="{65A37EFE-46B3-473D-913E-6B6E7FEF091A}" name="Column13173" headerRowDxfId="19608" dataDxfId="3213"/>
    <tableColumn id="13174" xr3:uid="{5A077C5F-0B65-4421-B223-C892D0FA1519}" name="Column13174" headerRowDxfId="19607" dataDxfId="3212"/>
    <tableColumn id="13175" xr3:uid="{96C35BBF-E718-4B5A-B905-45E12455A1EE}" name="Column13175" headerRowDxfId="19606" dataDxfId="3211"/>
    <tableColumn id="13176" xr3:uid="{6B5D5064-26AF-4832-9752-7451E9A41B02}" name="Column13176" headerRowDxfId="19605" dataDxfId="3210"/>
    <tableColumn id="13177" xr3:uid="{355ED0B6-A743-45B5-99BD-4CC9249F1C60}" name="Column13177" headerRowDxfId="19604" dataDxfId="3209"/>
    <tableColumn id="13178" xr3:uid="{0B69CD98-B773-4442-838A-6D28C3332FB3}" name="Column13178" headerRowDxfId="19603" dataDxfId="3208"/>
    <tableColumn id="13179" xr3:uid="{0764C276-9434-4FEA-A061-B230AB0191A4}" name="Column13179" headerRowDxfId="19602" dataDxfId="3207"/>
    <tableColumn id="13180" xr3:uid="{2BBECDBA-8F5C-4E97-B150-45321153184C}" name="Column13180" headerRowDxfId="19601" dataDxfId="3206"/>
    <tableColumn id="13181" xr3:uid="{54A98DD9-7DAB-4B14-8D97-683A7D04A90D}" name="Column13181" headerRowDxfId="19600" dataDxfId="3205"/>
    <tableColumn id="13182" xr3:uid="{BCB6BC08-C8BC-4B6A-985D-9ACCEA9856F6}" name="Column13182" headerRowDxfId="19599" dataDxfId="3204"/>
    <tableColumn id="13183" xr3:uid="{B7835CA0-6027-4D8F-9A7B-0AE563C759B2}" name="Column13183" headerRowDxfId="19598" dataDxfId="3203"/>
    <tableColumn id="13184" xr3:uid="{FE4017FE-9834-4C6F-A3F5-E637939BE3D5}" name="Column13184" headerRowDxfId="19597" dataDxfId="3202"/>
    <tableColumn id="13185" xr3:uid="{1A6C82EB-B052-4BB0-AD21-8366EF901785}" name="Column13185" headerRowDxfId="19596" dataDxfId="3201"/>
    <tableColumn id="13186" xr3:uid="{C28A3B62-3299-417D-9AC7-D75CA65B9998}" name="Column13186" headerRowDxfId="19595" dataDxfId="3200"/>
    <tableColumn id="13187" xr3:uid="{3AD827C9-6CB4-489D-9833-91F34301AAD1}" name="Column13187" headerRowDxfId="19594" dataDxfId="3199"/>
    <tableColumn id="13188" xr3:uid="{423EE17B-69C0-45AF-9F46-6D4940898D87}" name="Column13188" headerRowDxfId="19593" dataDxfId="3198"/>
    <tableColumn id="13189" xr3:uid="{0BF3B78A-AB26-4422-8576-F10BC014D903}" name="Column13189" headerRowDxfId="19592" dataDxfId="3197"/>
    <tableColumn id="13190" xr3:uid="{C7DD62F4-4356-4542-85CA-80DFCABB0F09}" name="Column13190" headerRowDxfId="19591" dataDxfId="3196"/>
    <tableColumn id="13191" xr3:uid="{501B2F98-47B8-4DE0-BAE9-6A4E0638EA36}" name="Column13191" headerRowDxfId="19590" dataDxfId="3195"/>
    <tableColumn id="13192" xr3:uid="{8F3C161B-C0CA-457B-904F-FF70EEFF5F44}" name="Column13192" headerRowDxfId="19589" dataDxfId="3194"/>
    <tableColumn id="13193" xr3:uid="{72DFA0EC-73D5-4AFE-846C-CFB4428CEEC2}" name="Column13193" headerRowDxfId="19588" dataDxfId="3193"/>
    <tableColumn id="13194" xr3:uid="{FA085A5D-BB7C-4F1F-ACAE-6EE2535F95EC}" name="Column13194" headerRowDxfId="19587" dataDxfId="3192"/>
    <tableColumn id="13195" xr3:uid="{E6A452DC-3432-419A-A53B-153A8A760B87}" name="Column13195" headerRowDxfId="19586" dataDxfId="3191"/>
    <tableColumn id="13196" xr3:uid="{0DC077AD-413E-43A9-A195-951C014A5249}" name="Column13196" headerRowDxfId="19585" dataDxfId="3190"/>
    <tableColumn id="13197" xr3:uid="{8D727927-C60C-4C61-A944-E62FE74C191F}" name="Column13197" headerRowDxfId="19584" dataDxfId="3189"/>
    <tableColumn id="13198" xr3:uid="{5B3C41BF-9F1D-4391-A2D9-CA5B8468BD42}" name="Column13198" headerRowDxfId="19583" dataDxfId="3188"/>
    <tableColumn id="13199" xr3:uid="{AD352FD6-FDC8-4545-B44E-CAD7D41AE744}" name="Column13199" headerRowDxfId="19582" dataDxfId="3187"/>
    <tableColumn id="13200" xr3:uid="{CF19B7C3-2CBF-4AE4-81BF-EC6706AE2171}" name="Column13200" headerRowDxfId="19581" dataDxfId="3186"/>
    <tableColumn id="13201" xr3:uid="{9730E036-7B51-4632-9278-9754A33217EB}" name="Column13201" headerRowDxfId="19580" dataDxfId="3185"/>
    <tableColumn id="13202" xr3:uid="{255B108E-EE9F-4CB3-8D3E-23DC877B3752}" name="Column13202" headerRowDxfId="19579" dataDxfId="3184"/>
    <tableColumn id="13203" xr3:uid="{FBD47004-1C4B-4FE8-AA26-9926C81E9833}" name="Column13203" headerRowDxfId="19578" dataDxfId="3183"/>
    <tableColumn id="13204" xr3:uid="{35FADF8A-58FA-4D51-BD4A-A57EA92EE63A}" name="Column13204" headerRowDxfId="19577" dataDxfId="3182"/>
    <tableColumn id="13205" xr3:uid="{F1F65E86-4F3F-4AAB-BE9D-DD75E465947E}" name="Column13205" headerRowDxfId="19576" dataDxfId="3181"/>
    <tableColumn id="13206" xr3:uid="{2178DB36-DC23-4526-BA2A-9A0D9B7B9830}" name="Column13206" headerRowDxfId="19575" dataDxfId="3180"/>
    <tableColumn id="13207" xr3:uid="{3E449F60-ADF7-424F-ABD3-B160FB2858FC}" name="Column13207" headerRowDxfId="19574" dataDxfId="3179"/>
    <tableColumn id="13208" xr3:uid="{662BB13F-CE1D-44FC-9D43-0A5B2810DF6D}" name="Column13208" headerRowDxfId="19573" dataDxfId="3178"/>
    <tableColumn id="13209" xr3:uid="{21CFB4FA-9015-4025-BA8A-C23BBAF4313D}" name="Column13209" headerRowDxfId="19572" dataDxfId="3177"/>
    <tableColumn id="13210" xr3:uid="{23C68137-D5F7-4866-8AEE-B30BB05B1C8E}" name="Column13210" headerRowDxfId="19571" dataDxfId="3176"/>
    <tableColumn id="13211" xr3:uid="{CFA9F58D-0938-4625-8A8D-9BC9D71FDA0D}" name="Column13211" headerRowDxfId="19570" dataDxfId="3175"/>
    <tableColumn id="13212" xr3:uid="{8DB427EE-CB0A-4B7A-9739-0269A991C514}" name="Column13212" headerRowDxfId="19569" dataDxfId="3174"/>
    <tableColumn id="13213" xr3:uid="{0E5DA1FD-49D3-44DA-829C-ED02130D4094}" name="Column13213" headerRowDxfId="19568" dataDxfId="3173"/>
    <tableColumn id="13214" xr3:uid="{5EDCC2C3-C7A1-45CB-86C4-A08823C08D2C}" name="Column13214" headerRowDxfId="19567" dataDxfId="3172"/>
    <tableColumn id="13215" xr3:uid="{42C04EA4-A3F8-4527-90B0-484B161ED205}" name="Column13215" headerRowDxfId="19566" dataDxfId="3171"/>
    <tableColumn id="13216" xr3:uid="{4B9AA211-4828-4761-A79D-8492546E3074}" name="Column13216" headerRowDxfId="19565" dataDxfId="3170"/>
    <tableColumn id="13217" xr3:uid="{7AC2AD34-DEC2-4B05-B5B0-53529A8839EB}" name="Column13217" headerRowDxfId="19564" dataDxfId="3169"/>
    <tableColumn id="13218" xr3:uid="{16A36992-6708-42F9-8446-54C70F72560D}" name="Column13218" headerRowDxfId="19563" dataDxfId="3168"/>
    <tableColumn id="13219" xr3:uid="{44A8E151-2FF0-49AD-BFB0-E4EF822FED89}" name="Column13219" headerRowDxfId="19562" dataDxfId="3167"/>
    <tableColumn id="13220" xr3:uid="{F9E0AA3B-B36D-4198-A316-1BC99BCA083E}" name="Column13220" headerRowDxfId="19561" dataDxfId="3166"/>
    <tableColumn id="13221" xr3:uid="{04B9E8CD-5D01-4A2F-A3C1-8D64C3939C9E}" name="Column13221" headerRowDxfId="19560" dataDxfId="3165"/>
    <tableColumn id="13222" xr3:uid="{1F84F45A-51D0-4B1C-A419-263BBD386C7E}" name="Column13222" headerRowDxfId="19559" dataDxfId="3164"/>
    <tableColumn id="13223" xr3:uid="{AABD87D3-C407-42F6-89C2-EBE45A0A86D7}" name="Column13223" headerRowDxfId="19558" dataDxfId="3163"/>
    <tableColumn id="13224" xr3:uid="{ECBE4C38-C73C-439F-955E-FBF640DD79D1}" name="Column13224" headerRowDxfId="19557" dataDxfId="3162"/>
    <tableColumn id="13225" xr3:uid="{6F431EC0-599B-4B85-9C5F-79A6A9AE040D}" name="Column13225" headerRowDxfId="19556" dataDxfId="3161"/>
    <tableColumn id="13226" xr3:uid="{9C47118C-B437-4162-A82E-53639898712B}" name="Column13226" headerRowDxfId="19555" dataDxfId="3160"/>
    <tableColumn id="13227" xr3:uid="{6F18ED58-A2D8-4AC1-88B4-EE8074B1C809}" name="Column13227" headerRowDxfId="19554" dataDxfId="3159"/>
    <tableColumn id="13228" xr3:uid="{69C10376-E10B-4E4F-AF49-2CCB6B9AF014}" name="Column13228" headerRowDxfId="19553" dataDxfId="3158"/>
    <tableColumn id="13229" xr3:uid="{52D43471-EE2A-474E-B33C-47EC5C6AD9AD}" name="Column13229" headerRowDxfId="19552" dataDxfId="3157"/>
    <tableColumn id="13230" xr3:uid="{51C4615F-C698-49BB-9957-FEC48F124844}" name="Column13230" headerRowDxfId="19551" dataDxfId="3156"/>
    <tableColumn id="13231" xr3:uid="{909A0E1E-0043-499E-BCBF-96DEB18030EF}" name="Column13231" headerRowDxfId="19550" dataDxfId="3155"/>
    <tableColumn id="13232" xr3:uid="{BB48441B-A78A-4632-B7FB-C816E956A0F3}" name="Column13232" headerRowDxfId="19549" dataDxfId="3154"/>
    <tableColumn id="13233" xr3:uid="{58DA0EDD-113C-4BEF-87FB-5BA1F7EDA5E8}" name="Column13233" headerRowDxfId="19548" dataDxfId="3153"/>
    <tableColumn id="13234" xr3:uid="{137696E9-F32C-4E76-925E-40687EC3A580}" name="Column13234" headerRowDxfId="19547" dataDxfId="3152"/>
    <tableColumn id="13235" xr3:uid="{8DC71E30-2964-4045-8BAC-F6588F6FC573}" name="Column13235" headerRowDxfId="19546" dataDxfId="3151"/>
    <tableColumn id="13236" xr3:uid="{0009FF6A-4903-4613-A81B-A29DE7656248}" name="Column13236" headerRowDxfId="19545" dataDxfId="3150"/>
    <tableColumn id="13237" xr3:uid="{CF386105-7AEA-4FBE-B5ED-8321030462CA}" name="Column13237" headerRowDxfId="19544" dataDxfId="3149"/>
    <tableColumn id="13238" xr3:uid="{84580498-AE9A-4EA1-843C-5950F194CA43}" name="Column13238" headerRowDxfId="19543" dataDxfId="3148"/>
    <tableColumn id="13239" xr3:uid="{BD73A87F-7D96-4ECA-AEBD-DE2F1EAA454E}" name="Column13239" headerRowDxfId="19542" dataDxfId="3147"/>
    <tableColumn id="13240" xr3:uid="{F19AB7C7-2110-4BAC-AA04-6AD59139E5FD}" name="Column13240" headerRowDxfId="19541" dataDxfId="3146"/>
    <tableColumn id="13241" xr3:uid="{8929FA24-D1E4-4456-9E1E-24FF92D85053}" name="Column13241" headerRowDxfId="19540" dataDxfId="3145"/>
    <tableColumn id="13242" xr3:uid="{E04C58D4-0356-4540-973F-66832A103C2E}" name="Column13242" headerRowDxfId="19539" dataDxfId="3144"/>
    <tableColumn id="13243" xr3:uid="{E180FEB8-55EB-4163-BA41-C5786F9D59C0}" name="Column13243" headerRowDxfId="19538" dataDxfId="3143"/>
    <tableColumn id="13244" xr3:uid="{A4BDC9F6-87A0-4068-9224-B4A49703D2C1}" name="Column13244" headerRowDxfId="19537" dataDxfId="3142"/>
    <tableColumn id="13245" xr3:uid="{BFCEE6E0-3FB2-4902-9E11-54F4C8E0DB61}" name="Column13245" headerRowDxfId="19536" dataDxfId="3141"/>
    <tableColumn id="13246" xr3:uid="{8995C0E3-4F2E-4AB2-A910-B3A5474C9228}" name="Column13246" headerRowDxfId="19535" dataDxfId="3140"/>
    <tableColumn id="13247" xr3:uid="{313CB544-5044-4B0F-93D0-1EE8EF66C20D}" name="Column13247" headerRowDxfId="19534" dataDxfId="3139"/>
    <tableColumn id="13248" xr3:uid="{DF5583D7-E644-4A1D-8BEC-6ED87A50F3EA}" name="Column13248" headerRowDxfId="19533" dataDxfId="3138"/>
    <tableColumn id="13249" xr3:uid="{45F32F38-1395-4F5F-9ED4-53BC886BA8D8}" name="Column13249" headerRowDxfId="19532" dataDxfId="3137"/>
    <tableColumn id="13250" xr3:uid="{9E672E5D-8307-4E69-8DB7-3A0C3952492C}" name="Column13250" headerRowDxfId="19531" dataDxfId="3136"/>
    <tableColumn id="13251" xr3:uid="{52AC4BC2-885B-4394-BEBC-360920A85793}" name="Column13251" headerRowDxfId="19530" dataDxfId="3135"/>
    <tableColumn id="13252" xr3:uid="{40D87DA1-85EC-4F4A-941D-8E6F50F24A2D}" name="Column13252" headerRowDxfId="19529" dataDxfId="3134"/>
    <tableColumn id="13253" xr3:uid="{5F3DD5B3-1D56-46C6-9CA3-8549E920F927}" name="Column13253" headerRowDxfId="19528" dataDxfId="3133"/>
    <tableColumn id="13254" xr3:uid="{2F02FC7C-4C80-4A19-B03A-7484049DC8B2}" name="Column13254" headerRowDxfId="19527" dataDxfId="3132"/>
    <tableColumn id="13255" xr3:uid="{08DFCD9F-3B75-43ED-9BFB-5622F1BD50BF}" name="Column13255" headerRowDxfId="19526" dataDxfId="3131"/>
    <tableColumn id="13256" xr3:uid="{C6B79D04-338D-4F59-9E68-1A4E41C2C6AE}" name="Column13256" headerRowDxfId="19525" dataDxfId="3130"/>
    <tableColumn id="13257" xr3:uid="{AD2B10B4-79A9-45EB-B5F0-DEFFC6A4E21D}" name="Column13257" headerRowDxfId="19524" dataDxfId="3129"/>
    <tableColumn id="13258" xr3:uid="{11F6B4DE-EAB4-409C-AB9C-DE8EEDC8E225}" name="Column13258" headerRowDxfId="19523" dataDxfId="3128"/>
    <tableColumn id="13259" xr3:uid="{48BE3068-9E9F-41AF-9E8A-77A45B2A8B16}" name="Column13259" headerRowDxfId="19522" dataDxfId="3127"/>
    <tableColumn id="13260" xr3:uid="{097437DE-4540-4EA8-BAAC-D38C7FD27DFD}" name="Column13260" headerRowDxfId="19521" dataDxfId="3126"/>
    <tableColumn id="13261" xr3:uid="{F4426459-0585-4649-8DEC-D6708ADE149D}" name="Column13261" headerRowDxfId="19520" dataDxfId="3125"/>
    <tableColumn id="13262" xr3:uid="{AAD8CB45-F4F2-48F6-B432-4451AEC8E1BF}" name="Column13262" headerRowDxfId="19519" dataDxfId="3124"/>
    <tableColumn id="13263" xr3:uid="{8AA29780-C9BF-43A6-85FC-0944C34A81E6}" name="Column13263" headerRowDxfId="19518" dataDxfId="3123"/>
    <tableColumn id="13264" xr3:uid="{AC6BEE7C-AA4F-405A-9350-EDBCAE83F72D}" name="Column13264" headerRowDxfId="19517" dataDxfId="3122"/>
    <tableColumn id="13265" xr3:uid="{6E4BF2D2-A286-4441-B037-957BC1D4221A}" name="Column13265" headerRowDxfId="19516" dataDxfId="3121"/>
    <tableColumn id="13266" xr3:uid="{41F828CB-62EC-4CD5-B8F4-8257458C29AC}" name="Column13266" headerRowDxfId="19515" dataDxfId="3120"/>
    <tableColumn id="13267" xr3:uid="{F48372EA-B631-4EF0-A681-826662876967}" name="Column13267" headerRowDxfId="19514" dataDxfId="3119"/>
    <tableColumn id="13268" xr3:uid="{140620AE-7E54-40AF-85B1-5D483ACBF2F8}" name="Column13268" headerRowDxfId="19513" dataDxfId="3118"/>
    <tableColumn id="13269" xr3:uid="{727EED4C-9AA1-4343-BAEB-645E160BAC92}" name="Column13269" headerRowDxfId="19512" dataDxfId="3117"/>
    <tableColumn id="13270" xr3:uid="{E16A0147-7CE5-4154-BF8A-6BF9CA1DFE1F}" name="Column13270" headerRowDxfId="19511" dataDxfId="3116"/>
    <tableColumn id="13271" xr3:uid="{6DFC8CF1-0339-4F66-A043-E76F3F389695}" name="Column13271" headerRowDxfId="19510" dataDxfId="3115"/>
    <tableColumn id="13272" xr3:uid="{48678565-A5F9-4852-AC95-2AA0514623FD}" name="Column13272" headerRowDxfId="19509" dataDxfId="3114"/>
    <tableColumn id="13273" xr3:uid="{63BE2BCD-F8DC-4B73-B1F1-B9FD0D79E469}" name="Column13273" headerRowDxfId="19508" dataDxfId="3113"/>
    <tableColumn id="13274" xr3:uid="{96D1ED6D-77C0-4485-BB0F-32C95A74FA5C}" name="Column13274" headerRowDxfId="19507" dataDxfId="3112"/>
    <tableColumn id="13275" xr3:uid="{2DB7C9C2-6C96-4FAF-9C83-FB8678051301}" name="Column13275" headerRowDxfId="19506" dataDxfId="3111"/>
    <tableColumn id="13276" xr3:uid="{A6F54563-2FB3-4AA3-A791-8580456C285A}" name="Column13276" headerRowDxfId="19505" dataDxfId="3110"/>
    <tableColumn id="13277" xr3:uid="{45705353-DAE3-45AC-AD5D-A944DC4FF8A1}" name="Column13277" headerRowDxfId="19504" dataDxfId="3109"/>
    <tableColumn id="13278" xr3:uid="{57FA3326-4E90-418D-B3E3-E04F80A2ACD4}" name="Column13278" headerRowDxfId="19503" dataDxfId="3108"/>
    <tableColumn id="13279" xr3:uid="{DFC5C7F7-E528-44E1-8BF2-28850B5FED12}" name="Column13279" headerRowDxfId="19502" dataDxfId="3107"/>
    <tableColumn id="13280" xr3:uid="{0B0ED66C-2586-4DF2-AB80-7691BDB15CEF}" name="Column13280" headerRowDxfId="19501" dataDxfId="3106"/>
    <tableColumn id="13281" xr3:uid="{3585415B-6FDB-4898-B429-1953CCED8BD4}" name="Column13281" headerRowDxfId="19500" dataDxfId="3105"/>
    <tableColumn id="13282" xr3:uid="{C4328B7A-DF75-480F-B42A-6462280FA6B5}" name="Column13282" headerRowDxfId="19499" dataDxfId="3104"/>
    <tableColumn id="13283" xr3:uid="{48632261-BCC4-4B43-8A23-54D3A23C8226}" name="Column13283" headerRowDxfId="19498" dataDxfId="3103"/>
    <tableColumn id="13284" xr3:uid="{40AADC07-7633-49DD-95EC-6AE727391E79}" name="Column13284" headerRowDxfId="19497" dataDxfId="3102"/>
    <tableColumn id="13285" xr3:uid="{ADDC5A57-65C0-40D7-BE2F-C2509EAB5539}" name="Column13285" headerRowDxfId="19496" dataDxfId="3101"/>
    <tableColumn id="13286" xr3:uid="{D6C74824-84C1-4C3F-99A5-88EB292E5B76}" name="Column13286" headerRowDxfId="19495" dataDxfId="3100"/>
    <tableColumn id="13287" xr3:uid="{37293A0C-DE43-486E-A8B1-002CA674CD14}" name="Column13287" headerRowDxfId="19494" dataDxfId="3099"/>
    <tableColumn id="13288" xr3:uid="{31278BB8-D6B5-4301-9C9C-52237118F57A}" name="Column13288" headerRowDxfId="19493" dataDxfId="3098"/>
    <tableColumn id="13289" xr3:uid="{355BC3A3-2940-4961-837D-E78C1D70FE7E}" name="Column13289" headerRowDxfId="19492" dataDxfId="3097"/>
    <tableColumn id="13290" xr3:uid="{9B96E47A-D31B-42D2-9C03-7E92756BF179}" name="Column13290" headerRowDxfId="19491" dataDxfId="3096"/>
    <tableColumn id="13291" xr3:uid="{2022C8CE-2E45-4E89-BE15-DE5C1B9B26F2}" name="Column13291" headerRowDxfId="19490" dataDxfId="3095"/>
    <tableColumn id="13292" xr3:uid="{A1EBE1C6-2B81-489C-8820-8A5B26491E34}" name="Column13292" headerRowDxfId="19489" dataDxfId="3094"/>
    <tableColumn id="13293" xr3:uid="{1D48B79E-C065-4178-AE2C-191F20F53DBC}" name="Column13293" headerRowDxfId="19488" dataDxfId="3093"/>
    <tableColumn id="13294" xr3:uid="{AF29DB10-36E1-4A53-9A59-554B95747F84}" name="Column13294" headerRowDxfId="19487" dataDxfId="3092"/>
    <tableColumn id="13295" xr3:uid="{5D4FA535-A50B-4183-93FC-689B333C4144}" name="Column13295" headerRowDxfId="19486" dataDxfId="3091"/>
    <tableColumn id="13296" xr3:uid="{52035E22-B06A-425B-9D32-657CC380707F}" name="Column13296" headerRowDxfId="19485" dataDxfId="3090"/>
    <tableColumn id="13297" xr3:uid="{A0B92BED-E4BF-4974-BFB1-FCC00937688C}" name="Column13297" headerRowDxfId="19484" dataDxfId="3089"/>
    <tableColumn id="13298" xr3:uid="{8314AD13-463D-4341-8C48-D65AFA5BF7EC}" name="Column13298" headerRowDxfId="19483" dataDxfId="3088"/>
    <tableColumn id="13299" xr3:uid="{B2D37E32-B985-409C-B0C6-1120CF18E07E}" name="Column13299" headerRowDxfId="19482" dataDxfId="3087"/>
    <tableColumn id="13300" xr3:uid="{8DEF49C2-72AF-4F1D-9B0B-86BDED2C2CDE}" name="Column13300" headerRowDxfId="19481" dataDxfId="3086"/>
    <tableColumn id="13301" xr3:uid="{C5B097E9-46B5-4562-A3AD-EFF2E1A1FF7C}" name="Column13301" headerRowDxfId="19480" dataDxfId="3085"/>
    <tableColumn id="13302" xr3:uid="{AA6A6FAA-254C-4ED5-BA4A-99244BABA1AE}" name="Column13302" headerRowDxfId="19479" dataDxfId="3084"/>
    <tableColumn id="13303" xr3:uid="{7CFCF861-32DD-4F00-9D08-33B89BD3CA5A}" name="Column13303" headerRowDxfId="19478" dataDxfId="3083"/>
    <tableColumn id="13304" xr3:uid="{574886FB-69A2-4AAA-AC24-247920F7E752}" name="Column13304" headerRowDxfId="19477" dataDxfId="3082"/>
    <tableColumn id="13305" xr3:uid="{C41AB393-7A52-431A-9018-0DBB1993975B}" name="Column13305" headerRowDxfId="19476" dataDxfId="3081"/>
    <tableColumn id="13306" xr3:uid="{88F914B8-8693-42A0-B7DC-25EC8FD2AC73}" name="Column13306" headerRowDxfId="19475" dataDxfId="3080"/>
    <tableColumn id="13307" xr3:uid="{2CCEEC0A-5C7A-47E7-AD3C-D9F9913FB106}" name="Column13307" headerRowDxfId="19474" dataDxfId="3079"/>
    <tableColumn id="13308" xr3:uid="{1091FACB-5101-4A1C-95D9-DD20462FD29F}" name="Column13308" headerRowDxfId="19473" dataDxfId="3078"/>
    <tableColumn id="13309" xr3:uid="{7ED8B38B-D910-4D24-A62B-888E51E2909A}" name="Column13309" headerRowDxfId="19472" dataDxfId="3077"/>
    <tableColumn id="13310" xr3:uid="{CDA56ABE-9444-43C8-9F55-C2E310491541}" name="Column13310" headerRowDxfId="19471" dataDxfId="3076"/>
    <tableColumn id="13311" xr3:uid="{2A9CC361-C294-4D1C-A52D-9696F72B7B21}" name="Column13311" headerRowDxfId="19470" dataDxfId="3075"/>
    <tableColumn id="13312" xr3:uid="{8285B312-4B84-4D5B-8D73-340F02734DA9}" name="Column13312" headerRowDxfId="19469" dataDxfId="3074"/>
    <tableColumn id="13313" xr3:uid="{377662E5-FA51-4D39-BCB5-7E99E02C6DF8}" name="Column13313" headerRowDxfId="19468" dataDxfId="3073"/>
    <tableColumn id="13314" xr3:uid="{90A853AF-D609-4B46-9FD6-2C55865AE184}" name="Column13314" headerRowDxfId="19467" dataDxfId="3072"/>
    <tableColumn id="13315" xr3:uid="{93083122-B34F-4509-877A-E829EA593C23}" name="Column13315" headerRowDxfId="19466" dataDxfId="3071"/>
    <tableColumn id="13316" xr3:uid="{F5D40048-FC62-4748-8417-0741C144863D}" name="Column13316" headerRowDxfId="19465" dataDxfId="3070"/>
    <tableColumn id="13317" xr3:uid="{8D5FB2AC-F10F-4DC9-95EA-0A504F858ACF}" name="Column13317" headerRowDxfId="19464" dataDxfId="3069"/>
    <tableColumn id="13318" xr3:uid="{F7F8274F-4082-4F8B-AA2B-8F9824BD3756}" name="Column13318" headerRowDxfId="19463" dataDxfId="3068"/>
    <tableColumn id="13319" xr3:uid="{B859FD6F-37C4-4994-A0A0-9A4E8AEBDA0C}" name="Column13319" headerRowDxfId="19462" dataDxfId="3067"/>
    <tableColumn id="13320" xr3:uid="{86215531-1BDA-4EDF-9396-7E05F52BFF70}" name="Column13320" headerRowDxfId="19461" dataDxfId="3066"/>
    <tableColumn id="13321" xr3:uid="{46C20C21-FF74-45F2-97BD-A1E3E29564BC}" name="Column13321" headerRowDxfId="19460" dataDxfId="3065"/>
    <tableColumn id="13322" xr3:uid="{DA10F0F3-88C6-450A-85A0-61354292853B}" name="Column13322" headerRowDxfId="19459" dataDxfId="3064"/>
    <tableColumn id="13323" xr3:uid="{88A04567-170F-47EE-93A3-2C35A13C081D}" name="Column13323" headerRowDxfId="19458" dataDxfId="3063"/>
    <tableColumn id="13324" xr3:uid="{D02113E8-17F4-4C62-84D6-682C42393118}" name="Column13324" headerRowDxfId="19457" dataDxfId="3062"/>
    <tableColumn id="13325" xr3:uid="{9C4391B2-4202-4A55-91C7-FB2985012468}" name="Column13325" headerRowDxfId="19456" dataDxfId="3061"/>
    <tableColumn id="13326" xr3:uid="{E44AB901-FD10-4C13-BE63-E0BF62F91A29}" name="Column13326" headerRowDxfId="19455" dataDxfId="3060"/>
    <tableColumn id="13327" xr3:uid="{CDA5CA0D-5C9B-415F-86C8-7B58C5EE6FE1}" name="Column13327" headerRowDxfId="19454" dataDxfId="3059"/>
    <tableColumn id="13328" xr3:uid="{CCBFDAA4-B7D8-4E41-9486-F2D78B8DEC00}" name="Column13328" headerRowDxfId="19453" dataDxfId="3058"/>
    <tableColumn id="13329" xr3:uid="{A88F6257-EC25-4A2C-87A0-5A720F4AEFAA}" name="Column13329" headerRowDxfId="19452" dataDxfId="3057"/>
    <tableColumn id="13330" xr3:uid="{44E17CA5-AAF1-4CAD-ABC5-88A4194F049F}" name="Column13330" headerRowDxfId="19451" dataDxfId="3056"/>
    <tableColumn id="13331" xr3:uid="{807366C0-8297-4B52-B61E-17D0EF4AFE5C}" name="Column13331" headerRowDxfId="19450" dataDxfId="3055"/>
    <tableColumn id="13332" xr3:uid="{51A36817-91D9-4922-871B-B6D31336A9C4}" name="Column13332" headerRowDxfId="19449" dataDxfId="3054"/>
    <tableColumn id="13333" xr3:uid="{C29369C7-19A1-4033-AE4D-E25614D6BBDA}" name="Column13333" headerRowDxfId="19448" dataDxfId="3053"/>
    <tableColumn id="13334" xr3:uid="{92932C6A-FB54-4517-A5E7-AEF475EC8D44}" name="Column13334" headerRowDxfId="19447" dataDxfId="3052"/>
    <tableColumn id="13335" xr3:uid="{400CF799-BE64-4206-AF7B-D40207674676}" name="Column13335" headerRowDxfId="19446" dataDxfId="3051"/>
    <tableColumn id="13336" xr3:uid="{4EBB5C65-D7C5-47F9-9C8D-32B33B0AC9F5}" name="Column13336" headerRowDxfId="19445" dataDxfId="3050"/>
    <tableColumn id="13337" xr3:uid="{8F726081-795D-4B94-A31D-E0240386D25B}" name="Column13337" headerRowDxfId="19444" dataDxfId="3049"/>
    <tableColumn id="13338" xr3:uid="{C4E3D51F-D5D5-4097-A0A8-456174B55D3B}" name="Column13338" headerRowDxfId="19443" dataDxfId="3048"/>
    <tableColumn id="13339" xr3:uid="{6DE09542-42D7-49F8-A5F3-0EFCC54793BD}" name="Column13339" headerRowDxfId="19442" dataDxfId="3047"/>
    <tableColumn id="13340" xr3:uid="{91E685D5-926B-486E-92DA-CDCF1B145099}" name="Column13340" headerRowDxfId="19441" dataDxfId="3046"/>
    <tableColumn id="13341" xr3:uid="{CE10AE33-14C6-4AE2-A096-556EB7C2E7C0}" name="Column13341" headerRowDxfId="19440" dataDxfId="3045"/>
    <tableColumn id="13342" xr3:uid="{3B036DCF-1783-4BC3-8C49-537E90F220DF}" name="Column13342" headerRowDxfId="19439" dataDxfId="3044"/>
    <tableColumn id="13343" xr3:uid="{05027494-E3BC-408B-99BA-0A5639B206C2}" name="Column13343" headerRowDxfId="19438" dataDxfId="3043"/>
    <tableColumn id="13344" xr3:uid="{4C06C6C5-0A80-4E24-9A41-789884C345A3}" name="Column13344" headerRowDxfId="19437" dataDxfId="3042"/>
    <tableColumn id="13345" xr3:uid="{3D0BE8EF-73D1-4102-B38C-238C96C6B562}" name="Column13345" headerRowDxfId="19436" dataDxfId="3041"/>
    <tableColumn id="13346" xr3:uid="{1ABDE2DA-0CCA-4CC1-93C7-CC7DFA22889B}" name="Column13346" headerRowDxfId="19435" dataDxfId="3040"/>
    <tableColumn id="13347" xr3:uid="{746AC58B-0C9E-475A-8D0A-FFD59ECB8F2E}" name="Column13347" headerRowDxfId="19434" dataDxfId="3039"/>
    <tableColumn id="13348" xr3:uid="{BF6C67DA-109B-4F23-9972-B5EA5CC057B3}" name="Column13348" headerRowDxfId="19433" dataDxfId="3038"/>
    <tableColumn id="13349" xr3:uid="{11243DD4-9417-4C2D-8237-1BB70721C359}" name="Column13349" headerRowDxfId="19432" dataDxfId="3037"/>
    <tableColumn id="13350" xr3:uid="{4AF25A8B-40D0-4137-9B10-4DE748A1507A}" name="Column13350" headerRowDxfId="19431" dataDxfId="3036"/>
    <tableColumn id="13351" xr3:uid="{37F4BC45-3323-472D-BD89-DAD8C573F309}" name="Column13351" headerRowDxfId="19430" dataDxfId="3035"/>
    <tableColumn id="13352" xr3:uid="{EEE09299-AA0B-44C8-AEE7-91DD342B4EF7}" name="Column13352" headerRowDxfId="19429" dataDxfId="3034"/>
    <tableColumn id="13353" xr3:uid="{6A357411-5131-4BA5-B37F-31BBAA11E3DE}" name="Column13353" headerRowDxfId="19428" dataDxfId="3033"/>
    <tableColumn id="13354" xr3:uid="{B0357706-88FA-46D0-A6C7-298FF6AB8140}" name="Column13354" headerRowDxfId="19427" dataDxfId="3032"/>
    <tableColumn id="13355" xr3:uid="{AAA5D387-6E99-4A25-9C62-81E294D9E46C}" name="Column13355" headerRowDxfId="19426" dataDxfId="3031"/>
    <tableColumn id="13356" xr3:uid="{2F13BFB8-54FD-4B99-A2D9-6B4AE32E79FC}" name="Column13356" headerRowDxfId="19425" dataDxfId="3030"/>
    <tableColumn id="13357" xr3:uid="{340A01EF-DDD5-4089-B643-3D1CA351B179}" name="Column13357" headerRowDxfId="19424" dataDxfId="3029"/>
    <tableColumn id="13358" xr3:uid="{B62F745D-7B59-41ED-89DE-532488A369C9}" name="Column13358" headerRowDxfId="19423" dataDxfId="3028"/>
    <tableColumn id="13359" xr3:uid="{17BBA294-B3D7-40D8-AFFF-2EDD08599BD3}" name="Column13359" headerRowDxfId="19422" dataDxfId="3027"/>
    <tableColumn id="13360" xr3:uid="{2754DBE9-02E9-42DA-B977-D01D36D6E52C}" name="Column13360" headerRowDxfId="19421" dataDxfId="3026"/>
    <tableColumn id="13361" xr3:uid="{892D6F6C-2A95-441E-B0FE-F7F87B94F3FE}" name="Column13361" headerRowDxfId="19420" dataDxfId="3025"/>
    <tableColumn id="13362" xr3:uid="{D7B898E1-B4BE-48AF-8471-E089E8687277}" name="Column13362" headerRowDxfId="19419" dataDxfId="3024"/>
    <tableColumn id="13363" xr3:uid="{5E6FB94E-CD1B-4105-BDA7-870CAAED176F}" name="Column13363" headerRowDxfId="19418" dataDxfId="3023"/>
    <tableColumn id="13364" xr3:uid="{18EEA192-318A-4823-B878-BB775F03921B}" name="Column13364" headerRowDxfId="19417" dataDxfId="3022"/>
    <tableColumn id="13365" xr3:uid="{11739F32-107C-4641-9AB0-53B341021C40}" name="Column13365" headerRowDxfId="19416" dataDxfId="3021"/>
    <tableColumn id="13366" xr3:uid="{73E365C2-D8C3-4567-86D1-B4CAF4B12867}" name="Column13366" headerRowDxfId="19415" dataDxfId="3020"/>
    <tableColumn id="13367" xr3:uid="{0822272E-C9AC-4F06-8544-BF7DC3BEA763}" name="Column13367" headerRowDxfId="19414" dataDxfId="3019"/>
    <tableColumn id="13368" xr3:uid="{0514EDC8-1062-4C5A-A1AC-B32D02446A3C}" name="Column13368" headerRowDxfId="19413" dataDxfId="3018"/>
    <tableColumn id="13369" xr3:uid="{7697F7C6-F46F-4293-8336-F6296EA42F91}" name="Column13369" headerRowDxfId="19412" dataDxfId="3017"/>
    <tableColumn id="13370" xr3:uid="{C358F3FE-93DD-4C90-A56A-6D912FD36480}" name="Column13370" headerRowDxfId="19411" dataDxfId="3016"/>
    <tableColumn id="13371" xr3:uid="{675C26BF-3BA5-445E-A69C-B4C1D6E5E615}" name="Column13371" headerRowDxfId="19410" dataDxfId="3015"/>
    <tableColumn id="13372" xr3:uid="{5D5ECB5A-88FF-44DC-A6E3-843F05F33B67}" name="Column13372" headerRowDxfId="19409" dataDxfId="3014"/>
    <tableColumn id="13373" xr3:uid="{BF2757A1-E35A-448F-8A3B-97A9A689E065}" name="Column13373" headerRowDxfId="19408" dataDxfId="3013"/>
    <tableColumn id="13374" xr3:uid="{03E637D2-0FFF-4216-947D-D5112959692D}" name="Column13374" headerRowDxfId="19407" dataDxfId="3012"/>
    <tableColumn id="13375" xr3:uid="{CFA7A8DD-6B9F-403B-9457-D73B60D39AE1}" name="Column13375" headerRowDxfId="19406" dataDxfId="3011"/>
    <tableColumn id="13376" xr3:uid="{DECE082C-8C82-455B-9799-28FAFDECEB3C}" name="Column13376" headerRowDxfId="19405" dataDxfId="3010"/>
    <tableColumn id="13377" xr3:uid="{3FB53577-8089-4976-A4E4-6DACB2D32CEB}" name="Column13377" headerRowDxfId="19404" dataDxfId="3009"/>
    <tableColumn id="13378" xr3:uid="{AD8DE528-1BE5-4E40-99BC-DBDDC7B77DBC}" name="Column13378" headerRowDxfId="19403" dataDxfId="3008"/>
    <tableColumn id="13379" xr3:uid="{45BD8C6F-6066-4054-95BD-39B967AA0292}" name="Column13379" headerRowDxfId="19402" dataDxfId="3007"/>
    <tableColumn id="13380" xr3:uid="{03151019-45F5-4BD2-84B5-41CFB7FAD64F}" name="Column13380" headerRowDxfId="19401" dataDxfId="3006"/>
    <tableColumn id="13381" xr3:uid="{EA1A2AF6-5098-4AD1-AAA1-76A93590A3A1}" name="Column13381" headerRowDxfId="19400" dataDxfId="3005"/>
    <tableColumn id="13382" xr3:uid="{00FD2B88-9B23-4A75-A032-E9BEB217096B}" name="Column13382" headerRowDxfId="19399" dataDxfId="3004"/>
    <tableColumn id="13383" xr3:uid="{8BBFB836-A3D6-45A2-9BE7-39A2EEC4C2E5}" name="Column13383" headerRowDxfId="19398" dataDxfId="3003"/>
    <tableColumn id="13384" xr3:uid="{609B15D7-7F45-4F06-BEF9-0583A11F7747}" name="Column13384" headerRowDxfId="19397" dataDxfId="3002"/>
    <tableColumn id="13385" xr3:uid="{208A6FB3-9795-4BC7-AF90-F139A014B36F}" name="Column13385" headerRowDxfId="19396" dataDxfId="3001"/>
    <tableColumn id="13386" xr3:uid="{00695834-5A68-46AB-8417-447EA27504B9}" name="Column13386" headerRowDxfId="19395" dataDxfId="3000"/>
    <tableColumn id="13387" xr3:uid="{01F6F3A7-BE82-451A-B7E9-17919735E7AE}" name="Column13387" headerRowDxfId="19394" dataDxfId="2999"/>
    <tableColumn id="13388" xr3:uid="{2153B4A2-654B-4081-A07A-700A7B861F16}" name="Column13388" headerRowDxfId="19393" dataDxfId="2998"/>
    <tableColumn id="13389" xr3:uid="{DA5D35AC-FC44-4C5E-AEF1-71B6076D4FDC}" name="Column13389" headerRowDxfId="19392" dataDxfId="2997"/>
    <tableColumn id="13390" xr3:uid="{13E21841-AA99-49DC-ABE0-08103CF33A38}" name="Column13390" headerRowDxfId="19391" dataDxfId="2996"/>
    <tableColumn id="13391" xr3:uid="{0F233610-7D91-480D-B33B-7136EBF98768}" name="Column13391" headerRowDxfId="19390" dataDxfId="2995"/>
    <tableColumn id="13392" xr3:uid="{7DD9629A-9502-48FE-94AB-7789467A3BF6}" name="Column13392" headerRowDxfId="19389" dataDxfId="2994"/>
    <tableColumn id="13393" xr3:uid="{526BF9C3-D173-4099-9248-E9E0D6BBC396}" name="Column13393" headerRowDxfId="19388" dataDxfId="2993"/>
    <tableColumn id="13394" xr3:uid="{07E8BB56-39CD-4A36-B3AC-F6548678BBE7}" name="Column13394" headerRowDxfId="19387" dataDxfId="2992"/>
    <tableColumn id="13395" xr3:uid="{2A7480F6-10AE-46B8-A531-49C24AB29E11}" name="Column13395" headerRowDxfId="19386" dataDxfId="2991"/>
    <tableColumn id="13396" xr3:uid="{0CF33D68-AEB5-4820-9D33-FAC7264AC09D}" name="Column13396" headerRowDxfId="19385" dataDxfId="2990"/>
    <tableColumn id="13397" xr3:uid="{A00E0D48-C096-40BF-8199-44353D124A7F}" name="Column13397" headerRowDxfId="19384" dataDxfId="2989"/>
    <tableColumn id="13398" xr3:uid="{F57694E4-C6C0-4F49-8336-DA5202A5B2DF}" name="Column13398" headerRowDxfId="19383" dataDxfId="2988"/>
    <tableColumn id="13399" xr3:uid="{B6903096-6B44-4092-B9C0-E55B495270FC}" name="Column13399" headerRowDxfId="19382" dataDxfId="2987"/>
    <tableColumn id="13400" xr3:uid="{8699E293-DC25-4EEB-931E-1DB51DE44D65}" name="Column13400" headerRowDxfId="19381" dataDxfId="2986"/>
    <tableColumn id="13401" xr3:uid="{1D99D4BF-7030-4DD4-859D-91069ED69D98}" name="Column13401" headerRowDxfId="19380" dataDxfId="2985"/>
    <tableColumn id="13402" xr3:uid="{31740B31-0771-4687-B60E-EF315CF6DA7F}" name="Column13402" headerRowDxfId="19379" dataDxfId="2984"/>
    <tableColumn id="13403" xr3:uid="{EAEA8436-5250-4D89-8849-0269B39E2010}" name="Column13403" headerRowDxfId="19378" dataDxfId="2983"/>
    <tableColumn id="13404" xr3:uid="{DF5EEC12-26C2-4174-A645-E3E47C458C4E}" name="Column13404" headerRowDxfId="19377" dataDxfId="2982"/>
    <tableColumn id="13405" xr3:uid="{1238F525-26B3-4265-AA1E-E3C898657D5C}" name="Column13405" headerRowDxfId="19376" dataDxfId="2981"/>
    <tableColumn id="13406" xr3:uid="{4CDE27C0-E15F-45C9-A08D-FD5389FA7721}" name="Column13406" headerRowDxfId="19375" dataDxfId="2980"/>
    <tableColumn id="13407" xr3:uid="{6D44CDEA-CC90-44FE-BE00-8B81E140F8BE}" name="Column13407" headerRowDxfId="19374" dataDxfId="2979"/>
    <tableColumn id="13408" xr3:uid="{4C16F63B-EAC2-4D5C-A200-07B6C603A2FE}" name="Column13408" headerRowDxfId="19373" dataDxfId="2978"/>
    <tableColumn id="13409" xr3:uid="{AB41F166-DA01-48DB-B19A-D6CA514A9E69}" name="Column13409" headerRowDxfId="19372" dataDxfId="2977"/>
    <tableColumn id="13410" xr3:uid="{0E9404C6-C7BB-441C-A02D-ED69EB5F622D}" name="Column13410" headerRowDxfId="19371" dataDxfId="2976"/>
    <tableColumn id="13411" xr3:uid="{C2F883C2-2A07-42F7-925B-934E7BB72CB0}" name="Column13411" headerRowDxfId="19370" dataDxfId="2975"/>
    <tableColumn id="13412" xr3:uid="{B826B51A-0669-4032-B869-5771BF2D90DC}" name="Column13412" headerRowDxfId="19369" dataDxfId="2974"/>
    <tableColumn id="13413" xr3:uid="{98306291-C8AA-4027-BF6E-3B739194AB32}" name="Column13413" headerRowDxfId="19368" dataDxfId="2973"/>
    <tableColumn id="13414" xr3:uid="{C1647366-4120-4B8C-B7AD-D2DD6EA30AE5}" name="Column13414" headerRowDxfId="19367" dataDxfId="2972"/>
    <tableColumn id="13415" xr3:uid="{E410148C-BBE1-45A4-B570-D56024476D21}" name="Column13415" headerRowDxfId="19366" dataDxfId="2971"/>
    <tableColumn id="13416" xr3:uid="{DD8BAA23-6E95-4472-8F55-B0116B451650}" name="Column13416" headerRowDxfId="19365" dataDxfId="2970"/>
    <tableColumn id="13417" xr3:uid="{E0154C1B-4D8E-47C3-A286-66B219223509}" name="Column13417" headerRowDxfId="19364" dataDxfId="2969"/>
    <tableColumn id="13418" xr3:uid="{CD7E05D8-F493-43B2-9F27-144B2B737B4A}" name="Column13418" headerRowDxfId="19363" dataDxfId="2968"/>
    <tableColumn id="13419" xr3:uid="{89610063-3B37-435D-AC60-94C1D5C115FF}" name="Column13419" headerRowDxfId="19362" dataDxfId="2967"/>
    <tableColumn id="13420" xr3:uid="{6C8217F1-FDC4-4380-950F-ED14EBAAC4F4}" name="Column13420" headerRowDxfId="19361" dataDxfId="2966"/>
    <tableColumn id="13421" xr3:uid="{F3051455-6BDB-4ED3-A970-5DE4B20D018B}" name="Column13421" headerRowDxfId="19360" dataDxfId="2965"/>
    <tableColumn id="13422" xr3:uid="{28B3CF43-9F1B-4342-B88B-5EFAB0D8B2F6}" name="Column13422" headerRowDxfId="19359" dataDxfId="2964"/>
    <tableColumn id="13423" xr3:uid="{757676DB-BC4F-4B6C-AEE0-4FF96A378F90}" name="Column13423" headerRowDxfId="19358" dataDxfId="2963"/>
    <tableColumn id="13424" xr3:uid="{251E6103-1DDE-4BB9-91B8-303A3C1FD9BB}" name="Column13424" headerRowDxfId="19357" dataDxfId="2962"/>
    <tableColumn id="13425" xr3:uid="{7637C67B-D456-4883-A99F-D14D9B840640}" name="Column13425" headerRowDxfId="19356" dataDxfId="2961"/>
    <tableColumn id="13426" xr3:uid="{694F62CE-6AC0-4B7E-9CF3-6EC3F16E2370}" name="Column13426" headerRowDxfId="19355" dataDxfId="2960"/>
    <tableColumn id="13427" xr3:uid="{131FEA15-B8C2-474E-9184-C620B65ED072}" name="Column13427" headerRowDxfId="19354" dataDxfId="2959"/>
    <tableColumn id="13428" xr3:uid="{EF950C9D-3156-49CE-BC5A-5DDFF16BFF99}" name="Column13428" headerRowDxfId="19353" dataDxfId="2958"/>
    <tableColumn id="13429" xr3:uid="{0D0F601E-F95D-4601-840E-512E6E0BC65E}" name="Column13429" headerRowDxfId="19352" dataDxfId="2957"/>
    <tableColumn id="13430" xr3:uid="{E26E19F2-AEF8-4526-819C-F74A01F7F6CC}" name="Column13430" headerRowDxfId="19351" dataDxfId="2956"/>
    <tableColumn id="13431" xr3:uid="{CCF53E72-B381-4B6D-BFDE-612134E5FA09}" name="Column13431" headerRowDxfId="19350" dataDxfId="2955"/>
    <tableColumn id="13432" xr3:uid="{434B231A-1E5E-496C-9C21-5FBB40CD7794}" name="Column13432" headerRowDxfId="19349" dataDxfId="2954"/>
    <tableColumn id="13433" xr3:uid="{DA2F2DD0-B684-4233-A532-097543268C13}" name="Column13433" headerRowDxfId="19348" dataDxfId="2953"/>
    <tableColumn id="13434" xr3:uid="{11097017-ABB1-46E4-A52F-1952E7E6E18D}" name="Column13434" headerRowDxfId="19347" dataDxfId="2952"/>
    <tableColumn id="13435" xr3:uid="{79049D7D-80F7-41FC-BB8F-86CE36D9D435}" name="Column13435" headerRowDxfId="19346" dataDxfId="2951"/>
    <tableColumn id="13436" xr3:uid="{ADA4AEF0-8EA9-4124-B345-F382786FB53D}" name="Column13436" headerRowDxfId="19345" dataDxfId="2950"/>
    <tableColumn id="13437" xr3:uid="{76979AF4-2127-48B4-8034-F9C7F54188B4}" name="Column13437" headerRowDxfId="19344" dataDxfId="2949"/>
    <tableColumn id="13438" xr3:uid="{858CBA29-4591-449B-85FA-3F7750AC0DE2}" name="Column13438" headerRowDxfId="19343" dataDxfId="2948"/>
    <tableColumn id="13439" xr3:uid="{57ED1FB1-B556-4BCE-89C2-6030D835582F}" name="Column13439" headerRowDxfId="19342" dataDxfId="2947"/>
    <tableColumn id="13440" xr3:uid="{E9AC663C-CE6B-4A83-86F0-8F8D079B5559}" name="Column13440" headerRowDxfId="19341" dataDxfId="2946"/>
    <tableColumn id="13441" xr3:uid="{F7F33448-5292-4C80-A478-44259A7ACDC9}" name="Column13441" headerRowDxfId="19340" dataDxfId="2945"/>
    <tableColumn id="13442" xr3:uid="{613F0EE3-5FA9-4824-B75B-4D1BC3671498}" name="Column13442" headerRowDxfId="19339" dataDxfId="2944"/>
    <tableColumn id="13443" xr3:uid="{F2D4CFDB-6046-4658-A1E7-43826C641471}" name="Column13443" headerRowDxfId="19338" dataDxfId="2943"/>
    <tableColumn id="13444" xr3:uid="{75E8A970-1565-445B-8019-5079E698D67F}" name="Column13444" headerRowDxfId="19337" dataDxfId="2942"/>
    <tableColumn id="13445" xr3:uid="{40AFAAEE-84D3-488D-828C-304A722D683C}" name="Column13445" headerRowDxfId="19336" dataDxfId="2941"/>
    <tableColumn id="13446" xr3:uid="{E1AAB6FF-FB16-49CD-8CF4-F26398E85602}" name="Column13446" headerRowDxfId="19335" dataDxfId="2940"/>
    <tableColumn id="13447" xr3:uid="{8B596F65-6DD9-492E-9458-B2FF0D23503E}" name="Column13447" headerRowDxfId="19334" dataDxfId="2939"/>
    <tableColumn id="13448" xr3:uid="{F9E99C8A-0B3E-4092-BF05-0A41E8B2DCF8}" name="Column13448" headerRowDxfId="19333" dataDxfId="2938"/>
    <tableColumn id="13449" xr3:uid="{C956A3A1-D951-477F-86AE-9AD69FDF720F}" name="Column13449" headerRowDxfId="19332" dataDxfId="2937"/>
    <tableColumn id="13450" xr3:uid="{08565F27-1617-4A2D-BB76-64DAABA0F917}" name="Column13450" headerRowDxfId="19331" dataDxfId="2936"/>
    <tableColumn id="13451" xr3:uid="{2E83B30B-6EBC-40ED-A30A-2319DC4397CC}" name="Column13451" headerRowDxfId="19330" dataDxfId="2935"/>
    <tableColumn id="13452" xr3:uid="{C1F62AE7-5486-4C8D-B8BC-BA0D591A836A}" name="Column13452" headerRowDxfId="19329" dataDxfId="2934"/>
    <tableColumn id="13453" xr3:uid="{9F3DF370-8701-47AF-911C-7A215F72493A}" name="Column13453" headerRowDxfId="19328" dataDxfId="2933"/>
    <tableColumn id="13454" xr3:uid="{750E0835-DCFC-412C-958D-AF060D186B32}" name="Column13454" headerRowDxfId="19327" dataDxfId="2932"/>
    <tableColumn id="13455" xr3:uid="{EBA116DF-2EE0-4E0A-B357-97764879A527}" name="Column13455" headerRowDxfId="19326" dataDxfId="2931"/>
    <tableColumn id="13456" xr3:uid="{D023ACAD-423B-40D9-B522-6C884346C1D4}" name="Column13456" headerRowDxfId="19325" dataDxfId="2930"/>
    <tableColumn id="13457" xr3:uid="{52096B91-15B8-465A-9C92-5FF14362140A}" name="Column13457" headerRowDxfId="19324" dataDxfId="2929"/>
    <tableColumn id="13458" xr3:uid="{31F1B733-51C2-415B-8DE5-514796413B33}" name="Column13458" headerRowDxfId="19323" dataDxfId="2928"/>
    <tableColumn id="13459" xr3:uid="{09BC2667-7E89-4798-94A6-555618625B65}" name="Column13459" headerRowDxfId="19322" dataDxfId="2927"/>
    <tableColumn id="13460" xr3:uid="{D727AE36-9FC6-4480-AF80-CC860E93E81E}" name="Column13460" headerRowDxfId="19321" dataDxfId="2926"/>
    <tableColumn id="13461" xr3:uid="{6E79A043-2CDA-495C-892B-423BE807F011}" name="Column13461" headerRowDxfId="19320" dataDxfId="2925"/>
    <tableColumn id="13462" xr3:uid="{E8A1BED9-D1DE-46FD-A8B2-C5FAFCF4A960}" name="Column13462" headerRowDxfId="19319" dataDxfId="2924"/>
    <tableColumn id="13463" xr3:uid="{01D7851D-2057-4C0F-BC9D-B563C82031DC}" name="Column13463" headerRowDxfId="19318" dataDxfId="2923"/>
    <tableColumn id="13464" xr3:uid="{B9214EA0-7D61-4026-8A81-2E8E91D7D922}" name="Column13464" headerRowDxfId="19317" dataDxfId="2922"/>
    <tableColumn id="13465" xr3:uid="{C9120FE7-088E-47EA-9676-91CFCC12710F}" name="Column13465" headerRowDxfId="19316" dataDxfId="2921"/>
    <tableColumn id="13466" xr3:uid="{861A45C7-8780-403A-8D47-C702FC47F3FE}" name="Column13466" headerRowDxfId="19315" dataDxfId="2920"/>
    <tableColumn id="13467" xr3:uid="{C7E85737-B21A-4026-AE30-9B8D9FF8E6C1}" name="Column13467" headerRowDxfId="19314" dataDxfId="2919"/>
    <tableColumn id="13468" xr3:uid="{14CB68DD-585B-4505-A547-32F2285E9D72}" name="Column13468" headerRowDxfId="19313" dataDxfId="2918"/>
    <tableColumn id="13469" xr3:uid="{EF0EEAD1-4436-467A-98E5-230AA0645BBE}" name="Column13469" headerRowDxfId="19312" dataDxfId="2917"/>
    <tableColumn id="13470" xr3:uid="{33F6235A-A8EE-4AA0-8BEA-2EDC78A00C8F}" name="Column13470" headerRowDxfId="19311" dataDxfId="2916"/>
    <tableColumn id="13471" xr3:uid="{FBA1C193-3371-4E8A-AB40-820133B5C17F}" name="Column13471" headerRowDxfId="19310" dataDxfId="2915"/>
    <tableColumn id="13472" xr3:uid="{D34025E0-9085-4E46-8C74-2272DEDD1EB5}" name="Column13472" headerRowDxfId="19309" dataDxfId="2914"/>
    <tableColumn id="13473" xr3:uid="{8DD2A186-C54F-4744-8290-196B644FF2B0}" name="Column13473" headerRowDxfId="19308" dataDxfId="2913"/>
    <tableColumn id="13474" xr3:uid="{9795185D-65E7-44D6-A2EA-5EAE48F147BC}" name="Column13474" headerRowDxfId="19307" dataDxfId="2912"/>
    <tableColumn id="13475" xr3:uid="{7545C2C3-EB29-45A2-9CD8-D082B0AB0A9F}" name="Column13475" headerRowDxfId="19306" dataDxfId="2911"/>
    <tableColumn id="13476" xr3:uid="{06A5AF52-D757-4711-8F46-06E704CE053C}" name="Column13476" headerRowDxfId="19305" dataDxfId="2910"/>
    <tableColumn id="13477" xr3:uid="{26260D3B-B8FB-42CC-A76A-BE37248A7376}" name="Column13477" headerRowDxfId="19304" dataDxfId="2909"/>
    <tableColumn id="13478" xr3:uid="{6259E471-A027-4C7C-B83D-0EE24EAA3ADD}" name="Column13478" headerRowDxfId="19303" dataDxfId="2908"/>
    <tableColumn id="13479" xr3:uid="{55DFBAE6-A3F7-4675-A97A-4223917DE4CD}" name="Column13479" headerRowDxfId="19302" dataDxfId="2907"/>
    <tableColumn id="13480" xr3:uid="{EB1F0A27-B5DB-49A9-8465-BB54660A5C1F}" name="Column13480" headerRowDxfId="19301" dataDxfId="2906"/>
    <tableColumn id="13481" xr3:uid="{98B42173-8F52-4226-A304-FC191DCFDA00}" name="Column13481" headerRowDxfId="19300" dataDxfId="2905"/>
    <tableColumn id="13482" xr3:uid="{0A025839-9464-4E66-805F-553AF89CA98F}" name="Column13482" headerRowDxfId="19299" dataDxfId="2904"/>
    <tableColumn id="13483" xr3:uid="{E11DE64F-D51B-458D-B83B-4A45D3342F6F}" name="Column13483" headerRowDxfId="19298" dataDxfId="2903"/>
    <tableColumn id="13484" xr3:uid="{AB0B0363-37E6-44E3-8920-68E70945C772}" name="Column13484" headerRowDxfId="19297" dataDxfId="2902"/>
    <tableColumn id="13485" xr3:uid="{AF93E0CE-34A1-4962-A9B7-834ADC6FEC3C}" name="Column13485" headerRowDxfId="19296" dataDxfId="2901"/>
    <tableColumn id="13486" xr3:uid="{B8D4BD6E-5AC8-4831-924A-9A8968F0B501}" name="Column13486" headerRowDxfId="19295" dataDxfId="2900"/>
    <tableColumn id="13487" xr3:uid="{6CE3290A-ABA8-4488-A55C-9D6B19AF1391}" name="Column13487" headerRowDxfId="19294" dataDxfId="2899"/>
    <tableColumn id="13488" xr3:uid="{4A2E5079-10A6-43D1-BE28-403897F0C740}" name="Column13488" headerRowDxfId="19293" dataDxfId="2898"/>
    <tableColumn id="13489" xr3:uid="{9B89CF6C-03A4-450E-A3B2-7EA72A39639E}" name="Column13489" headerRowDxfId="19292" dataDxfId="2897"/>
    <tableColumn id="13490" xr3:uid="{D534DB10-D844-44D5-A43A-3E8E946A9F34}" name="Column13490" headerRowDxfId="19291" dataDxfId="2896"/>
    <tableColumn id="13491" xr3:uid="{D8774A30-94E3-4154-A79E-9F1A5339E3D9}" name="Column13491" headerRowDxfId="19290" dataDxfId="2895"/>
    <tableColumn id="13492" xr3:uid="{DB084CDC-9AC5-4ADB-82AE-A902DBB6DF21}" name="Column13492" headerRowDxfId="19289" dataDxfId="2894"/>
    <tableColumn id="13493" xr3:uid="{257A763F-C4DE-4822-B300-022F5DD4D2AC}" name="Column13493" headerRowDxfId="19288" dataDxfId="2893"/>
    <tableColumn id="13494" xr3:uid="{98AD7862-1D5D-44D3-848A-3FE5AD3513AE}" name="Column13494" headerRowDxfId="19287" dataDxfId="2892"/>
    <tableColumn id="13495" xr3:uid="{EC5FB6BF-6B57-4A91-BB68-31FA25C0BD24}" name="Column13495" headerRowDxfId="19286" dataDxfId="2891"/>
    <tableColumn id="13496" xr3:uid="{763F1F83-BA00-4027-A2AD-4A5AA449DFC7}" name="Column13496" headerRowDxfId="19285" dataDxfId="2890"/>
    <tableColumn id="13497" xr3:uid="{DA76A716-02A0-437B-B7F9-E7EAF8CEF17F}" name="Column13497" headerRowDxfId="19284" dataDxfId="2889"/>
    <tableColumn id="13498" xr3:uid="{B6D57C32-FD3F-4988-A2F0-9AC1416D2FF2}" name="Column13498" headerRowDxfId="19283" dataDxfId="2888"/>
    <tableColumn id="13499" xr3:uid="{1CECD32A-2B85-4C93-AA5D-BB241D3C493E}" name="Column13499" headerRowDxfId="19282" dataDxfId="2887"/>
    <tableColumn id="13500" xr3:uid="{E830BD73-BC2E-4F2A-88AE-4B8B101F2752}" name="Column13500" headerRowDxfId="19281" dataDxfId="2886"/>
    <tableColumn id="13501" xr3:uid="{6357DFD7-FA22-4B8D-8030-63A9E3EC48F5}" name="Column13501" headerRowDxfId="19280" dataDxfId="2885"/>
    <tableColumn id="13502" xr3:uid="{AB45D876-C08F-432E-A91F-149B6DDD8B9B}" name="Column13502" headerRowDxfId="19279" dataDxfId="2884"/>
    <tableColumn id="13503" xr3:uid="{20149895-7C68-4FD6-A9AC-93A3C562E21A}" name="Column13503" headerRowDxfId="19278" dataDxfId="2883"/>
    <tableColumn id="13504" xr3:uid="{70F0FE7B-1FD4-4CF4-B5F7-16FCDF7FDDA5}" name="Column13504" headerRowDxfId="19277" dataDxfId="2882"/>
    <tableColumn id="13505" xr3:uid="{4122BF36-541B-48CC-929A-010DDEF86F87}" name="Column13505" headerRowDxfId="19276" dataDxfId="2881"/>
    <tableColumn id="13506" xr3:uid="{2A2CD5F2-60C4-4ADD-8E5C-DE8D561F7901}" name="Column13506" headerRowDxfId="19275" dataDxfId="2880"/>
    <tableColumn id="13507" xr3:uid="{5DDE2B88-FD60-4E6B-827C-6AF15813B2B9}" name="Column13507" headerRowDxfId="19274" dataDxfId="2879"/>
    <tableColumn id="13508" xr3:uid="{E28E17D9-D952-4028-B920-CAD14D43CA13}" name="Column13508" headerRowDxfId="19273" dataDxfId="2878"/>
    <tableColumn id="13509" xr3:uid="{A793644A-5C56-4156-A726-3A4B13D8F0CE}" name="Column13509" headerRowDxfId="19272" dataDxfId="2877"/>
    <tableColumn id="13510" xr3:uid="{8DEED3B9-0E25-4956-A421-9B18B16E9398}" name="Column13510" headerRowDxfId="19271" dataDxfId="2876"/>
    <tableColumn id="13511" xr3:uid="{63F09E30-C2E7-4B54-86CC-2AFC57185F3F}" name="Column13511" headerRowDxfId="19270" dataDxfId="2875"/>
    <tableColumn id="13512" xr3:uid="{6A2A2AC1-8E7B-49F9-9FC3-A1F0BB4BCC6B}" name="Column13512" headerRowDxfId="19269" dataDxfId="2874"/>
    <tableColumn id="13513" xr3:uid="{2798F536-4C4D-4835-B7CF-647FDBC56B79}" name="Column13513" headerRowDxfId="19268" dataDxfId="2873"/>
    <tableColumn id="13514" xr3:uid="{557D0A9A-EB60-4CD3-A0A6-36A8EA1ACC3D}" name="Column13514" headerRowDxfId="19267" dataDxfId="2872"/>
    <tableColumn id="13515" xr3:uid="{B8F4ECE5-53AF-40C3-8507-3D98715A0F38}" name="Column13515" headerRowDxfId="19266" dataDxfId="2871"/>
    <tableColumn id="13516" xr3:uid="{1D046198-30DE-40A6-B2ED-C43990E35AF6}" name="Column13516" headerRowDxfId="19265" dataDxfId="2870"/>
    <tableColumn id="13517" xr3:uid="{FD0C61F3-C597-4761-8F66-72E8188E0472}" name="Column13517" headerRowDxfId="19264" dataDxfId="2869"/>
    <tableColumn id="13518" xr3:uid="{E5EC63EA-9DEE-4E94-9A78-D6B7D7C1EAAF}" name="Column13518" headerRowDxfId="19263" dataDxfId="2868"/>
    <tableColumn id="13519" xr3:uid="{B09FEF23-888C-4DB7-BAB8-BB35266482B3}" name="Column13519" headerRowDxfId="19262" dataDxfId="2867"/>
    <tableColumn id="13520" xr3:uid="{F3330852-EEB2-4182-BB1E-693AFB4AEDB0}" name="Column13520" headerRowDxfId="19261" dataDxfId="2866"/>
    <tableColumn id="13521" xr3:uid="{6E7FA05B-6A54-4A27-BFFE-11B968462ED2}" name="Column13521" headerRowDxfId="19260" dataDxfId="2865"/>
    <tableColumn id="13522" xr3:uid="{9C510148-F223-4A85-88AD-50A6B38239B2}" name="Column13522" headerRowDxfId="19259" dataDxfId="2864"/>
    <tableColumn id="13523" xr3:uid="{34F5B337-DC2F-4538-9B6D-9206058F6D09}" name="Column13523" headerRowDxfId="19258" dataDxfId="2863"/>
    <tableColumn id="13524" xr3:uid="{CAB671A1-32D5-4F97-A7AA-F033C8F09727}" name="Column13524" headerRowDxfId="19257" dataDxfId="2862"/>
    <tableColumn id="13525" xr3:uid="{5B01EAA0-4703-4567-A3E6-B62C3CAEF653}" name="Column13525" headerRowDxfId="19256" dataDxfId="2861"/>
    <tableColumn id="13526" xr3:uid="{20936260-A668-4DE2-8A2F-264236055B61}" name="Column13526" headerRowDxfId="19255" dataDxfId="2860"/>
    <tableColumn id="13527" xr3:uid="{EBFAC33F-D77F-4916-99A5-9236663AC7D8}" name="Column13527" headerRowDxfId="19254" dataDxfId="2859"/>
    <tableColumn id="13528" xr3:uid="{8B51A497-5299-4F2D-8718-311E778C08D6}" name="Column13528" headerRowDxfId="19253" dataDxfId="2858"/>
    <tableColumn id="13529" xr3:uid="{C31C01F4-EB9C-4535-9FBD-98B729BC6548}" name="Column13529" headerRowDxfId="19252" dataDxfId="2857"/>
    <tableColumn id="13530" xr3:uid="{06593D57-9F47-4463-8F65-56EB2A130D69}" name="Column13530" headerRowDxfId="19251" dataDxfId="2856"/>
    <tableColumn id="13531" xr3:uid="{DE988D94-36F2-4611-8734-3005D2951661}" name="Column13531" headerRowDxfId="19250" dataDxfId="2855"/>
    <tableColumn id="13532" xr3:uid="{E2030E1C-4F43-41D9-8F45-B476D31A96E6}" name="Column13532" headerRowDxfId="19249" dataDxfId="2854"/>
    <tableColumn id="13533" xr3:uid="{F87F3768-75D0-4EF4-8122-7B9BE049DD50}" name="Column13533" headerRowDxfId="19248" dataDxfId="2853"/>
    <tableColumn id="13534" xr3:uid="{D9BED009-B677-4AB8-9E7F-CD57A6897D6E}" name="Column13534" headerRowDxfId="19247" dataDxfId="2852"/>
    <tableColumn id="13535" xr3:uid="{09CD337E-0478-46E2-9C5D-31F200DDDC43}" name="Column13535" headerRowDxfId="19246" dataDxfId="2851"/>
    <tableColumn id="13536" xr3:uid="{13CA51A7-FBC7-4406-98B5-1BE6734A7C9A}" name="Column13536" headerRowDxfId="19245" dataDxfId="2850"/>
    <tableColumn id="13537" xr3:uid="{395F452D-1692-4547-A23B-AB398EEF12FA}" name="Column13537" headerRowDxfId="19244" dataDxfId="2849"/>
    <tableColumn id="13538" xr3:uid="{B63DF58A-D95A-4428-8B36-56634C5FF7F2}" name="Column13538" headerRowDxfId="19243" dataDxfId="2848"/>
    <tableColumn id="13539" xr3:uid="{64136F4E-C1D2-4E23-9DF7-3DF3AF09AE37}" name="Column13539" headerRowDxfId="19242" dataDxfId="2847"/>
    <tableColumn id="13540" xr3:uid="{564842B1-A50A-4D7C-9407-4CFE0436F50D}" name="Column13540" headerRowDxfId="19241" dataDxfId="2846"/>
    <tableColumn id="13541" xr3:uid="{A4FC6B0D-D208-47B9-81C7-9E3BF52F466C}" name="Column13541" headerRowDxfId="19240" dataDxfId="2845"/>
    <tableColumn id="13542" xr3:uid="{AEBD4D90-2460-45EC-898A-70A87C864266}" name="Column13542" headerRowDxfId="19239" dataDxfId="2844"/>
    <tableColumn id="13543" xr3:uid="{F0854680-93BE-415F-B1A9-EED0594124E8}" name="Column13543" headerRowDxfId="19238" dataDxfId="2843"/>
    <tableColumn id="13544" xr3:uid="{A864BBCB-98B1-4EE5-B385-6C8E886111F8}" name="Column13544" headerRowDxfId="19237" dataDxfId="2842"/>
    <tableColumn id="13545" xr3:uid="{23E393B9-08CC-4B4B-B359-60C1848A7AD3}" name="Column13545" headerRowDxfId="19236" dataDxfId="2841"/>
    <tableColumn id="13546" xr3:uid="{4D91B60C-502B-4457-A039-FFF051646B35}" name="Column13546" headerRowDxfId="19235" dataDxfId="2840"/>
    <tableColumn id="13547" xr3:uid="{7D3BBF1D-00E5-4C67-809F-F6C092F01E5E}" name="Column13547" headerRowDxfId="19234" dataDxfId="2839"/>
    <tableColumn id="13548" xr3:uid="{5D7AFD25-EF6D-439D-A975-1A684C996C78}" name="Column13548" headerRowDxfId="19233" dataDxfId="2838"/>
    <tableColumn id="13549" xr3:uid="{C0898AFB-119F-46F7-AA02-E090F4E8C3C0}" name="Column13549" headerRowDxfId="19232" dataDxfId="2837"/>
    <tableColumn id="13550" xr3:uid="{2CFD2211-C4DA-4759-93B2-20EC4BBDF685}" name="Column13550" headerRowDxfId="19231" dataDxfId="2836"/>
    <tableColumn id="13551" xr3:uid="{981E92F2-F07A-46CF-82B3-52BA8F60F136}" name="Column13551" headerRowDxfId="19230" dataDxfId="2835"/>
    <tableColumn id="13552" xr3:uid="{81590DFE-9C2A-42A2-BEA3-35984C4B77E8}" name="Column13552" headerRowDxfId="19229" dataDxfId="2834"/>
    <tableColumn id="13553" xr3:uid="{DA8A6824-137A-49ED-A860-DBB6189A2492}" name="Column13553" headerRowDxfId="19228" dataDxfId="2833"/>
    <tableColumn id="13554" xr3:uid="{9486DF45-A2E8-407C-A8FF-14ECD3EDF595}" name="Column13554" headerRowDxfId="19227" dataDxfId="2832"/>
    <tableColumn id="13555" xr3:uid="{C6A8BA94-C320-4D77-8EC9-308937F77616}" name="Column13555" headerRowDxfId="19226" dataDxfId="2831"/>
    <tableColumn id="13556" xr3:uid="{22DC81EB-6CAC-46DE-87E4-F46BAB9F3A57}" name="Column13556" headerRowDxfId="19225" dataDxfId="2830"/>
    <tableColumn id="13557" xr3:uid="{1B3BA011-5170-420E-B335-852EE86E6A30}" name="Column13557" headerRowDxfId="19224" dataDxfId="2829"/>
    <tableColumn id="13558" xr3:uid="{81AA773A-DEC5-493B-9A99-60E2E774ED6C}" name="Column13558" headerRowDxfId="19223" dataDxfId="2828"/>
    <tableColumn id="13559" xr3:uid="{709C4B8E-1059-471D-8166-2207B5E42DE7}" name="Column13559" headerRowDxfId="19222" dataDxfId="2827"/>
    <tableColumn id="13560" xr3:uid="{2257DA0C-25E0-4856-869F-845267D72C5A}" name="Column13560" headerRowDxfId="19221" dataDxfId="2826"/>
    <tableColumn id="13561" xr3:uid="{70A5698C-F037-4C10-827E-75ECD119638B}" name="Column13561" headerRowDxfId="19220" dataDxfId="2825"/>
    <tableColumn id="13562" xr3:uid="{A318000C-F613-492B-A54D-90ADD90C50E4}" name="Column13562" headerRowDxfId="19219" dataDxfId="2824"/>
    <tableColumn id="13563" xr3:uid="{86ED7B8B-2337-4375-8A04-18827BB176C9}" name="Column13563" headerRowDxfId="19218" dataDxfId="2823"/>
    <tableColumn id="13564" xr3:uid="{22D75138-7117-41F1-B2B6-A73158BC012C}" name="Column13564" headerRowDxfId="19217" dataDxfId="2822"/>
    <tableColumn id="13565" xr3:uid="{39D65E96-D582-47AE-BEEA-99B5D0D4FA8B}" name="Column13565" headerRowDxfId="19216" dataDxfId="2821"/>
    <tableColumn id="13566" xr3:uid="{E712F883-4465-4552-B6B3-98E5E36688BA}" name="Column13566" headerRowDxfId="19215" dataDxfId="2820"/>
    <tableColumn id="13567" xr3:uid="{35297492-D97C-4799-AA2C-08AA47F41B1D}" name="Column13567" headerRowDxfId="19214" dataDxfId="2819"/>
    <tableColumn id="13568" xr3:uid="{5572AD40-6785-49F6-9017-90E35B94849D}" name="Column13568" headerRowDxfId="19213" dataDxfId="2818"/>
    <tableColumn id="13569" xr3:uid="{E8BFA52E-5630-4B4F-A422-FC26C9E7B8C6}" name="Column13569" headerRowDxfId="19212" dataDxfId="2817"/>
    <tableColumn id="13570" xr3:uid="{E6083723-B096-4416-B7F6-468ED492D789}" name="Column13570" headerRowDxfId="19211" dataDxfId="2816"/>
    <tableColumn id="13571" xr3:uid="{DFD8D3FE-6D57-47A5-9974-6A0E6B11460F}" name="Column13571" headerRowDxfId="19210" dataDxfId="2815"/>
    <tableColumn id="13572" xr3:uid="{660D95DA-2F50-47C4-A15C-8DD07A384382}" name="Column13572" headerRowDxfId="19209" dataDxfId="2814"/>
    <tableColumn id="13573" xr3:uid="{B525AD93-8BC8-4BB7-8EC7-977D25D5277A}" name="Column13573" headerRowDxfId="19208" dataDxfId="2813"/>
    <tableColumn id="13574" xr3:uid="{CDEF859F-E4CB-4B1A-9FD8-A9D9DAEA9403}" name="Column13574" headerRowDxfId="19207" dataDxfId="2812"/>
    <tableColumn id="13575" xr3:uid="{7CCBDBB2-05A2-477C-BE54-8FFC1931F4AB}" name="Column13575" headerRowDxfId="19206" dataDxfId="2811"/>
    <tableColumn id="13576" xr3:uid="{0F7099F8-019E-4A7D-B3CA-0803E79F92A2}" name="Column13576" headerRowDxfId="19205" dataDxfId="2810"/>
    <tableColumn id="13577" xr3:uid="{20F0A879-3526-4720-BF63-72C389BD262D}" name="Column13577" headerRowDxfId="19204" dataDxfId="2809"/>
    <tableColumn id="13578" xr3:uid="{5EC37AAA-EBD7-4A1A-B689-3E4BD130FB0A}" name="Column13578" headerRowDxfId="19203" dataDxfId="2808"/>
    <tableColumn id="13579" xr3:uid="{80ED40BD-FE6D-4DB4-AA2B-3C2183423261}" name="Column13579" headerRowDxfId="19202" dataDxfId="2807"/>
    <tableColumn id="13580" xr3:uid="{AEBAB9FF-E04A-4AD6-A9BF-AA3D9D2ECD76}" name="Column13580" headerRowDxfId="19201" dataDxfId="2806"/>
    <tableColumn id="13581" xr3:uid="{71F9B6A4-E046-4378-AB3C-5186D3A67EB3}" name="Column13581" headerRowDxfId="19200" dataDxfId="2805"/>
    <tableColumn id="13582" xr3:uid="{BB89C777-90C2-4851-A76A-E76261A286F4}" name="Column13582" headerRowDxfId="19199" dataDxfId="2804"/>
    <tableColumn id="13583" xr3:uid="{8DB803DE-EAC0-498D-9928-DE32459D97ED}" name="Column13583" headerRowDxfId="19198" dataDxfId="2803"/>
    <tableColumn id="13584" xr3:uid="{71AC4901-9543-4D27-89FF-1DE3791CE443}" name="Column13584" headerRowDxfId="19197" dataDxfId="2802"/>
    <tableColumn id="13585" xr3:uid="{C480EEFD-EBB0-48BC-A12C-F1247ED8F677}" name="Column13585" headerRowDxfId="19196" dataDxfId="2801"/>
    <tableColumn id="13586" xr3:uid="{B8E852F4-3B10-4F97-8692-565391C03D48}" name="Column13586" headerRowDxfId="19195" dataDxfId="2800"/>
    <tableColumn id="13587" xr3:uid="{BF0F3248-93FD-411F-9CAC-44A62B7D4F78}" name="Column13587" headerRowDxfId="19194" dataDxfId="2799"/>
    <tableColumn id="13588" xr3:uid="{A2659F5A-377B-41FA-9368-DAAA813F974C}" name="Column13588" headerRowDxfId="19193" dataDxfId="2798"/>
    <tableColumn id="13589" xr3:uid="{813A1087-5C67-4855-8316-1EAE727210B2}" name="Column13589" headerRowDxfId="19192" dataDxfId="2797"/>
    <tableColumn id="13590" xr3:uid="{BCBE3722-CFB9-4E11-8AB6-16D65AAF3A2A}" name="Column13590" headerRowDxfId="19191" dataDxfId="2796"/>
    <tableColumn id="13591" xr3:uid="{1B24DF79-5EB7-459A-9F39-FF78880A9802}" name="Column13591" headerRowDxfId="19190" dataDxfId="2795"/>
    <tableColumn id="13592" xr3:uid="{77B2D124-E632-4E19-90D5-A76D3940B6B4}" name="Column13592" headerRowDxfId="19189" dataDxfId="2794"/>
    <tableColumn id="13593" xr3:uid="{CD0F2E39-5176-4B27-9542-2CECFF947FDA}" name="Column13593" headerRowDxfId="19188" dataDxfId="2793"/>
    <tableColumn id="13594" xr3:uid="{D29A1AE5-AC8F-4D73-8719-5B26C3002FC0}" name="Column13594" headerRowDxfId="19187" dataDxfId="2792"/>
    <tableColumn id="13595" xr3:uid="{F912F6D3-F139-42BB-9055-DF3E40922642}" name="Column13595" headerRowDxfId="19186" dataDxfId="2791"/>
    <tableColumn id="13596" xr3:uid="{937BB123-F648-4ED0-B4C0-6BFC824B674E}" name="Column13596" headerRowDxfId="19185" dataDxfId="2790"/>
    <tableColumn id="13597" xr3:uid="{C57E51EE-D544-4109-9681-5B31A2FE5F58}" name="Column13597" headerRowDxfId="19184" dataDxfId="2789"/>
    <tableColumn id="13598" xr3:uid="{5DE9BE98-D512-4E73-880F-80667D68EB14}" name="Column13598" headerRowDxfId="19183" dataDxfId="2788"/>
    <tableColumn id="13599" xr3:uid="{63D56C13-CAAA-4FBE-9251-DA126CD45903}" name="Column13599" headerRowDxfId="19182" dataDxfId="2787"/>
    <tableColumn id="13600" xr3:uid="{ACBAF54B-3F75-495F-B32D-67C32FE55810}" name="Column13600" headerRowDxfId="19181" dataDxfId="2786"/>
    <tableColumn id="13601" xr3:uid="{2DD9F7DD-F9CD-41AA-A54D-E3EB9952F106}" name="Column13601" headerRowDxfId="19180" dataDxfId="2785"/>
    <tableColumn id="13602" xr3:uid="{29F0ADBE-D82B-46BF-8996-E783F67A1736}" name="Column13602" headerRowDxfId="19179" dataDxfId="2784"/>
    <tableColumn id="13603" xr3:uid="{E59716B7-34BA-4A11-9518-1CA995D7EBD2}" name="Column13603" headerRowDxfId="19178" dataDxfId="2783"/>
    <tableColumn id="13604" xr3:uid="{39F4BB4A-66C2-4B84-939F-40E0371EBE5F}" name="Column13604" headerRowDxfId="19177" dataDxfId="2782"/>
    <tableColumn id="13605" xr3:uid="{7ECB902C-B334-4A52-94FE-3ED9FFB81090}" name="Column13605" headerRowDxfId="19176" dataDxfId="2781"/>
    <tableColumn id="13606" xr3:uid="{50044847-A288-4F72-B26B-15E0B999096A}" name="Column13606" headerRowDxfId="19175" dataDxfId="2780"/>
    <tableColumn id="13607" xr3:uid="{FEAFB78C-26B2-4259-B5AC-FE730DEF8421}" name="Column13607" headerRowDxfId="19174" dataDxfId="2779"/>
    <tableColumn id="13608" xr3:uid="{51338D10-F81C-4D3A-932D-23FAFB956A02}" name="Column13608" headerRowDxfId="19173" dataDxfId="2778"/>
    <tableColumn id="13609" xr3:uid="{098FE9A5-5E4C-4F3C-AB73-3A248CB7DC1E}" name="Column13609" headerRowDxfId="19172" dataDxfId="2777"/>
    <tableColumn id="13610" xr3:uid="{FBDAF7BD-F768-4258-A4E2-B087B365E271}" name="Column13610" headerRowDxfId="19171" dataDxfId="2776"/>
    <tableColumn id="13611" xr3:uid="{ABED9918-A55F-4823-8046-ABA42D7E5EFE}" name="Column13611" headerRowDxfId="19170" dataDxfId="2775"/>
    <tableColumn id="13612" xr3:uid="{713A0243-8C50-4C1A-A87E-3CF17C25D250}" name="Column13612" headerRowDxfId="19169" dataDxfId="2774"/>
    <tableColumn id="13613" xr3:uid="{7B3FE6E4-6A72-4A43-840F-DA3407FF0DAE}" name="Column13613" headerRowDxfId="19168" dataDxfId="2773"/>
    <tableColumn id="13614" xr3:uid="{B07E0776-DDA2-4E8A-A77A-6873BCB379D8}" name="Column13614" headerRowDxfId="19167" dataDxfId="2772"/>
    <tableColumn id="13615" xr3:uid="{4CE104D0-360D-42C7-9E45-9F6959867764}" name="Column13615" headerRowDxfId="19166" dataDxfId="2771"/>
    <tableColumn id="13616" xr3:uid="{2805FB5E-81B3-4785-8A21-E9C84DEDC375}" name="Column13616" headerRowDxfId="19165" dataDxfId="2770"/>
    <tableColumn id="13617" xr3:uid="{142E135D-5874-4A9E-8C98-167482EED772}" name="Column13617" headerRowDxfId="19164" dataDxfId="2769"/>
    <tableColumn id="13618" xr3:uid="{B92254D7-EDE4-407C-AFD9-A9441FF49B04}" name="Column13618" headerRowDxfId="19163" dataDxfId="2768"/>
    <tableColumn id="13619" xr3:uid="{6AC10853-D2C6-4614-B047-8494168913D7}" name="Column13619" headerRowDxfId="19162" dataDxfId="2767"/>
    <tableColumn id="13620" xr3:uid="{9400E757-CA69-47B7-86C7-63CEADFAEBC6}" name="Column13620" headerRowDxfId="19161" dataDxfId="2766"/>
    <tableColumn id="13621" xr3:uid="{2DC01FE0-562B-4D1D-B93D-C3612A021076}" name="Column13621" headerRowDxfId="19160" dataDxfId="2765"/>
    <tableColumn id="13622" xr3:uid="{992AC169-9718-4873-B6A9-E64E086DB3AD}" name="Column13622" headerRowDxfId="19159" dataDxfId="2764"/>
    <tableColumn id="13623" xr3:uid="{1A0BBE15-BB1D-4683-901F-284DEB8A04D7}" name="Column13623" headerRowDxfId="19158" dataDxfId="2763"/>
    <tableColumn id="13624" xr3:uid="{ECB644AD-F965-447F-9469-74F2BA7BEACF}" name="Column13624" headerRowDxfId="19157" dataDxfId="2762"/>
    <tableColumn id="13625" xr3:uid="{F0A590BE-96C4-4774-93AC-7A329FF51253}" name="Column13625" headerRowDxfId="19156" dataDxfId="2761"/>
    <tableColumn id="13626" xr3:uid="{2329E8EE-8482-46B4-8F7E-AA28BC6CD7FF}" name="Column13626" headerRowDxfId="19155" dataDxfId="2760"/>
    <tableColumn id="13627" xr3:uid="{DB331B11-207B-4C07-B84C-94492CD91866}" name="Column13627" headerRowDxfId="19154" dataDxfId="2759"/>
    <tableColumn id="13628" xr3:uid="{E7C49958-9D95-4C3F-AE84-3591E779A0C4}" name="Column13628" headerRowDxfId="19153" dataDxfId="2758"/>
    <tableColumn id="13629" xr3:uid="{B4515277-069A-4DA6-B20D-79F512D968E5}" name="Column13629" headerRowDxfId="19152" dataDxfId="2757"/>
    <tableColumn id="13630" xr3:uid="{A541F673-6C5D-4784-8AC3-4D1A259BA202}" name="Column13630" headerRowDxfId="19151" dataDxfId="2756"/>
    <tableColumn id="13631" xr3:uid="{FAD16A42-F7E9-4BF3-9815-114524269347}" name="Column13631" headerRowDxfId="19150" dataDxfId="2755"/>
    <tableColumn id="13632" xr3:uid="{D6234BFC-44A4-4C5E-B32B-C56AA7D2ADA2}" name="Column13632" headerRowDxfId="19149" dataDxfId="2754"/>
    <tableColumn id="13633" xr3:uid="{944CF2EC-3B01-4B64-BB88-37BFE8730685}" name="Column13633" headerRowDxfId="19148" dataDxfId="2753"/>
    <tableColumn id="13634" xr3:uid="{502E0FE0-1612-449D-8A53-2C08438AD4F5}" name="Column13634" headerRowDxfId="19147" dataDxfId="2752"/>
    <tableColumn id="13635" xr3:uid="{DED0A7DC-3A03-4CD9-BC52-72A70E08C514}" name="Column13635" headerRowDxfId="19146" dataDxfId="2751"/>
    <tableColumn id="13636" xr3:uid="{6852C76F-E1D9-42EC-AB02-22C7083EB012}" name="Column13636" headerRowDxfId="19145" dataDxfId="2750"/>
    <tableColumn id="13637" xr3:uid="{AD134C7E-9B25-4667-A8DE-56FC1AD952E6}" name="Column13637" headerRowDxfId="19144" dataDxfId="2749"/>
    <tableColumn id="13638" xr3:uid="{698FBEE3-B914-4A39-AEA0-CE3BFF6EA692}" name="Column13638" headerRowDxfId="19143" dataDxfId="2748"/>
    <tableColumn id="13639" xr3:uid="{CA7D2044-43B9-4112-AEFF-558729F6AF3C}" name="Column13639" headerRowDxfId="19142" dataDxfId="2747"/>
    <tableColumn id="13640" xr3:uid="{2652DB63-A717-41DC-856F-9DFD793AC01F}" name="Column13640" headerRowDxfId="19141" dataDxfId="2746"/>
    <tableColumn id="13641" xr3:uid="{15BAFC49-DAD1-41D5-B9E2-B1C863EECAE9}" name="Column13641" headerRowDxfId="19140" dataDxfId="2745"/>
    <tableColumn id="13642" xr3:uid="{8080C8A7-B722-4FFA-9D84-259B27CBCCB1}" name="Column13642" headerRowDxfId="19139" dataDxfId="2744"/>
    <tableColumn id="13643" xr3:uid="{F6E0E0E9-4376-46CC-A57A-FB6BAB2EB969}" name="Column13643" headerRowDxfId="19138" dataDxfId="2743"/>
    <tableColumn id="13644" xr3:uid="{3DA884E7-B530-4000-8805-B6855EB56AAD}" name="Column13644" headerRowDxfId="19137" dataDxfId="2742"/>
    <tableColumn id="13645" xr3:uid="{D8B913FA-3706-4FA8-907A-5EC896E74851}" name="Column13645" headerRowDxfId="19136" dataDxfId="2741"/>
    <tableColumn id="13646" xr3:uid="{18ACE2C8-C07B-42F6-A422-829E4BA35D2D}" name="Column13646" headerRowDxfId="19135" dataDxfId="2740"/>
    <tableColumn id="13647" xr3:uid="{4B937750-A4AB-486B-A383-64881BD7A7EB}" name="Column13647" headerRowDxfId="19134" dataDxfId="2739"/>
    <tableColumn id="13648" xr3:uid="{187AE113-DE6D-43B6-84EA-0E5D16BD9A8D}" name="Column13648" headerRowDxfId="19133" dataDxfId="2738"/>
    <tableColumn id="13649" xr3:uid="{FBE0E2FD-F579-40D9-ADA9-3E869D05C684}" name="Column13649" headerRowDxfId="19132" dataDxfId="2737"/>
    <tableColumn id="13650" xr3:uid="{E704331C-54DD-488D-BBE2-BE08247EA184}" name="Column13650" headerRowDxfId="19131" dataDxfId="2736"/>
    <tableColumn id="13651" xr3:uid="{F622BDC8-51BC-4E19-B132-980F5814EDF5}" name="Column13651" headerRowDxfId="19130" dataDxfId="2735"/>
    <tableColumn id="13652" xr3:uid="{087E212A-17A5-4118-806E-6A4AB27B7E90}" name="Column13652" headerRowDxfId="19129" dataDxfId="2734"/>
    <tableColumn id="13653" xr3:uid="{310D7171-6E49-4B60-B2CB-FD93C5EF5AEA}" name="Column13653" headerRowDxfId="19128" dataDxfId="2733"/>
    <tableColumn id="13654" xr3:uid="{C352CD58-5A6A-4AE7-8435-F8FF016299AB}" name="Column13654" headerRowDxfId="19127" dataDxfId="2732"/>
    <tableColumn id="13655" xr3:uid="{4DCBF05B-2A04-4495-A1C6-3BB8B8DB3B0F}" name="Column13655" headerRowDxfId="19126" dataDxfId="2731"/>
    <tableColumn id="13656" xr3:uid="{BBFFBAB4-F9CD-4885-B673-FC6092F2B2FD}" name="Column13656" headerRowDxfId="19125" dataDxfId="2730"/>
    <tableColumn id="13657" xr3:uid="{DA0FF8C3-2D12-4141-A100-BE19E27F7776}" name="Column13657" headerRowDxfId="19124" dataDxfId="2729"/>
    <tableColumn id="13658" xr3:uid="{F78AB89D-E111-4E02-B482-8E58B13DEA7C}" name="Column13658" headerRowDxfId="19123" dataDxfId="2728"/>
    <tableColumn id="13659" xr3:uid="{3A0FA529-C336-48E7-887E-CE73396620F2}" name="Column13659" headerRowDxfId="19122" dataDxfId="2727"/>
    <tableColumn id="13660" xr3:uid="{231B9633-4D03-4511-AB89-AAA7A4363BA7}" name="Column13660" headerRowDxfId="19121" dataDxfId="2726"/>
    <tableColumn id="13661" xr3:uid="{3B1A3F12-1C01-460D-A10C-43A9C4DCBE14}" name="Column13661" headerRowDxfId="19120" dataDxfId="2725"/>
    <tableColumn id="13662" xr3:uid="{4B4AE12E-FC46-4864-88E5-51EBED080A64}" name="Column13662" headerRowDxfId="19119" dataDxfId="2724"/>
    <tableColumn id="13663" xr3:uid="{9500D1E3-9B89-4A34-956A-80B8AF20103E}" name="Column13663" headerRowDxfId="19118" dataDxfId="2723"/>
    <tableColumn id="13664" xr3:uid="{1A8D90E7-FAAE-4402-95A7-617F5BD81441}" name="Column13664" headerRowDxfId="19117" dataDxfId="2722"/>
    <tableColumn id="13665" xr3:uid="{B26C9EFF-64F4-4612-A62C-DEA3D4005067}" name="Column13665" headerRowDxfId="19116" dataDxfId="2721"/>
    <tableColumn id="13666" xr3:uid="{64E4DA36-6D94-4AD2-A600-B7D04E1EADFA}" name="Column13666" headerRowDxfId="19115" dataDxfId="2720"/>
    <tableColumn id="13667" xr3:uid="{EED7D293-7CE5-4C17-A135-DC569948D96C}" name="Column13667" headerRowDxfId="19114" dataDxfId="2719"/>
    <tableColumn id="13668" xr3:uid="{4CD5B52F-B375-4529-9362-466B99F89353}" name="Column13668" headerRowDxfId="19113" dataDxfId="2718"/>
    <tableColumn id="13669" xr3:uid="{A37C5548-7949-442E-B439-34579E678BAB}" name="Column13669" headerRowDxfId="19112" dataDxfId="2717"/>
    <tableColumn id="13670" xr3:uid="{9B91629D-6F4E-474F-BBAB-B51F003EEC5E}" name="Column13670" headerRowDxfId="19111" dataDxfId="2716"/>
    <tableColumn id="13671" xr3:uid="{B12D307C-E826-43C3-BEE8-80F59E3F8919}" name="Column13671" headerRowDxfId="19110" dataDxfId="2715"/>
    <tableColumn id="13672" xr3:uid="{385E8F07-5CD0-46E0-B3AF-516321B731CF}" name="Column13672" headerRowDxfId="19109" dataDxfId="2714"/>
    <tableColumn id="13673" xr3:uid="{F0D463A9-E79A-4F22-8A17-605252B26696}" name="Column13673" headerRowDxfId="19108" dataDxfId="2713"/>
    <tableColumn id="13674" xr3:uid="{FE3EB4D1-5222-4E7A-A5C6-99C098F21332}" name="Column13674" headerRowDxfId="19107" dataDxfId="2712"/>
    <tableColumn id="13675" xr3:uid="{DD102567-CE51-4AC1-A4C2-59686E65321F}" name="Column13675" headerRowDxfId="19106" dataDxfId="2711"/>
    <tableColumn id="13676" xr3:uid="{13456F6C-305B-4D53-95D9-EDB0F53D5179}" name="Column13676" headerRowDxfId="19105" dataDxfId="2710"/>
    <tableColumn id="13677" xr3:uid="{33F109FB-9DF4-4A7E-B43E-4A001862ADBF}" name="Column13677" headerRowDxfId="19104" dataDxfId="2709"/>
    <tableColumn id="13678" xr3:uid="{4AACA70F-6D05-4F84-9BC6-8F39746C3150}" name="Column13678" headerRowDxfId="19103" dataDxfId="2708"/>
    <tableColumn id="13679" xr3:uid="{DE784E4B-88B1-446B-8D5E-2CA70894D1DB}" name="Column13679" headerRowDxfId="19102" dataDxfId="2707"/>
    <tableColumn id="13680" xr3:uid="{809B0791-B624-48BA-9FA5-1BE0DCF28C11}" name="Column13680" headerRowDxfId="19101" dataDxfId="2706"/>
    <tableColumn id="13681" xr3:uid="{36B99AB5-8212-446A-BD43-BCBDBAF21E0E}" name="Column13681" headerRowDxfId="19100" dataDxfId="2705"/>
    <tableColumn id="13682" xr3:uid="{D8597A60-1FB4-451F-932D-BECC7190FFCB}" name="Column13682" headerRowDxfId="19099" dataDxfId="2704"/>
    <tableColumn id="13683" xr3:uid="{AA289ABD-9F1C-4A3E-9054-3505172BF4D8}" name="Column13683" headerRowDxfId="19098" dataDxfId="2703"/>
    <tableColumn id="13684" xr3:uid="{620FF27E-DCB7-47B3-A0C5-F624EF5336B4}" name="Column13684" headerRowDxfId="19097" dataDxfId="2702"/>
    <tableColumn id="13685" xr3:uid="{D3334D28-DCD9-405C-86D9-2A57CA2C5490}" name="Column13685" headerRowDxfId="19096" dataDxfId="2701"/>
    <tableColumn id="13686" xr3:uid="{82E58FBD-8358-4C82-A91F-D30EC8903BB3}" name="Column13686" headerRowDxfId="19095" dataDxfId="2700"/>
    <tableColumn id="13687" xr3:uid="{9258308D-F4BF-457F-B180-1E6A3021FF94}" name="Column13687" headerRowDxfId="19094" dataDxfId="2699"/>
    <tableColumn id="13688" xr3:uid="{2343DE7B-F729-49A9-8DED-212C5B6C10DD}" name="Column13688" headerRowDxfId="19093" dataDxfId="2698"/>
    <tableColumn id="13689" xr3:uid="{35ACC137-293A-4FFB-8F67-CB0FE1A0B647}" name="Column13689" headerRowDxfId="19092" dataDxfId="2697"/>
    <tableColumn id="13690" xr3:uid="{7F222821-ACC8-4A2E-92CF-6714607E5CBA}" name="Column13690" headerRowDxfId="19091" dataDxfId="2696"/>
    <tableColumn id="13691" xr3:uid="{FC6E6896-DD41-4B62-B902-42B8D157A422}" name="Column13691" headerRowDxfId="19090" dataDxfId="2695"/>
    <tableColumn id="13692" xr3:uid="{1401FBDB-171A-4FEB-AF81-F79CDCC3A3DC}" name="Column13692" headerRowDxfId="19089" dataDxfId="2694"/>
    <tableColumn id="13693" xr3:uid="{C9397ED0-8B83-424F-AA0D-C8FE0F139CEF}" name="Column13693" headerRowDxfId="19088" dataDxfId="2693"/>
    <tableColumn id="13694" xr3:uid="{C16212D8-7C90-4B67-9FD8-F4448AC9E9B6}" name="Column13694" headerRowDxfId="19087" dataDxfId="2692"/>
    <tableColumn id="13695" xr3:uid="{3B32C600-9474-434F-A390-74C5700A3A46}" name="Column13695" headerRowDxfId="19086" dataDxfId="2691"/>
    <tableColumn id="13696" xr3:uid="{71CBC66C-E5AE-4B58-B1EE-827D03FD95A7}" name="Column13696" headerRowDxfId="19085" dataDxfId="2690"/>
    <tableColumn id="13697" xr3:uid="{C823921B-91B4-4A1B-AD21-FE378B4518B9}" name="Column13697" headerRowDxfId="19084" dataDxfId="2689"/>
    <tableColumn id="13698" xr3:uid="{F9B8ADF8-10FC-4144-BFB9-515AE01DF4C2}" name="Column13698" headerRowDxfId="19083" dataDxfId="2688"/>
    <tableColumn id="13699" xr3:uid="{14554D59-7DBD-4491-B8F4-BBEE26B0E727}" name="Column13699" headerRowDxfId="19082" dataDxfId="2687"/>
    <tableColumn id="13700" xr3:uid="{6BFD927D-E6F3-4AC9-A9D5-BD4FD9EDD28F}" name="Column13700" headerRowDxfId="19081" dataDxfId="2686"/>
    <tableColumn id="13701" xr3:uid="{8BB3F7D8-0C61-4117-94DE-1A98B2FB5AD7}" name="Column13701" headerRowDxfId="19080" dataDxfId="2685"/>
    <tableColumn id="13702" xr3:uid="{3D3C5431-B223-44FD-9967-05D9A09294D4}" name="Column13702" headerRowDxfId="19079" dataDxfId="2684"/>
    <tableColumn id="13703" xr3:uid="{28130F87-E09E-4A47-BB7D-3E17CD878669}" name="Column13703" headerRowDxfId="19078" dataDxfId="2683"/>
    <tableColumn id="13704" xr3:uid="{C5C9D23E-97A0-4628-90A5-14FBB1EFA4D4}" name="Column13704" headerRowDxfId="19077" dataDxfId="2682"/>
    <tableColumn id="13705" xr3:uid="{2773B0B8-BECF-4B35-856A-D88E1C9FFD44}" name="Column13705" headerRowDxfId="19076" dataDxfId="2681"/>
    <tableColumn id="13706" xr3:uid="{F94C6F79-8431-438F-942E-30A4E8435948}" name="Column13706" headerRowDxfId="19075" dataDxfId="2680"/>
    <tableColumn id="13707" xr3:uid="{FFF7FF30-47B3-4069-A549-B935C662E0EB}" name="Column13707" headerRowDxfId="19074" dataDxfId="2679"/>
    <tableColumn id="13708" xr3:uid="{9EA15418-60A0-4089-8CA5-66BFA7F6A43D}" name="Column13708" headerRowDxfId="19073" dataDxfId="2678"/>
    <tableColumn id="13709" xr3:uid="{EB67C0F0-6F7A-45FA-851E-63D71A9AA5AD}" name="Column13709" headerRowDxfId="19072" dataDxfId="2677"/>
    <tableColumn id="13710" xr3:uid="{5FB717FE-78E9-4090-AA26-D8B7BADBE9B3}" name="Column13710" headerRowDxfId="19071" dataDxfId="2676"/>
    <tableColumn id="13711" xr3:uid="{DCA091B3-7C31-40CB-A6AC-AB41E5CA80B7}" name="Column13711" headerRowDxfId="19070" dataDxfId="2675"/>
    <tableColumn id="13712" xr3:uid="{964D2148-E2FB-4DEA-8DC1-246FB4FAB207}" name="Column13712" headerRowDxfId="19069" dataDxfId="2674"/>
    <tableColumn id="13713" xr3:uid="{3E5EAEE5-0635-4F6B-936B-6F6CF944A0DA}" name="Column13713" headerRowDxfId="19068" dataDxfId="2673"/>
    <tableColumn id="13714" xr3:uid="{6A8275E6-470B-43E2-8A9E-6F26FA22F42E}" name="Column13714" headerRowDxfId="19067" dataDxfId="2672"/>
    <tableColumn id="13715" xr3:uid="{E0CAA7A7-7AF6-422E-AA46-69694296D7A8}" name="Column13715" headerRowDxfId="19066" dataDxfId="2671"/>
    <tableColumn id="13716" xr3:uid="{B4468172-D988-42A4-B53B-7CA4A6AEEC20}" name="Column13716" headerRowDxfId="19065" dataDxfId="2670"/>
    <tableColumn id="13717" xr3:uid="{74D11F0D-8804-447A-8308-2C907CB81ACE}" name="Column13717" headerRowDxfId="19064" dataDxfId="2669"/>
    <tableColumn id="13718" xr3:uid="{E25284C2-9B84-4CBB-9A77-07D029062E15}" name="Column13718" headerRowDxfId="19063" dataDxfId="2668"/>
    <tableColumn id="13719" xr3:uid="{0C2D485D-F945-4CDC-AB68-ACD6CBD51138}" name="Column13719" headerRowDxfId="19062" dataDxfId="2667"/>
    <tableColumn id="13720" xr3:uid="{DE1C1185-5156-4B41-A234-6CEEAA0A32EB}" name="Column13720" headerRowDxfId="19061" dataDxfId="2666"/>
    <tableColumn id="13721" xr3:uid="{C0D2F50D-438A-4542-9635-D24BE4849177}" name="Column13721" headerRowDxfId="19060" dataDxfId="2665"/>
    <tableColumn id="13722" xr3:uid="{A646CF10-1771-441B-968D-8419F1F1A34C}" name="Column13722" headerRowDxfId="19059" dataDxfId="2664"/>
    <tableColumn id="13723" xr3:uid="{07350990-790A-4A60-966F-FA33FEC185C4}" name="Column13723" headerRowDxfId="19058" dataDxfId="2663"/>
    <tableColumn id="13724" xr3:uid="{D5416BFC-1E29-4848-82B4-D5EDCFA79B95}" name="Column13724" headerRowDxfId="19057" dataDxfId="2662"/>
    <tableColumn id="13725" xr3:uid="{9BF0DEBA-7F94-4DD6-AC84-7433E6B542AF}" name="Column13725" headerRowDxfId="19056" dataDxfId="2661"/>
    <tableColumn id="13726" xr3:uid="{3C6F0DFE-1DCB-4E4A-A69D-DF26541D46C2}" name="Column13726" headerRowDxfId="19055" dataDxfId="2660"/>
    <tableColumn id="13727" xr3:uid="{65433617-F19B-4A5E-BCE3-E0293A3D04F8}" name="Column13727" headerRowDxfId="19054" dataDxfId="2659"/>
    <tableColumn id="13728" xr3:uid="{ECD931DC-8226-4327-A22F-2D6E31D95275}" name="Column13728" headerRowDxfId="19053" dataDxfId="2658"/>
    <tableColumn id="13729" xr3:uid="{ED0D0279-C371-4CA0-AE26-360B4124643D}" name="Column13729" headerRowDxfId="19052" dataDxfId="2657"/>
    <tableColumn id="13730" xr3:uid="{23ADD312-A520-4E44-A3DA-08BFDD2906B3}" name="Column13730" headerRowDxfId="19051" dataDxfId="2656"/>
    <tableColumn id="13731" xr3:uid="{83351563-342A-438C-9E3D-095382420996}" name="Column13731" headerRowDxfId="19050" dataDxfId="2655"/>
    <tableColumn id="13732" xr3:uid="{3B938146-181F-4D6F-A192-FD40D3138449}" name="Column13732" headerRowDxfId="19049" dataDxfId="2654"/>
    <tableColumn id="13733" xr3:uid="{9A04D753-CD08-4DF0-8E71-2F873997F3C7}" name="Column13733" headerRowDxfId="19048" dataDxfId="2653"/>
    <tableColumn id="13734" xr3:uid="{D7C81C66-245F-4EE1-9961-2B58DF3C233D}" name="Column13734" headerRowDxfId="19047" dataDxfId="2652"/>
    <tableColumn id="13735" xr3:uid="{ECFE919D-F0F6-4EC0-B816-1491E8DB1BC0}" name="Column13735" headerRowDxfId="19046" dataDxfId="2651"/>
    <tableColumn id="13736" xr3:uid="{2C0D3D7E-663E-4A84-A3C9-068B50D68ECC}" name="Column13736" headerRowDxfId="19045" dataDxfId="2650"/>
    <tableColumn id="13737" xr3:uid="{F974FBC0-1EB8-4C42-8C3D-2014E5B67272}" name="Column13737" headerRowDxfId="19044" dataDxfId="2649"/>
    <tableColumn id="13738" xr3:uid="{A12633C0-BB9F-44DE-840A-83646355EBB8}" name="Column13738" headerRowDxfId="19043" dataDxfId="2648"/>
    <tableColumn id="13739" xr3:uid="{D2D3E6A5-586B-461D-8DE7-199BC7E6E1E9}" name="Column13739" headerRowDxfId="19042" dataDxfId="2647"/>
    <tableColumn id="13740" xr3:uid="{09FF8165-FDBE-4BD0-AAB8-A3C5D7063FA5}" name="Column13740" headerRowDxfId="19041" dataDxfId="2646"/>
    <tableColumn id="13741" xr3:uid="{F848CDDD-9566-47CB-B168-0A98E11E6276}" name="Column13741" headerRowDxfId="19040" dataDxfId="2645"/>
    <tableColumn id="13742" xr3:uid="{22F7C5F4-E893-471F-A945-091D7B911B94}" name="Column13742" headerRowDxfId="19039" dataDxfId="2644"/>
    <tableColumn id="13743" xr3:uid="{B6E6A141-424D-4D4E-9760-926B5279FFFE}" name="Column13743" headerRowDxfId="19038" dataDxfId="2643"/>
    <tableColumn id="13744" xr3:uid="{07C289D5-29D0-48DD-AA82-6B8004CB86F6}" name="Column13744" headerRowDxfId="19037" dataDxfId="2642"/>
    <tableColumn id="13745" xr3:uid="{1851CDA5-8078-4DD3-BBDF-60C1DCC8E7CE}" name="Column13745" headerRowDxfId="19036" dataDxfId="2641"/>
    <tableColumn id="13746" xr3:uid="{1327F697-C4AA-4524-A91C-28BBEDD03D41}" name="Column13746" headerRowDxfId="19035" dataDxfId="2640"/>
    <tableColumn id="13747" xr3:uid="{3F662765-F22A-4361-8557-D835F051EDC0}" name="Column13747" headerRowDxfId="19034" dataDxfId="2639"/>
    <tableColumn id="13748" xr3:uid="{F91FE77A-36F6-4227-A417-5149E7316CD4}" name="Column13748" headerRowDxfId="19033" dataDxfId="2638"/>
    <tableColumn id="13749" xr3:uid="{CD69BF41-2514-46E6-BE4E-A7BADE3E4CCE}" name="Column13749" headerRowDxfId="19032" dataDxfId="2637"/>
    <tableColumn id="13750" xr3:uid="{4505FDA3-6452-4250-B6CE-AD81296B7B62}" name="Column13750" headerRowDxfId="19031" dataDxfId="2636"/>
    <tableColumn id="13751" xr3:uid="{54AC3C37-ACDF-435B-8A30-8E44AD1871F2}" name="Column13751" headerRowDxfId="19030" dataDxfId="2635"/>
    <tableColumn id="13752" xr3:uid="{80819264-1508-426B-9BDC-51072665374C}" name="Column13752" headerRowDxfId="19029" dataDxfId="2634"/>
    <tableColumn id="13753" xr3:uid="{D5DEC438-E181-485E-AB6E-97138ADB4440}" name="Column13753" headerRowDxfId="19028" dataDxfId="2633"/>
    <tableColumn id="13754" xr3:uid="{87F841F1-5B82-40E4-B7B9-3ED30CC46B02}" name="Column13754" headerRowDxfId="19027" dataDxfId="2632"/>
    <tableColumn id="13755" xr3:uid="{6B599E18-6449-4BA4-AAE9-DD050E9696C0}" name="Column13755" headerRowDxfId="19026" dataDxfId="2631"/>
    <tableColumn id="13756" xr3:uid="{92B67EFA-8E3F-49D7-B709-D34C53195840}" name="Column13756" headerRowDxfId="19025" dataDxfId="2630"/>
    <tableColumn id="13757" xr3:uid="{0DDC1958-F792-4C00-A3A2-79AEEEB603F1}" name="Column13757" headerRowDxfId="19024" dataDxfId="2629"/>
    <tableColumn id="13758" xr3:uid="{BD2689D8-8353-4588-8205-A8A42ACD0940}" name="Column13758" headerRowDxfId="19023" dataDxfId="2628"/>
    <tableColumn id="13759" xr3:uid="{00932C29-2078-4EE7-90B3-BE4392EA190C}" name="Column13759" headerRowDxfId="19022" dataDxfId="2627"/>
    <tableColumn id="13760" xr3:uid="{5EBE7636-6F90-443D-86CA-305DABB730B1}" name="Column13760" headerRowDxfId="19021" dataDxfId="2626"/>
    <tableColumn id="13761" xr3:uid="{CB5E8378-3D49-4809-A12A-C4DBDE5BD9CE}" name="Column13761" headerRowDxfId="19020" dataDxfId="2625"/>
    <tableColumn id="13762" xr3:uid="{00B44630-F364-4ADD-B8DD-EDA640181B22}" name="Column13762" headerRowDxfId="19019" dataDxfId="2624"/>
    <tableColumn id="13763" xr3:uid="{B4014A57-DAB4-4F2E-B92E-74FEF9629873}" name="Column13763" headerRowDxfId="19018" dataDxfId="2623"/>
    <tableColumn id="13764" xr3:uid="{F4AE5C1B-1AA5-4FD8-B400-A4469546F5CC}" name="Column13764" headerRowDxfId="19017" dataDxfId="2622"/>
    <tableColumn id="13765" xr3:uid="{3116BA6F-34E8-48B4-A29F-2B481933A079}" name="Column13765" headerRowDxfId="19016" dataDxfId="2621"/>
    <tableColumn id="13766" xr3:uid="{175FE6E5-AEC0-4D13-9F60-35672F8BBB26}" name="Column13766" headerRowDxfId="19015" dataDxfId="2620"/>
    <tableColumn id="13767" xr3:uid="{30C06161-7E32-4165-89A4-4F44D34CF63D}" name="Column13767" headerRowDxfId="19014" dataDxfId="2619"/>
    <tableColumn id="13768" xr3:uid="{27418F7F-9A79-42D9-A293-589BE969BE74}" name="Column13768" headerRowDxfId="19013" dataDxfId="2618"/>
    <tableColumn id="13769" xr3:uid="{7AB5AB9D-A09F-47BF-962D-5AA78B2FAB42}" name="Column13769" headerRowDxfId="19012" dataDxfId="2617"/>
    <tableColumn id="13770" xr3:uid="{31819386-4578-4419-A4C8-6525F34F8609}" name="Column13770" headerRowDxfId="19011" dataDxfId="2616"/>
    <tableColumn id="13771" xr3:uid="{EF03478F-E4AA-48B7-9BBA-5CFCEBED2E0D}" name="Column13771" headerRowDxfId="19010" dataDxfId="2615"/>
    <tableColumn id="13772" xr3:uid="{0B78CDAB-8B9D-499A-96FE-7DB30C376CBE}" name="Column13772" headerRowDxfId="19009" dataDxfId="2614"/>
    <tableColumn id="13773" xr3:uid="{7173444F-4014-4B27-9469-E401695167C2}" name="Column13773" headerRowDxfId="19008" dataDxfId="2613"/>
    <tableColumn id="13774" xr3:uid="{FD9C9B67-77BD-4C38-A051-3726BC915C51}" name="Column13774" headerRowDxfId="19007" dataDxfId="2612"/>
    <tableColumn id="13775" xr3:uid="{8004FB63-39B8-4266-843D-C4B82C7B1AC0}" name="Column13775" headerRowDxfId="19006" dataDxfId="2611"/>
    <tableColumn id="13776" xr3:uid="{4155CEC6-14E5-4E4B-919D-357B02BB6234}" name="Column13776" headerRowDxfId="19005" dataDxfId="2610"/>
    <tableColumn id="13777" xr3:uid="{6920FA84-AF82-419F-87C7-E86F0E623902}" name="Column13777" headerRowDxfId="19004" dataDxfId="2609"/>
    <tableColumn id="13778" xr3:uid="{71A9B0D7-EA3C-4016-91BA-25F4486EEC03}" name="Column13778" headerRowDxfId="19003" dataDxfId="2608"/>
    <tableColumn id="13779" xr3:uid="{37AE713E-ACB8-4D78-B413-98164B0A2A91}" name="Column13779" headerRowDxfId="19002" dataDxfId="2607"/>
    <tableColumn id="13780" xr3:uid="{54BF2BD5-FD70-4C38-BF47-EA0BD4A83835}" name="Column13780" headerRowDxfId="19001" dataDxfId="2606"/>
    <tableColumn id="13781" xr3:uid="{3052D8A7-372A-4325-84DC-F577D2CE453A}" name="Column13781" headerRowDxfId="19000" dataDxfId="2605"/>
    <tableColumn id="13782" xr3:uid="{CEBA25E0-CE2A-41B5-9E00-CD00B32C9E17}" name="Column13782" headerRowDxfId="18999" dataDxfId="2604"/>
    <tableColumn id="13783" xr3:uid="{85DB3EE7-92A9-4FEB-9BF5-4A0CCF400EB3}" name="Column13783" headerRowDxfId="18998" dataDxfId="2603"/>
    <tableColumn id="13784" xr3:uid="{D95CF4F1-A7B7-4558-887D-B85697184E14}" name="Column13784" headerRowDxfId="18997" dataDxfId="2602"/>
    <tableColumn id="13785" xr3:uid="{E0AF02BC-8FE6-44E5-AD96-CE2378BD1F18}" name="Column13785" headerRowDxfId="18996" dataDxfId="2601"/>
    <tableColumn id="13786" xr3:uid="{1396B966-AF2E-48E0-9FDC-2FBCA52681C6}" name="Column13786" headerRowDxfId="18995" dataDxfId="2600"/>
    <tableColumn id="13787" xr3:uid="{E58C9740-EAF8-4C27-B591-34EAB7F62B00}" name="Column13787" headerRowDxfId="18994" dataDxfId="2599"/>
    <tableColumn id="13788" xr3:uid="{5B000D54-C3FD-4607-8D64-6743966F5AAE}" name="Column13788" headerRowDxfId="18993" dataDxfId="2598"/>
    <tableColumn id="13789" xr3:uid="{3EC02168-853D-4FD0-B7C1-D080D44094F9}" name="Column13789" headerRowDxfId="18992" dataDxfId="2597"/>
    <tableColumn id="13790" xr3:uid="{83DC9931-F4E2-44B6-8995-0D80C1EE0563}" name="Column13790" headerRowDxfId="18991" dataDxfId="2596"/>
    <tableColumn id="13791" xr3:uid="{8BBA74B0-E230-4927-ADD6-FF50149002AB}" name="Column13791" headerRowDxfId="18990" dataDxfId="2595"/>
    <tableColumn id="13792" xr3:uid="{AC02817A-67FB-41CB-A181-230823376C3F}" name="Column13792" headerRowDxfId="18989" dataDxfId="2594"/>
    <tableColumn id="13793" xr3:uid="{0319A992-CC3B-4738-A518-E86198C9E7CC}" name="Column13793" headerRowDxfId="18988" dataDxfId="2593"/>
    <tableColumn id="13794" xr3:uid="{B0C61C0C-E872-487F-9DDA-3385AB37B307}" name="Column13794" headerRowDxfId="18987" dataDxfId="2592"/>
    <tableColumn id="13795" xr3:uid="{9E462ACA-BCB3-42D8-ADB2-A7F5936E2C3B}" name="Column13795" headerRowDxfId="18986" dataDxfId="2591"/>
    <tableColumn id="13796" xr3:uid="{7334A840-F4B6-4034-9837-305140BEFD9B}" name="Column13796" headerRowDxfId="18985" dataDxfId="2590"/>
    <tableColumn id="13797" xr3:uid="{D0B8088E-5DAF-4A85-AF3E-71A6553A8ADE}" name="Column13797" headerRowDxfId="18984" dataDxfId="2589"/>
    <tableColumn id="13798" xr3:uid="{AB114EB5-DEDC-48FE-8404-A93AB4FBCD9B}" name="Column13798" headerRowDxfId="18983" dataDxfId="2588"/>
    <tableColumn id="13799" xr3:uid="{D45E14DF-E71B-4041-8D97-996DCF2E8DE6}" name="Column13799" headerRowDxfId="18982" dataDxfId="2587"/>
    <tableColumn id="13800" xr3:uid="{9DB42184-787C-4CEB-91C7-48338C8EAABE}" name="Column13800" headerRowDxfId="18981" dataDxfId="2586"/>
    <tableColumn id="13801" xr3:uid="{2798C9C9-5121-467E-A50F-5BE2B73EAB98}" name="Column13801" headerRowDxfId="18980" dataDxfId="2585"/>
    <tableColumn id="13802" xr3:uid="{7A8F98F6-4190-4872-8CAC-E29C398DC754}" name="Column13802" headerRowDxfId="18979" dataDxfId="2584"/>
    <tableColumn id="13803" xr3:uid="{8353B924-7ACD-4BA2-A5B7-63418AE652C7}" name="Column13803" headerRowDxfId="18978" dataDxfId="2583"/>
    <tableColumn id="13804" xr3:uid="{E772D416-D697-4624-90CD-9D04F4EBF767}" name="Column13804" headerRowDxfId="18977" dataDxfId="2582"/>
    <tableColumn id="13805" xr3:uid="{09866F33-9F01-4877-BB11-3D21ACA52365}" name="Column13805" headerRowDxfId="18976" dataDxfId="2581"/>
    <tableColumn id="13806" xr3:uid="{0038902E-CCF0-4634-9627-F94FBB71DEFF}" name="Column13806" headerRowDxfId="18975" dataDxfId="2580"/>
    <tableColumn id="13807" xr3:uid="{FE2BF98F-6AB3-4874-A5A1-4576BA53153F}" name="Column13807" headerRowDxfId="18974" dataDxfId="2579"/>
    <tableColumn id="13808" xr3:uid="{280F3C89-FD06-47C2-BCDD-AE95837C6851}" name="Column13808" headerRowDxfId="18973" dataDxfId="2578"/>
    <tableColumn id="13809" xr3:uid="{D014C989-5E63-4FDC-93FC-18AFD5164563}" name="Column13809" headerRowDxfId="18972" dataDxfId="2577"/>
    <tableColumn id="13810" xr3:uid="{948C34A9-B007-4503-BA83-F3B5DC8AA87A}" name="Column13810" headerRowDxfId="18971" dataDxfId="2576"/>
    <tableColumn id="13811" xr3:uid="{0A8EC2D0-24B7-439F-B36D-4C1059072255}" name="Column13811" headerRowDxfId="18970" dataDxfId="2575"/>
    <tableColumn id="13812" xr3:uid="{9DA15D0C-D45C-43F6-810A-D2C4802365DD}" name="Column13812" headerRowDxfId="18969" dataDxfId="2574"/>
    <tableColumn id="13813" xr3:uid="{90FC1D05-218E-4C06-B768-878A192F38AF}" name="Column13813" headerRowDxfId="18968" dataDxfId="2573"/>
    <tableColumn id="13814" xr3:uid="{944A4D0D-E8C7-4D52-AA2B-C103AC6AC67E}" name="Column13814" headerRowDxfId="18967" dataDxfId="2572"/>
    <tableColumn id="13815" xr3:uid="{F50DCCC4-EE98-4775-B657-2B1145528027}" name="Column13815" headerRowDxfId="18966" dataDxfId="2571"/>
    <tableColumn id="13816" xr3:uid="{EE35DBC1-E70E-432D-881E-554F9C0B3AB3}" name="Column13816" headerRowDxfId="18965" dataDxfId="2570"/>
    <tableColumn id="13817" xr3:uid="{44F1D64A-9C1C-48C8-88F9-BEF160BAE590}" name="Column13817" headerRowDxfId="18964" dataDxfId="2569"/>
    <tableColumn id="13818" xr3:uid="{E0FC7221-4302-46A0-9CD3-9BDD20CA2953}" name="Column13818" headerRowDxfId="18963" dataDxfId="2568"/>
    <tableColumn id="13819" xr3:uid="{317A3AC4-29B8-4562-9E37-10B6B34C78CF}" name="Column13819" headerRowDxfId="18962" dataDxfId="2567"/>
    <tableColumn id="13820" xr3:uid="{983BEE8C-6220-4C50-AF2C-05D4574E39D0}" name="Column13820" headerRowDxfId="18961" dataDxfId="2566"/>
    <tableColumn id="13821" xr3:uid="{E7ACDD8A-7F1B-4875-87C4-AD3D3A5EC8C9}" name="Column13821" headerRowDxfId="18960" dataDxfId="2565"/>
    <tableColumn id="13822" xr3:uid="{05FC8E24-3BFE-426A-9723-633CB94D61E0}" name="Column13822" headerRowDxfId="18959" dataDxfId="2564"/>
    <tableColumn id="13823" xr3:uid="{D03C3F2C-A2F3-452F-B82F-980D6AE39485}" name="Column13823" headerRowDxfId="18958" dataDxfId="2563"/>
    <tableColumn id="13824" xr3:uid="{552F8908-0303-4E5D-B4F0-292879FDE172}" name="Column13824" headerRowDxfId="18957" dataDxfId="2562"/>
    <tableColumn id="13825" xr3:uid="{1A67C9CD-A81E-4D58-ADCF-28DFA9F49567}" name="Column13825" headerRowDxfId="18956" dataDxfId="2561"/>
    <tableColumn id="13826" xr3:uid="{975DDDDA-05FB-44BF-AA59-7451FCA719E0}" name="Column13826" headerRowDxfId="18955" dataDxfId="2560"/>
    <tableColumn id="13827" xr3:uid="{7160D517-13F3-4A17-9F49-57B3558537DD}" name="Column13827" headerRowDxfId="18954" dataDxfId="2559"/>
    <tableColumn id="13828" xr3:uid="{2E0AD859-738C-48CD-BE70-D60C54F3FB03}" name="Column13828" headerRowDxfId="18953" dataDxfId="2558"/>
    <tableColumn id="13829" xr3:uid="{6CA45EB4-6E70-4502-9178-13740D71CB5F}" name="Column13829" headerRowDxfId="18952" dataDxfId="2557"/>
    <tableColumn id="13830" xr3:uid="{4E2AACF7-77A4-4091-BEA8-99185937C54F}" name="Column13830" headerRowDxfId="18951" dataDxfId="2556"/>
    <tableColumn id="13831" xr3:uid="{F0C4D28E-188B-4269-AABF-898387A2674B}" name="Column13831" headerRowDxfId="18950" dataDxfId="2555"/>
    <tableColumn id="13832" xr3:uid="{5346948C-5658-42E4-A7A6-4C431C216F6A}" name="Column13832" headerRowDxfId="18949" dataDxfId="2554"/>
    <tableColumn id="13833" xr3:uid="{E7914F33-5E63-4C29-B2CD-49C568737DEB}" name="Column13833" headerRowDxfId="18948" dataDxfId="2553"/>
    <tableColumn id="13834" xr3:uid="{0BE02E35-15DD-4583-B171-E0A0901EB01D}" name="Column13834" headerRowDxfId="18947" dataDxfId="2552"/>
    <tableColumn id="13835" xr3:uid="{E4F931D9-5B0D-4A0E-A51D-2ABFFE652BC7}" name="Column13835" headerRowDxfId="18946" dataDxfId="2551"/>
    <tableColumn id="13836" xr3:uid="{1B478C37-A1EE-4314-8C0E-DE7C65FEE7C2}" name="Column13836" headerRowDxfId="18945" dataDxfId="2550"/>
    <tableColumn id="13837" xr3:uid="{20B49250-FB73-4BBF-9D7B-CF7FA347095E}" name="Column13837" headerRowDxfId="18944" dataDxfId="2549"/>
    <tableColumn id="13838" xr3:uid="{BF11CCBD-7CD0-44EE-9727-A693C464D532}" name="Column13838" headerRowDxfId="18943" dataDxfId="2548"/>
    <tableColumn id="13839" xr3:uid="{F11720C5-4351-4FBA-BF8D-6946BE8B5390}" name="Column13839" headerRowDxfId="18942" dataDxfId="2547"/>
    <tableColumn id="13840" xr3:uid="{5D20A172-6547-4F8E-B129-5C87E802B471}" name="Column13840" headerRowDxfId="18941" dataDxfId="2546"/>
    <tableColumn id="13841" xr3:uid="{586726DE-BEAD-4A11-9420-FA4D510FBDDA}" name="Column13841" headerRowDxfId="18940" dataDxfId="2545"/>
    <tableColumn id="13842" xr3:uid="{C66F8DE6-D8A3-43F8-AD8B-A0840F76006B}" name="Column13842" headerRowDxfId="18939" dataDxfId="2544"/>
    <tableColumn id="13843" xr3:uid="{8555B1ED-623E-4255-ADC0-E1D6B016609D}" name="Column13843" headerRowDxfId="18938" dataDxfId="2543"/>
    <tableColumn id="13844" xr3:uid="{4D66119A-A815-4026-94A0-85480F4165B6}" name="Column13844" headerRowDxfId="18937" dataDxfId="2542"/>
    <tableColumn id="13845" xr3:uid="{46B1EE6B-710A-4AFB-B664-026FC556FA1E}" name="Column13845" headerRowDxfId="18936" dataDxfId="2541"/>
    <tableColumn id="13846" xr3:uid="{F8D8F859-5C2C-4E23-A1BF-48E4D5CEC9D9}" name="Column13846" headerRowDxfId="18935" dataDxfId="2540"/>
    <tableColumn id="13847" xr3:uid="{8D44ECD2-096C-42E4-BEAB-57A422CACF50}" name="Column13847" headerRowDxfId="18934" dataDxfId="2539"/>
    <tableColumn id="13848" xr3:uid="{F629106B-B750-46D6-8469-F9AC256A6200}" name="Column13848" headerRowDxfId="18933" dataDxfId="2538"/>
    <tableColumn id="13849" xr3:uid="{06F41032-48E5-4549-8126-F31F06B8A90A}" name="Column13849" headerRowDxfId="18932" dataDxfId="2537"/>
    <tableColumn id="13850" xr3:uid="{7E196B29-5EC8-439E-A540-3FE8CCF60816}" name="Column13850" headerRowDxfId="18931" dataDxfId="2536"/>
    <tableColumn id="13851" xr3:uid="{C8D36025-A5D4-46E9-A6CD-8DE16A1822E7}" name="Column13851" headerRowDxfId="18930" dataDxfId="2535"/>
    <tableColumn id="13852" xr3:uid="{2805BE8E-8D25-4DE1-B7D3-78D0C6EF0528}" name="Column13852" headerRowDxfId="18929" dataDxfId="2534"/>
    <tableColumn id="13853" xr3:uid="{4DA3DFBE-9E86-48D0-91B0-750419FE9E0C}" name="Column13853" headerRowDxfId="18928" dataDxfId="2533"/>
    <tableColumn id="13854" xr3:uid="{D3A79F90-9693-4D82-8500-0C1C4D18852D}" name="Column13854" headerRowDxfId="18927" dataDxfId="2532"/>
    <tableColumn id="13855" xr3:uid="{4C3CFFCB-E803-4BEB-8E31-11D0A5583C0B}" name="Column13855" headerRowDxfId="18926" dataDxfId="2531"/>
    <tableColumn id="13856" xr3:uid="{9F4857EE-1655-4634-ABD1-496484D73A19}" name="Column13856" headerRowDxfId="18925" dataDxfId="2530"/>
    <tableColumn id="13857" xr3:uid="{0B242954-4DB4-47B4-B465-63295C854BC1}" name="Column13857" headerRowDxfId="18924" dataDxfId="2529"/>
    <tableColumn id="13858" xr3:uid="{2843980D-9064-47B2-855D-22CF98C0089B}" name="Column13858" headerRowDxfId="18923" dataDxfId="2528"/>
    <tableColumn id="13859" xr3:uid="{A6AEE3A3-554C-4BB5-92B9-4E12458416EC}" name="Column13859" headerRowDxfId="18922" dataDxfId="2527"/>
    <tableColumn id="13860" xr3:uid="{38D660A7-BD4B-4465-9CDC-33D1A8638EE5}" name="Column13860" headerRowDxfId="18921" dataDxfId="2526"/>
    <tableColumn id="13861" xr3:uid="{B21AD9DF-3FB5-4F20-9957-BC46430FFC26}" name="Column13861" headerRowDxfId="18920" dataDxfId="2525"/>
    <tableColumn id="13862" xr3:uid="{66BCEC5A-E344-4381-B300-AA8DBDF979F2}" name="Column13862" headerRowDxfId="18919" dataDxfId="2524"/>
    <tableColumn id="13863" xr3:uid="{B7F60922-338F-45AA-B14F-8080E5BAC17C}" name="Column13863" headerRowDxfId="18918" dataDxfId="2523"/>
    <tableColumn id="13864" xr3:uid="{7672C180-AD01-44D4-875F-336A0446E626}" name="Column13864" headerRowDxfId="18917" dataDxfId="2522"/>
    <tableColumn id="13865" xr3:uid="{9D8782AB-7BAB-44D6-9D05-D920570C124C}" name="Column13865" headerRowDxfId="18916" dataDxfId="2521"/>
    <tableColumn id="13866" xr3:uid="{294D58F2-8512-46A7-B1EE-A3A13A035034}" name="Column13866" headerRowDxfId="18915" dataDxfId="2520"/>
    <tableColumn id="13867" xr3:uid="{39B3D3A2-99C3-419F-9774-D44700433787}" name="Column13867" headerRowDxfId="18914" dataDxfId="2519"/>
    <tableColumn id="13868" xr3:uid="{E7CA40D8-E72A-461D-A5E5-38ACC72FD8B3}" name="Column13868" headerRowDxfId="18913" dataDxfId="2518"/>
    <tableColumn id="13869" xr3:uid="{1999835F-1705-4CDA-9F0F-2D36CA7396B6}" name="Column13869" headerRowDxfId="18912" dataDxfId="2517"/>
    <tableColumn id="13870" xr3:uid="{02353C81-1B63-468C-B80E-0264F6D5621E}" name="Column13870" headerRowDxfId="18911" dataDxfId="2516"/>
    <tableColumn id="13871" xr3:uid="{A1755E65-D0A2-4770-B9EB-F24FFEA580CC}" name="Column13871" headerRowDxfId="18910" dataDxfId="2515"/>
    <tableColumn id="13872" xr3:uid="{7EC638A8-FDDC-4F3F-BD28-D5DA1098FE85}" name="Column13872" headerRowDxfId="18909" dataDxfId="2514"/>
    <tableColumn id="13873" xr3:uid="{9A9D93E4-2BCA-4102-B153-C2A7434BD4FF}" name="Column13873" headerRowDxfId="18908" dataDxfId="2513"/>
    <tableColumn id="13874" xr3:uid="{68792347-A207-4F25-8279-7D597529DD68}" name="Column13874" headerRowDxfId="18907" dataDxfId="2512"/>
    <tableColumn id="13875" xr3:uid="{FBA97826-C84A-4358-86F1-BE5758A01FF2}" name="Column13875" headerRowDxfId="18906" dataDxfId="2511"/>
    <tableColumn id="13876" xr3:uid="{751F3FE9-8977-46CE-87E6-01FDDB1B1A9C}" name="Column13876" headerRowDxfId="18905" dataDxfId="2510"/>
    <tableColumn id="13877" xr3:uid="{858CCBF7-B62B-4B36-AD41-16C51046EB69}" name="Column13877" headerRowDxfId="18904" dataDxfId="2509"/>
    <tableColumn id="13878" xr3:uid="{8AD233EC-AEB6-4E52-AAD1-5E8CF6113D6D}" name="Column13878" headerRowDxfId="18903" dataDxfId="2508"/>
    <tableColumn id="13879" xr3:uid="{3A7D0385-FA74-44C8-B936-7E214AB8576C}" name="Column13879" headerRowDxfId="18902" dataDxfId="2507"/>
    <tableColumn id="13880" xr3:uid="{C710BD22-A685-46DC-A386-0DA0CE478671}" name="Column13880" headerRowDxfId="18901" dataDxfId="2506"/>
    <tableColumn id="13881" xr3:uid="{23FE7012-CE1E-41BB-8983-A7AC809EAF51}" name="Column13881" headerRowDxfId="18900" dataDxfId="2505"/>
    <tableColumn id="13882" xr3:uid="{B26FF227-0DF0-4415-AE93-D6728D3FC648}" name="Column13882" headerRowDxfId="18899" dataDxfId="2504"/>
    <tableColumn id="13883" xr3:uid="{3270A227-3C66-4798-80A7-BFA73B593AFB}" name="Column13883" headerRowDxfId="18898" dataDxfId="2503"/>
    <tableColumn id="13884" xr3:uid="{32B3355A-6F97-4834-B0CD-ECFC9163EED7}" name="Column13884" headerRowDxfId="18897" dataDxfId="2502"/>
    <tableColumn id="13885" xr3:uid="{E99B1F57-5412-49DF-B0FA-26B5761733EC}" name="Column13885" headerRowDxfId="18896" dataDxfId="2501"/>
    <tableColumn id="13886" xr3:uid="{3473291E-AD36-4360-BFF6-93DC64B4CA09}" name="Column13886" headerRowDxfId="18895" dataDxfId="2500"/>
    <tableColumn id="13887" xr3:uid="{C6D11888-0C72-4E43-8DAD-7EE1C167B3BE}" name="Column13887" headerRowDxfId="18894" dataDxfId="2499"/>
    <tableColumn id="13888" xr3:uid="{3BC0B7C6-BA6C-4C74-AD9D-603EBF6F13E0}" name="Column13888" headerRowDxfId="18893" dataDxfId="2498"/>
    <tableColumn id="13889" xr3:uid="{AF038083-96A2-483C-825C-CB6F574B0982}" name="Column13889" headerRowDxfId="18892" dataDxfId="2497"/>
    <tableColumn id="13890" xr3:uid="{8A5BF303-1811-44EF-80D5-CF7939C950AA}" name="Column13890" headerRowDxfId="18891" dataDxfId="2496"/>
    <tableColumn id="13891" xr3:uid="{D29D2EDC-EB5F-488F-97D9-0779AA7EC533}" name="Column13891" headerRowDxfId="18890" dataDxfId="2495"/>
    <tableColumn id="13892" xr3:uid="{3B48155E-1B37-4E38-A551-C6414F0A9531}" name="Column13892" headerRowDxfId="18889" dataDxfId="2494"/>
    <tableColumn id="13893" xr3:uid="{335D62B3-099F-472F-9B11-B5294384A6B9}" name="Column13893" headerRowDxfId="18888" dataDxfId="2493"/>
    <tableColumn id="13894" xr3:uid="{32DB2A4C-1274-40B4-9558-2E04309AB96D}" name="Column13894" headerRowDxfId="18887" dataDxfId="2492"/>
    <tableColumn id="13895" xr3:uid="{23E625C2-6EDF-4059-8641-484FE63088DB}" name="Column13895" headerRowDxfId="18886" dataDxfId="2491"/>
    <tableColumn id="13896" xr3:uid="{D861A7B3-A47C-4BEB-A755-71E68CBD4F9C}" name="Column13896" headerRowDxfId="18885" dataDxfId="2490"/>
    <tableColumn id="13897" xr3:uid="{DB47FB9F-75DB-4133-962C-848CE1BB6373}" name="Column13897" headerRowDxfId="18884" dataDxfId="2489"/>
    <tableColumn id="13898" xr3:uid="{E6D4C1EA-F6B8-40FD-9F82-6242B0218928}" name="Column13898" headerRowDxfId="18883" dataDxfId="2488"/>
    <tableColumn id="13899" xr3:uid="{E688E4C8-4177-4F92-973C-0ABDD389548A}" name="Column13899" headerRowDxfId="18882" dataDxfId="2487"/>
    <tableColumn id="13900" xr3:uid="{658EE38E-66F1-436B-B363-A0D75C219FF1}" name="Column13900" headerRowDxfId="18881" dataDxfId="2486"/>
    <tableColumn id="13901" xr3:uid="{B3FBBDF9-93B0-4C97-8B7A-0025D2C854C2}" name="Column13901" headerRowDxfId="18880" dataDxfId="2485"/>
    <tableColumn id="13902" xr3:uid="{BBE00780-1394-4B36-A34D-7C9081E230AB}" name="Column13902" headerRowDxfId="18879" dataDxfId="2484"/>
    <tableColumn id="13903" xr3:uid="{94772F7A-52B0-4613-A08D-74280C45ABD1}" name="Column13903" headerRowDxfId="18878" dataDxfId="2483"/>
    <tableColumn id="13904" xr3:uid="{43236D3E-0AC9-4256-B281-A67B145160C0}" name="Column13904" headerRowDxfId="18877" dataDxfId="2482"/>
    <tableColumn id="13905" xr3:uid="{9D2E5A33-7554-4EE1-8EE8-0D26E5848986}" name="Column13905" headerRowDxfId="18876" dataDxfId="2481"/>
    <tableColumn id="13906" xr3:uid="{785B4BFF-1838-4A63-988F-A70F13111946}" name="Column13906" headerRowDxfId="18875" dataDxfId="2480"/>
    <tableColumn id="13907" xr3:uid="{1D87430C-C236-4072-BB3F-3ABE65A77179}" name="Column13907" headerRowDxfId="18874" dataDxfId="2479"/>
    <tableColumn id="13908" xr3:uid="{2699FCCB-C711-480A-BD99-F3E2811B3DBD}" name="Column13908" headerRowDxfId="18873" dataDxfId="2478"/>
    <tableColumn id="13909" xr3:uid="{BF4848F3-BB6A-43C7-8CF3-475083B85B9A}" name="Column13909" headerRowDxfId="18872" dataDxfId="2477"/>
    <tableColumn id="13910" xr3:uid="{361B0B5D-593B-4AC3-808C-169D0A23965E}" name="Column13910" headerRowDxfId="18871" dataDxfId="2476"/>
    <tableColumn id="13911" xr3:uid="{6CE7B60A-AF79-492B-BF03-116B2E18E664}" name="Column13911" headerRowDxfId="18870" dataDxfId="2475"/>
    <tableColumn id="13912" xr3:uid="{232C1CE1-EBC1-4878-8EC8-8CB2077BF59B}" name="Column13912" headerRowDxfId="18869" dataDxfId="2474"/>
    <tableColumn id="13913" xr3:uid="{F03F97FC-9A61-4DD1-8FCF-0401B8AC3EBC}" name="Column13913" headerRowDxfId="18868" dataDxfId="2473"/>
    <tableColumn id="13914" xr3:uid="{7A8C6D16-995C-4348-B508-79DA8E322BDA}" name="Column13914" headerRowDxfId="18867" dataDxfId="2472"/>
    <tableColumn id="13915" xr3:uid="{767574AC-DE3F-44E6-A24D-493AD65E144F}" name="Column13915" headerRowDxfId="18866" dataDxfId="2471"/>
    <tableColumn id="13916" xr3:uid="{21F85FB4-F3F3-490B-BEE1-FDC9B673BCCD}" name="Column13916" headerRowDxfId="18865" dataDxfId="2470"/>
    <tableColumn id="13917" xr3:uid="{932846E1-75DA-47AD-BDF6-8B2E18E5EB97}" name="Column13917" headerRowDxfId="18864" dataDxfId="2469"/>
    <tableColumn id="13918" xr3:uid="{A6F4E24C-6C30-4305-AC98-1ACA9506703D}" name="Column13918" headerRowDxfId="18863" dataDxfId="2468"/>
    <tableColumn id="13919" xr3:uid="{C25CB422-AD72-4E30-8573-3D3D1EBEDE3A}" name="Column13919" headerRowDxfId="18862" dataDxfId="2467"/>
    <tableColumn id="13920" xr3:uid="{6B9969DC-7670-4978-82E6-69009DEF4766}" name="Column13920" headerRowDxfId="18861" dataDxfId="2466"/>
    <tableColumn id="13921" xr3:uid="{9623E54A-2130-4A8C-9AA3-E12937E85A3D}" name="Column13921" headerRowDxfId="18860" dataDxfId="2465"/>
    <tableColumn id="13922" xr3:uid="{EA4F79D0-78C2-42FA-8C16-2C97826CA21C}" name="Column13922" headerRowDxfId="18859" dataDxfId="2464"/>
    <tableColumn id="13923" xr3:uid="{D6C5E22B-0963-426C-AD66-3CC8BF083D06}" name="Column13923" headerRowDxfId="18858" dataDxfId="2463"/>
    <tableColumn id="13924" xr3:uid="{DC6B83DF-5C8E-462D-94E9-5EF403882263}" name="Column13924" headerRowDxfId="18857" dataDxfId="2462"/>
    <tableColumn id="13925" xr3:uid="{8869D213-3A07-4886-92C8-0A5F1510CF98}" name="Column13925" headerRowDxfId="18856" dataDxfId="2461"/>
    <tableColumn id="13926" xr3:uid="{AA38C29C-43DE-406E-83C7-9D86AED3DAF2}" name="Column13926" headerRowDxfId="18855" dataDxfId="2460"/>
    <tableColumn id="13927" xr3:uid="{87BB2EA4-A999-461A-8C2B-8DDD21139FF7}" name="Column13927" headerRowDxfId="18854" dataDxfId="2459"/>
    <tableColumn id="13928" xr3:uid="{B897785B-1C4E-4958-A1E2-0EE250B5B1A0}" name="Column13928" headerRowDxfId="18853" dataDxfId="2458"/>
    <tableColumn id="13929" xr3:uid="{11E98A89-F7B5-4C67-B5D1-11788B0A7698}" name="Column13929" headerRowDxfId="18852" dataDxfId="2457"/>
    <tableColumn id="13930" xr3:uid="{8A615BA3-533A-49D5-BABC-017AB8783CCD}" name="Column13930" headerRowDxfId="18851" dataDxfId="2456"/>
    <tableColumn id="13931" xr3:uid="{57D3D20A-48F9-41A4-8450-0DFBB17E85D8}" name="Column13931" headerRowDxfId="18850" dataDxfId="2455"/>
    <tableColumn id="13932" xr3:uid="{F4856446-2AE5-462F-A992-35FC11D25C14}" name="Column13932" headerRowDxfId="18849" dataDxfId="2454"/>
    <tableColumn id="13933" xr3:uid="{2203F7EC-78AB-468E-B8C2-FEE818BF948F}" name="Column13933" headerRowDxfId="18848" dataDxfId="2453"/>
    <tableColumn id="13934" xr3:uid="{4C045847-FC75-4604-8BB2-C5B52BF272AD}" name="Column13934" headerRowDxfId="18847" dataDxfId="2452"/>
    <tableColumn id="13935" xr3:uid="{074A3694-A96F-4B1B-8C4B-2FD9D824A0BE}" name="Column13935" headerRowDxfId="18846" dataDxfId="2451"/>
    <tableColumn id="13936" xr3:uid="{1C6F40A7-B510-4C8F-8A9E-906E61637420}" name="Column13936" headerRowDxfId="18845" dataDxfId="2450"/>
    <tableColumn id="13937" xr3:uid="{9AC31513-26F1-42B3-B9AE-F6744F92CA4C}" name="Column13937" headerRowDxfId="18844" dataDxfId="2449"/>
    <tableColumn id="13938" xr3:uid="{916F4EAB-8587-4654-826F-1FBF3ABB6BBF}" name="Column13938" headerRowDxfId="18843" dataDxfId="2448"/>
    <tableColumn id="13939" xr3:uid="{D36BA626-6F0C-4945-A630-20F990AE21AD}" name="Column13939" headerRowDxfId="18842" dataDxfId="2447"/>
    <tableColumn id="13940" xr3:uid="{3C2FF326-1C55-462D-87CA-D780F8D78395}" name="Column13940" headerRowDxfId="18841" dataDxfId="2446"/>
    <tableColumn id="13941" xr3:uid="{25EDFDE6-6246-40D7-9052-29C7B505F681}" name="Column13941" headerRowDxfId="18840" dataDxfId="2445"/>
    <tableColumn id="13942" xr3:uid="{78285147-D84C-4403-AAF0-3A5BD2E92761}" name="Column13942" headerRowDxfId="18839" dataDxfId="2444"/>
    <tableColumn id="13943" xr3:uid="{5D96DC14-F9B0-4BC3-B0D7-C9E627825D7B}" name="Column13943" headerRowDxfId="18838" dataDxfId="2443"/>
    <tableColumn id="13944" xr3:uid="{05DEE5A7-25FE-4514-AB26-853A694FAA78}" name="Column13944" headerRowDxfId="18837" dataDxfId="2442"/>
    <tableColumn id="13945" xr3:uid="{E0EAC136-7F73-4369-9D29-0D5D46AA74DF}" name="Column13945" headerRowDxfId="18836" dataDxfId="2441"/>
    <tableColumn id="13946" xr3:uid="{0FEB6F82-8DFF-4CDC-B12B-1C1A69AE8B39}" name="Column13946" headerRowDxfId="18835" dataDxfId="2440"/>
    <tableColumn id="13947" xr3:uid="{4F9E68CF-A054-4724-BDD6-B22CFA28A65B}" name="Column13947" headerRowDxfId="18834" dataDxfId="2439"/>
    <tableColumn id="13948" xr3:uid="{57205A98-BAAA-487E-9E7F-B81A85086462}" name="Column13948" headerRowDxfId="18833" dataDxfId="2438"/>
    <tableColumn id="13949" xr3:uid="{B4AF3C00-0284-44BD-ABDD-984789A855CD}" name="Column13949" headerRowDxfId="18832" dataDxfId="2437"/>
    <tableColumn id="13950" xr3:uid="{28947FDC-0E96-4E6C-8994-E194BEF1B8FF}" name="Column13950" headerRowDxfId="18831" dataDxfId="2436"/>
    <tableColumn id="13951" xr3:uid="{89DC696E-9444-422A-87D9-6F7E9BA40154}" name="Column13951" headerRowDxfId="18830" dataDxfId="2435"/>
    <tableColumn id="13952" xr3:uid="{1E30069A-CB98-463E-997B-BA15B2890E0F}" name="Column13952" headerRowDxfId="18829" dataDxfId="2434"/>
    <tableColumn id="13953" xr3:uid="{5DD4F937-E253-4B37-9D7E-C32F9F78F504}" name="Column13953" headerRowDxfId="18828" dataDxfId="2433"/>
    <tableColumn id="13954" xr3:uid="{B6A97E87-EEE9-4580-B1FC-9E0CDEFA54D6}" name="Column13954" headerRowDxfId="18827" dataDxfId="2432"/>
    <tableColumn id="13955" xr3:uid="{5B4AEA9A-A903-4D78-9CD6-603AA7DF9F42}" name="Column13955" headerRowDxfId="18826" dataDxfId="2431"/>
    <tableColumn id="13956" xr3:uid="{EBAD01F8-2427-4944-A9D1-2A5724C893EC}" name="Column13956" headerRowDxfId="18825" dataDxfId="2430"/>
    <tableColumn id="13957" xr3:uid="{B64CE08C-7328-4C14-9454-329E5A7A3707}" name="Column13957" headerRowDxfId="18824" dataDxfId="2429"/>
    <tableColumn id="13958" xr3:uid="{CD745189-F2C1-40E1-B811-191BCF1DC0CE}" name="Column13958" headerRowDxfId="18823" dataDxfId="2428"/>
    <tableColumn id="13959" xr3:uid="{616B3C3A-07D9-46E1-9811-FEA98D6D57A8}" name="Column13959" headerRowDxfId="18822" dataDxfId="2427"/>
    <tableColumn id="13960" xr3:uid="{1B31849C-5D60-4FA4-911D-5B36435E5DCB}" name="Column13960" headerRowDxfId="18821" dataDxfId="2426"/>
    <tableColumn id="13961" xr3:uid="{5842BCC0-9429-4CF4-A0BB-B64A270B4006}" name="Column13961" headerRowDxfId="18820" dataDxfId="2425"/>
    <tableColumn id="13962" xr3:uid="{CFA5D3F8-300D-4840-8282-B0D77E1F0F4F}" name="Column13962" headerRowDxfId="18819" dataDxfId="2424"/>
    <tableColumn id="13963" xr3:uid="{EB45EB9A-723A-4DC9-802C-0C04EDCB0E7D}" name="Column13963" headerRowDxfId="18818" dataDxfId="2423"/>
    <tableColumn id="13964" xr3:uid="{C804B249-87B7-41DF-9456-007C3E309824}" name="Column13964" headerRowDxfId="18817" dataDxfId="2422"/>
    <tableColumn id="13965" xr3:uid="{6BA1F2F1-B2AA-43F8-B0E4-E2F698369B7A}" name="Column13965" headerRowDxfId="18816" dataDxfId="2421"/>
    <tableColumn id="13966" xr3:uid="{E9566392-436D-4F95-B492-10B757AA64A5}" name="Column13966" headerRowDxfId="18815" dataDxfId="2420"/>
    <tableColumn id="13967" xr3:uid="{9821A3FA-9799-40CF-A625-475132A291B8}" name="Column13967" headerRowDxfId="18814" dataDxfId="2419"/>
    <tableColumn id="13968" xr3:uid="{ABB20DDD-EABB-4D5C-86CA-A24CC5456C0A}" name="Column13968" headerRowDxfId="18813" dataDxfId="2418"/>
    <tableColumn id="13969" xr3:uid="{25FF3B28-2737-4A58-9E53-55972BC55217}" name="Column13969" headerRowDxfId="18812" dataDxfId="2417"/>
    <tableColumn id="13970" xr3:uid="{27A84DF9-6209-4834-B65C-5A069686376D}" name="Column13970" headerRowDxfId="18811" dataDxfId="2416"/>
    <tableColumn id="13971" xr3:uid="{AA49A6A5-56FC-416C-8B92-6F1C9A2B5D32}" name="Column13971" headerRowDxfId="18810" dataDxfId="2415"/>
    <tableColumn id="13972" xr3:uid="{8496B298-1F7D-4096-B665-F5DB1DADB4BA}" name="Column13972" headerRowDxfId="18809" dataDxfId="2414"/>
    <tableColumn id="13973" xr3:uid="{82070E85-56F2-40E0-BF05-F62B9E050FFA}" name="Column13973" headerRowDxfId="18808" dataDxfId="2413"/>
    <tableColumn id="13974" xr3:uid="{2A73AB97-E00C-4004-A4FB-05974C49FE55}" name="Column13974" headerRowDxfId="18807" dataDxfId="2412"/>
    <tableColumn id="13975" xr3:uid="{80C7EEF8-744B-482C-A282-B79DC99AD89D}" name="Column13975" headerRowDxfId="18806" dataDxfId="2411"/>
    <tableColumn id="13976" xr3:uid="{41FCBDA3-B17F-45E4-85CA-B735827C097B}" name="Column13976" headerRowDxfId="18805" dataDxfId="2410"/>
    <tableColumn id="13977" xr3:uid="{F86E9188-D042-46FE-B6ED-64C17361449B}" name="Column13977" headerRowDxfId="18804" dataDxfId="2409"/>
    <tableColumn id="13978" xr3:uid="{7A124791-ACA7-4FDC-8350-0469E8AA1982}" name="Column13978" headerRowDxfId="18803" dataDxfId="2408"/>
    <tableColumn id="13979" xr3:uid="{CD3449F9-C541-4092-A175-C1786E4A6139}" name="Column13979" headerRowDxfId="18802" dataDxfId="2407"/>
    <tableColumn id="13980" xr3:uid="{B024D717-5A9E-4E99-A806-A37B57C87A88}" name="Column13980" headerRowDxfId="18801" dataDxfId="2406"/>
    <tableColumn id="13981" xr3:uid="{C18F5F56-7F14-4C16-9BD1-202EBCB32C85}" name="Column13981" headerRowDxfId="18800" dataDxfId="2405"/>
    <tableColumn id="13982" xr3:uid="{D2314E19-F4C9-4C99-ACA2-73E98BAB8212}" name="Column13982" headerRowDxfId="18799" dataDxfId="2404"/>
    <tableColumn id="13983" xr3:uid="{003E3A81-5851-4BAC-B664-3F473CC07473}" name="Column13983" headerRowDxfId="18798" dataDxfId="2403"/>
    <tableColumn id="13984" xr3:uid="{7A802D46-98AE-4F2D-A2B0-F90DBEC6DD5E}" name="Column13984" headerRowDxfId="18797" dataDxfId="2402"/>
    <tableColumn id="13985" xr3:uid="{90299433-3F47-4482-9568-363DF2E68498}" name="Column13985" headerRowDxfId="18796" dataDxfId="2401"/>
    <tableColumn id="13986" xr3:uid="{E35FE74E-D3BF-432E-9F71-FAA8B81C9596}" name="Column13986" headerRowDxfId="18795" dataDxfId="2400"/>
    <tableColumn id="13987" xr3:uid="{12F0A478-3E78-4A35-A52A-CF9E4466A4C6}" name="Column13987" headerRowDxfId="18794" dataDxfId="2399"/>
    <tableColumn id="13988" xr3:uid="{0A49BEDC-4B17-4B77-978A-DA89D97560FE}" name="Column13988" headerRowDxfId="18793" dataDxfId="2398"/>
    <tableColumn id="13989" xr3:uid="{5805BAB3-87CE-4CDE-9336-3EBDF523278D}" name="Column13989" headerRowDxfId="18792" dataDxfId="2397"/>
    <tableColumn id="13990" xr3:uid="{86CE1B32-51BA-42B9-A73B-32EDE9189EAD}" name="Column13990" headerRowDxfId="18791" dataDxfId="2396"/>
    <tableColumn id="13991" xr3:uid="{9785647D-549E-48B8-8C59-0EBC4F343544}" name="Column13991" headerRowDxfId="18790" dataDxfId="2395"/>
    <tableColumn id="13992" xr3:uid="{4BA38D80-48F5-4142-B218-641E24A9A366}" name="Column13992" headerRowDxfId="18789" dataDxfId="2394"/>
    <tableColumn id="13993" xr3:uid="{3266288F-A367-4139-97C9-E5D026D167E9}" name="Column13993" headerRowDxfId="18788" dataDxfId="2393"/>
    <tableColumn id="13994" xr3:uid="{C14BBB3B-BE63-4287-A843-BAABA1423E29}" name="Column13994" headerRowDxfId="18787" dataDxfId="2392"/>
    <tableColumn id="13995" xr3:uid="{944FB79F-CC1E-4F80-9A6E-34D907D9BA55}" name="Column13995" headerRowDxfId="18786" dataDxfId="2391"/>
    <tableColumn id="13996" xr3:uid="{C4C67D53-D9FF-4D33-933D-6F7638D5A5DA}" name="Column13996" headerRowDxfId="18785" dataDxfId="2390"/>
    <tableColumn id="13997" xr3:uid="{4C7D7443-E7F1-4468-A79D-0FAEF18B8B46}" name="Column13997" headerRowDxfId="18784" dataDxfId="2389"/>
    <tableColumn id="13998" xr3:uid="{678207DC-725F-410D-A503-78A358B894FD}" name="Column13998" headerRowDxfId="18783" dataDxfId="2388"/>
    <tableColumn id="13999" xr3:uid="{53339A03-173F-432E-884E-8784A04EEEC5}" name="Column13999" headerRowDxfId="18782" dataDxfId="2387"/>
    <tableColumn id="14000" xr3:uid="{338EB8C2-CA3A-4ACF-94EF-4460E053BE62}" name="Column14000" headerRowDxfId="18781" dataDxfId="2386"/>
    <tableColumn id="14001" xr3:uid="{7B3057C9-F26F-4D0D-B6E4-BE1A881096E5}" name="Column14001" headerRowDxfId="18780" dataDxfId="2385"/>
    <tableColumn id="14002" xr3:uid="{DEF005A7-A483-4EA7-984F-2E725AFD971F}" name="Column14002" headerRowDxfId="18779" dataDxfId="2384"/>
    <tableColumn id="14003" xr3:uid="{64F2501D-8D54-4713-A556-94C160AAAC08}" name="Column14003" headerRowDxfId="18778" dataDxfId="2383"/>
    <tableColumn id="14004" xr3:uid="{DB3B6ABF-6EE5-440F-95EB-DBF7C0453E38}" name="Column14004" headerRowDxfId="18777" dataDxfId="2382"/>
    <tableColumn id="14005" xr3:uid="{1D669099-93C5-4395-BFD3-32F87E7925D0}" name="Column14005" headerRowDxfId="18776" dataDxfId="2381"/>
    <tableColumn id="14006" xr3:uid="{BEA7DE41-B43A-4E75-81B4-142B3C7013BB}" name="Column14006" headerRowDxfId="18775" dataDxfId="2380"/>
    <tableColumn id="14007" xr3:uid="{CC8581AA-D329-454E-9CBC-16FF8597F638}" name="Column14007" headerRowDxfId="18774" dataDxfId="2379"/>
    <tableColumn id="14008" xr3:uid="{074E4CFA-0F23-4797-BC32-5D6FF954C159}" name="Column14008" headerRowDxfId="18773" dataDxfId="2378"/>
    <tableColumn id="14009" xr3:uid="{EB18DFE9-61F9-4313-B0DF-D18976C586DC}" name="Column14009" headerRowDxfId="18772" dataDxfId="2377"/>
    <tableColumn id="14010" xr3:uid="{48CD842F-E9FC-47E3-8FD3-68D01ACEC087}" name="Column14010" headerRowDxfId="18771" dataDxfId="2376"/>
    <tableColumn id="14011" xr3:uid="{FFE7EFE4-FF37-4E08-A2CE-E5E532F7FDDF}" name="Column14011" headerRowDxfId="18770" dataDxfId="2375"/>
    <tableColumn id="14012" xr3:uid="{25BA4EC5-FE05-4DDF-B099-FA3404CCE3B1}" name="Column14012" headerRowDxfId="18769" dataDxfId="2374"/>
    <tableColumn id="14013" xr3:uid="{156473F2-3C3F-40F9-9B54-20A92D0EFA30}" name="Column14013" headerRowDxfId="18768" dataDxfId="2373"/>
    <tableColumn id="14014" xr3:uid="{9C5FB3C9-26B1-46A9-B305-A1CD4F9DBB7C}" name="Column14014" headerRowDxfId="18767" dataDxfId="2372"/>
    <tableColumn id="14015" xr3:uid="{56122591-F480-4E3D-83E7-70FAE7463B1D}" name="Column14015" headerRowDxfId="18766" dataDxfId="2371"/>
    <tableColumn id="14016" xr3:uid="{2857FAAD-6917-49D7-9105-6CE1B7C7A2E8}" name="Column14016" headerRowDxfId="18765" dataDxfId="2370"/>
    <tableColumn id="14017" xr3:uid="{54DB5C21-D285-4447-BCC1-9BDE6A77A313}" name="Column14017" headerRowDxfId="18764" dataDxfId="2369"/>
    <tableColumn id="14018" xr3:uid="{803B9309-810F-429D-BE7B-543547D017CF}" name="Column14018" headerRowDxfId="18763" dataDxfId="2368"/>
    <tableColumn id="14019" xr3:uid="{EDEF89C8-AE6D-48FD-9728-DB0803AD78D0}" name="Column14019" headerRowDxfId="18762" dataDxfId="2367"/>
    <tableColumn id="14020" xr3:uid="{C4E3DFA1-91A1-45CC-A7BB-BAC83F7DA3D9}" name="Column14020" headerRowDxfId="18761" dataDxfId="2366"/>
    <tableColumn id="14021" xr3:uid="{FF0B0F3E-0F2F-472C-A56A-BF8DCA8B7D18}" name="Column14021" headerRowDxfId="18760" dataDxfId="2365"/>
    <tableColumn id="14022" xr3:uid="{E7F6F374-124D-4240-AF0C-05500F1ABD78}" name="Column14022" headerRowDxfId="18759" dataDxfId="2364"/>
    <tableColumn id="14023" xr3:uid="{C56AB36A-B917-4A53-A5DE-F4F1D8D77636}" name="Column14023" headerRowDxfId="18758" dataDxfId="2363"/>
    <tableColumn id="14024" xr3:uid="{15060978-AEB4-4152-931D-9D4954A6E22C}" name="Column14024" headerRowDxfId="18757" dataDxfId="2362"/>
    <tableColumn id="14025" xr3:uid="{86A5AC2D-139E-4D19-ADFC-DDECC015EBB6}" name="Column14025" headerRowDxfId="18756" dataDxfId="2361"/>
    <tableColumn id="14026" xr3:uid="{CD76A668-009F-4746-B226-1E99BAF2715A}" name="Column14026" headerRowDxfId="18755" dataDxfId="2360"/>
    <tableColumn id="14027" xr3:uid="{F3A079F4-DE06-48AB-9579-4E56D1946BC1}" name="Column14027" headerRowDxfId="18754" dataDxfId="2359"/>
    <tableColumn id="14028" xr3:uid="{A73A35AC-DDA7-4E33-BE4E-EDA27023A4E9}" name="Column14028" headerRowDxfId="18753" dataDxfId="2358"/>
    <tableColumn id="14029" xr3:uid="{00EDE6F6-8A6A-4168-AF74-6B912F7A2EBC}" name="Column14029" headerRowDxfId="18752" dataDxfId="2357"/>
    <tableColumn id="14030" xr3:uid="{0AE0D71F-A3EB-4E71-809B-0FDB32219249}" name="Column14030" headerRowDxfId="18751" dataDxfId="2356"/>
    <tableColumn id="14031" xr3:uid="{474A1EEA-B38D-4616-B77A-A24CD6DD7ADA}" name="Column14031" headerRowDxfId="18750" dataDxfId="2355"/>
    <tableColumn id="14032" xr3:uid="{B3834CEF-6D5D-4BE7-9054-04392EB1777F}" name="Column14032" headerRowDxfId="18749" dataDxfId="2354"/>
    <tableColumn id="14033" xr3:uid="{E699CC7F-395E-4080-B8EC-7AD24987AB57}" name="Column14033" headerRowDxfId="18748" dataDxfId="2353"/>
    <tableColumn id="14034" xr3:uid="{87A14CBC-C7C6-4965-9617-1BE7B9BB45EF}" name="Column14034" headerRowDxfId="18747" dataDxfId="2352"/>
    <tableColumn id="14035" xr3:uid="{CF47105F-562E-49B3-B521-DF7054799C60}" name="Column14035" headerRowDxfId="18746" dataDxfId="2351"/>
    <tableColumn id="14036" xr3:uid="{922A3981-1BBD-4819-B94C-AE5D20BBC9DB}" name="Column14036" headerRowDxfId="18745" dataDxfId="2350"/>
    <tableColumn id="14037" xr3:uid="{F08FB6DA-7240-4187-A256-8719E644779C}" name="Column14037" headerRowDxfId="18744" dataDxfId="2349"/>
    <tableColumn id="14038" xr3:uid="{40312066-B8A6-4308-B530-E824C1CDA7A2}" name="Column14038" headerRowDxfId="18743" dataDxfId="2348"/>
    <tableColumn id="14039" xr3:uid="{B596FA42-4565-4BA6-87A5-B1439D8B7285}" name="Column14039" headerRowDxfId="18742" dataDxfId="2347"/>
    <tableColumn id="14040" xr3:uid="{996BFF14-0ECC-493C-B23B-48E297306CEE}" name="Column14040" headerRowDxfId="18741" dataDxfId="2346"/>
    <tableColumn id="14041" xr3:uid="{2219EA86-EE88-4477-ADE3-743352D6435E}" name="Column14041" headerRowDxfId="18740" dataDxfId="2345"/>
    <tableColumn id="14042" xr3:uid="{C3FBC761-68C7-481D-BD82-10160DC86D3E}" name="Column14042" headerRowDxfId="18739" dataDxfId="2344"/>
    <tableColumn id="14043" xr3:uid="{2946CBA0-E4F6-40C1-87D9-CFD514E75C06}" name="Column14043" headerRowDxfId="18738" dataDxfId="2343"/>
    <tableColumn id="14044" xr3:uid="{78531D5C-48CF-4D0B-B66E-BCA3A25CE653}" name="Column14044" headerRowDxfId="18737" dataDxfId="2342"/>
    <tableColumn id="14045" xr3:uid="{A615661A-AC3A-4533-A99E-D149F5FE7601}" name="Column14045" headerRowDxfId="18736" dataDxfId="2341"/>
    <tableColumn id="14046" xr3:uid="{967E38CB-D34B-4D3E-B8EE-2F09F9DD28D8}" name="Column14046" headerRowDxfId="18735" dataDxfId="2340"/>
    <tableColumn id="14047" xr3:uid="{5BADBF8F-D755-4A29-9FBA-4DB255D4965F}" name="Column14047" headerRowDxfId="18734" dataDxfId="2339"/>
    <tableColumn id="14048" xr3:uid="{4ACEB49B-2B10-4E71-BD3B-EF1D57062524}" name="Column14048" headerRowDxfId="18733" dataDxfId="2338"/>
    <tableColumn id="14049" xr3:uid="{01617A34-B64F-4FB1-B823-58A57DD05CE8}" name="Column14049" headerRowDxfId="18732" dataDxfId="2337"/>
    <tableColumn id="14050" xr3:uid="{B969A8AA-3637-4EEC-A956-15F732996568}" name="Column14050" headerRowDxfId="18731" dataDxfId="2336"/>
    <tableColumn id="14051" xr3:uid="{822BABAF-5E2A-4AB5-8957-E301C2117684}" name="Column14051" headerRowDxfId="18730" dataDxfId="2335"/>
    <tableColumn id="14052" xr3:uid="{E64B436F-04DE-4602-A114-864496DE58ED}" name="Column14052" headerRowDxfId="18729" dataDxfId="2334"/>
    <tableColumn id="14053" xr3:uid="{027DD6FB-1A5B-4A53-A1C6-0153142332BE}" name="Column14053" headerRowDxfId="18728" dataDxfId="2333"/>
    <tableColumn id="14054" xr3:uid="{BD965BDA-95A1-4D15-BDE8-2EB01ADDB44E}" name="Column14054" headerRowDxfId="18727" dataDxfId="2332"/>
    <tableColumn id="14055" xr3:uid="{DD7113E2-4F81-4A62-9B3F-746D0C225EB2}" name="Column14055" headerRowDxfId="18726" dataDxfId="2331"/>
    <tableColumn id="14056" xr3:uid="{0AF68B14-D248-4384-A21D-333CAEFE8097}" name="Column14056" headerRowDxfId="18725" dataDxfId="2330"/>
    <tableColumn id="14057" xr3:uid="{ED7C7ADE-06DA-49A3-BB8D-2541BB25BF34}" name="Column14057" headerRowDxfId="18724" dataDxfId="2329"/>
    <tableColumn id="14058" xr3:uid="{672960CD-D637-46B0-A992-4A669092E396}" name="Column14058" headerRowDxfId="18723" dataDxfId="2328"/>
    <tableColumn id="14059" xr3:uid="{4DBFC607-577E-4316-ADBB-8F8C8CC5BBB2}" name="Column14059" headerRowDxfId="18722" dataDxfId="2327"/>
    <tableColumn id="14060" xr3:uid="{1EBC3938-2467-47CD-B338-005D46128023}" name="Column14060" headerRowDxfId="18721" dataDxfId="2326"/>
    <tableColumn id="14061" xr3:uid="{28901EC8-2101-4336-9B7E-91060FD3CE0E}" name="Column14061" headerRowDxfId="18720" dataDxfId="2325"/>
    <tableColumn id="14062" xr3:uid="{6353AEB2-A0DB-4626-AA6A-5FA5E6804B4A}" name="Column14062" headerRowDxfId="18719" dataDxfId="2324"/>
    <tableColumn id="14063" xr3:uid="{4F1A4F50-21A7-41A4-A075-7140206F319C}" name="Column14063" headerRowDxfId="18718" dataDxfId="2323"/>
    <tableColumn id="14064" xr3:uid="{3A21768C-019E-493F-87C2-4D01AE8811D7}" name="Column14064" headerRowDxfId="18717" dataDxfId="2322"/>
    <tableColumn id="14065" xr3:uid="{9ADBF3BF-CAA9-4371-8F37-EFD222EDEF73}" name="Column14065" headerRowDxfId="18716" dataDxfId="2321"/>
    <tableColumn id="14066" xr3:uid="{1A954BC8-677F-4DA0-AE27-AFAA93DEB35C}" name="Column14066" headerRowDxfId="18715" dataDxfId="2320"/>
    <tableColumn id="14067" xr3:uid="{D5B54A6E-D07A-4607-83FA-6AEA377CCBA3}" name="Column14067" headerRowDxfId="18714" dataDxfId="2319"/>
    <tableColumn id="14068" xr3:uid="{A1AAC091-B31D-4E9F-8891-DB448684890C}" name="Column14068" headerRowDxfId="18713" dataDxfId="2318"/>
    <tableColumn id="14069" xr3:uid="{B59CE672-5E27-4857-B88A-DEB3AED53BE6}" name="Column14069" headerRowDxfId="18712" dataDxfId="2317"/>
    <tableColumn id="14070" xr3:uid="{2DDC3F5F-6F21-4DD1-B5BE-5A4324DEACC2}" name="Column14070" headerRowDxfId="18711" dataDxfId="2316"/>
    <tableColumn id="14071" xr3:uid="{9152541B-2376-4F88-97BA-E055DA1A1FAF}" name="Column14071" headerRowDxfId="18710" dataDxfId="2315"/>
    <tableColumn id="14072" xr3:uid="{474C03DA-C368-49CB-B2DF-3F224B32A81B}" name="Column14072" headerRowDxfId="18709" dataDxfId="2314"/>
    <tableColumn id="14073" xr3:uid="{74515992-16E6-42E7-93F1-FCB3D382ECF9}" name="Column14073" headerRowDxfId="18708" dataDxfId="2313"/>
    <tableColumn id="14074" xr3:uid="{48251D5C-3B67-4EA9-9F07-CA5235BFC4EF}" name="Column14074" headerRowDxfId="18707" dataDxfId="2312"/>
    <tableColumn id="14075" xr3:uid="{7FB766DC-F5B5-4BF9-806D-96E48E44A173}" name="Column14075" headerRowDxfId="18706" dataDxfId="2311"/>
    <tableColumn id="14076" xr3:uid="{69EE1647-2666-43EC-9B56-38D891F2A79B}" name="Column14076" headerRowDxfId="18705" dataDxfId="2310"/>
    <tableColumn id="14077" xr3:uid="{0A58494F-3B86-4D22-ABDE-3E46A1BC8879}" name="Column14077" headerRowDxfId="18704" dataDxfId="2309"/>
    <tableColumn id="14078" xr3:uid="{84B5013F-88E8-437B-B63F-B519E2A65E39}" name="Column14078" headerRowDxfId="18703" dataDxfId="2308"/>
    <tableColumn id="14079" xr3:uid="{32E1C420-5172-434C-83B7-25A909BDD279}" name="Column14079" headerRowDxfId="18702" dataDxfId="2307"/>
    <tableColumn id="14080" xr3:uid="{E939C91F-9976-4928-BB0C-8D11179BEE0B}" name="Column14080" headerRowDxfId="18701" dataDxfId="2306"/>
    <tableColumn id="14081" xr3:uid="{64F865A7-F2A4-469F-81A0-2A393FA27C51}" name="Column14081" headerRowDxfId="18700" dataDxfId="2305"/>
    <tableColumn id="14082" xr3:uid="{9C2E0872-65ED-4E47-BC8F-7C9D1B819F1E}" name="Column14082" headerRowDxfId="18699" dataDxfId="2304"/>
    <tableColumn id="14083" xr3:uid="{133B3D3D-350F-4612-BED8-69FDE8A09186}" name="Column14083" headerRowDxfId="18698" dataDxfId="2303"/>
    <tableColumn id="14084" xr3:uid="{E3BB08D9-982A-439A-BEBB-2341436D03A8}" name="Column14084" headerRowDxfId="18697" dataDxfId="2302"/>
    <tableColumn id="14085" xr3:uid="{5C89452C-0774-4655-8600-C2F87A126A6E}" name="Column14085" headerRowDxfId="18696" dataDxfId="2301"/>
    <tableColumn id="14086" xr3:uid="{4262D44B-51E3-417D-B449-7C3885238E34}" name="Column14086" headerRowDxfId="18695" dataDxfId="2300"/>
    <tableColumn id="14087" xr3:uid="{9AAFE4F1-38E6-4372-B5E0-C4E9DE5C10F1}" name="Column14087" headerRowDxfId="18694" dataDxfId="2299"/>
    <tableColumn id="14088" xr3:uid="{FE9AADBA-22D8-4C01-B454-15029BB34DAC}" name="Column14088" headerRowDxfId="18693" dataDxfId="2298"/>
    <tableColumn id="14089" xr3:uid="{595FF375-3CD5-40C9-8586-623D67AE5675}" name="Column14089" headerRowDxfId="18692" dataDxfId="2297"/>
    <tableColumn id="14090" xr3:uid="{16E109B4-3E45-4CB8-A56C-AD280358BAAC}" name="Column14090" headerRowDxfId="18691" dataDxfId="2296"/>
    <tableColumn id="14091" xr3:uid="{C9DD6AD9-067B-4086-95A6-AFE8EBCFAC12}" name="Column14091" headerRowDxfId="18690" dataDxfId="2295"/>
    <tableColumn id="14092" xr3:uid="{2ED9D235-3324-4942-8FF9-262E20054E73}" name="Column14092" headerRowDxfId="18689" dataDxfId="2294"/>
    <tableColumn id="14093" xr3:uid="{C57F0A49-C38B-4526-87D0-033C12837B90}" name="Column14093" headerRowDxfId="18688" dataDxfId="2293"/>
    <tableColumn id="14094" xr3:uid="{7AC4D6F4-FA44-40DF-B606-1EFAC66BCFA8}" name="Column14094" headerRowDxfId="18687" dataDxfId="2292"/>
    <tableColumn id="14095" xr3:uid="{7D987798-9052-4C3F-B31B-A46DE7A882EA}" name="Column14095" headerRowDxfId="18686" dataDxfId="2291"/>
    <tableColumn id="14096" xr3:uid="{D37452CD-8DEA-4CC2-9ED7-0191B88639CA}" name="Column14096" headerRowDxfId="18685" dataDxfId="2290"/>
    <tableColumn id="14097" xr3:uid="{5650D1D5-59A1-4654-BA97-6EC617EDE49D}" name="Column14097" headerRowDxfId="18684" dataDxfId="2289"/>
    <tableColumn id="14098" xr3:uid="{667769A8-B072-4ABB-95F1-7EA7BFB96C13}" name="Column14098" headerRowDxfId="18683" dataDxfId="2288"/>
    <tableColumn id="14099" xr3:uid="{A8A575B4-B6F9-4081-BDF5-932FA3291A8B}" name="Column14099" headerRowDxfId="18682" dataDxfId="2287"/>
    <tableColumn id="14100" xr3:uid="{3D959C38-1325-4E0C-840A-31A925ECF187}" name="Column14100" headerRowDxfId="18681" dataDxfId="2286"/>
    <tableColumn id="14101" xr3:uid="{3D01C3DC-177B-4539-A47D-344531679478}" name="Column14101" headerRowDxfId="18680" dataDxfId="2285"/>
    <tableColumn id="14102" xr3:uid="{5F775F53-27DE-47BB-AC7E-91AC5EE8AE3A}" name="Column14102" headerRowDxfId="18679" dataDxfId="2284"/>
    <tableColumn id="14103" xr3:uid="{7C53F8B6-D40D-4735-8E2E-1C0023C2AC9A}" name="Column14103" headerRowDxfId="18678" dataDxfId="2283"/>
    <tableColumn id="14104" xr3:uid="{9B4411B7-6663-4582-9435-633E4DA22BF3}" name="Column14104" headerRowDxfId="18677" dataDxfId="2282"/>
    <tableColumn id="14105" xr3:uid="{4FB08601-DD02-46F7-B6D0-9F194A4BFD72}" name="Column14105" headerRowDxfId="18676" dataDxfId="2281"/>
    <tableColumn id="14106" xr3:uid="{2401D325-393F-4507-A80E-B09AEEE40BC3}" name="Column14106" headerRowDxfId="18675" dataDxfId="2280"/>
    <tableColumn id="14107" xr3:uid="{9D360A84-E99D-4B07-A52D-8C0ED0103412}" name="Column14107" headerRowDxfId="18674" dataDxfId="2279"/>
    <tableColumn id="14108" xr3:uid="{A36F67B9-C404-4FC9-8D92-0A63B158E0AA}" name="Column14108" headerRowDxfId="18673" dataDxfId="2278"/>
    <tableColumn id="14109" xr3:uid="{6969EA20-590B-466B-B1E7-4AE921A3647F}" name="Column14109" headerRowDxfId="18672" dataDxfId="2277"/>
    <tableColumn id="14110" xr3:uid="{6387E35A-200D-4C35-8381-69A41C1200C7}" name="Column14110" headerRowDxfId="18671" dataDxfId="2276"/>
    <tableColumn id="14111" xr3:uid="{EB2C2EB5-ED1D-437C-87DF-61E1B5C7E513}" name="Column14111" headerRowDxfId="18670" dataDxfId="2275"/>
    <tableColumn id="14112" xr3:uid="{F5094D2E-7BA6-4FB2-84B5-882948390C4B}" name="Column14112" headerRowDxfId="18669" dataDxfId="2274"/>
    <tableColumn id="14113" xr3:uid="{1B4CF044-143C-498B-8EC4-E296FF3459EC}" name="Column14113" headerRowDxfId="18668" dataDxfId="2273"/>
    <tableColumn id="14114" xr3:uid="{D488CC5C-667F-4DF3-BC44-019ED630C3E0}" name="Column14114" headerRowDxfId="18667" dataDxfId="2272"/>
    <tableColumn id="14115" xr3:uid="{62C361A1-677D-4682-A1E9-A609EBA5BA74}" name="Column14115" headerRowDxfId="18666" dataDxfId="2271"/>
    <tableColumn id="14116" xr3:uid="{46820E30-D60D-443E-B6D1-CB3A2FE23656}" name="Column14116" headerRowDxfId="18665" dataDxfId="2270"/>
    <tableColumn id="14117" xr3:uid="{55BF15CF-C654-4540-ADB0-B5E0535635A9}" name="Column14117" headerRowDxfId="18664" dataDxfId="2269"/>
    <tableColumn id="14118" xr3:uid="{FEB53830-B01F-4EC2-B888-7BD24C22381E}" name="Column14118" headerRowDxfId="18663" dataDxfId="2268"/>
    <tableColumn id="14119" xr3:uid="{B3F9AD5B-08A0-482C-9E48-69D3B08EBF36}" name="Column14119" headerRowDxfId="18662" dataDxfId="2267"/>
    <tableColumn id="14120" xr3:uid="{DCA965D0-98A3-44BA-9613-2D9B489537E4}" name="Column14120" headerRowDxfId="18661" dataDxfId="2266"/>
    <tableColumn id="14121" xr3:uid="{A8D5BA68-58DC-4D49-9DC1-77F2A9165EEF}" name="Column14121" headerRowDxfId="18660" dataDxfId="2265"/>
    <tableColumn id="14122" xr3:uid="{A83BA9E1-2417-420B-B21F-17966288603D}" name="Column14122" headerRowDxfId="18659" dataDxfId="2264"/>
    <tableColumn id="14123" xr3:uid="{6663AE2A-4DDC-4018-B435-8A8498BA71D4}" name="Column14123" headerRowDxfId="18658" dataDxfId="2263"/>
    <tableColumn id="14124" xr3:uid="{C159407B-B080-4807-A838-CD480DA23154}" name="Column14124" headerRowDxfId="18657" dataDxfId="2262"/>
    <tableColumn id="14125" xr3:uid="{95B1F067-B09D-4896-92AB-8A8031D2570F}" name="Column14125" headerRowDxfId="18656" dataDxfId="2261"/>
    <tableColumn id="14126" xr3:uid="{614DA50D-A48E-489A-9574-91D05BF85B01}" name="Column14126" headerRowDxfId="18655" dataDxfId="2260"/>
    <tableColumn id="14127" xr3:uid="{C1ABB4B5-9D01-4525-A591-79AE5A5712F9}" name="Column14127" headerRowDxfId="18654" dataDxfId="2259"/>
    <tableColumn id="14128" xr3:uid="{2D50362C-5FCD-4E21-8B2A-05A196CE6EE7}" name="Column14128" headerRowDxfId="18653" dataDxfId="2258"/>
    <tableColumn id="14129" xr3:uid="{4D4FAA04-C849-4F69-9989-6A2CF2C1049A}" name="Column14129" headerRowDxfId="18652" dataDxfId="2257"/>
    <tableColumn id="14130" xr3:uid="{6BB56BCD-2D76-4338-8284-89E1A99FD2B9}" name="Column14130" headerRowDxfId="18651" dataDxfId="2256"/>
    <tableColumn id="14131" xr3:uid="{B641DBBB-443D-4132-BD75-CCD7E1DFD463}" name="Column14131" headerRowDxfId="18650" dataDxfId="2255"/>
    <tableColumn id="14132" xr3:uid="{3BF98343-0CB6-4837-9BE0-88A38BE28220}" name="Column14132" headerRowDxfId="18649" dataDxfId="2254"/>
    <tableColumn id="14133" xr3:uid="{ACA05522-215F-42B1-BADF-8B27C2B8EA56}" name="Column14133" headerRowDxfId="18648" dataDxfId="2253"/>
    <tableColumn id="14134" xr3:uid="{DA95C4C1-51C0-4921-BF03-808C8FF0AC8F}" name="Column14134" headerRowDxfId="18647" dataDxfId="2252"/>
    <tableColumn id="14135" xr3:uid="{2A4DCE3E-8F2B-404E-83A1-156ABD0E2A01}" name="Column14135" headerRowDxfId="18646" dataDxfId="2251"/>
    <tableColumn id="14136" xr3:uid="{51319DBC-CC17-4E24-8D95-E9B189BF4E30}" name="Column14136" headerRowDxfId="18645" dataDxfId="2250"/>
    <tableColumn id="14137" xr3:uid="{C7C32F6A-A2F9-4D84-A834-D73E84C45A51}" name="Column14137" headerRowDxfId="18644" dataDxfId="2249"/>
    <tableColumn id="14138" xr3:uid="{DDFDE517-E80F-4140-9154-8931083F2A55}" name="Column14138" headerRowDxfId="18643" dataDxfId="2248"/>
    <tableColumn id="14139" xr3:uid="{02DB1174-1B43-4775-900F-B24C3A555AB4}" name="Column14139" headerRowDxfId="18642" dataDxfId="2247"/>
    <tableColumn id="14140" xr3:uid="{CDAA3EFA-A631-45F1-A1BC-69750648FCAF}" name="Column14140" headerRowDxfId="18641" dataDxfId="2246"/>
    <tableColumn id="14141" xr3:uid="{6359FC10-630D-4EB7-8C25-6ED2F347D3AA}" name="Column14141" headerRowDxfId="18640" dataDxfId="2245"/>
    <tableColumn id="14142" xr3:uid="{ADA21F8D-7E67-4EEA-A918-0EBB7301F598}" name="Column14142" headerRowDxfId="18639" dataDxfId="2244"/>
    <tableColumn id="14143" xr3:uid="{79CF0567-E689-4F19-8814-DFFE036B4BB4}" name="Column14143" headerRowDxfId="18638" dataDxfId="2243"/>
    <tableColumn id="14144" xr3:uid="{96E1BB88-26C4-4740-BF5D-57D9A3035C28}" name="Column14144" headerRowDxfId="18637" dataDxfId="2242"/>
    <tableColumn id="14145" xr3:uid="{EBFF8FC2-F4A8-401E-8D4B-F4545B2A0F8E}" name="Column14145" headerRowDxfId="18636" dataDxfId="2241"/>
    <tableColumn id="14146" xr3:uid="{A5A8C1BF-693A-4667-B021-CD55D01C659C}" name="Column14146" headerRowDxfId="18635" dataDxfId="2240"/>
    <tableColumn id="14147" xr3:uid="{3543A17F-7905-4A22-B729-ECB79C3BF1AA}" name="Column14147" headerRowDxfId="18634" dataDxfId="2239"/>
    <tableColumn id="14148" xr3:uid="{E38A2BE9-5B5E-4B8E-BCCE-26B3DBCB3483}" name="Column14148" headerRowDxfId="18633" dataDxfId="2238"/>
    <tableColumn id="14149" xr3:uid="{D192D1DC-B49B-4973-90BB-FFED2BCFB8CD}" name="Column14149" headerRowDxfId="18632" dataDxfId="2237"/>
    <tableColumn id="14150" xr3:uid="{A67A1F51-4D80-49E5-9604-841D7ADEDABE}" name="Column14150" headerRowDxfId="18631" dataDxfId="2236"/>
    <tableColumn id="14151" xr3:uid="{C2EE0C94-D755-4C02-AD42-2CA1C22DB442}" name="Column14151" headerRowDxfId="18630" dataDxfId="2235"/>
    <tableColumn id="14152" xr3:uid="{1466598E-5257-4AA9-8A94-1C5BFEB8382F}" name="Column14152" headerRowDxfId="18629" dataDxfId="2234"/>
    <tableColumn id="14153" xr3:uid="{130B0626-2945-40B6-B250-4F33617FBA87}" name="Column14153" headerRowDxfId="18628" dataDxfId="2233"/>
    <tableColumn id="14154" xr3:uid="{827E3652-0F45-4BF5-AC26-03D05D751CD0}" name="Column14154" headerRowDxfId="18627" dataDxfId="2232"/>
    <tableColumn id="14155" xr3:uid="{B35C3BC0-6DEC-4A8C-81D7-474D0397B8E4}" name="Column14155" headerRowDxfId="18626" dataDxfId="2231"/>
    <tableColumn id="14156" xr3:uid="{1039A4C9-5C1C-430B-B931-655B082FE83D}" name="Column14156" headerRowDxfId="18625" dataDxfId="2230"/>
    <tableColumn id="14157" xr3:uid="{9FF7A687-DEF6-4CC6-B1FC-2FE169858089}" name="Column14157" headerRowDxfId="18624" dataDxfId="2229"/>
    <tableColumn id="14158" xr3:uid="{6202AF68-66A7-4B02-9FDF-AFE683D81EAF}" name="Column14158" headerRowDxfId="18623" dataDxfId="2228"/>
    <tableColumn id="14159" xr3:uid="{617CF9FF-C7A5-44F4-A09A-324C302D7AAE}" name="Column14159" headerRowDxfId="18622" dataDxfId="2227"/>
    <tableColumn id="14160" xr3:uid="{B9A6E7D5-FC5C-4D4C-A8D3-73617626AC68}" name="Column14160" headerRowDxfId="18621" dataDxfId="2226"/>
    <tableColumn id="14161" xr3:uid="{3F5CBCC8-1AF6-4DE4-8CA7-8C7F16443D1D}" name="Column14161" headerRowDxfId="18620" dataDxfId="2225"/>
    <tableColumn id="14162" xr3:uid="{8EF68FAC-73EC-4C1A-BACC-A0B1506C1A9E}" name="Column14162" headerRowDxfId="18619" dataDxfId="2224"/>
    <tableColumn id="14163" xr3:uid="{D2680E48-7864-479D-80AD-3FE8DFD2E11E}" name="Column14163" headerRowDxfId="18618" dataDxfId="2223"/>
    <tableColumn id="14164" xr3:uid="{2AF9461D-D9EF-49C9-9EA8-CFCB5D71E8DB}" name="Column14164" headerRowDxfId="18617" dataDxfId="2222"/>
    <tableColumn id="14165" xr3:uid="{F0895B3E-481F-4C98-B1A6-059D7F84B3D9}" name="Column14165" headerRowDxfId="18616" dataDxfId="2221"/>
    <tableColumn id="14166" xr3:uid="{32916038-46D2-49FC-B378-FD3D0CDA54C9}" name="Column14166" headerRowDxfId="18615" dataDxfId="2220"/>
    <tableColumn id="14167" xr3:uid="{52855509-7E4B-4E75-9CDF-6E68DAF55546}" name="Column14167" headerRowDxfId="18614" dataDxfId="2219"/>
    <tableColumn id="14168" xr3:uid="{A44D7E08-8C85-45C8-8792-3C1A6FEDF741}" name="Column14168" headerRowDxfId="18613" dataDxfId="2218"/>
    <tableColumn id="14169" xr3:uid="{C8CFC25F-38F7-4D92-8BB6-02B1ABF4FD32}" name="Column14169" headerRowDxfId="18612" dataDxfId="2217"/>
    <tableColumn id="14170" xr3:uid="{988F227D-30B0-4602-9832-1DC877A8247D}" name="Column14170" headerRowDxfId="18611" dataDxfId="2216"/>
    <tableColumn id="14171" xr3:uid="{C9EB647E-0A43-4BE8-9CD4-853B33979480}" name="Column14171" headerRowDxfId="18610" dataDxfId="2215"/>
    <tableColumn id="14172" xr3:uid="{AEAA3B54-933F-4960-AF22-8D0C4646E1A1}" name="Column14172" headerRowDxfId="18609" dataDxfId="2214"/>
    <tableColumn id="14173" xr3:uid="{D9864F02-2AE2-4CA1-8D9A-1CBF029D5A92}" name="Column14173" headerRowDxfId="18608" dataDxfId="2213"/>
    <tableColumn id="14174" xr3:uid="{2236E2C1-7B8A-4EB2-85A4-13CB77C9290E}" name="Column14174" headerRowDxfId="18607" dataDxfId="2212"/>
    <tableColumn id="14175" xr3:uid="{FB9EB994-E819-40D2-9CF9-1E1C59CAFCE8}" name="Column14175" headerRowDxfId="18606" dataDxfId="2211"/>
    <tableColumn id="14176" xr3:uid="{48178BD2-F3FD-4945-BAED-B792F7A980C8}" name="Column14176" headerRowDxfId="18605" dataDxfId="2210"/>
    <tableColumn id="14177" xr3:uid="{F4D2EB58-A228-49FE-BAF1-C0E1EFDAC746}" name="Column14177" headerRowDxfId="18604" dataDxfId="2209"/>
    <tableColumn id="14178" xr3:uid="{10DF7D0D-4D16-4BE8-8912-F00888B71110}" name="Column14178" headerRowDxfId="18603" dataDxfId="2208"/>
    <tableColumn id="14179" xr3:uid="{D175FE6D-871C-47A5-A4D8-FAB86B3FE24C}" name="Column14179" headerRowDxfId="18602" dataDxfId="2207"/>
    <tableColumn id="14180" xr3:uid="{FB3B0724-C33D-49F1-BF55-FCB3201AE6DE}" name="Column14180" headerRowDxfId="18601" dataDxfId="2206"/>
    <tableColumn id="14181" xr3:uid="{DDE828B5-2560-475F-A449-BDB79DD72F1D}" name="Column14181" headerRowDxfId="18600" dataDxfId="2205"/>
    <tableColumn id="14182" xr3:uid="{A91370FA-ECD5-46FB-AFCB-FEF9F61C27D6}" name="Column14182" headerRowDxfId="18599" dataDxfId="2204"/>
    <tableColumn id="14183" xr3:uid="{EAA4D85B-CA45-4D86-889B-0B255D421FDF}" name="Column14183" headerRowDxfId="18598" dataDxfId="2203"/>
    <tableColumn id="14184" xr3:uid="{E6C7F33E-F336-4621-803D-826BFDE62214}" name="Column14184" headerRowDxfId="18597" dataDxfId="2202"/>
    <tableColumn id="14185" xr3:uid="{AA9CD071-BEAE-4EAD-82CD-FDE02BA1ED58}" name="Column14185" headerRowDxfId="18596" dataDxfId="2201"/>
    <tableColumn id="14186" xr3:uid="{95DC7253-28CD-4DCA-B926-8DCD72827814}" name="Column14186" headerRowDxfId="18595" dataDxfId="2200"/>
    <tableColumn id="14187" xr3:uid="{952CC179-2399-43D9-ADFE-3A9AB1F0CE4E}" name="Column14187" headerRowDxfId="18594" dataDxfId="2199"/>
    <tableColumn id="14188" xr3:uid="{1B49AEDB-3653-4DF0-A2C2-2E1921422FEB}" name="Column14188" headerRowDxfId="18593" dataDxfId="2198"/>
    <tableColumn id="14189" xr3:uid="{A08EB8C4-21D8-4600-87A7-C316DF180BB4}" name="Column14189" headerRowDxfId="18592" dataDxfId="2197"/>
    <tableColumn id="14190" xr3:uid="{84B08AF6-25F8-4ED7-BAE6-B15EC285D42A}" name="Column14190" headerRowDxfId="18591" dataDxfId="2196"/>
    <tableColumn id="14191" xr3:uid="{37528491-12CA-47B5-A919-E8FF9B4B0C07}" name="Column14191" headerRowDxfId="18590" dataDxfId="2195"/>
    <tableColumn id="14192" xr3:uid="{FD724460-329B-4A95-B6A9-17E23B94AFB6}" name="Column14192" headerRowDxfId="18589" dataDxfId="2194"/>
    <tableColumn id="14193" xr3:uid="{3265BBF8-AE43-4872-9C11-26006E1F8E45}" name="Column14193" headerRowDxfId="18588" dataDxfId="2193"/>
    <tableColumn id="14194" xr3:uid="{DBAC737B-18E1-4FA3-9D02-9B9C8E4EC787}" name="Column14194" headerRowDxfId="18587" dataDxfId="2192"/>
    <tableColumn id="14195" xr3:uid="{50653051-22AC-485B-8F7C-14A0CD586960}" name="Column14195" headerRowDxfId="18586" dataDxfId="2191"/>
    <tableColumn id="14196" xr3:uid="{DFFA4065-6E6B-41CE-8C9A-13C164A47307}" name="Column14196" headerRowDxfId="18585" dataDxfId="2190"/>
    <tableColumn id="14197" xr3:uid="{6B5831FE-A1FF-46FC-B78F-C0AB3464866C}" name="Column14197" headerRowDxfId="18584" dataDxfId="2189"/>
    <tableColumn id="14198" xr3:uid="{59F758CE-4F13-40D1-939B-54FB7EA7E4CF}" name="Column14198" headerRowDxfId="18583" dataDxfId="2188"/>
    <tableColumn id="14199" xr3:uid="{89B962DF-6653-485D-BEBF-99C9EFA738EF}" name="Column14199" headerRowDxfId="18582" dataDxfId="2187"/>
    <tableColumn id="14200" xr3:uid="{A3D7D414-44D6-4FE3-A5BB-A7BE512866D5}" name="Column14200" headerRowDxfId="18581" dataDxfId="2186"/>
    <tableColumn id="14201" xr3:uid="{36EB62BF-802A-4E95-9AAE-B7A1DE98CBEB}" name="Column14201" headerRowDxfId="18580" dataDxfId="2185"/>
    <tableColumn id="14202" xr3:uid="{EB0790C3-8DD6-4DB6-83A6-B8B00311CC24}" name="Column14202" headerRowDxfId="18579" dataDxfId="2184"/>
    <tableColumn id="14203" xr3:uid="{CAA0645C-F7AF-465E-AC9A-010DCA962D4F}" name="Column14203" headerRowDxfId="18578" dataDxfId="2183"/>
    <tableColumn id="14204" xr3:uid="{F2B63CFF-DC40-49DA-B914-FB7064DDC052}" name="Column14204" headerRowDxfId="18577" dataDxfId="2182"/>
    <tableColumn id="14205" xr3:uid="{B5F91FB7-A2CD-49BC-B692-CD76D6675043}" name="Column14205" headerRowDxfId="18576" dataDxfId="2181"/>
    <tableColumn id="14206" xr3:uid="{D23E1EE8-BADE-4D14-8095-DD9769EE6AEF}" name="Column14206" headerRowDxfId="18575" dataDxfId="2180"/>
    <tableColumn id="14207" xr3:uid="{C581F0F7-7E52-416C-B305-0725090F77F4}" name="Column14207" headerRowDxfId="18574" dataDxfId="2179"/>
    <tableColumn id="14208" xr3:uid="{118997FF-F07D-421F-9631-2FC1ED008CAF}" name="Column14208" headerRowDxfId="18573" dataDxfId="2178"/>
    <tableColumn id="14209" xr3:uid="{EA57B606-2237-4358-9F8F-3AD79805B1EE}" name="Column14209" headerRowDxfId="18572" dataDxfId="2177"/>
    <tableColumn id="14210" xr3:uid="{868B799B-3482-495C-917F-9AF1130E3025}" name="Column14210" headerRowDxfId="18571" dataDxfId="2176"/>
    <tableColumn id="14211" xr3:uid="{B656D1AE-9301-4605-8E15-D3851AB212C0}" name="Column14211" headerRowDxfId="18570" dataDxfId="2175"/>
    <tableColumn id="14212" xr3:uid="{4F28EF4E-FD05-42FF-99C5-2EA4B49257CD}" name="Column14212" headerRowDxfId="18569" dataDxfId="2174"/>
    <tableColumn id="14213" xr3:uid="{9D38EC79-3433-41CC-B8C9-C394DF5F68B7}" name="Column14213" headerRowDxfId="18568" dataDxfId="2173"/>
    <tableColumn id="14214" xr3:uid="{75149CE2-095E-4A2A-817C-9B02FFB5D7EB}" name="Column14214" headerRowDxfId="18567" dataDxfId="2172"/>
    <tableColumn id="14215" xr3:uid="{1B8E000C-AB05-4ADB-80D1-8A72466B3744}" name="Column14215" headerRowDxfId="18566" dataDxfId="2171"/>
    <tableColumn id="14216" xr3:uid="{CD2CE80C-3E3E-4893-B904-5C4570739CBC}" name="Column14216" headerRowDxfId="18565" dataDxfId="2170"/>
    <tableColumn id="14217" xr3:uid="{53F57AB3-A000-42C0-BFA9-E57C8F87A085}" name="Column14217" headerRowDxfId="18564" dataDxfId="2169"/>
    <tableColumn id="14218" xr3:uid="{C020CF11-F2A0-4ADD-96CF-C014110BC7B1}" name="Column14218" headerRowDxfId="18563" dataDxfId="2168"/>
    <tableColumn id="14219" xr3:uid="{FB666F1C-B6A7-4B78-8A27-8121FF0C619A}" name="Column14219" headerRowDxfId="18562" dataDxfId="2167"/>
    <tableColumn id="14220" xr3:uid="{178B433B-C2DC-4AB7-A364-92D9265FC3D1}" name="Column14220" headerRowDxfId="18561" dataDxfId="2166"/>
    <tableColumn id="14221" xr3:uid="{BA2AC4FE-5B63-4161-82A1-43CC35692165}" name="Column14221" headerRowDxfId="18560" dataDxfId="2165"/>
    <tableColumn id="14222" xr3:uid="{995E0AFC-7D0F-44AC-B248-7D18623B9A3C}" name="Column14222" headerRowDxfId="18559" dataDxfId="2164"/>
    <tableColumn id="14223" xr3:uid="{DCB5293A-7F07-4270-A3C8-0C46559D5E20}" name="Column14223" headerRowDxfId="18558" dataDxfId="2163"/>
    <tableColumn id="14224" xr3:uid="{C682FCAC-B68A-42D7-AA52-06EF734DAB7C}" name="Column14224" headerRowDxfId="18557" dataDxfId="2162"/>
    <tableColumn id="14225" xr3:uid="{E6586C3C-DF75-4A5C-8AA8-88442903EA16}" name="Column14225" headerRowDxfId="18556" dataDxfId="2161"/>
    <tableColumn id="14226" xr3:uid="{06549BA6-86C5-46AC-93E7-07C39CF22440}" name="Column14226" headerRowDxfId="18555" dataDxfId="2160"/>
    <tableColumn id="14227" xr3:uid="{8128132F-B0DA-40EA-A6DC-09E8616E9289}" name="Column14227" headerRowDxfId="18554" dataDxfId="2159"/>
    <tableColumn id="14228" xr3:uid="{C8FA9C31-AE24-4551-8C51-F2DA826EC5F7}" name="Column14228" headerRowDxfId="18553" dataDxfId="2158"/>
    <tableColumn id="14229" xr3:uid="{63D86613-B315-4D48-A6BC-508F1DA1D7CC}" name="Column14229" headerRowDxfId="18552" dataDxfId="2157"/>
    <tableColumn id="14230" xr3:uid="{BA7D54E0-4C79-4FD5-B96C-DD6051692468}" name="Column14230" headerRowDxfId="18551" dataDxfId="2156"/>
    <tableColumn id="14231" xr3:uid="{F9377789-5B0D-469A-88B2-2D3E75546177}" name="Column14231" headerRowDxfId="18550" dataDxfId="2155"/>
    <tableColumn id="14232" xr3:uid="{66AD9B60-FFDC-4F89-A64E-400F1C59213D}" name="Column14232" headerRowDxfId="18549" dataDxfId="2154"/>
    <tableColumn id="14233" xr3:uid="{AA1E8B45-3337-4B44-A377-303D21265345}" name="Column14233" headerRowDxfId="18548" dataDxfId="2153"/>
    <tableColumn id="14234" xr3:uid="{7813D02A-C77F-4014-9304-2AFE8681EC63}" name="Column14234" headerRowDxfId="18547" dataDxfId="2152"/>
    <tableColumn id="14235" xr3:uid="{5E6E74EB-94D0-43EF-873C-8B3D8984CF47}" name="Column14235" headerRowDxfId="18546" dataDxfId="2151"/>
    <tableColumn id="14236" xr3:uid="{9B6EDDCC-B28D-4199-98BD-C82948F4E5E4}" name="Column14236" headerRowDxfId="18545" dataDxfId="2150"/>
    <tableColumn id="14237" xr3:uid="{3AB0907C-28DB-44E5-B879-7FF92AC8D702}" name="Column14237" headerRowDxfId="18544" dataDxfId="2149"/>
    <tableColumn id="14238" xr3:uid="{A9913CC5-EB87-44FF-A9EE-879A2A64E6CB}" name="Column14238" headerRowDxfId="18543" dataDxfId="2148"/>
    <tableColumn id="14239" xr3:uid="{7922CC0C-CBF4-4B45-80F2-8BE5BB1B4439}" name="Column14239" headerRowDxfId="18542" dataDxfId="2147"/>
    <tableColumn id="14240" xr3:uid="{8321FD73-A3BA-4094-ABC4-BBE020B695D3}" name="Column14240" headerRowDxfId="18541" dataDxfId="2146"/>
    <tableColumn id="14241" xr3:uid="{DD382E56-CB8E-4480-A0A4-68EBCC97A1AC}" name="Column14241" headerRowDxfId="18540" dataDxfId="2145"/>
    <tableColumn id="14242" xr3:uid="{7DAFA2B1-FD95-41DE-AC9E-14BD0688AB8A}" name="Column14242" headerRowDxfId="18539" dataDxfId="2144"/>
    <tableColumn id="14243" xr3:uid="{7A06AAC6-D2AF-4B58-A10B-DAF1412DBE03}" name="Column14243" headerRowDxfId="18538" dataDxfId="2143"/>
    <tableColumn id="14244" xr3:uid="{71670410-74D0-4131-893F-6F672E6AC073}" name="Column14244" headerRowDxfId="18537" dataDxfId="2142"/>
    <tableColumn id="14245" xr3:uid="{5379968A-24B1-45BD-88E0-5D5CA46A2E33}" name="Column14245" headerRowDxfId="18536" dataDxfId="2141"/>
    <tableColumn id="14246" xr3:uid="{B5385480-341E-4D21-B130-5F5416AF824D}" name="Column14246" headerRowDxfId="18535" dataDxfId="2140"/>
    <tableColumn id="14247" xr3:uid="{283B2F7C-FB38-45BB-A57D-7FFBF56B9B6E}" name="Column14247" headerRowDxfId="18534" dataDxfId="2139"/>
    <tableColumn id="14248" xr3:uid="{276EB093-E363-471D-811F-91C35587C6DD}" name="Column14248" headerRowDxfId="18533" dataDxfId="2138"/>
    <tableColumn id="14249" xr3:uid="{AFCBBA33-8F91-4940-9978-97F7C476BC30}" name="Column14249" headerRowDxfId="18532" dataDxfId="2137"/>
    <tableColumn id="14250" xr3:uid="{884738AA-4952-43E3-8C20-4637304C6569}" name="Column14250" headerRowDxfId="18531" dataDxfId="2136"/>
    <tableColumn id="14251" xr3:uid="{C895E340-0827-4286-9C5E-707928452C99}" name="Column14251" headerRowDxfId="18530" dataDxfId="2135"/>
    <tableColumn id="14252" xr3:uid="{CF75BC16-1D93-4B60-A061-F7A93FDF1B30}" name="Column14252" headerRowDxfId="18529" dataDxfId="2134"/>
    <tableColumn id="14253" xr3:uid="{6108063C-CC7D-4B1E-A841-B63D833B9A86}" name="Column14253" headerRowDxfId="18528" dataDxfId="2133"/>
    <tableColumn id="14254" xr3:uid="{11CD6863-5E74-405F-BAC7-D69773D36C33}" name="Column14254" headerRowDxfId="18527" dataDxfId="2132"/>
    <tableColumn id="14255" xr3:uid="{77D424BF-C99B-45CE-BDFF-A6A90E3B5A57}" name="Column14255" headerRowDxfId="18526" dataDxfId="2131"/>
    <tableColumn id="14256" xr3:uid="{971A588B-8611-4174-A021-0EACC86A56B7}" name="Column14256" headerRowDxfId="18525" dataDxfId="2130"/>
    <tableColumn id="14257" xr3:uid="{C34F7F7C-0218-4826-BF2E-E13904557C30}" name="Column14257" headerRowDxfId="18524" dataDxfId="2129"/>
    <tableColumn id="14258" xr3:uid="{8AAF3611-E67F-40BF-9B31-F0F1DAA94762}" name="Column14258" headerRowDxfId="18523" dataDxfId="2128"/>
    <tableColumn id="14259" xr3:uid="{87A26DE6-C24B-4911-97BC-1BDF7DC46C3A}" name="Column14259" headerRowDxfId="18522" dataDxfId="2127"/>
    <tableColumn id="14260" xr3:uid="{A7DF02D1-2E19-4A5D-81BF-B4A4CE77C060}" name="Column14260" headerRowDxfId="18521" dataDxfId="2126"/>
    <tableColumn id="14261" xr3:uid="{58B11910-B1DD-421A-BF9A-2DB8BAA4E2D6}" name="Column14261" headerRowDxfId="18520" dataDxfId="2125"/>
    <tableColumn id="14262" xr3:uid="{07ABC402-221A-480C-9D5E-CBB5F799EB18}" name="Column14262" headerRowDxfId="18519" dataDxfId="2124"/>
    <tableColumn id="14263" xr3:uid="{CE1F174C-036D-4766-B6B3-A186D47ED9A4}" name="Column14263" headerRowDxfId="18518" dataDxfId="2123"/>
    <tableColumn id="14264" xr3:uid="{67A62563-529D-4C8D-90D9-AC0CF32B20E6}" name="Column14264" headerRowDxfId="18517" dataDxfId="2122"/>
    <tableColumn id="14265" xr3:uid="{75572B22-FB90-470D-83B6-465279388EF8}" name="Column14265" headerRowDxfId="18516" dataDxfId="2121"/>
    <tableColumn id="14266" xr3:uid="{891EFFEB-56D9-435F-B31B-2F78E21FDA51}" name="Column14266" headerRowDxfId="18515" dataDxfId="2120"/>
    <tableColumn id="14267" xr3:uid="{C6F4C25A-1D35-49A3-ABF2-4F8592E598B2}" name="Column14267" headerRowDxfId="18514" dataDxfId="2119"/>
    <tableColumn id="14268" xr3:uid="{83C25B55-CB1C-4841-886F-038E15A3ACF9}" name="Column14268" headerRowDxfId="18513" dataDxfId="2118"/>
    <tableColumn id="14269" xr3:uid="{45CC6587-DAE9-4ED5-BED1-F4CDDE9BCBA3}" name="Column14269" headerRowDxfId="18512" dataDxfId="2117"/>
    <tableColumn id="14270" xr3:uid="{1EB9A224-6B04-4B9C-80AA-657E45CCBC74}" name="Column14270" headerRowDxfId="18511" dataDxfId="2116"/>
    <tableColumn id="14271" xr3:uid="{0349B60D-A48A-44DB-891C-89402C1DDC13}" name="Column14271" headerRowDxfId="18510" dataDxfId="2115"/>
    <tableColumn id="14272" xr3:uid="{FC6DA0F8-7B7F-4EE1-9907-DC3F0084FA8C}" name="Column14272" headerRowDxfId="18509" dataDxfId="2114"/>
    <tableColumn id="14273" xr3:uid="{FA83FF85-7A83-42D4-9CD8-451AAF623597}" name="Column14273" headerRowDxfId="18508" dataDxfId="2113"/>
    <tableColumn id="14274" xr3:uid="{CE4545D4-A108-4118-9155-ECF268B26B7F}" name="Column14274" headerRowDxfId="18507" dataDxfId="2112"/>
    <tableColumn id="14275" xr3:uid="{EE8F1E90-BE20-4A5F-A6AA-7015476E65E2}" name="Column14275" headerRowDxfId="18506" dataDxfId="2111"/>
    <tableColumn id="14276" xr3:uid="{342171FC-4986-4975-84FD-93AB3F5DB40C}" name="Column14276" headerRowDxfId="18505" dataDxfId="2110"/>
    <tableColumn id="14277" xr3:uid="{F2613A35-3E69-4FD6-9FCF-A1FC79FBEDE1}" name="Column14277" headerRowDxfId="18504" dataDxfId="2109"/>
    <tableColumn id="14278" xr3:uid="{964E1599-9A5B-40E2-827D-0E0F7D0F8F3B}" name="Column14278" headerRowDxfId="18503" dataDxfId="2108"/>
    <tableColumn id="14279" xr3:uid="{C7E5147C-8BDD-41C2-8DE5-DE3C51A20638}" name="Column14279" headerRowDxfId="18502" dataDxfId="2107"/>
    <tableColumn id="14280" xr3:uid="{7B2F306B-68DE-423C-B958-EBAF43A8397F}" name="Column14280" headerRowDxfId="18501" dataDxfId="2106"/>
    <tableColumn id="14281" xr3:uid="{EE850A98-E59D-4821-8F7E-C1C5328F505F}" name="Column14281" headerRowDxfId="18500" dataDxfId="2105"/>
    <tableColumn id="14282" xr3:uid="{27EEB801-C8E8-492A-B004-55F366530722}" name="Column14282" headerRowDxfId="18499" dataDxfId="2104"/>
    <tableColumn id="14283" xr3:uid="{D1A1D683-A36E-46B2-B261-14019476A52A}" name="Column14283" headerRowDxfId="18498" dataDxfId="2103"/>
    <tableColumn id="14284" xr3:uid="{13ED3BE2-62A9-4BD5-AF02-F7B0D53E27DC}" name="Column14284" headerRowDxfId="18497" dataDxfId="2102"/>
    <tableColumn id="14285" xr3:uid="{AEF6B1A2-A2EB-4663-BB44-DE1DDE0B7DCC}" name="Column14285" headerRowDxfId="18496" dataDxfId="2101"/>
    <tableColumn id="14286" xr3:uid="{FA479C5F-76F1-4E9A-8037-E137EB74C16A}" name="Column14286" headerRowDxfId="18495" dataDxfId="2100"/>
    <tableColumn id="14287" xr3:uid="{7FDB4256-2C15-48B3-A2F6-B137F0771568}" name="Column14287" headerRowDxfId="18494" dataDxfId="2099"/>
    <tableColumn id="14288" xr3:uid="{D9518213-CDA8-4ED2-A90B-21E3661F8DD6}" name="Column14288" headerRowDxfId="18493" dataDxfId="2098"/>
    <tableColumn id="14289" xr3:uid="{454ECBC2-4446-44C6-A837-941451B8887D}" name="Column14289" headerRowDxfId="18492" dataDxfId="2097"/>
    <tableColumn id="14290" xr3:uid="{792FED24-F900-42BC-861F-CD374D5F4E24}" name="Column14290" headerRowDxfId="18491" dataDxfId="2096"/>
    <tableColumn id="14291" xr3:uid="{9AA63BE4-9B3E-49BC-B1CA-DF93475104B6}" name="Column14291" headerRowDxfId="18490" dataDxfId="2095"/>
    <tableColumn id="14292" xr3:uid="{8DCEEE84-16A1-40B3-9766-DB204D508102}" name="Column14292" headerRowDxfId="18489" dataDxfId="2094"/>
    <tableColumn id="14293" xr3:uid="{47978538-4493-466B-840F-309F2BB0A2EB}" name="Column14293" headerRowDxfId="18488" dataDxfId="2093"/>
    <tableColumn id="14294" xr3:uid="{C31DC35B-8116-4195-BA09-1884B5F20090}" name="Column14294" headerRowDxfId="18487" dataDxfId="2092"/>
    <tableColumn id="14295" xr3:uid="{48988615-A4B8-4B4E-A7E1-4A408C6CF220}" name="Column14295" headerRowDxfId="18486" dataDxfId="2091"/>
    <tableColumn id="14296" xr3:uid="{C7EA2EA6-19A2-48F2-87B9-56050F0BB116}" name="Column14296" headerRowDxfId="18485" dataDxfId="2090"/>
    <tableColumn id="14297" xr3:uid="{923951BA-E0CA-4BAD-9F55-45AD062B066F}" name="Column14297" headerRowDxfId="18484" dataDxfId="2089"/>
    <tableColumn id="14298" xr3:uid="{3FB8E268-85A2-4B07-8147-9D26E3C75122}" name="Column14298" headerRowDxfId="18483" dataDxfId="2088"/>
    <tableColumn id="14299" xr3:uid="{8A81FC6A-62DC-4ECD-97BB-9F7DB45F95BC}" name="Column14299" headerRowDxfId="18482" dataDxfId="2087"/>
    <tableColumn id="14300" xr3:uid="{B30E1F6B-442F-422A-80E1-EA040881C6F3}" name="Column14300" headerRowDxfId="18481" dataDxfId="2086"/>
    <tableColumn id="14301" xr3:uid="{B0223166-3908-49BE-90DF-AF06605F38E0}" name="Column14301" headerRowDxfId="18480" dataDxfId="2085"/>
    <tableColumn id="14302" xr3:uid="{341822CC-FCF7-48DC-BAA3-26E2E1DBC7B2}" name="Column14302" headerRowDxfId="18479" dataDxfId="2084"/>
    <tableColumn id="14303" xr3:uid="{2C0062E7-79DA-445E-A72D-8DBDA26A62D8}" name="Column14303" headerRowDxfId="18478" dataDxfId="2083"/>
    <tableColumn id="14304" xr3:uid="{E18BD145-56FF-4EB4-8FCD-76772857E96E}" name="Column14304" headerRowDxfId="18477" dataDxfId="2082"/>
    <tableColumn id="14305" xr3:uid="{7A79CBB3-1D41-4654-B01C-8547C4C86694}" name="Column14305" headerRowDxfId="18476" dataDxfId="2081"/>
    <tableColumn id="14306" xr3:uid="{AE4935EE-97EF-469B-9A78-D49259ADCC1E}" name="Column14306" headerRowDxfId="18475" dataDxfId="2080"/>
    <tableColumn id="14307" xr3:uid="{6EFEAC37-FDDB-40B4-97C7-F9ABD71547FF}" name="Column14307" headerRowDxfId="18474" dataDxfId="2079"/>
    <tableColumn id="14308" xr3:uid="{60FF1D84-DCC8-4F47-8E6C-371338617F76}" name="Column14308" headerRowDxfId="18473" dataDxfId="2078"/>
    <tableColumn id="14309" xr3:uid="{CAA9AEA6-291A-438F-9B94-C297D01EEEFF}" name="Column14309" headerRowDxfId="18472" dataDxfId="2077"/>
    <tableColumn id="14310" xr3:uid="{CC9ACDD1-13DA-4064-A1B0-4541C5BB5376}" name="Column14310" headerRowDxfId="18471" dataDxfId="2076"/>
    <tableColumn id="14311" xr3:uid="{3634CD87-CE75-4436-AFA7-1390F8FFA9D7}" name="Column14311" headerRowDxfId="18470" dataDxfId="2075"/>
    <tableColumn id="14312" xr3:uid="{163E99DB-A275-4155-9439-007E82BBAA92}" name="Column14312" headerRowDxfId="18469" dataDxfId="2074"/>
    <tableColumn id="14313" xr3:uid="{B474516F-333D-4240-9AE8-7D8331C162E6}" name="Column14313" headerRowDxfId="18468" dataDxfId="2073"/>
    <tableColumn id="14314" xr3:uid="{A3D75E48-F573-4CDD-9622-BA8490975D5E}" name="Column14314" headerRowDxfId="18467" dataDxfId="2072"/>
    <tableColumn id="14315" xr3:uid="{958F5A57-AC17-4325-826B-3E1B49BBE226}" name="Column14315" headerRowDxfId="18466" dataDxfId="2071"/>
    <tableColumn id="14316" xr3:uid="{7BF98F47-5DA6-4BD4-B0FF-096271A2FADA}" name="Column14316" headerRowDxfId="18465" dataDxfId="2070"/>
    <tableColumn id="14317" xr3:uid="{CC2DDA78-C6F0-4CB3-9178-41DE6117AA0B}" name="Column14317" headerRowDxfId="18464" dataDxfId="2069"/>
    <tableColumn id="14318" xr3:uid="{DDA9131A-75E6-44CA-954F-A4F15871B6E5}" name="Column14318" headerRowDxfId="18463" dataDxfId="2068"/>
    <tableColumn id="14319" xr3:uid="{1AA3D701-E088-4C5E-AED8-169FA12BF06A}" name="Column14319" headerRowDxfId="18462" dataDxfId="2067"/>
    <tableColumn id="14320" xr3:uid="{D1034AFE-CF97-4ACD-99AB-F8412312F67C}" name="Column14320" headerRowDxfId="18461" dataDxfId="2066"/>
    <tableColumn id="14321" xr3:uid="{5468D229-421C-430A-9AC6-161177D8ED68}" name="Column14321" headerRowDxfId="18460" dataDxfId="2065"/>
    <tableColumn id="14322" xr3:uid="{83EEF150-6D8F-4A42-9A9E-C618551E14F9}" name="Column14322" headerRowDxfId="18459" dataDxfId="2064"/>
    <tableColumn id="14323" xr3:uid="{A1261F56-080E-4595-B5BA-C5D743754EB7}" name="Column14323" headerRowDxfId="18458" dataDxfId="2063"/>
    <tableColumn id="14324" xr3:uid="{88C83B66-F32E-49E6-8487-1062DF6B0962}" name="Column14324" headerRowDxfId="18457" dataDxfId="2062"/>
    <tableColumn id="14325" xr3:uid="{8810428D-4527-4877-90BD-CB2B99506900}" name="Column14325" headerRowDxfId="18456" dataDxfId="2061"/>
    <tableColumn id="14326" xr3:uid="{C1AFA31A-7983-4E06-AE7B-8F4FBB28DB50}" name="Column14326" headerRowDxfId="18455" dataDxfId="2060"/>
    <tableColumn id="14327" xr3:uid="{577C01F1-2EC9-4023-9514-6A36CB4579C4}" name="Column14327" headerRowDxfId="18454" dataDxfId="2059"/>
    <tableColumn id="14328" xr3:uid="{519B4FC8-E840-4202-BCE7-E382A2CFDF44}" name="Column14328" headerRowDxfId="18453" dataDxfId="2058"/>
    <tableColumn id="14329" xr3:uid="{BF325DE0-6E79-4880-880B-B2F718A26732}" name="Column14329" headerRowDxfId="18452" dataDxfId="2057"/>
    <tableColumn id="14330" xr3:uid="{26A4DE43-ED99-44BE-B3E3-881B24FAE916}" name="Column14330" headerRowDxfId="18451" dataDxfId="2056"/>
    <tableColumn id="14331" xr3:uid="{FB43438D-93BE-4274-9C32-414177990785}" name="Column14331" headerRowDxfId="18450" dataDxfId="2055"/>
    <tableColumn id="14332" xr3:uid="{7DAD194D-86D2-4CD4-9FB0-C8D0D35C863E}" name="Column14332" headerRowDxfId="18449" dataDxfId="2054"/>
    <tableColumn id="14333" xr3:uid="{2E7A5C53-B92F-420C-83EC-5DBC0DC19834}" name="Column14333" headerRowDxfId="18448" dataDxfId="2053"/>
    <tableColumn id="14334" xr3:uid="{41955EB0-985E-4C0C-AFBB-AEA971BEBABB}" name="Column14334" headerRowDxfId="18447" dataDxfId="2052"/>
    <tableColumn id="14335" xr3:uid="{23C35DA6-B5C6-4897-B143-295BC09F6110}" name="Column14335" headerRowDxfId="18446" dataDxfId="2051"/>
    <tableColumn id="14336" xr3:uid="{92B5AD88-10F7-4714-944C-AEE5FD758E21}" name="Column14336" headerRowDxfId="18445" dataDxfId="2050"/>
    <tableColumn id="14337" xr3:uid="{17E66453-7EEA-4ACB-B43D-FE53F0F80525}" name="Column14337" headerRowDxfId="18444" dataDxfId="2049"/>
    <tableColumn id="14338" xr3:uid="{C33D9865-DF2F-41BB-A62C-E92B3D24B436}" name="Column14338" headerRowDxfId="18443" dataDxfId="2048"/>
    <tableColumn id="14339" xr3:uid="{803AAB75-AE70-4D03-8F1D-2C7C7833398D}" name="Column14339" headerRowDxfId="18442" dataDxfId="2047"/>
    <tableColumn id="14340" xr3:uid="{E8AB53D9-E82A-4D5B-8B54-CA8E17B8C4CA}" name="Column14340" headerRowDxfId="18441" dataDxfId="2046"/>
    <tableColumn id="14341" xr3:uid="{BA2A1F5A-4DA6-4A64-877B-97E66B007BB9}" name="Column14341" headerRowDxfId="18440" dataDxfId="2045"/>
    <tableColumn id="14342" xr3:uid="{A13E396A-CCE3-4A66-A638-3D65E1B85AA6}" name="Column14342" headerRowDxfId="18439" dataDxfId="2044"/>
    <tableColumn id="14343" xr3:uid="{A8A4C8C6-2676-40E1-A4CB-45DA83D9D308}" name="Column14343" headerRowDxfId="18438" dataDxfId="2043"/>
    <tableColumn id="14344" xr3:uid="{88107B50-E6DB-47A5-AAAC-D8DDFD5FBC58}" name="Column14344" headerRowDxfId="18437" dataDxfId="2042"/>
    <tableColumn id="14345" xr3:uid="{6BF65F38-E0D5-43E9-B963-B87C6D62F32E}" name="Column14345" headerRowDxfId="18436" dataDxfId="2041"/>
    <tableColumn id="14346" xr3:uid="{42928E96-E119-4B6F-BFE4-518DB57AFFA2}" name="Column14346" headerRowDxfId="18435" dataDxfId="2040"/>
    <tableColumn id="14347" xr3:uid="{F8113043-2EE7-4196-9B48-17253A79A426}" name="Column14347" headerRowDxfId="18434" dataDxfId="2039"/>
    <tableColumn id="14348" xr3:uid="{773E49DF-A9F5-4B1A-8D70-DFD0EA00D55E}" name="Column14348" headerRowDxfId="18433" dataDxfId="2038"/>
    <tableColumn id="14349" xr3:uid="{0A067931-97A5-4EEE-94A0-F1718773473D}" name="Column14349" headerRowDxfId="18432" dataDxfId="2037"/>
    <tableColumn id="14350" xr3:uid="{A2E33EC3-4815-4656-B781-01621A6E6DEF}" name="Column14350" headerRowDxfId="18431" dataDxfId="2036"/>
    <tableColumn id="14351" xr3:uid="{006FDF0B-78CA-4ADA-808D-3C8234E0F6CF}" name="Column14351" headerRowDxfId="18430" dataDxfId="2035"/>
    <tableColumn id="14352" xr3:uid="{257A2F7E-2C11-4EAD-B964-6AF6767476B7}" name="Column14352" headerRowDxfId="18429" dataDxfId="2034"/>
    <tableColumn id="14353" xr3:uid="{13015F81-9412-4B8A-A7D3-BF0942F9E857}" name="Column14353" headerRowDxfId="18428" dataDxfId="2033"/>
    <tableColumn id="14354" xr3:uid="{BE344969-C700-4322-BADD-BD12E4E460BA}" name="Column14354" headerRowDxfId="18427" dataDxfId="2032"/>
    <tableColumn id="14355" xr3:uid="{E97F3D75-4F29-4AA5-8269-B7DA0EE19C8F}" name="Column14355" headerRowDxfId="18426" dataDxfId="2031"/>
    <tableColumn id="14356" xr3:uid="{28BCED41-7C97-4AD7-82AE-DDB421D627BF}" name="Column14356" headerRowDxfId="18425" dataDxfId="2030"/>
    <tableColumn id="14357" xr3:uid="{CE6D3213-E02E-44DA-9C40-272124CCEE4B}" name="Column14357" headerRowDxfId="18424" dataDxfId="2029"/>
    <tableColumn id="14358" xr3:uid="{F0E08F9E-799E-4A14-BC23-06F03FD61A9F}" name="Column14358" headerRowDxfId="18423" dataDxfId="2028"/>
    <tableColumn id="14359" xr3:uid="{25EA6424-A379-4A1F-8D77-88448E4DE7CE}" name="Column14359" headerRowDxfId="18422" dataDxfId="2027"/>
    <tableColumn id="14360" xr3:uid="{4A413836-01E3-4932-A5D9-B2CFCAC12757}" name="Column14360" headerRowDxfId="18421" dataDxfId="2026"/>
    <tableColumn id="14361" xr3:uid="{76C408C9-DCD3-4166-97F6-8AD981EDED43}" name="Column14361" headerRowDxfId="18420" dataDxfId="2025"/>
    <tableColumn id="14362" xr3:uid="{F0C7EF87-60B7-45A8-AF46-CE8010F69654}" name="Column14362" headerRowDxfId="18419" dataDxfId="2024"/>
    <tableColumn id="14363" xr3:uid="{AB7245C3-D0B8-42BA-93D7-8BA5F7A62A6D}" name="Column14363" headerRowDxfId="18418" dataDxfId="2023"/>
    <tableColumn id="14364" xr3:uid="{6E732CD3-3008-44AC-A19A-E963487994E3}" name="Column14364" headerRowDxfId="18417" dataDxfId="2022"/>
    <tableColumn id="14365" xr3:uid="{787FBD98-86E2-4A31-954A-4F1F1B53DD77}" name="Column14365" headerRowDxfId="18416" dataDxfId="2021"/>
    <tableColumn id="14366" xr3:uid="{34CA3278-88C0-4F74-8B1A-5F6C0D6D6680}" name="Column14366" headerRowDxfId="18415" dataDxfId="2020"/>
    <tableColumn id="14367" xr3:uid="{F5C53A23-9D91-4E4F-A30D-4137B6CC9056}" name="Column14367" headerRowDxfId="18414" dataDxfId="2019"/>
    <tableColumn id="14368" xr3:uid="{C490C2AF-7B89-4D97-BFB6-DB8ADC48A73B}" name="Column14368" headerRowDxfId="18413" dataDxfId="2018"/>
    <tableColumn id="14369" xr3:uid="{7100F0B1-D992-4D1A-AFB4-1772DAD981ED}" name="Column14369" headerRowDxfId="18412" dataDxfId="2017"/>
    <tableColumn id="14370" xr3:uid="{B78DEB63-E138-4B45-A3CB-92213AD75227}" name="Column14370" headerRowDxfId="18411" dataDxfId="2016"/>
    <tableColumn id="14371" xr3:uid="{8B48806C-59A7-4561-B3F6-E167038C4BA1}" name="Column14371" headerRowDxfId="18410" dataDxfId="2015"/>
    <tableColumn id="14372" xr3:uid="{540BC05B-5596-48C4-AC57-CF2F0190EB37}" name="Column14372" headerRowDxfId="18409" dataDxfId="2014"/>
    <tableColumn id="14373" xr3:uid="{6CEA290B-18E1-460C-94B2-BE1C3446414F}" name="Column14373" headerRowDxfId="18408" dataDxfId="2013"/>
    <tableColumn id="14374" xr3:uid="{6EE51FE8-1CAC-4E6D-8D90-5FDF10E88ED3}" name="Column14374" headerRowDxfId="18407" dataDxfId="2012"/>
    <tableColumn id="14375" xr3:uid="{280CF9F9-3849-4350-B0DA-644A82B645E1}" name="Column14375" headerRowDxfId="18406" dataDxfId="2011"/>
    <tableColumn id="14376" xr3:uid="{93E741EF-676C-404E-9789-B0792FDA0A8B}" name="Column14376" headerRowDxfId="18405" dataDxfId="2010"/>
    <tableColumn id="14377" xr3:uid="{89AF56EF-0C2F-4982-9865-0AEB61AF0B7D}" name="Column14377" headerRowDxfId="18404" dataDxfId="2009"/>
    <tableColumn id="14378" xr3:uid="{39C7225C-7BF4-41AC-A62E-7CB0ED4DE9CC}" name="Column14378" headerRowDxfId="18403" dataDxfId="2008"/>
    <tableColumn id="14379" xr3:uid="{E662739D-419A-414B-8DF2-A96C593C6A9B}" name="Column14379" headerRowDxfId="18402" dataDxfId="2007"/>
    <tableColumn id="14380" xr3:uid="{AD3B59E9-F2D8-4EDA-9249-11EF0F766409}" name="Column14380" headerRowDxfId="18401" dataDxfId="2006"/>
    <tableColumn id="14381" xr3:uid="{F52EBB26-0EF2-4278-A3FB-1CB067BA928B}" name="Column14381" headerRowDxfId="18400" dataDxfId="2005"/>
    <tableColumn id="14382" xr3:uid="{EB01FF8F-B796-4493-8B8C-73C89359FDA3}" name="Column14382" headerRowDxfId="18399" dataDxfId="2004"/>
    <tableColumn id="14383" xr3:uid="{DC0A3CAF-5CDC-4291-BECC-A67461C7C00C}" name="Column14383" headerRowDxfId="18398" dataDxfId="2003"/>
    <tableColumn id="14384" xr3:uid="{F8921FFD-F871-4084-BD9A-D25222D6C39D}" name="Column14384" headerRowDxfId="18397" dataDxfId="2002"/>
    <tableColumn id="14385" xr3:uid="{67E3F3B7-2613-45E8-815B-BA046BC54474}" name="Column14385" headerRowDxfId="18396" dataDxfId="2001"/>
    <tableColumn id="14386" xr3:uid="{FD31A59C-1CB6-4D25-B295-69BEB913000B}" name="Column14386" headerRowDxfId="18395" dataDxfId="2000"/>
    <tableColumn id="14387" xr3:uid="{3C4F1CD3-6A29-4DB4-8D23-C8BC94952CA9}" name="Column14387" headerRowDxfId="18394" dataDxfId="1999"/>
    <tableColumn id="14388" xr3:uid="{0AFA2857-C3BE-4E70-ADEB-0BF7ABC8C9BC}" name="Column14388" headerRowDxfId="18393" dataDxfId="1998"/>
    <tableColumn id="14389" xr3:uid="{3EF8E72B-5081-4693-96E7-1CC2D0527520}" name="Column14389" headerRowDxfId="18392" dataDxfId="1997"/>
    <tableColumn id="14390" xr3:uid="{3EAD9927-E2B2-4493-8F08-0B117F55077E}" name="Column14390" headerRowDxfId="18391" dataDxfId="1996"/>
    <tableColumn id="14391" xr3:uid="{76C8B252-27C1-4BEE-911B-4C98881A39E3}" name="Column14391" headerRowDxfId="18390" dataDxfId="1995"/>
    <tableColumn id="14392" xr3:uid="{A07985CA-6B7C-4E5E-9417-C401EDE787AC}" name="Column14392" headerRowDxfId="18389" dataDxfId="1994"/>
    <tableColumn id="14393" xr3:uid="{36AA5DB5-C45C-4EFF-8FEE-2C2DF8ACB1A6}" name="Column14393" headerRowDxfId="18388" dataDxfId="1993"/>
    <tableColumn id="14394" xr3:uid="{07435EEE-9D60-4E5D-A031-3337FB3A693D}" name="Column14394" headerRowDxfId="18387" dataDxfId="1992"/>
    <tableColumn id="14395" xr3:uid="{DDBA5355-BAC1-4D24-8620-135A06CD23FE}" name="Column14395" headerRowDxfId="18386" dataDxfId="1991"/>
    <tableColumn id="14396" xr3:uid="{B79AD6DE-DD20-4190-9D84-DE86063F3A52}" name="Column14396" headerRowDxfId="18385" dataDxfId="1990"/>
    <tableColumn id="14397" xr3:uid="{4634F38F-D772-4D5D-B7BF-99196374D04D}" name="Column14397" headerRowDxfId="18384" dataDxfId="1989"/>
    <tableColumn id="14398" xr3:uid="{49E21A6B-8D66-430C-972A-56F9A5487FC1}" name="Column14398" headerRowDxfId="18383" dataDxfId="1988"/>
    <tableColumn id="14399" xr3:uid="{609335A1-AE4B-4EA6-AAE2-84C63B9C9110}" name="Column14399" headerRowDxfId="18382" dataDxfId="1987"/>
    <tableColumn id="14400" xr3:uid="{4372FBE7-D4AB-487F-8862-B205430BCDCE}" name="Column14400" headerRowDxfId="18381" dataDxfId="1986"/>
    <tableColumn id="14401" xr3:uid="{8ED35227-ACB0-41A9-A365-EC91DFB755D5}" name="Column14401" headerRowDxfId="18380" dataDxfId="1985"/>
    <tableColumn id="14402" xr3:uid="{F7E288EB-2080-4688-96B0-32114244DA5B}" name="Column14402" headerRowDxfId="18379" dataDxfId="1984"/>
    <tableColumn id="14403" xr3:uid="{DB79A8D4-1F02-4389-B13A-47B9C179FC44}" name="Column14403" headerRowDxfId="18378" dataDxfId="1983"/>
    <tableColumn id="14404" xr3:uid="{3B378A73-4F62-42FA-9789-221B319BEDEE}" name="Column14404" headerRowDxfId="18377" dataDxfId="1982"/>
    <tableColumn id="14405" xr3:uid="{659B13D7-182B-4D7D-8A5E-BC4EB075A0FA}" name="Column14405" headerRowDxfId="18376" dataDxfId="1981"/>
    <tableColumn id="14406" xr3:uid="{FC894E98-5EE5-4239-A76C-B12B87AD7916}" name="Column14406" headerRowDxfId="18375" dataDxfId="1980"/>
    <tableColumn id="14407" xr3:uid="{72583919-242E-487C-A292-4D8FE314AD37}" name="Column14407" headerRowDxfId="18374" dataDxfId="1979"/>
    <tableColumn id="14408" xr3:uid="{21A76F29-51D7-43F9-9676-DAE669CBA74E}" name="Column14408" headerRowDxfId="18373" dataDxfId="1978"/>
    <tableColumn id="14409" xr3:uid="{E08B5704-E51D-4B4F-8867-A0647937773F}" name="Column14409" headerRowDxfId="18372" dataDxfId="1977"/>
    <tableColumn id="14410" xr3:uid="{B2E1867E-2EFF-4A2C-9121-CADA2E0F42F0}" name="Column14410" headerRowDxfId="18371" dataDxfId="1976"/>
    <tableColumn id="14411" xr3:uid="{2D868B82-D2A4-4B83-843A-BF2C96A219B8}" name="Column14411" headerRowDxfId="18370" dataDxfId="1975"/>
    <tableColumn id="14412" xr3:uid="{B86A1E65-2F40-42BC-B67A-BD6212CDA483}" name="Column14412" headerRowDxfId="18369" dataDxfId="1974"/>
    <tableColumn id="14413" xr3:uid="{BE12F6E3-C4E4-4506-A241-B97D22EDA436}" name="Column14413" headerRowDxfId="18368" dataDxfId="1973"/>
    <tableColumn id="14414" xr3:uid="{CEAAD6D5-79E5-4170-A3D5-4A2DAE199990}" name="Column14414" headerRowDxfId="18367" dataDxfId="1972"/>
    <tableColumn id="14415" xr3:uid="{AAD7F15D-FCD2-42B7-832E-E52E973BED7A}" name="Column14415" headerRowDxfId="18366" dataDxfId="1971"/>
    <tableColumn id="14416" xr3:uid="{AE7A5FB3-CF4B-4B49-BBC0-C8C0D4796EFC}" name="Column14416" headerRowDxfId="18365" dataDxfId="1970"/>
    <tableColumn id="14417" xr3:uid="{832AA314-0515-4AD8-BB43-1BC3FCB75293}" name="Column14417" headerRowDxfId="18364" dataDxfId="1969"/>
    <tableColumn id="14418" xr3:uid="{56696A33-DB39-4A9D-8071-5EB8C6555A97}" name="Column14418" headerRowDxfId="18363" dataDxfId="1968"/>
    <tableColumn id="14419" xr3:uid="{C0FBFE33-4783-4AF7-9830-345855CE2BE5}" name="Column14419" headerRowDxfId="18362" dataDxfId="1967"/>
    <tableColumn id="14420" xr3:uid="{07108DB8-9AA8-45BE-99E2-6EB259938B47}" name="Column14420" headerRowDxfId="18361" dataDxfId="1966"/>
    <tableColumn id="14421" xr3:uid="{E1D76475-F586-4D12-97BF-C97079B32BD6}" name="Column14421" headerRowDxfId="18360" dataDxfId="1965"/>
    <tableColumn id="14422" xr3:uid="{5BB92439-BAA5-4257-ABDE-A13E10AE4E62}" name="Column14422" headerRowDxfId="18359" dataDxfId="1964"/>
    <tableColumn id="14423" xr3:uid="{607F99FB-277A-4D64-8794-9D706AD3C83A}" name="Column14423" headerRowDxfId="18358" dataDxfId="1963"/>
    <tableColumn id="14424" xr3:uid="{D7287938-8244-4122-BB72-504CF18D99D7}" name="Column14424" headerRowDxfId="18357" dataDxfId="1962"/>
    <tableColumn id="14425" xr3:uid="{7D980FE7-FD45-415C-A030-2D58D4B44CB4}" name="Column14425" headerRowDxfId="18356" dataDxfId="1961"/>
    <tableColumn id="14426" xr3:uid="{C1DA76ED-D8C2-434D-BE3D-AEF910C39763}" name="Column14426" headerRowDxfId="18355" dataDxfId="1960"/>
    <tableColumn id="14427" xr3:uid="{97688667-619D-4756-9803-A6F30ED58B76}" name="Column14427" headerRowDxfId="18354" dataDxfId="1959"/>
    <tableColumn id="14428" xr3:uid="{4AE00BD4-94F9-42AA-85AA-0ACF99BC6121}" name="Column14428" headerRowDxfId="18353" dataDxfId="1958"/>
    <tableColumn id="14429" xr3:uid="{1F7ED5C5-E1A5-4E1B-A92E-8B81EEDD74EB}" name="Column14429" headerRowDxfId="18352" dataDxfId="1957"/>
    <tableColumn id="14430" xr3:uid="{3C9E2FD9-E5D9-46CF-8EFA-9E1BBB66D3AF}" name="Column14430" headerRowDxfId="18351" dataDxfId="1956"/>
    <tableColumn id="14431" xr3:uid="{C810E864-2076-473A-AA1A-8AC3FB401A11}" name="Column14431" headerRowDxfId="18350" dataDxfId="1955"/>
    <tableColumn id="14432" xr3:uid="{1AC767F7-DF7A-44F9-84C6-D7C3F95C4570}" name="Column14432" headerRowDxfId="18349" dataDxfId="1954"/>
    <tableColumn id="14433" xr3:uid="{823D3BE3-4948-4084-A583-FAD8EEB1B94C}" name="Column14433" headerRowDxfId="18348" dataDxfId="1953"/>
    <tableColumn id="14434" xr3:uid="{086C92F1-0660-401B-9844-2A8BEA70ADD0}" name="Column14434" headerRowDxfId="18347" dataDxfId="1952"/>
    <tableColumn id="14435" xr3:uid="{5B620CEF-4BD2-403A-A026-1EFC97FBC8FF}" name="Column14435" headerRowDxfId="18346" dataDxfId="1951"/>
    <tableColumn id="14436" xr3:uid="{05518B8A-BC33-44FA-A738-261933125456}" name="Column14436" headerRowDxfId="18345" dataDxfId="1950"/>
    <tableColumn id="14437" xr3:uid="{864FB01E-071F-4817-A0E7-A842243445C7}" name="Column14437" headerRowDxfId="18344" dataDxfId="1949"/>
    <tableColumn id="14438" xr3:uid="{6138FEF1-D05C-4919-8A56-142E1C2741FA}" name="Column14438" headerRowDxfId="18343" dataDxfId="1948"/>
    <tableColumn id="14439" xr3:uid="{E4084E9D-CA68-45AB-A4DC-9445F97F633F}" name="Column14439" headerRowDxfId="18342" dataDxfId="1947"/>
    <tableColumn id="14440" xr3:uid="{4B441237-74A2-4EA0-846F-FD6172CF6546}" name="Column14440" headerRowDxfId="18341" dataDxfId="1946"/>
    <tableColumn id="14441" xr3:uid="{66396E39-4F8C-460B-8A52-42670757BC9F}" name="Column14441" headerRowDxfId="18340" dataDxfId="1945"/>
    <tableColumn id="14442" xr3:uid="{39BABB6B-D3F4-4B59-A446-CB92372E7D01}" name="Column14442" headerRowDxfId="18339" dataDxfId="1944"/>
    <tableColumn id="14443" xr3:uid="{1C2E215F-8481-4A52-9861-584A722C4664}" name="Column14443" headerRowDxfId="18338" dataDxfId="1943"/>
    <tableColumn id="14444" xr3:uid="{E243CBF7-A9D8-4DDB-BEF8-AA5E8C75075F}" name="Column14444" headerRowDxfId="18337" dataDxfId="1942"/>
    <tableColumn id="14445" xr3:uid="{FBA7BCAB-2CBB-45F7-8DFC-E3633164770F}" name="Column14445" headerRowDxfId="18336" dataDxfId="1941"/>
    <tableColumn id="14446" xr3:uid="{6B5EC4C3-5603-48BB-8202-4D00FC45576B}" name="Column14446" headerRowDxfId="18335" dataDxfId="1940"/>
    <tableColumn id="14447" xr3:uid="{3304A8E4-9012-492E-B49D-C7765A0BE161}" name="Column14447" headerRowDxfId="18334" dataDxfId="1939"/>
    <tableColumn id="14448" xr3:uid="{C89C1C8C-7826-477B-A3CE-7A70FCB1529B}" name="Column14448" headerRowDxfId="18333" dataDxfId="1938"/>
    <tableColumn id="14449" xr3:uid="{0178A23B-BDFB-4D64-97CF-1D379AD8705C}" name="Column14449" headerRowDxfId="18332" dataDxfId="1937"/>
    <tableColumn id="14450" xr3:uid="{FE133AC6-6B75-4DEC-9C4A-9E85864B9AC1}" name="Column14450" headerRowDxfId="18331" dataDxfId="1936"/>
    <tableColumn id="14451" xr3:uid="{CE92D377-D476-422C-866D-D05C951A67B5}" name="Column14451" headerRowDxfId="18330" dataDxfId="1935"/>
    <tableColumn id="14452" xr3:uid="{CBF64112-5BE0-4467-9009-9DE60659EC4F}" name="Column14452" headerRowDxfId="18329" dataDxfId="1934"/>
    <tableColumn id="14453" xr3:uid="{E62DF3AF-8467-42CF-9E3E-B8AE9117C6FE}" name="Column14453" headerRowDxfId="18328" dataDxfId="1933"/>
    <tableColumn id="14454" xr3:uid="{A492644C-B3B7-4103-8811-9CE8979E73FB}" name="Column14454" headerRowDxfId="18327" dataDxfId="1932"/>
    <tableColumn id="14455" xr3:uid="{7D2768A9-DFDE-4A2E-B80C-4F71A23BA8A0}" name="Column14455" headerRowDxfId="18326" dataDxfId="1931"/>
    <tableColumn id="14456" xr3:uid="{E8CAA53E-3984-4868-980B-C60E00B3DD2B}" name="Column14456" headerRowDxfId="18325" dataDxfId="1930"/>
    <tableColumn id="14457" xr3:uid="{1C671D57-6BA6-47B6-BE90-29D09291A31E}" name="Column14457" headerRowDxfId="18324" dataDxfId="1929"/>
    <tableColumn id="14458" xr3:uid="{12AA8B7E-9D54-4A49-9587-CF96F9DC1C5F}" name="Column14458" headerRowDxfId="18323" dataDxfId="1928"/>
    <tableColumn id="14459" xr3:uid="{981BD406-A19D-41CB-8622-33D315E8F803}" name="Column14459" headerRowDxfId="18322" dataDxfId="1927"/>
    <tableColumn id="14460" xr3:uid="{B09A12CB-FDE0-406E-8CB9-930456A9C985}" name="Column14460" headerRowDxfId="18321" dataDxfId="1926"/>
    <tableColumn id="14461" xr3:uid="{7DFCDB5E-03CB-4A17-B4D2-5F9F90C73F72}" name="Column14461" headerRowDxfId="18320" dataDxfId="1925"/>
    <tableColumn id="14462" xr3:uid="{3F09CED9-9E3E-43CF-A0EC-440169C598D3}" name="Column14462" headerRowDxfId="18319" dataDxfId="1924"/>
    <tableColumn id="14463" xr3:uid="{9A05A71A-B752-42C0-B0A0-ECD21FDBEE25}" name="Column14463" headerRowDxfId="18318" dataDxfId="1923"/>
    <tableColumn id="14464" xr3:uid="{F5B6059C-B3AC-441C-B506-21AA9B016651}" name="Column14464" headerRowDxfId="18317" dataDxfId="1922"/>
    <tableColumn id="14465" xr3:uid="{AF37B181-1F90-49AA-95A1-0C6B06FF5955}" name="Column14465" headerRowDxfId="18316" dataDxfId="1921"/>
    <tableColumn id="14466" xr3:uid="{E94859B1-C949-4323-89F9-11EBEFBAC847}" name="Column14466" headerRowDxfId="18315" dataDxfId="1920"/>
    <tableColumn id="14467" xr3:uid="{3EF60BF2-EAD9-4E2C-B879-56E3FEA40AC9}" name="Column14467" headerRowDxfId="18314" dataDxfId="1919"/>
    <tableColumn id="14468" xr3:uid="{7759C54E-E212-4233-952D-F5FAA3E1C7E4}" name="Column14468" headerRowDxfId="18313" dataDxfId="1918"/>
    <tableColumn id="14469" xr3:uid="{740F25B4-80D7-40EC-8279-3E3CD2AF13C6}" name="Column14469" headerRowDxfId="18312" dataDxfId="1917"/>
    <tableColumn id="14470" xr3:uid="{EC4CC41B-7DD0-4CF5-8F2A-B5E5F5FFFF8D}" name="Column14470" headerRowDxfId="18311" dataDxfId="1916"/>
    <tableColumn id="14471" xr3:uid="{FAB664A0-3FE6-4E2B-94C5-AF769D571459}" name="Column14471" headerRowDxfId="18310" dataDxfId="1915"/>
    <tableColumn id="14472" xr3:uid="{B046678C-5195-411F-B0A4-2BCFBB9A5BD9}" name="Column14472" headerRowDxfId="18309" dataDxfId="1914"/>
    <tableColumn id="14473" xr3:uid="{BCE0F762-6810-4A0D-8C46-D060C9743493}" name="Column14473" headerRowDxfId="18308" dataDxfId="1913"/>
    <tableColumn id="14474" xr3:uid="{BF8C587A-B5ED-43E2-97FF-19C9AFDC31F8}" name="Column14474" headerRowDxfId="18307" dataDxfId="1912"/>
    <tableColumn id="14475" xr3:uid="{8F3BC1C4-68E0-4451-BB55-A35CAA5913D8}" name="Column14475" headerRowDxfId="18306" dataDxfId="1911"/>
    <tableColumn id="14476" xr3:uid="{19CDC93E-EDD1-437C-8362-17C78417E5E0}" name="Column14476" headerRowDxfId="18305" dataDxfId="1910"/>
    <tableColumn id="14477" xr3:uid="{A87ACF01-5B1C-4A9E-B6F1-E2DC06257CEC}" name="Column14477" headerRowDxfId="18304" dataDxfId="1909"/>
    <tableColumn id="14478" xr3:uid="{FA54B4C8-0CE2-47B7-A1DB-4323BA00990C}" name="Column14478" headerRowDxfId="18303" dataDxfId="1908"/>
    <tableColumn id="14479" xr3:uid="{CA21F82F-8C3A-4277-AD8F-B33A173C1215}" name="Column14479" headerRowDxfId="18302" dataDxfId="1907"/>
    <tableColumn id="14480" xr3:uid="{8C426E41-DA53-49A5-A631-FCD6EB0096EA}" name="Column14480" headerRowDxfId="18301" dataDxfId="1906"/>
    <tableColumn id="14481" xr3:uid="{B84EEBD6-E534-4DED-AFAF-007D749329E7}" name="Column14481" headerRowDxfId="18300" dataDxfId="1905"/>
    <tableColumn id="14482" xr3:uid="{D2156657-32F4-451C-BB79-50C44B25E9E5}" name="Column14482" headerRowDxfId="18299" dataDxfId="1904"/>
    <tableColumn id="14483" xr3:uid="{F6287772-93E4-4178-BA62-098469B2605E}" name="Column14483" headerRowDxfId="18298" dataDxfId="1903"/>
    <tableColumn id="14484" xr3:uid="{375DB5DA-2B3E-4CDE-A76B-F9D60B2B2EF9}" name="Column14484" headerRowDxfId="18297" dataDxfId="1902"/>
    <tableColumn id="14485" xr3:uid="{1CE0A947-ED5C-432A-9320-8F50E5CF688A}" name="Column14485" headerRowDxfId="18296" dataDxfId="1901"/>
    <tableColumn id="14486" xr3:uid="{6FB6BB3C-9577-4977-AB04-720A06758263}" name="Column14486" headerRowDxfId="18295" dataDxfId="1900"/>
    <tableColumn id="14487" xr3:uid="{20EC1564-2AA9-41BF-96C7-E905D846F8B6}" name="Column14487" headerRowDxfId="18294" dataDxfId="1899"/>
    <tableColumn id="14488" xr3:uid="{5BB76508-9B5E-44DC-A9F9-E6B9C0013B37}" name="Column14488" headerRowDxfId="18293" dataDxfId="1898"/>
    <tableColumn id="14489" xr3:uid="{0607EF4C-A8E9-413F-95DF-FA1C40291A68}" name="Column14489" headerRowDxfId="18292" dataDxfId="1897"/>
    <tableColumn id="14490" xr3:uid="{15F45AA8-6808-44F0-9E5C-2B95E11E696A}" name="Column14490" headerRowDxfId="18291" dataDxfId="1896"/>
    <tableColumn id="14491" xr3:uid="{A8FF692B-DA15-4C3A-A297-3736825DC3CB}" name="Column14491" headerRowDxfId="18290" dataDxfId="1895"/>
    <tableColumn id="14492" xr3:uid="{2042AEC8-2DBD-49FD-87A0-EB3987C421C2}" name="Column14492" headerRowDxfId="18289" dataDxfId="1894"/>
    <tableColumn id="14493" xr3:uid="{14BB4A6F-1023-484D-92BE-7A5E42369598}" name="Column14493" headerRowDxfId="18288" dataDxfId="1893"/>
    <tableColumn id="14494" xr3:uid="{EE30B4B9-C244-4F8B-94AB-A1DDDC871649}" name="Column14494" headerRowDxfId="18287" dataDxfId="1892"/>
    <tableColumn id="14495" xr3:uid="{F20893CF-EE00-435B-946F-9EC3736EEFE1}" name="Column14495" headerRowDxfId="18286" dataDxfId="1891"/>
    <tableColumn id="14496" xr3:uid="{E9CF16FA-EBEF-4A49-A1C1-6F9E14BF7BC0}" name="Column14496" headerRowDxfId="18285" dataDxfId="1890"/>
    <tableColumn id="14497" xr3:uid="{49AD6002-AA52-42A7-B5A9-7C6CAED9FF50}" name="Column14497" headerRowDxfId="18284" dataDxfId="1889"/>
    <tableColumn id="14498" xr3:uid="{3101D8F8-D14A-4BD0-AAB5-3653D40B6B49}" name="Column14498" headerRowDxfId="18283" dataDxfId="1888"/>
    <tableColumn id="14499" xr3:uid="{68C6B824-BF82-4578-B7D8-DD8CCEB256AC}" name="Column14499" headerRowDxfId="18282" dataDxfId="1887"/>
    <tableColumn id="14500" xr3:uid="{E6C8406A-ED83-4F51-A35A-A2CB5D4B6042}" name="Column14500" headerRowDxfId="18281" dataDxfId="1886"/>
    <tableColumn id="14501" xr3:uid="{3A61B3DB-59CF-4F9D-95B5-E3F366174A8D}" name="Column14501" headerRowDxfId="18280" dataDxfId="1885"/>
    <tableColumn id="14502" xr3:uid="{A8126B87-8F45-4A2D-8F36-CCADD47DD51E}" name="Column14502" headerRowDxfId="18279" dataDxfId="1884"/>
    <tableColumn id="14503" xr3:uid="{694727BC-6967-4439-BF86-EB9F2D2463F0}" name="Column14503" headerRowDxfId="18278" dataDxfId="1883"/>
    <tableColumn id="14504" xr3:uid="{FB92587F-1750-4754-86CF-E0663F5917AA}" name="Column14504" headerRowDxfId="18277" dataDxfId="1882"/>
    <tableColumn id="14505" xr3:uid="{B3CC08F3-6FB5-4AAA-BE60-0A865DD581E5}" name="Column14505" headerRowDxfId="18276" dataDxfId="1881"/>
    <tableColumn id="14506" xr3:uid="{B043C9F3-DCAA-45DC-B548-0E5AC2A3FA0C}" name="Column14506" headerRowDxfId="18275" dataDxfId="1880"/>
    <tableColumn id="14507" xr3:uid="{4694243C-D2CD-4B57-B122-5DBCFC5B7A0C}" name="Column14507" headerRowDxfId="18274" dataDxfId="1879"/>
    <tableColumn id="14508" xr3:uid="{DFE80F12-5570-4CFE-828E-DCEAAC01F176}" name="Column14508" headerRowDxfId="18273" dataDxfId="1878"/>
    <tableColumn id="14509" xr3:uid="{1D38DE67-4370-4B8F-8414-045B3BEA5665}" name="Column14509" headerRowDxfId="18272" dataDxfId="1877"/>
    <tableColumn id="14510" xr3:uid="{BD6D9E32-AC48-433C-968E-D490094DD287}" name="Column14510" headerRowDxfId="18271" dataDxfId="1876"/>
    <tableColumn id="14511" xr3:uid="{D87BA0D7-582F-415D-BA27-D6FF26FFE588}" name="Column14511" headerRowDxfId="18270" dataDxfId="1875"/>
    <tableColumn id="14512" xr3:uid="{39F77E14-C9DE-43E9-A25B-7EE9D26AD74A}" name="Column14512" headerRowDxfId="18269" dataDxfId="1874"/>
    <tableColumn id="14513" xr3:uid="{0F0D6B4B-0483-4757-8E16-B2E023048232}" name="Column14513" headerRowDxfId="18268" dataDxfId="1873"/>
    <tableColumn id="14514" xr3:uid="{40D03A3C-2899-49E7-B5B3-707BCCBA67D4}" name="Column14514" headerRowDxfId="18267" dataDxfId="1872"/>
    <tableColumn id="14515" xr3:uid="{33A94112-10A4-4932-A20E-1D13D54DD498}" name="Column14515" headerRowDxfId="18266" dataDxfId="1871"/>
    <tableColumn id="14516" xr3:uid="{7272E15C-FCC9-4019-8F5A-494388C13CAE}" name="Column14516" headerRowDxfId="18265" dataDxfId="1870"/>
    <tableColumn id="14517" xr3:uid="{1086273F-16B5-4E6B-B912-BDA4695DB9B0}" name="Column14517" headerRowDxfId="18264" dataDxfId="1869"/>
    <tableColumn id="14518" xr3:uid="{E85477A9-09E8-4248-87D7-687F40A95769}" name="Column14518" headerRowDxfId="18263" dataDxfId="1868"/>
    <tableColumn id="14519" xr3:uid="{BA328E94-8E68-43A6-A435-9EF596806EC8}" name="Column14519" headerRowDxfId="18262" dataDxfId="1867"/>
    <tableColumn id="14520" xr3:uid="{A78754A4-8628-403E-936C-4246DBAE9544}" name="Column14520" headerRowDxfId="18261" dataDxfId="1866"/>
    <tableColumn id="14521" xr3:uid="{A99E545A-EBAA-409C-9946-A67235F84D9D}" name="Column14521" headerRowDxfId="18260" dataDxfId="1865"/>
    <tableColumn id="14522" xr3:uid="{4C88E650-22E8-44A4-9CEA-FE9FAC9DE63F}" name="Column14522" headerRowDxfId="18259" dataDxfId="1864"/>
    <tableColumn id="14523" xr3:uid="{71E709F7-096F-4BC0-8048-81C165EA5CA2}" name="Column14523" headerRowDxfId="18258" dataDxfId="1863"/>
    <tableColumn id="14524" xr3:uid="{BA4E1896-80DF-436B-9C3E-D239846B65B4}" name="Column14524" headerRowDxfId="18257" dataDxfId="1862"/>
    <tableColumn id="14525" xr3:uid="{CFC0917C-9430-4E2D-B42A-497A009C66A5}" name="Column14525" headerRowDxfId="18256" dataDxfId="1861"/>
    <tableColumn id="14526" xr3:uid="{C12BD377-1237-4FD5-89E6-E42941077199}" name="Column14526" headerRowDxfId="18255" dataDxfId="1860"/>
    <tableColumn id="14527" xr3:uid="{58B6D394-FFFD-471E-B744-BAA76B273174}" name="Column14527" headerRowDxfId="18254" dataDxfId="1859"/>
    <tableColumn id="14528" xr3:uid="{90706AD7-8252-415E-97B8-C0253CECDAF6}" name="Column14528" headerRowDxfId="18253" dataDxfId="1858"/>
    <tableColumn id="14529" xr3:uid="{5EE27A73-073B-41D2-AEB7-CD5649308081}" name="Column14529" headerRowDxfId="18252" dataDxfId="1857"/>
    <tableColumn id="14530" xr3:uid="{9EB97F66-C8C1-48F4-8103-DC12EC5BB40F}" name="Column14530" headerRowDxfId="18251" dataDxfId="1856"/>
    <tableColumn id="14531" xr3:uid="{69D38EEB-69A5-4394-ABF8-03523828AD5F}" name="Column14531" headerRowDxfId="18250" dataDxfId="1855"/>
    <tableColumn id="14532" xr3:uid="{D14CFC85-224E-48D4-9464-DEA2551C4ABD}" name="Column14532" headerRowDxfId="18249" dataDxfId="1854"/>
    <tableColumn id="14533" xr3:uid="{53E46EDA-F30B-413A-9B79-D598399C3D17}" name="Column14533" headerRowDxfId="18248" dataDxfId="1853"/>
    <tableColumn id="14534" xr3:uid="{A91DE7A0-9B4D-4D57-85BC-14803DA888AD}" name="Column14534" headerRowDxfId="18247" dataDxfId="1852"/>
    <tableColumn id="14535" xr3:uid="{B311CC33-C496-4FD5-AD53-AFAEEB1D8F34}" name="Column14535" headerRowDxfId="18246" dataDxfId="1851"/>
    <tableColumn id="14536" xr3:uid="{8C31ADEF-D522-4A4C-AC59-931A8A760773}" name="Column14536" headerRowDxfId="18245" dataDxfId="1850"/>
    <tableColumn id="14537" xr3:uid="{9C2A6714-8A71-4887-8C94-4C0928644625}" name="Column14537" headerRowDxfId="18244" dataDxfId="1849"/>
    <tableColumn id="14538" xr3:uid="{8E22ABC5-7081-47FF-B394-9D865D25A999}" name="Column14538" headerRowDxfId="18243" dataDxfId="1848"/>
    <tableColumn id="14539" xr3:uid="{666EA297-2B10-4B91-9A2E-78F39BC62CE4}" name="Column14539" headerRowDxfId="18242" dataDxfId="1847"/>
    <tableColumn id="14540" xr3:uid="{DC7687E3-D305-41AE-95AE-B74F17728E89}" name="Column14540" headerRowDxfId="18241" dataDxfId="1846"/>
    <tableColumn id="14541" xr3:uid="{29BDB882-671A-459D-8638-B5BF18CD2225}" name="Column14541" headerRowDxfId="18240" dataDxfId="1845"/>
    <tableColumn id="14542" xr3:uid="{2E31B7F8-33DC-4752-9108-DD381C0B6C7D}" name="Column14542" headerRowDxfId="18239" dataDxfId="1844"/>
    <tableColumn id="14543" xr3:uid="{81724955-99E9-4D0D-9A02-459008A9E5DD}" name="Column14543" headerRowDxfId="18238" dataDxfId="1843"/>
    <tableColumn id="14544" xr3:uid="{7F9E1214-73BD-4A7E-8FD5-F4ED2B2A84C6}" name="Column14544" headerRowDxfId="18237" dataDxfId="1842"/>
    <tableColumn id="14545" xr3:uid="{73CBFE03-0E4B-4084-A717-32AAAF628523}" name="Column14545" headerRowDxfId="18236" dataDxfId="1841"/>
    <tableColumn id="14546" xr3:uid="{D55637F2-9636-4CBE-B5F7-FF48EEE5001F}" name="Column14546" headerRowDxfId="18235" dataDxfId="1840"/>
    <tableColumn id="14547" xr3:uid="{4935B227-7FA8-4583-9976-70BEDD61FD55}" name="Column14547" headerRowDxfId="18234" dataDxfId="1839"/>
    <tableColumn id="14548" xr3:uid="{12E6A383-469C-44E0-948E-A55A0E2ACF22}" name="Column14548" headerRowDxfId="18233" dataDxfId="1838"/>
    <tableColumn id="14549" xr3:uid="{3751A749-7E60-40EC-9304-A9A43277A7CE}" name="Column14549" headerRowDxfId="18232" dataDxfId="1837"/>
    <tableColumn id="14550" xr3:uid="{5E842B7A-F2D7-4574-9277-70A8061999E1}" name="Column14550" headerRowDxfId="18231" dataDxfId="1836"/>
    <tableColumn id="14551" xr3:uid="{8FA59484-BF2E-4152-82CA-EA8952FD0397}" name="Column14551" headerRowDxfId="18230" dataDxfId="1835"/>
    <tableColumn id="14552" xr3:uid="{F445D581-F445-43FA-A9F1-63FB6B9A9162}" name="Column14552" headerRowDxfId="18229" dataDxfId="1834"/>
    <tableColumn id="14553" xr3:uid="{405A9ECF-1D62-4307-8B58-485BC4CB1275}" name="Column14553" headerRowDxfId="18228" dataDxfId="1833"/>
    <tableColumn id="14554" xr3:uid="{036AC12A-3139-4985-80C4-F4558ADC0A5D}" name="Column14554" headerRowDxfId="18227" dataDxfId="1832"/>
    <tableColumn id="14555" xr3:uid="{F026517F-3159-474D-9DB7-E15AEDEE23F4}" name="Column14555" headerRowDxfId="18226" dataDxfId="1831"/>
    <tableColumn id="14556" xr3:uid="{1779B6C0-4269-4013-A699-042389AB13DC}" name="Column14556" headerRowDxfId="18225" dataDxfId="1830"/>
    <tableColumn id="14557" xr3:uid="{EB646C2F-E4C8-48C9-B4C8-A77526D85268}" name="Column14557" headerRowDxfId="18224" dataDxfId="1829"/>
    <tableColumn id="14558" xr3:uid="{2451C56D-6646-48EA-ADA9-8066E9747393}" name="Column14558" headerRowDxfId="18223" dataDxfId="1828"/>
    <tableColumn id="14559" xr3:uid="{FE6FF3A7-0996-40B4-88AA-3D78D19F5702}" name="Column14559" headerRowDxfId="18222" dataDxfId="1827"/>
    <tableColumn id="14560" xr3:uid="{F9EA0F1B-D865-4059-9173-8F2D7A3D9868}" name="Column14560" headerRowDxfId="18221" dataDxfId="1826"/>
    <tableColumn id="14561" xr3:uid="{5A54DDA6-6531-4551-A1E1-233949487658}" name="Column14561" headerRowDxfId="18220" dataDxfId="1825"/>
    <tableColumn id="14562" xr3:uid="{3D57008A-F44F-4EA8-9F05-D3843D15E195}" name="Column14562" headerRowDxfId="18219" dataDxfId="1824"/>
    <tableColumn id="14563" xr3:uid="{B0ED62F8-D1A0-4F1B-911B-DA3AC8E57C0F}" name="Column14563" headerRowDxfId="18218" dataDxfId="1823"/>
    <tableColumn id="14564" xr3:uid="{61D73D38-B1C7-4207-9639-63D17FB9472F}" name="Column14564" headerRowDxfId="18217" dataDxfId="1822"/>
    <tableColumn id="14565" xr3:uid="{E590381C-2E36-4D81-9116-65EC4EBBB24E}" name="Column14565" headerRowDxfId="18216" dataDxfId="1821"/>
    <tableColumn id="14566" xr3:uid="{3F3EF312-E797-4A15-8271-81A05CF853A5}" name="Column14566" headerRowDxfId="18215" dataDxfId="1820"/>
    <tableColumn id="14567" xr3:uid="{30712140-C3C7-4037-85BF-993A8C6508E8}" name="Column14567" headerRowDxfId="18214" dataDxfId="1819"/>
    <tableColumn id="14568" xr3:uid="{F8352AE6-00BA-4023-BE20-7881C369CCBB}" name="Column14568" headerRowDxfId="18213" dataDxfId="1818"/>
    <tableColumn id="14569" xr3:uid="{0AE401E6-4F47-41BE-ACE4-4B1492FFEBFA}" name="Column14569" headerRowDxfId="18212" dataDxfId="1817"/>
    <tableColumn id="14570" xr3:uid="{29E7A72C-C292-4466-8978-5BB07C31D674}" name="Column14570" headerRowDxfId="18211" dataDxfId="1816"/>
    <tableColumn id="14571" xr3:uid="{D355776C-50D2-401C-BF9C-C52A1D18ADE4}" name="Column14571" headerRowDxfId="18210" dataDxfId="1815"/>
    <tableColumn id="14572" xr3:uid="{EEA402D1-B5F8-4A2E-BC18-183338615734}" name="Column14572" headerRowDxfId="18209" dataDxfId="1814"/>
    <tableColumn id="14573" xr3:uid="{FDFE31A0-3E29-4496-9101-5D58920CC5A6}" name="Column14573" headerRowDxfId="18208" dataDxfId="1813"/>
    <tableColumn id="14574" xr3:uid="{9A521AAE-4673-4C6C-A7BF-10D6ACF0FDD5}" name="Column14574" headerRowDxfId="18207" dataDxfId="1812"/>
    <tableColumn id="14575" xr3:uid="{BB56C405-A905-47E2-9D71-7C4B539585ED}" name="Column14575" headerRowDxfId="18206" dataDxfId="1811"/>
    <tableColumn id="14576" xr3:uid="{48BE230A-41D8-4869-8237-66983A8DD382}" name="Column14576" headerRowDxfId="18205" dataDxfId="1810"/>
    <tableColumn id="14577" xr3:uid="{7E9031B5-3504-4E7C-A7E8-F7D0F85C8018}" name="Column14577" headerRowDxfId="18204" dataDxfId="1809"/>
    <tableColumn id="14578" xr3:uid="{3A9DBCCE-BB48-4A53-AA86-F4EB3703B52C}" name="Column14578" headerRowDxfId="18203" dataDxfId="1808"/>
    <tableColumn id="14579" xr3:uid="{4E7B42F1-54C5-4B80-BEFA-8300B4DD2EB6}" name="Column14579" headerRowDxfId="18202" dataDxfId="1807"/>
    <tableColumn id="14580" xr3:uid="{2F971DFC-E8AB-44AD-8C32-6CEFB48F0BA7}" name="Column14580" headerRowDxfId="18201" dataDxfId="1806"/>
    <tableColumn id="14581" xr3:uid="{78DDF665-E23D-4978-8BA9-BFC883680750}" name="Column14581" headerRowDxfId="18200" dataDxfId="1805"/>
    <tableColumn id="14582" xr3:uid="{61A939B5-4E54-4445-BE0F-487789F17766}" name="Column14582" headerRowDxfId="18199" dataDxfId="1804"/>
    <tableColumn id="14583" xr3:uid="{A83D5600-EEEE-4C21-B237-753DA27C0157}" name="Column14583" headerRowDxfId="18198" dataDxfId="1803"/>
    <tableColumn id="14584" xr3:uid="{46258D8D-B0CC-4DC3-99A6-A1F4118BEB74}" name="Column14584" headerRowDxfId="18197" dataDxfId="1802"/>
    <tableColumn id="14585" xr3:uid="{0D2AAE02-EA31-4645-ACFB-2BAD31171142}" name="Column14585" headerRowDxfId="18196" dataDxfId="1801"/>
    <tableColumn id="14586" xr3:uid="{8D10176F-5F85-43B6-8CA5-D792CE2BC01A}" name="Column14586" headerRowDxfId="18195" dataDxfId="1800"/>
    <tableColumn id="14587" xr3:uid="{FBE1EF49-627C-478B-BFF9-0C87D228A6E5}" name="Column14587" headerRowDxfId="18194" dataDxfId="1799"/>
    <tableColumn id="14588" xr3:uid="{5D7E82DF-31CE-4993-953D-712DB6ED5124}" name="Column14588" headerRowDxfId="18193" dataDxfId="1798"/>
    <tableColumn id="14589" xr3:uid="{3C7CF038-BEAE-4A77-86C1-B8BED1962E25}" name="Column14589" headerRowDxfId="18192" dataDxfId="1797"/>
    <tableColumn id="14590" xr3:uid="{0BF54C83-55F1-4796-8303-C67905711499}" name="Column14590" headerRowDxfId="18191" dataDxfId="1796"/>
    <tableColumn id="14591" xr3:uid="{95F567FB-CBEA-433A-B5FC-89A73883457C}" name="Column14591" headerRowDxfId="18190" dataDxfId="1795"/>
    <tableColumn id="14592" xr3:uid="{016C025E-ADC5-437E-98B9-455D3436C6A7}" name="Column14592" headerRowDxfId="18189" dataDxfId="1794"/>
    <tableColumn id="14593" xr3:uid="{6F66C10B-FDB1-497F-BFDA-F97201770AFD}" name="Column14593" headerRowDxfId="18188" dataDxfId="1793"/>
    <tableColumn id="14594" xr3:uid="{04065520-4FA1-4500-9D36-87B1CCB64EFC}" name="Column14594" headerRowDxfId="18187" dataDxfId="1792"/>
    <tableColumn id="14595" xr3:uid="{D11BD9DA-1397-481E-98FE-51FF29061662}" name="Column14595" headerRowDxfId="18186" dataDxfId="1791"/>
    <tableColumn id="14596" xr3:uid="{249EB3A3-E45C-4A42-A8CA-A72FF3E25288}" name="Column14596" headerRowDxfId="18185" dataDxfId="1790"/>
    <tableColumn id="14597" xr3:uid="{62AD60AF-5898-46A7-B964-B51238E97909}" name="Column14597" headerRowDxfId="18184" dataDxfId="1789"/>
    <tableColumn id="14598" xr3:uid="{AF1FF34B-7D1D-4008-ACF5-EE55C97C9A8B}" name="Column14598" headerRowDxfId="18183" dataDxfId="1788"/>
    <tableColumn id="14599" xr3:uid="{BEF4E3D5-66D7-4E7C-B7EF-5DE8A3F7E0F0}" name="Column14599" headerRowDxfId="18182" dataDxfId="1787"/>
    <tableColumn id="14600" xr3:uid="{83DD1CE3-0D7F-4846-A8E1-4F369D704E22}" name="Column14600" headerRowDxfId="18181" dataDxfId="1786"/>
    <tableColumn id="14601" xr3:uid="{08BF04CF-EC0C-4D11-A8D8-A36C838B3DB1}" name="Column14601" headerRowDxfId="18180" dataDxfId="1785"/>
    <tableColumn id="14602" xr3:uid="{EAEC2C9A-675D-4BC0-87E2-0189BD291E04}" name="Column14602" headerRowDxfId="18179" dataDxfId="1784"/>
    <tableColumn id="14603" xr3:uid="{E9EB650B-2BE8-4183-8D66-53284DDF7885}" name="Column14603" headerRowDxfId="18178" dataDxfId="1783"/>
    <tableColumn id="14604" xr3:uid="{90E48482-63AA-49C6-BC10-0E577B73D989}" name="Column14604" headerRowDxfId="18177" dataDxfId="1782"/>
    <tableColumn id="14605" xr3:uid="{1F062836-7E83-459C-B9CC-A7C719BD923E}" name="Column14605" headerRowDxfId="18176" dataDxfId="1781"/>
    <tableColumn id="14606" xr3:uid="{BDA2EFC0-7524-4679-B053-39E8CBB99D5C}" name="Column14606" headerRowDxfId="18175" dataDxfId="1780"/>
    <tableColumn id="14607" xr3:uid="{21B22A15-1AAB-4C01-A736-13E3D5D6CB2D}" name="Column14607" headerRowDxfId="18174" dataDxfId="1779"/>
    <tableColumn id="14608" xr3:uid="{21DA3A8B-DC2F-4FA1-A150-87828152710F}" name="Column14608" headerRowDxfId="18173" dataDxfId="1778"/>
    <tableColumn id="14609" xr3:uid="{CC023439-C755-4FA7-A8E3-1C2C98364CD4}" name="Column14609" headerRowDxfId="18172" dataDxfId="1777"/>
    <tableColumn id="14610" xr3:uid="{85B6499E-7A70-42BD-AFA3-3A0C1B91E0F7}" name="Column14610" headerRowDxfId="18171" dataDxfId="1776"/>
    <tableColumn id="14611" xr3:uid="{98B7B615-5402-497E-8A57-DDC55A373666}" name="Column14611" headerRowDxfId="18170" dataDxfId="1775"/>
    <tableColumn id="14612" xr3:uid="{7B9A520B-7CE1-4AEB-81EE-FE27DF294034}" name="Column14612" headerRowDxfId="18169" dataDxfId="1774"/>
    <tableColumn id="14613" xr3:uid="{F5BA41BC-8B66-485D-A313-50AE51680B4F}" name="Column14613" headerRowDxfId="18168" dataDxfId="1773"/>
    <tableColumn id="14614" xr3:uid="{C840DB85-A7DF-42A9-9147-007688781F84}" name="Column14614" headerRowDxfId="18167" dataDxfId="1772"/>
    <tableColumn id="14615" xr3:uid="{A8966A51-67A0-4F60-B7D4-4A626BA38D25}" name="Column14615" headerRowDxfId="18166" dataDxfId="1771"/>
    <tableColumn id="14616" xr3:uid="{117D68CD-46EE-4DA2-B16C-8830D4D2A75C}" name="Column14616" headerRowDxfId="18165" dataDxfId="1770"/>
    <tableColumn id="14617" xr3:uid="{43E69CD5-4E54-4DC3-807A-F1273FB1DBB8}" name="Column14617" headerRowDxfId="18164" dataDxfId="1769"/>
    <tableColumn id="14618" xr3:uid="{02D62F20-DFF0-4313-9D50-529BC03ADB14}" name="Column14618" headerRowDxfId="18163" dataDxfId="1768"/>
    <tableColumn id="14619" xr3:uid="{3AA93B5E-A647-42CD-90F2-2E3AE72185D6}" name="Column14619" headerRowDxfId="18162" dataDxfId="1767"/>
    <tableColumn id="14620" xr3:uid="{02E4F0AE-1AF6-488E-BF37-6EFBEF1B5ABA}" name="Column14620" headerRowDxfId="18161" dataDxfId="1766"/>
    <tableColumn id="14621" xr3:uid="{9573AB76-EA6B-4084-ABA1-F9B835185158}" name="Column14621" headerRowDxfId="18160" dataDxfId="1765"/>
    <tableColumn id="14622" xr3:uid="{C5A576EC-53B2-4793-B8F0-7FDC8649A4E1}" name="Column14622" headerRowDxfId="18159" dataDxfId="1764"/>
    <tableColumn id="14623" xr3:uid="{F168F988-21E8-44E5-AA10-7E44584B00EE}" name="Column14623" headerRowDxfId="18158" dataDxfId="1763"/>
    <tableColumn id="14624" xr3:uid="{3A55FCBE-4D4A-4013-A380-FD90AEAAAD5B}" name="Column14624" headerRowDxfId="18157" dataDxfId="1762"/>
    <tableColumn id="14625" xr3:uid="{059230C5-7186-4C0D-A094-9F823CA1EF4B}" name="Column14625" headerRowDxfId="18156" dataDxfId="1761"/>
    <tableColumn id="14626" xr3:uid="{DC217721-30AD-4D80-96FB-7569AD9204EF}" name="Column14626" headerRowDxfId="18155" dataDxfId="1760"/>
    <tableColumn id="14627" xr3:uid="{49A06AFF-0B4F-45F3-A103-C340BB9798E9}" name="Column14627" headerRowDxfId="18154" dataDxfId="1759"/>
    <tableColumn id="14628" xr3:uid="{5C46B3F8-6A3E-442B-901A-0C04E7A925D4}" name="Column14628" headerRowDxfId="18153" dataDxfId="1758"/>
    <tableColumn id="14629" xr3:uid="{9508A5BC-CD95-413E-A2B5-870FE6AE49C3}" name="Column14629" headerRowDxfId="18152" dataDxfId="1757"/>
    <tableColumn id="14630" xr3:uid="{D394CF31-D415-4BC0-BB32-4B4842AF8346}" name="Column14630" headerRowDxfId="18151" dataDxfId="1756"/>
    <tableColumn id="14631" xr3:uid="{663392C9-F487-4488-BB2A-6BB4FB636269}" name="Column14631" headerRowDxfId="18150" dataDxfId="1755"/>
    <tableColumn id="14632" xr3:uid="{498D040F-7C87-44AB-A1B3-4EC30DA8107C}" name="Column14632" headerRowDxfId="18149" dataDxfId="1754"/>
    <tableColumn id="14633" xr3:uid="{CBEE0F53-1ED2-4127-94A7-0099E51E10D0}" name="Column14633" headerRowDxfId="18148" dataDxfId="1753"/>
    <tableColumn id="14634" xr3:uid="{3AE9C861-09D6-4AEF-A835-9FC10B58D4C4}" name="Column14634" headerRowDxfId="18147" dataDxfId="1752"/>
    <tableColumn id="14635" xr3:uid="{447B595F-EAD3-46F2-A71B-C2BE0F329ACF}" name="Column14635" headerRowDxfId="18146" dataDxfId="1751"/>
    <tableColumn id="14636" xr3:uid="{F85A9092-B8DE-4D73-8400-2E804FAC82FB}" name="Column14636" headerRowDxfId="18145" dataDxfId="1750"/>
    <tableColumn id="14637" xr3:uid="{617AC6EB-9D3E-41A0-824B-54F021C10546}" name="Column14637" headerRowDxfId="18144" dataDxfId="1749"/>
    <tableColumn id="14638" xr3:uid="{79C23C28-0140-4AF2-AF92-EC1F5DC8F9A8}" name="Column14638" headerRowDxfId="18143" dataDxfId="1748"/>
    <tableColumn id="14639" xr3:uid="{BDDEB672-88BF-4B98-9B3A-38835FC6B113}" name="Column14639" headerRowDxfId="18142" dataDxfId="1747"/>
    <tableColumn id="14640" xr3:uid="{8DC70963-9CD8-4AF4-9BC6-1419BC47224D}" name="Column14640" headerRowDxfId="18141" dataDxfId="1746"/>
    <tableColumn id="14641" xr3:uid="{8A3F0587-D58D-444E-B2F4-98976ED2CD29}" name="Column14641" headerRowDxfId="18140" dataDxfId="1745"/>
    <tableColumn id="14642" xr3:uid="{7E3A66D7-A75B-4492-86D3-AF0D0D52F03D}" name="Column14642" headerRowDxfId="18139" dataDxfId="1744"/>
    <tableColumn id="14643" xr3:uid="{BDABB51A-0803-4382-ACAA-7D898496A744}" name="Column14643" headerRowDxfId="18138" dataDxfId="1743"/>
    <tableColumn id="14644" xr3:uid="{85D47208-2813-4B44-874D-27AA6FBA027F}" name="Column14644" headerRowDxfId="18137" dataDxfId="1742"/>
    <tableColumn id="14645" xr3:uid="{513E6A65-2243-4B0D-B512-ED936402E999}" name="Column14645" headerRowDxfId="18136" dataDxfId="1741"/>
    <tableColumn id="14646" xr3:uid="{82D44BFE-685B-41F0-9908-259C8AFC2A4A}" name="Column14646" headerRowDxfId="18135" dataDxfId="1740"/>
    <tableColumn id="14647" xr3:uid="{37C3AC20-A2E8-481E-8922-E3801BB84815}" name="Column14647" headerRowDxfId="18134" dataDxfId="1739"/>
    <tableColumn id="14648" xr3:uid="{3A8AB2E9-F750-4D69-AAC7-0B86B02B413A}" name="Column14648" headerRowDxfId="18133" dataDxfId="1738"/>
    <tableColumn id="14649" xr3:uid="{835F6B49-998B-4F16-AAEE-91714601FFED}" name="Column14649" headerRowDxfId="18132" dataDxfId="1737"/>
    <tableColumn id="14650" xr3:uid="{3F6CB2EC-88B7-4824-93C0-F56C0BE35A84}" name="Column14650" headerRowDxfId="18131" dataDxfId="1736"/>
    <tableColumn id="14651" xr3:uid="{4C3B3249-6A84-42FC-A221-883277E43D3B}" name="Column14651" headerRowDxfId="18130" dataDxfId="1735"/>
    <tableColumn id="14652" xr3:uid="{2DED7169-3B1A-40CA-8D34-397536866501}" name="Column14652" headerRowDxfId="18129" dataDxfId="1734"/>
    <tableColumn id="14653" xr3:uid="{E11F86EA-5A64-4229-98F0-FB23B3FE1742}" name="Column14653" headerRowDxfId="18128" dataDxfId="1733"/>
    <tableColumn id="14654" xr3:uid="{E2BED2CC-D904-44B4-B2AF-AA11A19D5287}" name="Column14654" headerRowDxfId="18127" dataDxfId="1732"/>
    <tableColumn id="14655" xr3:uid="{F907DB24-EC75-4081-AFA9-B561DFFFC654}" name="Column14655" headerRowDxfId="18126" dataDxfId="1731"/>
    <tableColumn id="14656" xr3:uid="{A4F97312-6D51-4A64-93A2-B1B7F3C09C89}" name="Column14656" headerRowDxfId="18125" dataDxfId="1730"/>
    <tableColumn id="14657" xr3:uid="{582B7794-49DF-40D7-A3EE-F27CAA38D13D}" name="Column14657" headerRowDxfId="18124" dataDxfId="1729"/>
    <tableColumn id="14658" xr3:uid="{52CC4A62-9CC2-43D7-9FFC-CFBE4DD9AE05}" name="Column14658" headerRowDxfId="18123" dataDxfId="1728"/>
    <tableColumn id="14659" xr3:uid="{52510EE6-CA44-422C-AB4F-D20B6609F79D}" name="Column14659" headerRowDxfId="18122" dataDxfId="1727"/>
    <tableColumn id="14660" xr3:uid="{13512570-2FD4-4851-9FA9-A503546E47D1}" name="Column14660" headerRowDxfId="18121" dataDxfId="1726"/>
    <tableColumn id="14661" xr3:uid="{6C6E4ADC-B01E-48DE-A099-BC353BD04526}" name="Column14661" headerRowDxfId="18120" dataDxfId="1725"/>
    <tableColumn id="14662" xr3:uid="{4D955033-1C61-4DF3-8D95-A3FFEE3DD7CC}" name="Column14662" headerRowDxfId="18119" dataDxfId="1724"/>
    <tableColumn id="14663" xr3:uid="{85A44A7C-8B93-46C5-B6CB-78C923A07F83}" name="Column14663" headerRowDxfId="18118" dataDxfId="1723"/>
    <tableColumn id="14664" xr3:uid="{13BB11CA-79C1-46DD-BF29-4E5666206EEC}" name="Column14664" headerRowDxfId="18117" dataDxfId="1722"/>
    <tableColumn id="14665" xr3:uid="{AD5029AB-3678-403E-9EE5-20792CFE0087}" name="Column14665" headerRowDxfId="18116" dataDxfId="1721"/>
    <tableColumn id="14666" xr3:uid="{A619012D-833F-4611-87F8-390BCCA8A325}" name="Column14666" headerRowDxfId="18115" dataDxfId="1720"/>
    <tableColumn id="14667" xr3:uid="{7EAC4EE0-1D14-4D2B-AFD4-89EA6F953D24}" name="Column14667" headerRowDxfId="18114" dataDxfId="1719"/>
    <tableColumn id="14668" xr3:uid="{E193EFD0-A1A7-4637-9B16-93D0A7A27AD3}" name="Column14668" headerRowDxfId="18113" dataDxfId="1718"/>
    <tableColumn id="14669" xr3:uid="{7D248A56-8742-4D24-8EEB-4CD04A6DF873}" name="Column14669" headerRowDxfId="18112" dataDxfId="1717"/>
    <tableColumn id="14670" xr3:uid="{DFA24F07-816F-472F-82CD-A625112858F9}" name="Column14670" headerRowDxfId="18111" dataDxfId="1716"/>
    <tableColumn id="14671" xr3:uid="{1137E8ED-E891-4404-8166-865560A5BF4E}" name="Column14671" headerRowDxfId="18110" dataDxfId="1715"/>
    <tableColumn id="14672" xr3:uid="{9D5AFEC4-AA6B-4D0B-92D5-42B658B47399}" name="Column14672" headerRowDxfId="18109" dataDxfId="1714"/>
    <tableColumn id="14673" xr3:uid="{8A89E41C-DD63-493E-A3FD-FAA8812F42B9}" name="Column14673" headerRowDxfId="18108" dataDxfId="1713"/>
    <tableColumn id="14674" xr3:uid="{033268BB-E5CD-49AC-980C-1D9383B7B5FC}" name="Column14674" headerRowDxfId="18107" dataDxfId="1712"/>
    <tableColumn id="14675" xr3:uid="{7E5FCD3A-745B-443D-B846-ED01A7D88D8B}" name="Column14675" headerRowDxfId="18106" dataDxfId="1711"/>
    <tableColumn id="14676" xr3:uid="{098A060C-30E1-4820-B036-7BB14D0C5ECE}" name="Column14676" headerRowDxfId="18105" dataDxfId="1710"/>
    <tableColumn id="14677" xr3:uid="{C9F3A665-4594-458D-BB8B-BBD78EA10F85}" name="Column14677" headerRowDxfId="18104" dataDxfId="1709"/>
    <tableColumn id="14678" xr3:uid="{0C5D460D-9888-490F-892A-1A05D8FD2909}" name="Column14678" headerRowDxfId="18103" dataDxfId="1708"/>
    <tableColumn id="14679" xr3:uid="{B9EFBCC9-4AA1-4C5B-9B70-DC0F1DFABC94}" name="Column14679" headerRowDxfId="18102" dataDxfId="1707"/>
    <tableColumn id="14680" xr3:uid="{3D376B03-16B6-4E34-9848-C98153EA2F57}" name="Column14680" headerRowDxfId="18101" dataDxfId="1706"/>
    <tableColumn id="14681" xr3:uid="{80B3AC61-74C1-44C3-9FBC-6162C3DB3069}" name="Column14681" headerRowDxfId="18100" dataDxfId="1705"/>
    <tableColumn id="14682" xr3:uid="{179E5C76-84B0-4ED4-B16D-C4A226F5C45F}" name="Column14682" headerRowDxfId="18099" dataDxfId="1704"/>
    <tableColumn id="14683" xr3:uid="{6BB7C1CA-AA96-4618-9F34-6A09FB37EB18}" name="Column14683" headerRowDxfId="18098" dataDxfId="1703"/>
    <tableColumn id="14684" xr3:uid="{8139D7E8-CB81-40FF-8F5D-0D5865C5D815}" name="Column14684" headerRowDxfId="18097" dataDxfId="1702"/>
    <tableColumn id="14685" xr3:uid="{66CE3EC3-8150-41CB-9ADD-DE9E5D38D45F}" name="Column14685" headerRowDxfId="18096" dataDxfId="1701"/>
    <tableColumn id="14686" xr3:uid="{CEE97F8B-FBE5-4E5E-870A-3B9BB87D9B1F}" name="Column14686" headerRowDxfId="18095" dataDxfId="1700"/>
    <tableColumn id="14687" xr3:uid="{9F643252-CC70-4E05-B4AF-206C9690A858}" name="Column14687" headerRowDxfId="18094" dataDxfId="1699"/>
    <tableColumn id="14688" xr3:uid="{9F0CAF87-5D40-40F3-B58C-C71D4DF1DB72}" name="Column14688" headerRowDxfId="18093" dataDxfId="1698"/>
    <tableColumn id="14689" xr3:uid="{A55DF973-0572-4F4C-928E-424B194BADB2}" name="Column14689" headerRowDxfId="18092" dataDxfId="1697"/>
    <tableColumn id="14690" xr3:uid="{ABCE14C6-F9C0-4028-A7CD-72846624650D}" name="Column14690" headerRowDxfId="18091" dataDxfId="1696"/>
    <tableColumn id="14691" xr3:uid="{AF002E1D-35E4-4875-9854-7082F4AAE18C}" name="Column14691" headerRowDxfId="18090" dataDxfId="1695"/>
    <tableColumn id="14692" xr3:uid="{9386B505-7F1E-4A32-BEE1-A75E8E912F5F}" name="Column14692" headerRowDxfId="18089" dataDxfId="1694"/>
    <tableColumn id="14693" xr3:uid="{B8A88AB8-28B7-4A15-944B-1075EE7FF0D4}" name="Column14693" headerRowDxfId="18088" dataDxfId="1693"/>
    <tableColumn id="14694" xr3:uid="{56F01772-22F2-4384-9C72-75CB81B03C61}" name="Column14694" headerRowDxfId="18087" dataDxfId="1692"/>
    <tableColumn id="14695" xr3:uid="{3F64F9D9-7087-4809-B067-7383C9025B53}" name="Column14695" headerRowDxfId="18086" dataDxfId="1691"/>
    <tableColumn id="14696" xr3:uid="{082CEF95-10BA-4926-BFA0-353AD22DA2EF}" name="Column14696" headerRowDxfId="18085" dataDxfId="1690"/>
    <tableColumn id="14697" xr3:uid="{A0604303-410F-4442-ACAB-D0BBCE7BF1B2}" name="Column14697" headerRowDxfId="18084" dataDxfId="1689"/>
    <tableColumn id="14698" xr3:uid="{758FA77D-54A3-4755-A4A7-C2AD29B95FCB}" name="Column14698" headerRowDxfId="18083" dataDxfId="1688"/>
    <tableColumn id="14699" xr3:uid="{2295AE58-AF1E-42E9-A986-715FEA17B8E5}" name="Column14699" headerRowDxfId="18082" dataDxfId="1687"/>
    <tableColumn id="14700" xr3:uid="{E6893260-1AA3-4107-9764-2CEAD03B6A2D}" name="Column14700" headerRowDxfId="18081" dataDxfId="1686"/>
    <tableColumn id="14701" xr3:uid="{BB05B2A7-489F-4411-A04A-CD490421DA35}" name="Column14701" headerRowDxfId="18080" dataDxfId="1685"/>
    <tableColumn id="14702" xr3:uid="{346AE3BE-5C68-44DD-9228-8DC286F52F6B}" name="Column14702" headerRowDxfId="18079" dataDxfId="1684"/>
    <tableColumn id="14703" xr3:uid="{6F294B25-7BF6-4350-93FB-25C29C25EFB0}" name="Column14703" headerRowDxfId="18078" dataDxfId="1683"/>
    <tableColumn id="14704" xr3:uid="{DEAC6318-57E2-4CCC-9D15-3D58EA00F392}" name="Column14704" headerRowDxfId="18077" dataDxfId="1682"/>
    <tableColumn id="14705" xr3:uid="{AD59BC15-2049-4F34-9506-EC0DAA94F30E}" name="Column14705" headerRowDxfId="18076" dataDxfId="1681"/>
    <tableColumn id="14706" xr3:uid="{7AA426E1-6EB5-4643-BDF0-BE9E3CA0C9E7}" name="Column14706" headerRowDxfId="18075" dataDxfId="1680"/>
    <tableColumn id="14707" xr3:uid="{3C1A3130-C815-45BD-9408-EFC83D9D1728}" name="Column14707" headerRowDxfId="18074" dataDxfId="1679"/>
    <tableColumn id="14708" xr3:uid="{2C3F5C8D-7C7D-43FB-9DFD-60E22756BC6C}" name="Column14708" headerRowDxfId="18073" dataDxfId="1678"/>
    <tableColumn id="14709" xr3:uid="{913CC4D5-C796-4C01-9DF7-5411E2BA12E1}" name="Column14709" headerRowDxfId="18072" dataDxfId="1677"/>
    <tableColumn id="14710" xr3:uid="{D4907CD6-4B27-4400-9EDA-2C4D64FA15B2}" name="Column14710" headerRowDxfId="18071" dataDxfId="1676"/>
    <tableColumn id="14711" xr3:uid="{E3750AA2-E6BA-4495-AC12-EC4636F984C9}" name="Column14711" headerRowDxfId="18070" dataDxfId="1675"/>
    <tableColumn id="14712" xr3:uid="{6E1B2E63-72A6-4774-9F90-00B664A396BA}" name="Column14712" headerRowDxfId="18069" dataDxfId="1674"/>
    <tableColumn id="14713" xr3:uid="{54B3F90E-039E-460E-9D22-9A25C08BFF9D}" name="Column14713" headerRowDxfId="18068" dataDxfId="1673"/>
    <tableColumn id="14714" xr3:uid="{D8DDA4F0-9849-4536-86E5-A9D698CB5827}" name="Column14714" headerRowDxfId="18067" dataDxfId="1672"/>
    <tableColumn id="14715" xr3:uid="{D0E30318-7656-4E7D-8BCE-1861134E13CB}" name="Column14715" headerRowDxfId="18066" dataDxfId="1671"/>
    <tableColumn id="14716" xr3:uid="{E8F9358B-D189-4631-BA54-B8B365AFA60F}" name="Column14716" headerRowDxfId="18065" dataDxfId="1670"/>
    <tableColumn id="14717" xr3:uid="{EA8D4E0D-EC0C-4BB4-8211-E932ADFAC424}" name="Column14717" headerRowDxfId="18064" dataDxfId="1669"/>
    <tableColumn id="14718" xr3:uid="{C0699756-07AE-41FC-AA5C-155783817817}" name="Column14718" headerRowDxfId="18063" dataDxfId="1668"/>
    <tableColumn id="14719" xr3:uid="{1636145D-89C3-4D2C-981F-6B1A517AFB90}" name="Column14719" headerRowDxfId="18062" dataDxfId="1667"/>
    <tableColumn id="14720" xr3:uid="{BC2B5A67-49DE-4AB3-94EA-76078ECEF852}" name="Column14720" headerRowDxfId="18061" dataDxfId="1666"/>
    <tableColumn id="14721" xr3:uid="{C1E766A7-7B42-4C01-BABA-C0585E633213}" name="Column14721" headerRowDxfId="18060" dataDxfId="1665"/>
    <tableColumn id="14722" xr3:uid="{815680C3-505C-445E-AA45-80BB76A514D4}" name="Column14722" headerRowDxfId="18059" dataDxfId="1664"/>
    <tableColumn id="14723" xr3:uid="{226E7818-56A4-4D91-91FB-CE023611A509}" name="Column14723" headerRowDxfId="18058" dataDxfId="1663"/>
    <tableColumn id="14724" xr3:uid="{D1293BA0-B8F0-4CC6-91CC-C86945F8445E}" name="Column14724" headerRowDxfId="18057" dataDxfId="1662"/>
    <tableColumn id="14725" xr3:uid="{CBEF58F9-D951-45FC-A4CA-313366753816}" name="Column14725" headerRowDxfId="18056" dataDxfId="1661"/>
    <tableColumn id="14726" xr3:uid="{B88BFA0D-75A7-48F4-8C07-9617325135C5}" name="Column14726" headerRowDxfId="18055" dataDxfId="1660"/>
    <tableColumn id="14727" xr3:uid="{B09194BC-A636-467C-8061-AFE646EC958B}" name="Column14727" headerRowDxfId="18054" dataDxfId="1659"/>
    <tableColumn id="14728" xr3:uid="{A5AF7E2B-4017-4772-B01D-5EBA6AD20300}" name="Column14728" headerRowDxfId="18053" dataDxfId="1658"/>
    <tableColumn id="14729" xr3:uid="{1844C204-1616-4F63-B9F3-2468ABFC7433}" name="Column14729" headerRowDxfId="18052" dataDxfId="1657"/>
    <tableColumn id="14730" xr3:uid="{F1290DA2-DFD0-447C-8C90-BB514F3EC285}" name="Column14730" headerRowDxfId="18051" dataDxfId="1656"/>
    <tableColumn id="14731" xr3:uid="{E5B72BDD-2C39-4F11-881B-DC4C39A5F236}" name="Column14731" headerRowDxfId="18050" dataDxfId="1655"/>
    <tableColumn id="14732" xr3:uid="{9F964904-B6A2-42BF-A9AF-C9251FF348F6}" name="Column14732" headerRowDxfId="18049" dataDxfId="1654"/>
    <tableColumn id="14733" xr3:uid="{BA524E68-DE74-4A56-9EF9-F075FB2E38F3}" name="Column14733" headerRowDxfId="18048" dataDxfId="1653"/>
    <tableColumn id="14734" xr3:uid="{3FB71160-7E75-470A-9374-06A319BA7B18}" name="Column14734" headerRowDxfId="18047" dataDxfId="1652"/>
    <tableColumn id="14735" xr3:uid="{EAE2A8A2-B36F-4C18-A5AE-D77B3A1990BC}" name="Column14735" headerRowDxfId="18046" dataDxfId="1651"/>
    <tableColumn id="14736" xr3:uid="{2351BC4F-77EE-4920-88B9-70916C5B7A63}" name="Column14736" headerRowDxfId="18045" dataDxfId="1650"/>
    <tableColumn id="14737" xr3:uid="{DDA4F55E-25A3-4E3D-B7EF-04113A723EDC}" name="Column14737" headerRowDxfId="18044" dataDxfId="1649"/>
    <tableColumn id="14738" xr3:uid="{E3297E83-B51E-48D4-960A-0F3CE56DD679}" name="Column14738" headerRowDxfId="18043" dataDxfId="1648"/>
    <tableColumn id="14739" xr3:uid="{7B64B4CF-46E3-419E-8E03-02EE6C91E0B2}" name="Column14739" headerRowDxfId="18042" dataDxfId="1647"/>
    <tableColumn id="14740" xr3:uid="{21FA8007-0D3F-42CB-A903-3210E5A9FA79}" name="Column14740" headerRowDxfId="18041" dataDxfId="1646"/>
    <tableColumn id="14741" xr3:uid="{29FE25F2-75E4-419D-8C1E-B28D031BE248}" name="Column14741" headerRowDxfId="18040" dataDxfId="1645"/>
    <tableColumn id="14742" xr3:uid="{865E3962-B65F-4A4B-987F-488FEEAD5B00}" name="Column14742" headerRowDxfId="18039" dataDxfId="1644"/>
    <tableColumn id="14743" xr3:uid="{ED319386-DC66-4BE0-9276-AA73C7A8E8AB}" name="Column14743" headerRowDxfId="18038" dataDxfId="1643"/>
    <tableColumn id="14744" xr3:uid="{1C0FFB08-7877-4EDB-87B7-D296A2193067}" name="Column14744" headerRowDxfId="18037" dataDxfId="1642"/>
    <tableColumn id="14745" xr3:uid="{6AC9BC3B-82A4-45AD-8881-0EA06246BAEC}" name="Column14745" headerRowDxfId="18036" dataDxfId="1641"/>
    <tableColumn id="14746" xr3:uid="{A2F54960-85D4-4231-A222-4AFDF9AB6189}" name="Column14746" headerRowDxfId="18035" dataDxfId="1640"/>
    <tableColumn id="14747" xr3:uid="{70F53C24-3AB1-4A33-9019-A60F63258FB5}" name="Column14747" headerRowDxfId="18034" dataDxfId="1639"/>
    <tableColumn id="14748" xr3:uid="{909CB5E2-501B-4026-BC70-AD05975DFAF4}" name="Column14748" headerRowDxfId="18033" dataDxfId="1638"/>
    <tableColumn id="14749" xr3:uid="{A2ECB182-BCE3-448A-9272-7633E1EA1933}" name="Column14749" headerRowDxfId="18032" dataDxfId="1637"/>
    <tableColumn id="14750" xr3:uid="{128ED33F-3BBD-4B60-ACB3-205FA7404F27}" name="Column14750" headerRowDxfId="18031" dataDxfId="1636"/>
    <tableColumn id="14751" xr3:uid="{5D6570B2-A194-44E7-8769-D3975428E11A}" name="Column14751" headerRowDxfId="18030" dataDxfId="1635"/>
    <tableColumn id="14752" xr3:uid="{8D818118-0B65-40F4-9784-6672C9CD32DF}" name="Column14752" headerRowDxfId="18029" dataDxfId="1634"/>
    <tableColumn id="14753" xr3:uid="{04419F7E-A737-4ABA-801B-AC3D340BCF90}" name="Column14753" headerRowDxfId="18028" dataDxfId="1633"/>
    <tableColumn id="14754" xr3:uid="{E26EFBE3-2AD0-40DC-B371-33D8B68FDA0A}" name="Column14754" headerRowDxfId="18027" dataDxfId="1632"/>
    <tableColumn id="14755" xr3:uid="{2261528A-0B17-4382-8FBE-A280FB99AF28}" name="Column14755" headerRowDxfId="18026" dataDxfId="1631"/>
    <tableColumn id="14756" xr3:uid="{2164F5B8-16C9-4263-8653-693FE6BA44F3}" name="Column14756" headerRowDxfId="18025" dataDxfId="1630"/>
    <tableColumn id="14757" xr3:uid="{5D3CC23C-2295-40B3-9DD4-DF84F8AB0063}" name="Column14757" headerRowDxfId="18024" dataDxfId="1629"/>
    <tableColumn id="14758" xr3:uid="{3003327F-AC71-4D2C-B2F9-92CD48340322}" name="Column14758" headerRowDxfId="18023" dataDxfId="1628"/>
    <tableColumn id="14759" xr3:uid="{2100607B-B1B3-4DE4-A166-412B79FF7A77}" name="Column14759" headerRowDxfId="18022" dataDxfId="1627"/>
    <tableColumn id="14760" xr3:uid="{41915A2A-4706-4F1C-BC9C-F30053C3DB13}" name="Column14760" headerRowDxfId="18021" dataDxfId="1626"/>
    <tableColumn id="14761" xr3:uid="{02D50CF4-1D40-4BAF-86D8-5EBA623B3CA4}" name="Column14761" headerRowDxfId="18020" dataDxfId="1625"/>
    <tableColumn id="14762" xr3:uid="{EDA0B14D-7BB2-4C9A-92D9-320A3F44C492}" name="Column14762" headerRowDxfId="18019" dataDxfId="1624"/>
    <tableColumn id="14763" xr3:uid="{F4FFCD8B-53B8-445C-A866-0460999DE1EB}" name="Column14763" headerRowDxfId="18018" dataDxfId="1623"/>
    <tableColumn id="14764" xr3:uid="{481B9222-9746-4F9D-9006-6C40E4361A2E}" name="Column14764" headerRowDxfId="18017" dataDxfId="1622"/>
    <tableColumn id="14765" xr3:uid="{F5A624A8-EAF0-4B2C-B018-FFCB4E941D13}" name="Column14765" headerRowDxfId="18016" dataDxfId="1621"/>
    <tableColumn id="14766" xr3:uid="{A169169E-3E87-40EC-AA09-E7E69820E8AD}" name="Column14766" headerRowDxfId="18015" dataDxfId="1620"/>
    <tableColumn id="14767" xr3:uid="{964D3E00-AE2C-41CB-9DB8-E641D1482D17}" name="Column14767" headerRowDxfId="18014" dataDxfId="1619"/>
    <tableColumn id="14768" xr3:uid="{3D5FBBF3-E5B9-4541-AACF-64C3D7AD6F40}" name="Column14768" headerRowDxfId="18013" dataDxfId="1618"/>
    <tableColumn id="14769" xr3:uid="{77635F84-5AD9-4618-B0D9-29CCAD379E49}" name="Column14769" headerRowDxfId="18012" dataDxfId="1617"/>
    <tableColumn id="14770" xr3:uid="{5829088D-304E-4F31-8346-4FEA49B87014}" name="Column14770" headerRowDxfId="18011" dataDxfId="1616"/>
    <tableColumn id="14771" xr3:uid="{383FC52B-67CC-4B82-BD12-52C9B33ADB4A}" name="Column14771" headerRowDxfId="18010" dataDxfId="1615"/>
    <tableColumn id="14772" xr3:uid="{A63FC85C-2E12-4CB6-88C4-40DAA38ED6D7}" name="Column14772" headerRowDxfId="18009" dataDxfId="1614"/>
    <tableColumn id="14773" xr3:uid="{A1F2C3A0-1923-4C75-A8FA-88580C2DEBE8}" name="Column14773" headerRowDxfId="18008" dataDxfId="1613"/>
    <tableColumn id="14774" xr3:uid="{977E07B8-6001-497E-9D51-58D7053E4EC4}" name="Column14774" headerRowDxfId="18007" dataDxfId="1612"/>
    <tableColumn id="14775" xr3:uid="{370C3E7E-C888-45BD-A295-2107B5C36E05}" name="Column14775" headerRowDxfId="18006" dataDxfId="1611"/>
    <tableColumn id="14776" xr3:uid="{8EF93F84-D7F9-4099-861E-E2B8B1B8571F}" name="Column14776" headerRowDxfId="18005" dataDxfId="1610"/>
    <tableColumn id="14777" xr3:uid="{0A200C5F-CC31-4F97-B2DC-F4ECC4BF9613}" name="Column14777" headerRowDxfId="18004" dataDxfId="1609"/>
    <tableColumn id="14778" xr3:uid="{1F984996-C346-44E4-961C-193702E0F7E5}" name="Column14778" headerRowDxfId="18003" dataDxfId="1608"/>
    <tableColumn id="14779" xr3:uid="{C8A16B11-EDB6-4C96-8072-759A2CCD3145}" name="Column14779" headerRowDxfId="18002" dataDxfId="1607"/>
    <tableColumn id="14780" xr3:uid="{0108BF43-4651-4908-8C32-4DFA6A54CF81}" name="Column14780" headerRowDxfId="18001" dataDxfId="1606"/>
    <tableColumn id="14781" xr3:uid="{5F352DEE-CA09-496D-91B2-0E1325F1C3EF}" name="Column14781" headerRowDxfId="18000" dataDxfId="1605"/>
    <tableColumn id="14782" xr3:uid="{4622B56B-A3E5-4E3B-959D-7BF76E689D0A}" name="Column14782" headerRowDxfId="17999" dataDxfId="1604"/>
    <tableColumn id="14783" xr3:uid="{C1AC27C5-C227-4321-BC22-CD77F795FC28}" name="Column14783" headerRowDxfId="17998" dataDxfId="1603"/>
    <tableColumn id="14784" xr3:uid="{946D676A-4B3E-4912-B51B-95404748BB17}" name="Column14784" headerRowDxfId="17997" dataDxfId="1602"/>
    <tableColumn id="14785" xr3:uid="{BA75A4FB-2FB6-4865-A2D0-F861C5662144}" name="Column14785" headerRowDxfId="17996" dataDxfId="1601"/>
    <tableColumn id="14786" xr3:uid="{5A1124CF-7EA7-4255-9D33-E8B4EF6EF7A2}" name="Column14786" headerRowDxfId="17995" dataDxfId="1600"/>
    <tableColumn id="14787" xr3:uid="{684E210D-8BA3-4CDB-A4F9-DA1EF59C2DD8}" name="Column14787" headerRowDxfId="17994" dataDxfId="1599"/>
    <tableColumn id="14788" xr3:uid="{6E08BBC8-E40A-4224-B39B-35F905AED427}" name="Column14788" headerRowDxfId="17993" dataDxfId="1598"/>
    <tableColumn id="14789" xr3:uid="{28EFB67A-09D6-4FCF-9124-C6989EFF6944}" name="Column14789" headerRowDxfId="17992" dataDxfId="1597"/>
    <tableColumn id="14790" xr3:uid="{22EFECEB-6649-4FB7-B67B-AAE6A64D731A}" name="Column14790" headerRowDxfId="17991" dataDxfId="1596"/>
    <tableColumn id="14791" xr3:uid="{2C08F6F0-1115-4B80-88FB-DBD02F443FAD}" name="Column14791" headerRowDxfId="17990" dataDxfId="1595"/>
    <tableColumn id="14792" xr3:uid="{8911E7A1-BE9A-4C7E-BF6B-D8C33E7FE23F}" name="Column14792" headerRowDxfId="17989" dataDxfId="1594"/>
    <tableColumn id="14793" xr3:uid="{B3AC2F8A-176F-42AA-9E06-AC296A02A85B}" name="Column14793" headerRowDxfId="17988" dataDxfId="1593"/>
    <tableColumn id="14794" xr3:uid="{6FEE5A7E-2776-479D-93BE-CF37939AAC04}" name="Column14794" headerRowDxfId="17987" dataDxfId="1592"/>
    <tableColumn id="14795" xr3:uid="{51A63BE5-D5DE-4E15-BC70-9516810A4506}" name="Column14795" headerRowDxfId="17986" dataDxfId="1591"/>
    <tableColumn id="14796" xr3:uid="{DCF69A51-BBA6-460F-B823-BF92412ABFBE}" name="Column14796" headerRowDxfId="17985" dataDxfId="1590"/>
    <tableColumn id="14797" xr3:uid="{DC712F97-3D5C-4A4F-8732-B9184E0DE3F8}" name="Column14797" headerRowDxfId="17984" dataDxfId="1589"/>
    <tableColumn id="14798" xr3:uid="{B70E0DDC-8C92-403F-A1EB-C7F186933EC2}" name="Column14798" headerRowDxfId="17983" dataDxfId="1588"/>
    <tableColumn id="14799" xr3:uid="{89124E49-B343-4454-820E-55ED05ACE008}" name="Column14799" headerRowDxfId="17982" dataDxfId="1587"/>
    <tableColumn id="14800" xr3:uid="{33D26968-5C4A-4DB8-82D7-37619FC92A13}" name="Column14800" headerRowDxfId="17981" dataDxfId="1586"/>
    <tableColumn id="14801" xr3:uid="{2C48CC69-8F2C-4F40-ABD6-8A8E23C3BBCC}" name="Column14801" headerRowDxfId="17980" dataDxfId="1585"/>
    <tableColumn id="14802" xr3:uid="{3BF8F026-C4EE-4C72-B9B3-44F77481C452}" name="Column14802" headerRowDxfId="17979" dataDxfId="1584"/>
    <tableColumn id="14803" xr3:uid="{9CED3688-B5B9-4488-AA67-B6959C54BE35}" name="Column14803" headerRowDxfId="17978" dataDxfId="1583"/>
    <tableColumn id="14804" xr3:uid="{939398D4-1690-4D9A-88E3-CCA13A3FE36B}" name="Column14804" headerRowDxfId="17977" dataDxfId="1582"/>
    <tableColumn id="14805" xr3:uid="{5B4F1FEF-881F-4ED3-8AC1-CBBC6F3DF3A0}" name="Column14805" headerRowDxfId="17976" dataDxfId="1581"/>
    <tableColumn id="14806" xr3:uid="{D5A1ACA7-394F-43ED-B242-5D96172E8180}" name="Column14806" headerRowDxfId="17975" dataDxfId="1580"/>
    <tableColumn id="14807" xr3:uid="{E937F973-0B35-4301-82D0-CCE50F4737A4}" name="Column14807" headerRowDxfId="17974" dataDxfId="1579"/>
    <tableColumn id="14808" xr3:uid="{AD119D38-9044-4DBF-9B93-3A5C1628E430}" name="Column14808" headerRowDxfId="17973" dataDxfId="1578"/>
    <tableColumn id="14809" xr3:uid="{581D6175-5C07-4CC4-B878-C3C16795FA10}" name="Column14809" headerRowDxfId="17972" dataDxfId="1577"/>
    <tableColumn id="14810" xr3:uid="{615A842C-D757-4A05-8DA6-71A215380412}" name="Column14810" headerRowDxfId="17971" dataDxfId="1576"/>
    <tableColumn id="14811" xr3:uid="{925D4C96-9F10-4F63-AC90-471BB6554965}" name="Column14811" headerRowDxfId="17970" dataDxfId="1575"/>
    <tableColumn id="14812" xr3:uid="{1ED40A11-EBA5-4FA0-ADD2-917534828EBB}" name="Column14812" headerRowDxfId="17969" dataDxfId="1574"/>
    <tableColumn id="14813" xr3:uid="{09FB2D37-4A87-4B3F-BD71-2B0FBF896FD6}" name="Column14813" headerRowDxfId="17968" dataDxfId="1573"/>
    <tableColumn id="14814" xr3:uid="{C8B9C3D7-AC72-4D21-B4FF-741771E6D30D}" name="Column14814" headerRowDxfId="17967" dataDxfId="1572"/>
    <tableColumn id="14815" xr3:uid="{67025A67-883D-4F3C-BA62-C580333F00D7}" name="Column14815" headerRowDxfId="17966" dataDxfId="1571"/>
    <tableColumn id="14816" xr3:uid="{8E7CA72D-C65F-49AA-8AA2-2481A678032C}" name="Column14816" headerRowDxfId="17965" dataDxfId="1570"/>
    <tableColumn id="14817" xr3:uid="{F11C5B3A-0A69-4A5F-8B0D-A7C7F7A1D184}" name="Column14817" headerRowDxfId="17964" dataDxfId="1569"/>
    <tableColumn id="14818" xr3:uid="{B6FE004C-AB37-42FA-8964-A9EA25483D9B}" name="Column14818" headerRowDxfId="17963" dataDxfId="1568"/>
    <tableColumn id="14819" xr3:uid="{D7227235-6952-4516-9119-81B429CA4B15}" name="Column14819" headerRowDxfId="17962" dataDxfId="1567"/>
    <tableColumn id="14820" xr3:uid="{D01EEA9E-D6F0-419C-9535-3AF95E695FE1}" name="Column14820" headerRowDxfId="17961" dataDxfId="1566"/>
    <tableColumn id="14821" xr3:uid="{251D8B1F-A0C6-4900-949D-7A3FDC00FFB6}" name="Column14821" headerRowDxfId="17960" dataDxfId="1565"/>
    <tableColumn id="14822" xr3:uid="{943AA2C9-88C0-4A46-895D-9D946A890CF4}" name="Column14822" headerRowDxfId="17959" dataDxfId="1564"/>
    <tableColumn id="14823" xr3:uid="{D8D0F8B0-5C26-40BF-9868-77457BBF191A}" name="Column14823" headerRowDxfId="17958" dataDxfId="1563"/>
    <tableColumn id="14824" xr3:uid="{2354A7B6-8DC8-45CA-ADA1-E23CA3BF3984}" name="Column14824" headerRowDxfId="17957" dataDxfId="1562"/>
    <tableColumn id="14825" xr3:uid="{AC2256DB-F2B2-487F-AF2A-60D17FD308D2}" name="Column14825" headerRowDxfId="17956" dataDxfId="1561"/>
    <tableColumn id="14826" xr3:uid="{F43B883F-B89E-4662-A765-31EBA9915584}" name="Column14826" headerRowDxfId="17955" dataDxfId="1560"/>
    <tableColumn id="14827" xr3:uid="{8A6BD76B-0ECC-4885-B5C5-6E39A41C8D53}" name="Column14827" headerRowDxfId="17954" dataDxfId="1559"/>
    <tableColumn id="14828" xr3:uid="{0A116D0C-2F59-48E5-BC24-3DFACB1C25C5}" name="Column14828" headerRowDxfId="17953" dataDxfId="1558"/>
    <tableColumn id="14829" xr3:uid="{B5ECD9AE-F09C-4627-8521-79435F564993}" name="Column14829" headerRowDxfId="17952" dataDxfId="1557"/>
    <tableColumn id="14830" xr3:uid="{5B5FBE94-9612-424E-A844-B35E8B21F745}" name="Column14830" headerRowDxfId="17951" dataDxfId="1556"/>
    <tableColumn id="14831" xr3:uid="{0A9B554B-6D94-4F8B-88D9-D02650E04FEE}" name="Column14831" headerRowDxfId="17950" dataDxfId="1555"/>
    <tableColumn id="14832" xr3:uid="{659B5FCE-B544-4946-83A3-5CEE98F2FD64}" name="Column14832" headerRowDxfId="17949" dataDxfId="1554"/>
    <tableColumn id="14833" xr3:uid="{F930DECE-0B5A-4421-951B-5B39A101477D}" name="Column14833" headerRowDxfId="17948" dataDxfId="1553"/>
    <tableColumn id="14834" xr3:uid="{9655C2E6-BB92-4939-8730-DBC80E41482D}" name="Column14834" headerRowDxfId="17947" dataDxfId="1552"/>
    <tableColumn id="14835" xr3:uid="{65B7810B-9355-4078-8176-397537F6BB2A}" name="Column14835" headerRowDxfId="17946" dataDxfId="1551"/>
    <tableColumn id="14836" xr3:uid="{B4D0589D-64DC-47C8-A6EA-EA213CD9136E}" name="Column14836" headerRowDxfId="17945" dataDxfId="1550"/>
    <tableColumn id="14837" xr3:uid="{32AAE832-9D05-4440-A19F-044E90CE4B7E}" name="Column14837" headerRowDxfId="17944" dataDxfId="1549"/>
    <tableColumn id="14838" xr3:uid="{E3AF9B58-A881-4900-9B65-4261B3A9EA39}" name="Column14838" headerRowDxfId="17943" dataDxfId="1548"/>
    <tableColumn id="14839" xr3:uid="{14EC4BF5-9C62-48CE-8D78-7C798C94CBE9}" name="Column14839" headerRowDxfId="17942" dataDxfId="1547"/>
    <tableColumn id="14840" xr3:uid="{DDF67E7F-0E70-4F31-B176-718C7A3ED6FD}" name="Column14840" headerRowDxfId="17941" dataDxfId="1546"/>
    <tableColumn id="14841" xr3:uid="{715BE073-AD07-4BCD-9E4A-FBB31B6D195F}" name="Column14841" headerRowDxfId="17940" dataDxfId="1545"/>
    <tableColumn id="14842" xr3:uid="{05F062C3-B19C-4FF2-B6DF-1633B3689713}" name="Column14842" headerRowDxfId="17939" dataDxfId="1544"/>
    <tableColumn id="14843" xr3:uid="{8ACE15BB-91C0-450F-A7A1-FC23A98178C1}" name="Column14843" headerRowDxfId="17938" dataDxfId="1543"/>
    <tableColumn id="14844" xr3:uid="{4471B836-9E16-4C01-940C-40D4C65C0A30}" name="Column14844" headerRowDxfId="17937" dataDxfId="1542"/>
    <tableColumn id="14845" xr3:uid="{0916770F-3C13-4B14-8FBF-67F32BAAC10A}" name="Column14845" headerRowDxfId="17936" dataDxfId="1541"/>
    <tableColumn id="14846" xr3:uid="{56B56019-9183-422B-8101-EE670E7A7450}" name="Column14846" headerRowDxfId="17935" dataDxfId="1540"/>
    <tableColumn id="14847" xr3:uid="{CEAB0DC1-8474-4A4D-BD7E-AFD577BFF090}" name="Column14847" headerRowDxfId="17934" dataDxfId="1539"/>
    <tableColumn id="14848" xr3:uid="{F2DD2284-B71E-4920-993A-AC52A239D203}" name="Column14848" headerRowDxfId="17933" dataDxfId="1538"/>
    <tableColumn id="14849" xr3:uid="{54C22E0A-690C-4DC7-A247-C3D30E063B68}" name="Column14849" headerRowDxfId="17932" dataDxfId="1537"/>
    <tableColumn id="14850" xr3:uid="{FF00DD4E-1105-47DB-869B-EF0EB7EC7B00}" name="Column14850" headerRowDxfId="17931" dataDxfId="1536"/>
    <tableColumn id="14851" xr3:uid="{3E583965-3F79-4A69-A79A-56C0C1860EE5}" name="Column14851" headerRowDxfId="17930" dataDxfId="1535"/>
    <tableColumn id="14852" xr3:uid="{733247E7-1967-4BDC-9684-0557018B348B}" name="Column14852" headerRowDxfId="17929" dataDxfId="1534"/>
    <tableColumn id="14853" xr3:uid="{DE271C79-34CC-47BE-A95B-AB324CAF86FA}" name="Column14853" headerRowDxfId="17928" dataDxfId="1533"/>
    <tableColumn id="14854" xr3:uid="{80EC6B44-5DF7-42F5-99C1-D36B350F39AA}" name="Column14854" headerRowDxfId="17927" dataDxfId="1532"/>
    <tableColumn id="14855" xr3:uid="{BE32CC16-34CC-4F47-81BB-98B6AE816A8F}" name="Column14855" headerRowDxfId="17926" dataDxfId="1531"/>
    <tableColumn id="14856" xr3:uid="{5326E93C-1278-4887-A06D-5E7317C754C4}" name="Column14856" headerRowDxfId="17925" dataDxfId="1530"/>
    <tableColumn id="14857" xr3:uid="{64BA1BBD-506C-4EE3-81AE-80A4A8F1201A}" name="Column14857" headerRowDxfId="17924" dataDxfId="1529"/>
    <tableColumn id="14858" xr3:uid="{CBA836F2-4046-4DFB-8E98-ED6F699471EF}" name="Column14858" headerRowDxfId="17923" dataDxfId="1528"/>
    <tableColumn id="14859" xr3:uid="{CF40855C-AF0C-490F-B155-8C0B3841E9E8}" name="Column14859" headerRowDxfId="17922" dataDxfId="1527"/>
    <tableColumn id="14860" xr3:uid="{569C342F-F3D5-4024-A6FE-BD4039006C09}" name="Column14860" headerRowDxfId="17921" dataDxfId="1526"/>
    <tableColumn id="14861" xr3:uid="{BBF8F171-5347-407E-9E6E-6DB11807AD63}" name="Column14861" headerRowDxfId="17920" dataDxfId="1525"/>
    <tableColumn id="14862" xr3:uid="{48BB9960-54AC-4474-9955-ECBDF1907B47}" name="Column14862" headerRowDxfId="17919" dataDxfId="1524"/>
    <tableColumn id="14863" xr3:uid="{0ACFC3BC-FFB3-438F-9236-3D2B516153D7}" name="Column14863" headerRowDxfId="17918" dataDxfId="1523"/>
    <tableColumn id="14864" xr3:uid="{03391FCF-26CA-4FB1-8C75-03E2893CA84B}" name="Column14864" headerRowDxfId="17917" dataDxfId="1522"/>
    <tableColumn id="14865" xr3:uid="{C17C84C0-43AD-426F-BF55-7241AB619FA3}" name="Column14865" headerRowDxfId="17916" dataDxfId="1521"/>
    <tableColumn id="14866" xr3:uid="{ABD9C495-D701-4E91-A127-636D4F9B038F}" name="Column14866" headerRowDxfId="17915" dataDxfId="1520"/>
    <tableColumn id="14867" xr3:uid="{1C307B38-D587-4910-BD5A-081031F40ECC}" name="Column14867" headerRowDxfId="17914" dataDxfId="1519"/>
    <tableColumn id="14868" xr3:uid="{3D972668-4207-4977-BBD2-D1BF08F41E33}" name="Column14868" headerRowDxfId="17913" dataDxfId="1518"/>
    <tableColumn id="14869" xr3:uid="{215A973E-5FA4-4872-96B2-71C90B227593}" name="Column14869" headerRowDxfId="17912" dataDxfId="1517"/>
    <tableColumn id="14870" xr3:uid="{5E591613-EFE3-4D11-B1D2-C8FAF72700C5}" name="Column14870" headerRowDxfId="17911" dataDxfId="1516"/>
    <tableColumn id="14871" xr3:uid="{95D82989-0E2E-485E-9F24-FD57D971A644}" name="Column14871" headerRowDxfId="17910" dataDxfId="1515"/>
    <tableColumn id="14872" xr3:uid="{8C1420F4-D170-4916-88F6-8CCBB0B4C167}" name="Column14872" headerRowDxfId="17909" dataDxfId="1514"/>
    <tableColumn id="14873" xr3:uid="{07B9FD20-A482-4BD8-929C-2571B7F24612}" name="Column14873" headerRowDxfId="17908" dataDxfId="1513"/>
    <tableColumn id="14874" xr3:uid="{FBAFA120-AB73-40BE-AA42-3C729CA840AF}" name="Column14874" headerRowDxfId="17907" dataDxfId="1512"/>
    <tableColumn id="14875" xr3:uid="{07C0593C-683E-4C09-A667-0B79E95B8953}" name="Column14875" headerRowDxfId="17906" dataDxfId="1511"/>
    <tableColumn id="14876" xr3:uid="{5FFBA7BE-7BB0-460E-9FF7-C759C418F1DA}" name="Column14876" headerRowDxfId="17905" dataDxfId="1510"/>
    <tableColumn id="14877" xr3:uid="{A5A60482-BBCC-42E6-ABC4-9B766220165E}" name="Column14877" headerRowDxfId="17904" dataDxfId="1509"/>
    <tableColumn id="14878" xr3:uid="{6FE277C2-B390-4EF4-AD61-D59B22BC8437}" name="Column14878" headerRowDxfId="17903" dataDxfId="1508"/>
    <tableColumn id="14879" xr3:uid="{72727AD3-19B9-4488-BD4E-E2E25809E704}" name="Column14879" headerRowDxfId="17902" dataDxfId="1507"/>
    <tableColumn id="14880" xr3:uid="{D7059027-59EC-401B-9FB3-D420C47DFCBB}" name="Column14880" headerRowDxfId="17901" dataDxfId="1506"/>
    <tableColumn id="14881" xr3:uid="{D8225B32-7844-4CDA-9057-1EB0C44A50FE}" name="Column14881" headerRowDxfId="17900" dataDxfId="1505"/>
    <tableColumn id="14882" xr3:uid="{6A70F6F3-E9E9-4641-BEDA-6B4BCD4F0C48}" name="Column14882" headerRowDxfId="17899" dataDxfId="1504"/>
    <tableColumn id="14883" xr3:uid="{9B608A4A-4249-4105-BC91-0C5A70D775D2}" name="Column14883" headerRowDxfId="17898" dataDxfId="1503"/>
    <tableColumn id="14884" xr3:uid="{C272E3BE-31CA-4CEA-AE34-14F4754AEE41}" name="Column14884" headerRowDxfId="17897" dataDxfId="1502"/>
    <tableColumn id="14885" xr3:uid="{BD2F1C49-207A-449E-88E9-B744269A107B}" name="Column14885" headerRowDxfId="17896" dataDxfId="1501"/>
    <tableColumn id="14886" xr3:uid="{05D1EC68-51D8-4B40-AEDB-4DE9AFDE4E55}" name="Column14886" headerRowDxfId="17895" dataDxfId="1500"/>
    <tableColumn id="14887" xr3:uid="{FF516A7D-6935-4214-AE68-A438B84EEBE4}" name="Column14887" headerRowDxfId="17894" dataDxfId="1499"/>
    <tableColumn id="14888" xr3:uid="{ECF16491-3524-4EE6-BEE1-12D2EC54DA77}" name="Column14888" headerRowDxfId="17893" dataDxfId="1498"/>
    <tableColumn id="14889" xr3:uid="{4E31B6A5-C7C9-4F84-9A35-DCB67A9C891F}" name="Column14889" headerRowDxfId="17892" dataDxfId="1497"/>
    <tableColumn id="14890" xr3:uid="{0703C12C-0152-48C4-8DB0-69E597F6B501}" name="Column14890" headerRowDxfId="17891" dataDxfId="1496"/>
    <tableColumn id="14891" xr3:uid="{B87F5A1B-B6B4-4FEA-928F-12C6C40EFDB1}" name="Column14891" headerRowDxfId="17890" dataDxfId="1495"/>
    <tableColumn id="14892" xr3:uid="{2526EEAB-D2E6-41D1-822A-0862C1ADB2FE}" name="Column14892" headerRowDxfId="17889" dataDxfId="1494"/>
    <tableColumn id="14893" xr3:uid="{FCDBC48B-3A68-46E1-A801-6D3E68204FB5}" name="Column14893" headerRowDxfId="17888" dataDxfId="1493"/>
    <tableColumn id="14894" xr3:uid="{77879FF1-F425-44D0-9B00-1E654349A371}" name="Column14894" headerRowDxfId="17887" dataDxfId="1492"/>
    <tableColumn id="14895" xr3:uid="{0CDE80C5-F9F6-47E1-B196-9071474D45CE}" name="Column14895" headerRowDxfId="17886" dataDxfId="1491"/>
    <tableColumn id="14896" xr3:uid="{77F03014-C8D5-4292-B0E3-EF8C12CF690D}" name="Column14896" headerRowDxfId="17885" dataDxfId="1490"/>
    <tableColumn id="14897" xr3:uid="{10DB5BA5-1DD5-4C7D-A33D-196B5FC6D58B}" name="Column14897" headerRowDxfId="17884" dataDxfId="1489"/>
    <tableColumn id="14898" xr3:uid="{83E79D78-524F-4D41-A773-1E1FDF22377B}" name="Column14898" headerRowDxfId="17883" dataDxfId="1488"/>
    <tableColumn id="14899" xr3:uid="{471E1B16-8581-4690-A5B0-7F7D704D6C90}" name="Column14899" headerRowDxfId="17882" dataDxfId="1487"/>
    <tableColumn id="14900" xr3:uid="{37AAF905-EED3-4D45-B4C7-6A23798E5282}" name="Column14900" headerRowDxfId="17881" dataDxfId="1486"/>
    <tableColumn id="14901" xr3:uid="{9D131D3A-90FE-472F-8160-8997DF693CA1}" name="Column14901" headerRowDxfId="17880" dataDxfId="1485"/>
    <tableColumn id="14902" xr3:uid="{4947EE14-2BF7-4F84-828D-F5EE9104BA48}" name="Column14902" headerRowDxfId="17879" dataDxfId="1484"/>
    <tableColumn id="14903" xr3:uid="{D126C387-120E-47FC-B499-2D6D5FC774F0}" name="Column14903" headerRowDxfId="17878" dataDxfId="1483"/>
    <tableColumn id="14904" xr3:uid="{36D81600-139E-46BF-803D-C1229243F41C}" name="Column14904" headerRowDxfId="17877" dataDxfId="1482"/>
    <tableColumn id="14905" xr3:uid="{D85D1A73-1B90-4483-8682-3CA90413709C}" name="Column14905" headerRowDxfId="17876" dataDxfId="1481"/>
    <tableColumn id="14906" xr3:uid="{B80E178C-F8E5-4855-B4EB-D54246789BD8}" name="Column14906" headerRowDxfId="17875" dataDxfId="1480"/>
    <tableColumn id="14907" xr3:uid="{82EF13B7-E258-4939-B3D2-BC5A066215BA}" name="Column14907" headerRowDxfId="17874" dataDxfId="1479"/>
    <tableColumn id="14908" xr3:uid="{9FF5DBCC-25D6-43EE-97D0-87EA87CE9956}" name="Column14908" headerRowDxfId="17873" dataDxfId="1478"/>
    <tableColumn id="14909" xr3:uid="{D6CE5B8D-6045-4341-B5CA-C5F2129B6D39}" name="Column14909" headerRowDxfId="17872" dataDxfId="1477"/>
    <tableColumn id="14910" xr3:uid="{AD27E240-44E7-4054-AF81-AA4EBF040E7D}" name="Column14910" headerRowDxfId="17871" dataDxfId="1476"/>
    <tableColumn id="14911" xr3:uid="{D8E338F9-F237-47EF-B43D-F4733324444C}" name="Column14911" headerRowDxfId="17870" dataDxfId="1475"/>
    <tableColumn id="14912" xr3:uid="{A6F59288-6ACD-476C-B910-9851EED6CD06}" name="Column14912" headerRowDxfId="17869" dataDxfId="1474"/>
    <tableColumn id="14913" xr3:uid="{CD92771D-EE62-4C50-8C91-0688E3497155}" name="Column14913" headerRowDxfId="17868" dataDxfId="1473"/>
    <tableColumn id="14914" xr3:uid="{96FE92C8-DD91-47D9-BCC8-CFB1FE5F948F}" name="Column14914" headerRowDxfId="17867" dataDxfId="1472"/>
    <tableColumn id="14915" xr3:uid="{D271EBF8-BF84-4D3D-BFB1-83432FDBD25B}" name="Column14915" headerRowDxfId="17866" dataDxfId="1471"/>
    <tableColumn id="14916" xr3:uid="{FBE5874C-F8BE-4D72-B285-D0AF8E359CEB}" name="Column14916" headerRowDxfId="17865" dataDxfId="1470"/>
    <tableColumn id="14917" xr3:uid="{5EA5BFD9-E1AF-4580-BB4F-911C7658CF83}" name="Column14917" headerRowDxfId="17864" dataDxfId="1469"/>
    <tableColumn id="14918" xr3:uid="{232BB075-D713-4880-BEFA-04A5CBA073A3}" name="Column14918" headerRowDxfId="17863" dataDxfId="1468"/>
    <tableColumn id="14919" xr3:uid="{34C62826-C464-4A4E-B78C-CEE21E4747D3}" name="Column14919" headerRowDxfId="17862" dataDxfId="1467"/>
    <tableColumn id="14920" xr3:uid="{6C110C10-B71D-408F-B6E0-4F9FE5EE30FE}" name="Column14920" headerRowDxfId="17861" dataDxfId="1466"/>
    <tableColumn id="14921" xr3:uid="{F5275296-9FD9-4A41-A640-5A2C3722372C}" name="Column14921" headerRowDxfId="17860" dataDxfId="1465"/>
    <tableColumn id="14922" xr3:uid="{45C4A32C-AA7E-43D6-8EB6-58E841C01EDB}" name="Column14922" headerRowDxfId="17859" dataDxfId="1464"/>
    <tableColumn id="14923" xr3:uid="{38546D0E-0056-49A1-A902-4DEECF8CD162}" name="Column14923" headerRowDxfId="17858" dataDxfId="1463"/>
    <tableColumn id="14924" xr3:uid="{1C6B9DBE-04A9-4744-A706-8E10C863B695}" name="Column14924" headerRowDxfId="17857" dataDxfId="1462"/>
    <tableColumn id="14925" xr3:uid="{A709C635-390A-4280-B38A-838D61303B99}" name="Column14925" headerRowDxfId="17856" dataDxfId="1461"/>
    <tableColumn id="14926" xr3:uid="{5B139EC9-462A-4246-AAAB-B51808B3A2A9}" name="Column14926" headerRowDxfId="17855" dataDxfId="1460"/>
    <tableColumn id="14927" xr3:uid="{BA16EC0D-6418-4EE3-9C91-9E31B7D2B3A8}" name="Column14927" headerRowDxfId="17854" dataDxfId="1459"/>
    <tableColumn id="14928" xr3:uid="{ECD2E8BB-39BC-4917-A99E-41915C1B644F}" name="Column14928" headerRowDxfId="17853" dataDxfId="1458"/>
    <tableColumn id="14929" xr3:uid="{0E99B226-CC4F-4099-92F6-D8E0AD1D2477}" name="Column14929" headerRowDxfId="17852" dataDxfId="1457"/>
    <tableColumn id="14930" xr3:uid="{846D23E8-624B-46A7-B0DB-FA011CFE89C6}" name="Column14930" headerRowDxfId="17851" dataDxfId="1456"/>
    <tableColumn id="14931" xr3:uid="{62D0425C-16EF-45F3-808D-C9775080A37A}" name="Column14931" headerRowDxfId="17850" dataDxfId="1455"/>
    <tableColumn id="14932" xr3:uid="{031E406E-87D3-47E0-BF91-18DDBEFF26B1}" name="Column14932" headerRowDxfId="17849" dataDxfId="1454"/>
    <tableColumn id="14933" xr3:uid="{D1D0E14A-CC01-4784-8E49-000D09916BAE}" name="Column14933" headerRowDxfId="17848" dataDxfId="1453"/>
    <tableColumn id="14934" xr3:uid="{55132B09-2BBF-4E0E-A03E-A049F5BAA819}" name="Column14934" headerRowDxfId="17847" dataDxfId="1452"/>
    <tableColumn id="14935" xr3:uid="{7F67D970-89AC-43A0-AD10-DB37776EC9AB}" name="Column14935" headerRowDxfId="17846" dataDxfId="1451"/>
    <tableColumn id="14936" xr3:uid="{0B40B7E2-A9BB-4D73-9262-EB54703173F5}" name="Column14936" headerRowDxfId="17845" dataDxfId="1450"/>
    <tableColumn id="14937" xr3:uid="{1A962526-3FF5-4992-8299-445594DD3B6D}" name="Column14937" headerRowDxfId="17844" dataDxfId="1449"/>
    <tableColumn id="14938" xr3:uid="{E616C36A-402E-4DC3-8DB2-2447395C692B}" name="Column14938" headerRowDxfId="17843" dataDxfId="1448"/>
    <tableColumn id="14939" xr3:uid="{485FC975-B95C-4083-9792-DDB145EAEA23}" name="Column14939" headerRowDxfId="17842" dataDxfId="1447"/>
    <tableColumn id="14940" xr3:uid="{09111A79-6482-44F2-A9B3-F39E840968EB}" name="Column14940" headerRowDxfId="17841" dataDxfId="1446"/>
    <tableColumn id="14941" xr3:uid="{7A68E058-6ED3-412D-A043-3E110BA5F1E8}" name="Column14941" headerRowDxfId="17840" dataDxfId="1445"/>
    <tableColumn id="14942" xr3:uid="{F83B4F67-ACF8-4281-9AEC-8CC72EDC17CF}" name="Column14942" headerRowDxfId="17839" dataDxfId="1444"/>
    <tableColumn id="14943" xr3:uid="{CA8A4CF5-2A70-4B0D-A787-B988BD98196B}" name="Column14943" headerRowDxfId="17838" dataDxfId="1443"/>
    <tableColumn id="14944" xr3:uid="{ABF20ECD-8FD4-428F-B7B1-4566A7509B37}" name="Column14944" headerRowDxfId="17837" dataDxfId="1442"/>
    <tableColumn id="14945" xr3:uid="{20E99D41-014E-493B-A0DC-AB2F35A635AA}" name="Column14945" headerRowDxfId="17836" dataDxfId="1441"/>
    <tableColumn id="14946" xr3:uid="{24B75219-BC11-428E-9675-838FE71FAD85}" name="Column14946" headerRowDxfId="17835" dataDxfId="1440"/>
    <tableColumn id="14947" xr3:uid="{D59FD638-CEA7-4520-B16C-543D47E29D55}" name="Column14947" headerRowDxfId="17834" dataDxfId="1439"/>
    <tableColumn id="14948" xr3:uid="{66595E9C-A856-429E-9844-7849CE74F849}" name="Column14948" headerRowDxfId="17833" dataDxfId="1438"/>
    <tableColumn id="14949" xr3:uid="{97620BCE-7C0A-46A8-B82B-009198BD7713}" name="Column14949" headerRowDxfId="17832" dataDxfId="1437"/>
    <tableColumn id="14950" xr3:uid="{3CD506D9-93C1-4296-98DD-B6DCFEE23D8E}" name="Column14950" headerRowDxfId="17831" dataDxfId="1436"/>
    <tableColumn id="14951" xr3:uid="{208C948C-7CF3-476A-9F77-2FBDB922F28A}" name="Column14951" headerRowDxfId="17830" dataDxfId="1435"/>
    <tableColumn id="14952" xr3:uid="{D57CE951-FD75-441A-902C-C2A345517922}" name="Column14952" headerRowDxfId="17829" dataDxfId="1434"/>
    <tableColumn id="14953" xr3:uid="{82ABCDEC-90B2-4B86-851D-8AFD6B105C34}" name="Column14953" headerRowDxfId="17828" dataDxfId="1433"/>
    <tableColumn id="14954" xr3:uid="{BAF1623E-49BF-4DAA-94FC-15A4D57E7134}" name="Column14954" headerRowDxfId="17827" dataDxfId="1432"/>
    <tableColumn id="14955" xr3:uid="{8ECC2366-0995-4196-BAA3-4021F184A361}" name="Column14955" headerRowDxfId="17826" dataDxfId="1431"/>
    <tableColumn id="14956" xr3:uid="{39D6B8E5-EDDD-4BDC-A8E6-177D234E056A}" name="Column14956" headerRowDxfId="17825" dataDxfId="1430"/>
    <tableColumn id="14957" xr3:uid="{1AEA45BB-F766-42F7-9E2F-B05334FAFECB}" name="Column14957" headerRowDxfId="17824" dataDxfId="1429"/>
    <tableColumn id="14958" xr3:uid="{F64B5AD8-CEC5-43FC-9FED-68DFBB086864}" name="Column14958" headerRowDxfId="17823" dataDxfId="1428"/>
    <tableColumn id="14959" xr3:uid="{60081513-B182-4ECA-B46B-96E8348C9B0C}" name="Column14959" headerRowDxfId="17822" dataDxfId="1427"/>
    <tableColumn id="14960" xr3:uid="{AACF0910-458C-47B0-8064-EAE1048B2281}" name="Column14960" headerRowDxfId="17821" dataDxfId="1426"/>
    <tableColumn id="14961" xr3:uid="{729A7493-E6FF-4ED8-BDF7-DE721D5A82EE}" name="Column14961" headerRowDxfId="17820" dataDxfId="1425"/>
    <tableColumn id="14962" xr3:uid="{F0FFFF28-8F60-44F8-9072-9DB7F2B3583B}" name="Column14962" headerRowDxfId="17819" dataDxfId="1424"/>
    <tableColumn id="14963" xr3:uid="{9601D8A4-85BF-42FC-9DB6-3638B3032297}" name="Column14963" headerRowDxfId="17818" dataDxfId="1423"/>
    <tableColumn id="14964" xr3:uid="{E72A0060-AA29-43A4-B939-23DD1EEC59FF}" name="Column14964" headerRowDxfId="17817" dataDxfId="1422"/>
    <tableColumn id="14965" xr3:uid="{8F22327B-D2CE-48CA-8980-CA449149263A}" name="Column14965" headerRowDxfId="17816" dataDxfId="1421"/>
    <tableColumn id="14966" xr3:uid="{668EDDDF-B2DA-4205-858D-28A793A59225}" name="Column14966" headerRowDxfId="17815" dataDxfId="1420"/>
    <tableColumn id="14967" xr3:uid="{D2F2CD6A-449B-4053-84BE-AC0C47BA4C0E}" name="Column14967" headerRowDxfId="17814" dataDxfId="1419"/>
    <tableColumn id="14968" xr3:uid="{44B5FA12-A733-4C20-B637-65CB1F753756}" name="Column14968" headerRowDxfId="17813" dataDxfId="1418"/>
    <tableColumn id="14969" xr3:uid="{8F7F1EB0-1B53-437F-AFF0-BA6A063A5948}" name="Column14969" headerRowDxfId="17812" dataDxfId="1417"/>
    <tableColumn id="14970" xr3:uid="{FF8A05DE-90C7-408C-9EF2-B11CAF59C3C1}" name="Column14970" headerRowDxfId="17811" dataDxfId="1416"/>
    <tableColumn id="14971" xr3:uid="{97D8747E-A92C-4BC2-9DB5-58B01F902421}" name="Column14971" headerRowDxfId="17810" dataDxfId="1415"/>
    <tableColumn id="14972" xr3:uid="{8708B3D9-FCC2-49F8-862E-4E60DCA5C063}" name="Column14972" headerRowDxfId="17809" dataDxfId="1414"/>
    <tableColumn id="14973" xr3:uid="{94A59C7C-E377-4FCA-8448-086D2522061A}" name="Column14973" headerRowDxfId="17808" dataDxfId="1413"/>
    <tableColumn id="14974" xr3:uid="{6386EDC8-94A8-427E-8C7E-2E86EF7953A8}" name="Column14974" headerRowDxfId="17807" dataDxfId="1412"/>
    <tableColumn id="14975" xr3:uid="{A37910CE-0881-4479-92F5-3DA373586CBE}" name="Column14975" headerRowDxfId="17806" dataDxfId="1411"/>
    <tableColumn id="14976" xr3:uid="{16D2B290-8405-4D75-AB13-62B3F588E6FF}" name="Column14976" headerRowDxfId="17805" dataDxfId="1410"/>
    <tableColumn id="14977" xr3:uid="{4EEBA331-A3CE-40AD-B65B-F7D85EE94D88}" name="Column14977" headerRowDxfId="17804" dataDxfId="1409"/>
    <tableColumn id="14978" xr3:uid="{B6C32B2B-91C9-474B-B770-C00A5ABE3765}" name="Column14978" headerRowDxfId="17803" dataDxfId="1408"/>
    <tableColumn id="14979" xr3:uid="{9A0E81ED-6642-44DF-A470-B9FBC72479C5}" name="Column14979" headerRowDxfId="17802" dataDxfId="1407"/>
    <tableColumn id="14980" xr3:uid="{78918182-457F-46B2-8466-E6ED25CE976D}" name="Column14980" headerRowDxfId="17801" dataDxfId="1406"/>
    <tableColumn id="14981" xr3:uid="{712AA4F0-2E15-4016-B3AD-D27E878C336D}" name="Column14981" headerRowDxfId="17800" dataDxfId="1405"/>
    <tableColumn id="14982" xr3:uid="{C073CBDF-73B3-4AA0-B7D9-FE31AFA024DE}" name="Column14982" headerRowDxfId="17799" dataDxfId="1404"/>
    <tableColumn id="14983" xr3:uid="{2DECCE6E-96C5-4727-BE25-A377261D9D46}" name="Column14983" headerRowDxfId="17798" dataDxfId="1403"/>
    <tableColumn id="14984" xr3:uid="{2A735388-91C9-4D87-A351-9F01FC55598E}" name="Column14984" headerRowDxfId="17797" dataDxfId="1402"/>
    <tableColumn id="14985" xr3:uid="{B2869AF1-FE90-4199-A271-9090F4EB0EEA}" name="Column14985" headerRowDxfId="17796" dataDxfId="1401"/>
    <tableColumn id="14986" xr3:uid="{A8705EA3-D045-4D7A-ACAA-28C2B1EEEDA7}" name="Column14986" headerRowDxfId="17795" dataDxfId="1400"/>
    <tableColumn id="14987" xr3:uid="{CF3A6FF5-34C6-4449-AFB7-AD98FDAFCBC4}" name="Column14987" headerRowDxfId="17794" dataDxfId="1399"/>
    <tableColumn id="14988" xr3:uid="{E08497E1-727D-429F-B6D1-56FD8FA1914F}" name="Column14988" headerRowDxfId="17793" dataDxfId="1398"/>
    <tableColumn id="14989" xr3:uid="{7DCBCC12-AAB2-488C-83A4-0611E89CE9FC}" name="Column14989" headerRowDxfId="17792" dataDxfId="1397"/>
    <tableColumn id="14990" xr3:uid="{E470F0F9-A5F1-4E65-8A31-43BDBB9A601B}" name="Column14990" headerRowDxfId="17791" dataDxfId="1396"/>
    <tableColumn id="14991" xr3:uid="{C0C4694F-C4E1-4048-A779-C915BE1D5320}" name="Column14991" headerRowDxfId="17790" dataDxfId="1395"/>
    <tableColumn id="14992" xr3:uid="{10ECC3F2-1A6A-428E-BB81-E77B08113B98}" name="Column14992" headerRowDxfId="17789" dataDxfId="1394"/>
    <tableColumn id="14993" xr3:uid="{C15E8510-18FE-44DA-AFD5-509D19A98C67}" name="Column14993" headerRowDxfId="17788" dataDxfId="1393"/>
    <tableColumn id="14994" xr3:uid="{029EE17C-2AB8-4228-8C39-C9DAF52537CD}" name="Column14994" headerRowDxfId="17787" dataDxfId="1392"/>
    <tableColumn id="14995" xr3:uid="{A717A4E7-86B1-4DCE-A449-182254EAFF98}" name="Column14995" headerRowDxfId="17786" dataDxfId="1391"/>
    <tableColumn id="14996" xr3:uid="{D2FA90C0-11BA-4CCB-B86D-24B9371E32C7}" name="Column14996" headerRowDxfId="17785" dataDxfId="1390"/>
    <tableColumn id="14997" xr3:uid="{BAD83FAF-6C05-48BC-A50D-1DCF04E27D92}" name="Column14997" headerRowDxfId="17784" dataDxfId="1389"/>
    <tableColumn id="14998" xr3:uid="{C04B6EFA-374E-47F4-B964-3C6199ABBAA2}" name="Column14998" headerRowDxfId="17783" dataDxfId="1388"/>
    <tableColumn id="14999" xr3:uid="{F4C6BD45-614A-4A90-86E6-772DB0455F1F}" name="Column14999" headerRowDxfId="17782" dataDxfId="1387"/>
    <tableColumn id="15000" xr3:uid="{F0805CED-6F82-47F0-B68E-30AC3955D78E}" name="Column15000" headerRowDxfId="17781" dataDxfId="1386"/>
    <tableColumn id="15001" xr3:uid="{F99CB729-46D0-47D1-8315-FCF319E028D7}" name="Column15001" headerRowDxfId="17780" dataDxfId="1385"/>
    <tableColumn id="15002" xr3:uid="{53637E53-8EBE-4270-AC70-021E7557CDF3}" name="Column15002" headerRowDxfId="17779" dataDxfId="1384"/>
    <tableColumn id="15003" xr3:uid="{5D6B4F61-8374-4C07-88F5-9D2FCF742534}" name="Column15003" headerRowDxfId="17778" dataDxfId="1383"/>
    <tableColumn id="15004" xr3:uid="{DD2FF9AC-757B-4D26-96EC-EDB024C5C377}" name="Column15004" headerRowDxfId="17777" dataDxfId="1382"/>
    <tableColumn id="15005" xr3:uid="{6FCDF91A-8CAC-46C7-B27C-286BE5BBD93A}" name="Column15005" headerRowDxfId="17776" dataDxfId="1381"/>
    <tableColumn id="15006" xr3:uid="{7CA3C80E-7DF9-428C-8E0F-A1E2C323894A}" name="Column15006" headerRowDxfId="17775" dataDxfId="1380"/>
    <tableColumn id="15007" xr3:uid="{E04A0214-C90B-4470-B8BA-18FAEB4CEAE9}" name="Column15007" headerRowDxfId="17774" dataDxfId="1379"/>
    <tableColumn id="15008" xr3:uid="{9D6787E5-5867-49B4-888A-628F237BEABD}" name="Column15008" headerRowDxfId="17773" dataDxfId="1378"/>
    <tableColumn id="15009" xr3:uid="{9F30E800-287D-41FB-BA8C-DC0F9E1C7DD2}" name="Column15009" headerRowDxfId="17772" dataDxfId="1377"/>
    <tableColumn id="15010" xr3:uid="{22530ADA-65A5-41D4-ABC3-9D9D62220EC1}" name="Column15010" headerRowDxfId="17771" dataDxfId="1376"/>
    <tableColumn id="15011" xr3:uid="{D8390F27-4D48-4F41-82C9-8C8D288CDE94}" name="Column15011" headerRowDxfId="17770" dataDxfId="1375"/>
    <tableColumn id="15012" xr3:uid="{45B1E29F-D25B-4A23-84EB-239DA9F406FD}" name="Column15012" headerRowDxfId="17769" dataDxfId="1374"/>
    <tableColumn id="15013" xr3:uid="{F7C22CA2-D7E7-42FB-9DB9-D582B28FA705}" name="Column15013" headerRowDxfId="17768" dataDxfId="1373"/>
    <tableColumn id="15014" xr3:uid="{73C6C670-510E-415F-AFAB-D04F54EE554C}" name="Column15014" headerRowDxfId="17767" dataDxfId="1372"/>
    <tableColumn id="15015" xr3:uid="{5991E175-4306-4F81-A6D2-05B0CFDB91AB}" name="Column15015" headerRowDxfId="17766" dataDxfId="1371"/>
    <tableColumn id="15016" xr3:uid="{98D8DED8-E9E2-4198-A0A8-C0B671F002A3}" name="Column15016" headerRowDxfId="17765" dataDxfId="1370"/>
    <tableColumn id="15017" xr3:uid="{3B6D591E-6314-43FA-A32F-7700A6CB35F4}" name="Column15017" headerRowDxfId="17764" dataDxfId="1369"/>
    <tableColumn id="15018" xr3:uid="{D1212552-4148-46C7-AB61-87DACEC826DC}" name="Column15018" headerRowDxfId="17763" dataDxfId="1368"/>
    <tableColumn id="15019" xr3:uid="{BA9261BB-07E3-4F35-A316-991400CD7B67}" name="Column15019" headerRowDxfId="17762" dataDxfId="1367"/>
    <tableColumn id="15020" xr3:uid="{BBDE2670-C4B0-49A1-8E33-20E3DFB57991}" name="Column15020" headerRowDxfId="17761" dataDxfId="1366"/>
    <tableColumn id="15021" xr3:uid="{B4E64523-FE2A-4D8E-B917-4B3686BCD6F0}" name="Column15021" headerRowDxfId="17760" dataDxfId="1365"/>
    <tableColumn id="15022" xr3:uid="{F9AD0390-C589-4535-B684-5CECF3204415}" name="Column15022" headerRowDxfId="17759" dataDxfId="1364"/>
    <tableColumn id="15023" xr3:uid="{C7A13FE5-6D54-4309-A43C-C1ACCC2AE296}" name="Column15023" headerRowDxfId="17758" dataDxfId="1363"/>
    <tableColumn id="15024" xr3:uid="{500F70B4-8288-42A1-B0F7-633C881A7BF2}" name="Column15024" headerRowDxfId="17757" dataDxfId="1362"/>
    <tableColumn id="15025" xr3:uid="{302D750B-BD04-408D-977E-2D2A6489D951}" name="Column15025" headerRowDxfId="17756" dataDxfId="1361"/>
    <tableColumn id="15026" xr3:uid="{69A98768-7B75-4F3C-813C-2EFA705623D6}" name="Column15026" headerRowDxfId="17755" dataDxfId="1360"/>
    <tableColumn id="15027" xr3:uid="{20049DD6-1DCF-44DD-B151-F1BD731EA9EA}" name="Column15027" headerRowDxfId="17754" dataDxfId="1359"/>
    <tableColumn id="15028" xr3:uid="{9A315445-0E1A-4AC1-8812-56546D5E338B}" name="Column15028" headerRowDxfId="17753" dataDxfId="1358"/>
    <tableColumn id="15029" xr3:uid="{6C2384BF-C738-4E81-8B4B-349AFCD317B5}" name="Column15029" headerRowDxfId="17752" dataDxfId="1357"/>
    <tableColumn id="15030" xr3:uid="{14F55C37-EB81-4075-ACE5-4509E970C23F}" name="Column15030" headerRowDxfId="17751" dataDxfId="1356"/>
    <tableColumn id="15031" xr3:uid="{D501E8DD-B47E-4936-856A-CC7AB5CDE177}" name="Column15031" headerRowDxfId="17750" dataDxfId="1355"/>
    <tableColumn id="15032" xr3:uid="{872DE360-F489-447A-82AF-8EED8AE74714}" name="Column15032" headerRowDxfId="17749" dataDxfId="1354"/>
    <tableColumn id="15033" xr3:uid="{5780AB64-F8F4-4DCB-8BE8-A4E1F6495CDB}" name="Column15033" headerRowDxfId="17748" dataDxfId="1353"/>
    <tableColumn id="15034" xr3:uid="{0AB67CDC-0C50-421C-AEE3-69BD25723281}" name="Column15034" headerRowDxfId="17747" dataDxfId="1352"/>
    <tableColumn id="15035" xr3:uid="{84E82C40-5828-4362-B6AA-D79742839D6C}" name="Column15035" headerRowDxfId="17746" dataDxfId="1351"/>
    <tableColumn id="15036" xr3:uid="{E4C10FE9-8150-415F-958F-2D7344DEB79F}" name="Column15036" headerRowDxfId="17745" dataDxfId="1350"/>
    <tableColumn id="15037" xr3:uid="{5F30233F-B42C-4288-AC6C-5CBCB4099B6D}" name="Column15037" headerRowDxfId="17744" dataDxfId="1349"/>
    <tableColumn id="15038" xr3:uid="{524785E4-96DE-4273-B024-ADE4DD242672}" name="Column15038" headerRowDxfId="17743" dataDxfId="1348"/>
    <tableColumn id="15039" xr3:uid="{075974F4-46C6-4422-891F-560EE27E474B}" name="Column15039" headerRowDxfId="17742" dataDxfId="1347"/>
    <tableColumn id="15040" xr3:uid="{D6732C27-2609-4A41-928A-8B6CF773D442}" name="Column15040" headerRowDxfId="17741" dataDxfId="1346"/>
    <tableColumn id="15041" xr3:uid="{5BC88777-A44E-4AFA-9B45-0138DBFA47F8}" name="Column15041" headerRowDxfId="17740" dataDxfId="1345"/>
    <tableColumn id="15042" xr3:uid="{C294C376-B06A-4AD1-95DB-240292BAF18D}" name="Column15042" headerRowDxfId="17739" dataDxfId="1344"/>
    <tableColumn id="15043" xr3:uid="{BCA992BF-55B2-4BC6-B4F0-252E8FC72BC8}" name="Column15043" headerRowDxfId="17738" dataDxfId="1343"/>
    <tableColumn id="15044" xr3:uid="{3DD5220D-FF7A-4E3F-B85C-C215A3848031}" name="Column15044" headerRowDxfId="17737" dataDxfId="1342"/>
    <tableColumn id="15045" xr3:uid="{CC979BF2-0FE3-4708-8871-C8D53F040EAD}" name="Column15045" headerRowDxfId="17736" dataDxfId="1341"/>
    <tableColumn id="15046" xr3:uid="{497660EA-5F96-4C3D-96D4-B0FFEFC49F80}" name="Column15046" headerRowDxfId="17735" dataDxfId="1340"/>
    <tableColumn id="15047" xr3:uid="{FB611001-D2D5-491A-9F62-1B8C08C25069}" name="Column15047" headerRowDxfId="17734" dataDxfId="1339"/>
    <tableColumn id="15048" xr3:uid="{B3302CAC-B2F8-4A2B-A763-81312259B188}" name="Column15048" headerRowDxfId="17733" dataDxfId="1338"/>
    <tableColumn id="15049" xr3:uid="{3B984868-E91A-4F49-A7CF-B0951A39E78E}" name="Column15049" headerRowDxfId="17732" dataDxfId="1337"/>
    <tableColumn id="15050" xr3:uid="{BE2C14B5-F2E0-41E5-A45A-4C17AFA222A4}" name="Column15050" headerRowDxfId="17731" dataDxfId="1336"/>
    <tableColumn id="15051" xr3:uid="{A39B2717-50D2-44D5-9B28-5637B3FD5CC6}" name="Column15051" headerRowDxfId="17730" dataDxfId="1335"/>
    <tableColumn id="15052" xr3:uid="{287700F0-896A-4B57-AFFA-231029B780C9}" name="Column15052" headerRowDxfId="17729" dataDxfId="1334"/>
    <tableColumn id="15053" xr3:uid="{AB4879A2-122D-4D17-9042-8C9094CF8DEA}" name="Column15053" headerRowDxfId="17728" dataDxfId="1333"/>
    <tableColumn id="15054" xr3:uid="{F7942B82-940E-4926-AD4A-C14A6D98361D}" name="Column15054" headerRowDxfId="17727" dataDxfId="1332"/>
    <tableColumn id="15055" xr3:uid="{5FF15BE4-DD65-47FC-A19C-F5796FFD1555}" name="Column15055" headerRowDxfId="17726" dataDxfId="1331"/>
    <tableColumn id="15056" xr3:uid="{1C5E4D43-E5BB-46BE-8507-633A724E0429}" name="Column15056" headerRowDxfId="17725" dataDxfId="1330"/>
    <tableColumn id="15057" xr3:uid="{ADE1E474-003B-40F7-A769-212E9BE23D21}" name="Column15057" headerRowDxfId="17724" dataDxfId="1329"/>
    <tableColumn id="15058" xr3:uid="{5CEFD646-AF50-45E5-AEA4-A827EB904FF2}" name="Column15058" headerRowDxfId="17723" dataDxfId="1328"/>
    <tableColumn id="15059" xr3:uid="{121F6BFF-FCEF-40A0-A146-6BA9A100340D}" name="Column15059" headerRowDxfId="17722" dataDxfId="1327"/>
    <tableColumn id="15060" xr3:uid="{7A3CCEEF-5E7D-48E3-9B2A-F15490275C01}" name="Column15060" headerRowDxfId="17721" dataDxfId="1326"/>
    <tableColumn id="15061" xr3:uid="{436ED5F1-6B71-4F64-84D9-E4C151F5691C}" name="Column15061" headerRowDxfId="17720" dataDxfId="1325"/>
    <tableColumn id="15062" xr3:uid="{E94E08A6-D903-4874-9C17-88CC3832261E}" name="Column15062" headerRowDxfId="17719" dataDxfId="1324"/>
    <tableColumn id="15063" xr3:uid="{7B90D519-5576-4AE3-9720-0F0EEC108508}" name="Column15063" headerRowDxfId="17718" dataDxfId="1323"/>
    <tableColumn id="15064" xr3:uid="{0E82CB07-D95C-437E-A547-6A95BBC4F1BF}" name="Column15064" headerRowDxfId="17717" dataDxfId="1322"/>
    <tableColumn id="15065" xr3:uid="{C7916BB5-CDC7-4B8D-A7DF-E3D0EB4929B3}" name="Column15065" headerRowDxfId="17716" dataDxfId="1321"/>
    <tableColumn id="15066" xr3:uid="{54FBB34F-21EE-42CA-93E9-A927CBC6D6A5}" name="Column15066" headerRowDxfId="17715" dataDxfId="1320"/>
    <tableColumn id="15067" xr3:uid="{10853758-2A1F-4033-AD77-DFF7FED3D9F4}" name="Column15067" headerRowDxfId="17714" dataDxfId="1319"/>
    <tableColumn id="15068" xr3:uid="{1811FE96-A9A9-4A8D-94F4-32D29C19E31B}" name="Column15068" headerRowDxfId="17713" dataDxfId="1318"/>
    <tableColumn id="15069" xr3:uid="{0BFA7DC1-E8F9-4B0C-AE3D-C52F5AEC1414}" name="Column15069" headerRowDxfId="17712" dataDxfId="1317"/>
    <tableColumn id="15070" xr3:uid="{A920D89F-DCFB-4182-A85D-8C329B200657}" name="Column15070" headerRowDxfId="17711" dataDxfId="1316"/>
    <tableColumn id="15071" xr3:uid="{DE9CDAF6-E2FD-447B-A5E6-8CDCF144D202}" name="Column15071" headerRowDxfId="17710" dataDxfId="1315"/>
    <tableColumn id="15072" xr3:uid="{9E66B90A-9602-4925-8966-B37F788D6642}" name="Column15072" headerRowDxfId="17709" dataDxfId="1314"/>
    <tableColumn id="15073" xr3:uid="{9A6DFEAE-F64A-497D-BB9E-DE6FC66ACC64}" name="Column15073" headerRowDxfId="17708" dataDxfId="1313"/>
    <tableColumn id="15074" xr3:uid="{BD525688-5B2E-46F0-8C84-9C62CBC1B46A}" name="Column15074" headerRowDxfId="17707" dataDxfId="1312"/>
    <tableColumn id="15075" xr3:uid="{072084C7-68DD-4E6B-B29B-EF2C1EAD7D59}" name="Column15075" headerRowDxfId="17706" dataDxfId="1311"/>
    <tableColumn id="15076" xr3:uid="{7495344B-12AF-4C4F-99EC-E8AECE31C1A4}" name="Column15076" headerRowDxfId="17705" dataDxfId="1310"/>
    <tableColumn id="15077" xr3:uid="{4F5323AD-D2CC-443D-8463-5A883A17100F}" name="Column15077" headerRowDxfId="17704" dataDxfId="1309"/>
    <tableColumn id="15078" xr3:uid="{BDD47B40-89A0-4044-A41C-22B457A6F4DF}" name="Column15078" headerRowDxfId="17703" dataDxfId="1308"/>
    <tableColumn id="15079" xr3:uid="{2C177250-2767-4B8C-ABC3-1E4501A288E6}" name="Column15079" headerRowDxfId="17702" dataDxfId="1307"/>
    <tableColumn id="15080" xr3:uid="{3B11B066-B5D4-48AF-B1B3-7409FD653C64}" name="Column15080" headerRowDxfId="17701" dataDxfId="1306"/>
    <tableColumn id="15081" xr3:uid="{252367B8-9AC5-4401-8097-24D836BF2807}" name="Column15081" headerRowDxfId="17700" dataDxfId="1305"/>
    <tableColumn id="15082" xr3:uid="{138F4E41-DC52-46AE-89C3-9E0835414D49}" name="Column15082" headerRowDxfId="17699" dataDxfId="1304"/>
    <tableColumn id="15083" xr3:uid="{0784B703-8E54-4CE9-9996-DEF7DEB167A1}" name="Column15083" headerRowDxfId="17698" dataDxfId="1303"/>
    <tableColumn id="15084" xr3:uid="{7D97E871-BFFF-43E8-9BFB-B7C9FDF7CAD3}" name="Column15084" headerRowDxfId="17697" dataDxfId="1302"/>
    <tableColumn id="15085" xr3:uid="{DEF97BF4-57B1-4195-BBBB-A6077DBBC020}" name="Column15085" headerRowDxfId="17696" dataDxfId="1301"/>
    <tableColumn id="15086" xr3:uid="{4D2BBA23-F72A-4D7F-AFAF-A0209B9256EB}" name="Column15086" headerRowDxfId="17695" dataDxfId="1300"/>
    <tableColumn id="15087" xr3:uid="{95103F14-446C-4DD9-AA25-E600DECFF0C7}" name="Column15087" headerRowDxfId="17694" dataDxfId="1299"/>
    <tableColumn id="15088" xr3:uid="{258A8A4F-7520-4E0E-8AD4-9DD77EF99F9D}" name="Column15088" headerRowDxfId="17693" dataDxfId="1298"/>
    <tableColumn id="15089" xr3:uid="{322AAD47-0947-476D-B3AF-BE2833E559F3}" name="Column15089" headerRowDxfId="17692" dataDxfId="1297"/>
    <tableColumn id="15090" xr3:uid="{3C6CAB98-D17C-45B4-89C5-24DC1148B1EB}" name="Column15090" headerRowDxfId="17691" dataDxfId="1296"/>
    <tableColumn id="15091" xr3:uid="{893BDE8D-F40D-4E56-8DA4-FC6C138F2E08}" name="Column15091" headerRowDxfId="17690" dataDxfId="1295"/>
    <tableColumn id="15092" xr3:uid="{BBE58721-14A1-45FF-B568-D8F4D8A3024A}" name="Column15092" headerRowDxfId="17689" dataDxfId="1294"/>
    <tableColumn id="15093" xr3:uid="{8C6D8A23-3313-4219-8E32-2425033D7E8D}" name="Column15093" headerRowDxfId="17688" dataDxfId="1293"/>
    <tableColumn id="15094" xr3:uid="{8F0C2D2A-B159-4F34-9E53-1F9CB1607562}" name="Column15094" headerRowDxfId="17687" dataDxfId="1292"/>
    <tableColumn id="15095" xr3:uid="{7889CF3F-C3D7-4F4A-9D59-DACAD3F3EEB0}" name="Column15095" headerRowDxfId="17686" dataDxfId="1291"/>
    <tableColumn id="15096" xr3:uid="{9A1A54A2-18A8-4012-9AAE-53DB01F53D25}" name="Column15096" headerRowDxfId="17685" dataDxfId="1290"/>
    <tableColumn id="15097" xr3:uid="{7EF1BD02-9639-4ACC-A163-7E252EE460CF}" name="Column15097" headerRowDxfId="17684" dataDxfId="1289"/>
    <tableColumn id="15098" xr3:uid="{B186C619-C4B2-4DF3-9E30-68995BE297FE}" name="Column15098" headerRowDxfId="17683" dataDxfId="1288"/>
    <tableColumn id="15099" xr3:uid="{9BF29C7F-5E8D-4FD0-A6DE-7FEE11EBD387}" name="Column15099" headerRowDxfId="17682" dataDxfId="1287"/>
    <tableColumn id="15100" xr3:uid="{9064839A-A135-4481-A623-622F822FF676}" name="Column15100" headerRowDxfId="17681" dataDxfId="1286"/>
    <tableColumn id="15101" xr3:uid="{184695DC-EEAF-445F-9AA9-4280165FED22}" name="Column15101" headerRowDxfId="17680" dataDxfId="1285"/>
    <tableColumn id="15102" xr3:uid="{ABA4395E-AB22-4B57-A899-9C739703EF6C}" name="Column15102" headerRowDxfId="17679" dataDxfId="1284"/>
    <tableColumn id="15103" xr3:uid="{DD546C75-2D7B-42E6-BE7A-BE0A0AF1B2E5}" name="Column15103" headerRowDxfId="17678" dataDxfId="1283"/>
    <tableColumn id="15104" xr3:uid="{0B16473D-3B15-47F4-B926-A78AACDF7799}" name="Column15104" headerRowDxfId="17677" dataDxfId="1282"/>
    <tableColumn id="15105" xr3:uid="{E734445C-6F5E-491E-BCC5-F0101F312E69}" name="Column15105" headerRowDxfId="17676" dataDxfId="1281"/>
    <tableColumn id="15106" xr3:uid="{8C94C22E-D64A-49BE-93BA-75B10931A2C0}" name="Column15106" headerRowDxfId="17675" dataDxfId="1280"/>
    <tableColumn id="15107" xr3:uid="{74ACD4B5-63D5-4515-BC79-88EF91A07E61}" name="Column15107" headerRowDxfId="17674" dataDxfId="1279"/>
    <tableColumn id="15108" xr3:uid="{11FD1BDE-0336-4317-920E-EE7841822ABD}" name="Column15108" headerRowDxfId="17673" dataDxfId="1278"/>
    <tableColumn id="15109" xr3:uid="{0F01371B-164C-454D-BCC4-3AB4E697305C}" name="Column15109" headerRowDxfId="17672" dataDxfId="1277"/>
    <tableColumn id="15110" xr3:uid="{AB42EDCC-C421-499E-9454-B33EFBD6A6C5}" name="Column15110" headerRowDxfId="17671" dataDxfId="1276"/>
    <tableColumn id="15111" xr3:uid="{CC5C5E95-C53B-4066-9F15-BA36B4159144}" name="Column15111" headerRowDxfId="17670" dataDxfId="1275"/>
    <tableColumn id="15112" xr3:uid="{C8F28DD2-3902-4ABA-A14A-541CDD66E61D}" name="Column15112" headerRowDxfId="17669" dataDxfId="1274"/>
    <tableColumn id="15113" xr3:uid="{AD3EBA2E-F660-457D-B78A-66D62C8A8BD9}" name="Column15113" headerRowDxfId="17668" dataDxfId="1273"/>
    <tableColumn id="15114" xr3:uid="{F08760C4-46ED-4F42-990F-D836200473EA}" name="Column15114" headerRowDxfId="17667" dataDxfId="1272"/>
    <tableColumn id="15115" xr3:uid="{075F4D8F-6FDC-421F-9D1E-197A576B7187}" name="Column15115" headerRowDxfId="17666" dataDxfId="1271"/>
    <tableColumn id="15116" xr3:uid="{A6D83746-CB96-400B-9D05-D095515E95A9}" name="Column15116" headerRowDxfId="17665" dataDxfId="1270"/>
    <tableColumn id="15117" xr3:uid="{FD7A7B81-9DE3-41B9-9063-44BCA265EA90}" name="Column15117" headerRowDxfId="17664" dataDxfId="1269"/>
    <tableColumn id="15118" xr3:uid="{5E9FF5B7-B3DC-469A-B711-B2F990A1DF92}" name="Column15118" headerRowDxfId="17663" dataDxfId="1268"/>
    <tableColumn id="15119" xr3:uid="{3F8861D3-29E1-4D10-82E2-EE6F33FF95CA}" name="Column15119" headerRowDxfId="17662" dataDxfId="1267"/>
    <tableColumn id="15120" xr3:uid="{A93AE37E-EEA1-4481-A38A-65A429A3CDF1}" name="Column15120" headerRowDxfId="17661" dataDxfId="1266"/>
    <tableColumn id="15121" xr3:uid="{E9D87613-AF95-44B2-B298-F8221E0A5083}" name="Column15121" headerRowDxfId="17660" dataDxfId="1265"/>
    <tableColumn id="15122" xr3:uid="{1BC85C91-1177-44E6-A3D8-29AECD64E8FA}" name="Column15122" headerRowDxfId="17659" dataDxfId="1264"/>
    <tableColumn id="15123" xr3:uid="{0432C581-1C2A-40C8-8210-877CECEB9A54}" name="Column15123" headerRowDxfId="17658" dataDxfId="1263"/>
    <tableColumn id="15124" xr3:uid="{7896D967-A692-41D5-870A-6262783ED4BC}" name="Column15124" headerRowDxfId="17657" dataDxfId="1262"/>
    <tableColumn id="15125" xr3:uid="{DE45D87E-A5FE-4CF7-9193-D92052B1B999}" name="Column15125" headerRowDxfId="17656" dataDxfId="1261"/>
    <tableColumn id="15126" xr3:uid="{600E86B0-4477-4E31-901F-24DBA78CECEA}" name="Column15126" headerRowDxfId="17655" dataDxfId="1260"/>
    <tableColumn id="15127" xr3:uid="{F69501AF-690D-4C07-A541-EF80065707DB}" name="Column15127" headerRowDxfId="17654" dataDxfId="1259"/>
    <tableColumn id="15128" xr3:uid="{B03FCD46-E44E-45D5-8C99-24FA258640C4}" name="Column15128" headerRowDxfId="17653" dataDxfId="1258"/>
    <tableColumn id="15129" xr3:uid="{21C9AB5B-E257-475A-9C67-33A9A3F37F08}" name="Column15129" headerRowDxfId="17652" dataDxfId="1257"/>
    <tableColumn id="15130" xr3:uid="{FD3BF2B3-DFE4-47D1-AE26-60F9E1672186}" name="Column15130" headerRowDxfId="17651" dataDxfId="1256"/>
    <tableColumn id="15131" xr3:uid="{7F088775-0332-4A8D-A6A3-EC33559E3139}" name="Column15131" headerRowDxfId="17650" dataDxfId="1255"/>
    <tableColumn id="15132" xr3:uid="{D1E5F962-3608-4A65-BB08-386B49314DFD}" name="Column15132" headerRowDxfId="17649" dataDxfId="1254"/>
    <tableColumn id="15133" xr3:uid="{B582E7B8-E971-4422-BCA6-BF50C0A09EF8}" name="Column15133" headerRowDxfId="17648" dataDxfId="1253"/>
    <tableColumn id="15134" xr3:uid="{86DEFC54-E176-4760-B335-FEB0205E825C}" name="Column15134" headerRowDxfId="17647" dataDxfId="1252"/>
    <tableColumn id="15135" xr3:uid="{4FCAD95B-EB4C-4641-A0C7-5ADA171EB0E0}" name="Column15135" headerRowDxfId="17646" dataDxfId="1251"/>
    <tableColumn id="15136" xr3:uid="{65C72CA2-0524-44F2-8AD3-FC5E22E982B9}" name="Column15136" headerRowDxfId="17645" dataDxfId="1250"/>
    <tableColumn id="15137" xr3:uid="{A0066265-E7FF-48EB-BB24-A1756E2F62A6}" name="Column15137" headerRowDxfId="17644" dataDxfId="1249"/>
    <tableColumn id="15138" xr3:uid="{B5BAD1D3-93B6-4B08-9237-53889FF57D32}" name="Column15138" headerRowDxfId="17643" dataDxfId="1248"/>
    <tableColumn id="15139" xr3:uid="{D20C95F9-BADC-467B-98AA-52544D3BE4E2}" name="Column15139" headerRowDxfId="17642" dataDxfId="1247"/>
    <tableColumn id="15140" xr3:uid="{C077CED0-F7E2-445B-857D-60E6E1ECABE5}" name="Column15140" headerRowDxfId="17641" dataDxfId="1246"/>
    <tableColumn id="15141" xr3:uid="{099D71D0-CC3D-4CB1-8491-87347AE58D28}" name="Column15141" headerRowDxfId="17640" dataDxfId="1245"/>
    <tableColumn id="15142" xr3:uid="{0D23C6C4-EE5B-4FCA-8A55-D680E74D9EF0}" name="Column15142" headerRowDxfId="17639" dataDxfId="1244"/>
    <tableColumn id="15143" xr3:uid="{959926D1-7C4B-4105-B019-FA18BE29CE22}" name="Column15143" headerRowDxfId="17638" dataDxfId="1243"/>
    <tableColumn id="15144" xr3:uid="{38582108-CE08-44B9-8578-D645DDE08976}" name="Column15144" headerRowDxfId="17637" dataDxfId="1242"/>
    <tableColumn id="15145" xr3:uid="{380A30BE-187C-48AC-BB55-AF193FADD988}" name="Column15145" headerRowDxfId="17636" dataDxfId="1241"/>
    <tableColumn id="15146" xr3:uid="{CCCE4A3F-17BE-4944-BEB8-B4C43F99968B}" name="Column15146" headerRowDxfId="17635" dataDxfId="1240"/>
    <tableColumn id="15147" xr3:uid="{A8AD0A24-8C1C-43E0-8D9D-6240E04602AC}" name="Column15147" headerRowDxfId="17634" dataDxfId="1239"/>
    <tableColumn id="15148" xr3:uid="{22F52DFB-D3CA-48BA-BE90-4A26CE537E4C}" name="Column15148" headerRowDxfId="17633" dataDxfId="1238"/>
    <tableColumn id="15149" xr3:uid="{D07FC2B8-7BF4-44F0-9D52-DFF6C4936CFC}" name="Column15149" headerRowDxfId="17632" dataDxfId="1237"/>
    <tableColumn id="15150" xr3:uid="{300B4C98-D7B8-4435-A05E-BCF4EE150C68}" name="Column15150" headerRowDxfId="17631" dataDxfId="1236"/>
    <tableColumn id="15151" xr3:uid="{1F9CB919-0099-4070-A896-12AC7A74A18F}" name="Column15151" headerRowDxfId="17630" dataDxfId="1235"/>
    <tableColumn id="15152" xr3:uid="{BCB64F90-4CA3-46A3-80AB-323C62196A31}" name="Column15152" headerRowDxfId="17629" dataDxfId="1234"/>
    <tableColumn id="15153" xr3:uid="{FD284CCA-EF31-4B35-A33B-863146ADF481}" name="Column15153" headerRowDxfId="17628" dataDxfId="1233"/>
    <tableColumn id="15154" xr3:uid="{B89E5CE7-BA74-427F-B804-72E1B4081AD6}" name="Column15154" headerRowDxfId="17627" dataDxfId="1232"/>
    <tableColumn id="15155" xr3:uid="{5FDCB132-E776-4C72-8D6E-78C43A3EA78A}" name="Column15155" headerRowDxfId="17626" dataDxfId="1231"/>
    <tableColumn id="15156" xr3:uid="{D767D25E-720C-4ED5-93EE-783CF929F5D3}" name="Column15156" headerRowDxfId="17625" dataDxfId="1230"/>
    <tableColumn id="15157" xr3:uid="{E46B5F0C-C047-48FB-B6F6-BA0DC48C262C}" name="Column15157" headerRowDxfId="17624" dataDxfId="1229"/>
    <tableColumn id="15158" xr3:uid="{44B5765C-C3AF-4069-8C82-1F1F5A9208E5}" name="Column15158" headerRowDxfId="17623" dataDxfId="1228"/>
    <tableColumn id="15159" xr3:uid="{2E63B059-BD97-4DB4-9154-003F3CD5AEAF}" name="Column15159" headerRowDxfId="17622" dataDxfId="1227"/>
    <tableColumn id="15160" xr3:uid="{8BD09F6A-32E3-4CCD-AF4C-0C793E5EB507}" name="Column15160" headerRowDxfId="17621" dataDxfId="1226"/>
    <tableColumn id="15161" xr3:uid="{8DD0F363-BBC3-40F3-BD61-92D18E7C206A}" name="Column15161" headerRowDxfId="17620" dataDxfId="1225"/>
    <tableColumn id="15162" xr3:uid="{AA35CE78-46BD-4468-9196-9B8D98264248}" name="Column15162" headerRowDxfId="17619" dataDxfId="1224"/>
    <tableColumn id="15163" xr3:uid="{BAA045DB-B221-48C7-A2DC-4A05C9EC43C6}" name="Column15163" headerRowDxfId="17618" dataDxfId="1223"/>
    <tableColumn id="15164" xr3:uid="{0F3F3C04-AFF9-479C-B6A1-482CB39D431D}" name="Column15164" headerRowDxfId="17617" dataDxfId="1222"/>
    <tableColumn id="15165" xr3:uid="{11458CD3-B747-4BEE-B524-616A0990E6CA}" name="Column15165" headerRowDxfId="17616" dataDxfId="1221"/>
    <tableColumn id="15166" xr3:uid="{239EDAD9-DDE4-4E0B-A77F-03F363089777}" name="Column15166" headerRowDxfId="17615" dataDxfId="1220"/>
    <tableColumn id="15167" xr3:uid="{CF0DF25D-DE16-47B4-BA2B-C8B28514B89B}" name="Column15167" headerRowDxfId="17614" dataDxfId="1219"/>
    <tableColumn id="15168" xr3:uid="{CA50ADA6-B8CD-45DE-B9C8-CDB9ACEA8467}" name="Column15168" headerRowDxfId="17613" dataDxfId="1218"/>
    <tableColumn id="15169" xr3:uid="{290D7103-491D-4316-AB54-1FF02F787E44}" name="Column15169" headerRowDxfId="17612" dataDxfId="1217"/>
    <tableColumn id="15170" xr3:uid="{A377D9AF-CAA2-47E3-86BA-A8B217B918BC}" name="Column15170" headerRowDxfId="17611" dataDxfId="1216"/>
    <tableColumn id="15171" xr3:uid="{8F3FE298-B97E-49AD-BC63-EB33C23F34B2}" name="Column15171" headerRowDxfId="17610" dataDxfId="1215"/>
    <tableColumn id="15172" xr3:uid="{C6BC179B-1F07-4D85-A8B3-B727D14AD421}" name="Column15172" headerRowDxfId="17609" dataDxfId="1214"/>
    <tableColumn id="15173" xr3:uid="{B30DAFD9-6F0B-442B-A90A-57DA27EB7CD9}" name="Column15173" headerRowDxfId="17608" dataDxfId="1213"/>
    <tableColumn id="15174" xr3:uid="{FA3D1B6D-4BD8-42CB-93CE-49E06D29665E}" name="Column15174" headerRowDxfId="17607" dataDxfId="1212"/>
    <tableColumn id="15175" xr3:uid="{2ACFBA61-223D-42F7-AF13-258947AA7559}" name="Column15175" headerRowDxfId="17606" dataDxfId="1211"/>
    <tableColumn id="15176" xr3:uid="{42723681-CD0B-4E25-85C3-4F0927479FA9}" name="Column15176" headerRowDxfId="17605" dataDxfId="1210"/>
    <tableColumn id="15177" xr3:uid="{5A779BB2-0D80-46AA-A84F-8355F38334DD}" name="Column15177" headerRowDxfId="17604" dataDxfId="1209"/>
    <tableColumn id="15178" xr3:uid="{F999C8A5-C260-44CF-ABAA-D9E5AFB9B598}" name="Column15178" headerRowDxfId="17603" dataDxfId="1208"/>
    <tableColumn id="15179" xr3:uid="{4A6ACDCC-4341-4FDE-9D31-A0DB1CA99161}" name="Column15179" headerRowDxfId="17602" dataDxfId="1207"/>
    <tableColumn id="15180" xr3:uid="{6375795D-41AF-4C2B-8ECD-1DA0C7382134}" name="Column15180" headerRowDxfId="17601" dataDxfId="1206"/>
    <tableColumn id="15181" xr3:uid="{53795CA0-C1E7-46A6-B0D0-8F200924B932}" name="Column15181" headerRowDxfId="17600" dataDxfId="1205"/>
    <tableColumn id="15182" xr3:uid="{4B1E4559-275F-45D9-89E2-E27085E01B21}" name="Column15182" headerRowDxfId="17599" dataDxfId="1204"/>
    <tableColumn id="15183" xr3:uid="{780AE44A-0D14-41FE-9BA5-145FF02578E8}" name="Column15183" headerRowDxfId="17598" dataDxfId="1203"/>
    <tableColumn id="15184" xr3:uid="{BA9D4EE0-14AE-4DA8-946E-B9A29040A129}" name="Column15184" headerRowDxfId="17597" dataDxfId="1202"/>
    <tableColumn id="15185" xr3:uid="{74DF8131-3E3C-4C28-81A2-4BED0ACEA266}" name="Column15185" headerRowDxfId="17596" dataDxfId="1201"/>
    <tableColumn id="15186" xr3:uid="{29D087B5-C7BB-4978-A7AC-E1AB505A005C}" name="Column15186" headerRowDxfId="17595" dataDxfId="1200"/>
    <tableColumn id="15187" xr3:uid="{FAD4B781-4037-4621-A47D-F03BC455C775}" name="Column15187" headerRowDxfId="17594" dataDxfId="1199"/>
    <tableColumn id="15188" xr3:uid="{D4FF920B-7226-40FD-B904-ACB3C45DF208}" name="Column15188" headerRowDxfId="17593" dataDxfId="1198"/>
    <tableColumn id="15189" xr3:uid="{7B4DA035-1E2A-4C82-91C5-2A80CE5B3E39}" name="Column15189" headerRowDxfId="17592" dataDxfId="1197"/>
    <tableColumn id="15190" xr3:uid="{7C34B25C-CC7A-4B7F-97C7-F04C6107DF52}" name="Column15190" headerRowDxfId="17591" dataDxfId="1196"/>
    <tableColumn id="15191" xr3:uid="{E6D584CD-BF6D-45FD-8C7A-11C35D6C3D03}" name="Column15191" headerRowDxfId="17590" dataDxfId="1195"/>
    <tableColumn id="15192" xr3:uid="{24D4A9B8-44AD-47FD-A3F2-83E49ADB2CC1}" name="Column15192" headerRowDxfId="17589" dataDxfId="1194"/>
    <tableColumn id="15193" xr3:uid="{5E1104DA-A345-40CB-95A9-257915B29CE7}" name="Column15193" headerRowDxfId="17588" dataDxfId="1193"/>
    <tableColumn id="15194" xr3:uid="{FFF59488-1728-4DB4-82EA-0DB18EA655FB}" name="Column15194" headerRowDxfId="17587" dataDxfId="1192"/>
    <tableColumn id="15195" xr3:uid="{BF6C6FAE-5828-40DD-B9D2-1367B7178B63}" name="Column15195" headerRowDxfId="17586" dataDxfId="1191"/>
    <tableColumn id="15196" xr3:uid="{63DEF787-F320-4E2A-ACD9-BAB7BFCE6F61}" name="Column15196" headerRowDxfId="17585" dataDxfId="1190"/>
    <tableColumn id="15197" xr3:uid="{66FE48DA-D8C5-442C-9B4E-9BC3E09B7A3E}" name="Column15197" headerRowDxfId="17584" dataDxfId="1189"/>
    <tableColumn id="15198" xr3:uid="{F6F73FC8-5A02-46FE-A0D9-60CB1F47FBF6}" name="Column15198" headerRowDxfId="17583" dataDxfId="1188"/>
    <tableColumn id="15199" xr3:uid="{F1818419-9958-4937-B9D7-7EBA5768D4EC}" name="Column15199" headerRowDxfId="17582" dataDxfId="1187"/>
    <tableColumn id="15200" xr3:uid="{E1F588A6-F819-4A88-877F-11D66F51D876}" name="Column15200" headerRowDxfId="17581" dataDxfId="1186"/>
    <tableColumn id="15201" xr3:uid="{AEA9CCD7-53B1-4CF7-BDAB-F67CAFF55FA5}" name="Column15201" headerRowDxfId="17580" dataDxfId="1185"/>
    <tableColumn id="15202" xr3:uid="{30421D8F-CF42-46B5-BBAB-0D9D7292E512}" name="Column15202" headerRowDxfId="17579" dataDxfId="1184"/>
    <tableColumn id="15203" xr3:uid="{32D2B5FA-D711-4192-937B-17AA2C9CC7D6}" name="Column15203" headerRowDxfId="17578" dataDxfId="1183"/>
    <tableColumn id="15204" xr3:uid="{DCA07AC4-D265-486F-AB10-94A3340F6C15}" name="Column15204" headerRowDxfId="17577" dataDxfId="1182"/>
    <tableColumn id="15205" xr3:uid="{BA372B88-D05D-4091-8FC6-C88BB54D12F4}" name="Column15205" headerRowDxfId="17576" dataDxfId="1181"/>
    <tableColumn id="15206" xr3:uid="{636F1CF6-48FB-4BD8-A972-35C190D9497B}" name="Column15206" headerRowDxfId="17575" dataDxfId="1180"/>
    <tableColumn id="15207" xr3:uid="{A65638FB-7912-4D52-A0D6-B39E23534BAF}" name="Column15207" headerRowDxfId="17574" dataDxfId="1179"/>
    <tableColumn id="15208" xr3:uid="{E0F13B6C-B4F2-4AEA-9885-C230B712EA49}" name="Column15208" headerRowDxfId="17573" dataDxfId="1178"/>
    <tableColumn id="15209" xr3:uid="{CBE3B633-43B2-4BDF-AD47-3155AD8E5C2B}" name="Column15209" headerRowDxfId="17572" dataDxfId="1177"/>
    <tableColumn id="15210" xr3:uid="{A2FF41A5-6E21-4BBC-8D0C-31D71220E77C}" name="Column15210" headerRowDxfId="17571" dataDxfId="1176"/>
    <tableColumn id="15211" xr3:uid="{7190E629-B255-48F7-97CD-95BFDE5FC8D7}" name="Column15211" headerRowDxfId="17570" dataDxfId="1175"/>
    <tableColumn id="15212" xr3:uid="{4C57A7B2-7F02-4181-B49C-E068D9940F34}" name="Column15212" headerRowDxfId="17569" dataDxfId="1174"/>
    <tableColumn id="15213" xr3:uid="{05D6079F-A9CB-4DE0-B952-B337E4464CE2}" name="Column15213" headerRowDxfId="17568" dataDxfId="1173"/>
    <tableColumn id="15214" xr3:uid="{41E27948-0470-42D5-8379-1BB76FAAB9A2}" name="Column15214" headerRowDxfId="17567" dataDxfId="1172"/>
    <tableColumn id="15215" xr3:uid="{27DFDC06-B614-4196-A2A3-CA311C985E22}" name="Column15215" headerRowDxfId="17566" dataDxfId="1171"/>
    <tableColumn id="15216" xr3:uid="{21807ED6-EFF9-4B73-AE9F-3A4D165DBDD7}" name="Column15216" headerRowDxfId="17565" dataDxfId="1170"/>
    <tableColumn id="15217" xr3:uid="{876A25E2-1DC1-419E-874A-62E02A0D0B09}" name="Column15217" headerRowDxfId="17564" dataDxfId="1169"/>
    <tableColumn id="15218" xr3:uid="{FC391FD7-0863-417F-BC00-C0AB815C2041}" name="Column15218" headerRowDxfId="17563" dataDxfId="1168"/>
    <tableColumn id="15219" xr3:uid="{A92BD999-1879-439F-875A-959958185859}" name="Column15219" headerRowDxfId="17562" dataDxfId="1167"/>
    <tableColumn id="15220" xr3:uid="{324AE0CF-14EC-42DF-B907-0522FB4FA5AD}" name="Column15220" headerRowDxfId="17561" dataDxfId="1166"/>
    <tableColumn id="15221" xr3:uid="{95013CF5-B404-4264-9FB8-EB63901F0B39}" name="Column15221" headerRowDxfId="17560" dataDxfId="1165"/>
    <tableColumn id="15222" xr3:uid="{ADCE427D-66B9-47DB-957E-10F98BA5F86A}" name="Column15222" headerRowDxfId="17559" dataDxfId="1164"/>
    <tableColumn id="15223" xr3:uid="{9CB9A606-6AFB-4950-B418-0C6EE86D62A4}" name="Column15223" headerRowDxfId="17558" dataDxfId="1163"/>
    <tableColumn id="15224" xr3:uid="{49E23BD0-8D30-4875-87AB-5B80E8756C4B}" name="Column15224" headerRowDxfId="17557" dataDxfId="1162"/>
    <tableColumn id="15225" xr3:uid="{0ED25A56-E545-4E43-96F4-75BFDC989DB2}" name="Column15225" headerRowDxfId="17556" dataDxfId="1161"/>
    <tableColumn id="15226" xr3:uid="{64C420FC-6807-4F35-BA24-1598AF7AC6C3}" name="Column15226" headerRowDxfId="17555" dataDxfId="1160"/>
    <tableColumn id="15227" xr3:uid="{45747588-DF21-49D0-9AC2-2C28075BB0E9}" name="Column15227" headerRowDxfId="17554" dataDxfId="1159"/>
    <tableColumn id="15228" xr3:uid="{B427D7BB-2EBF-479A-8603-7D9F301A1949}" name="Column15228" headerRowDxfId="17553" dataDxfId="1158"/>
    <tableColumn id="15229" xr3:uid="{0826F930-1369-4570-B458-039944659BE1}" name="Column15229" headerRowDxfId="17552" dataDxfId="1157"/>
    <tableColumn id="15230" xr3:uid="{AD8A7C72-7387-43D4-82C9-3083BDB34BB4}" name="Column15230" headerRowDxfId="17551" dataDxfId="1156"/>
    <tableColumn id="15231" xr3:uid="{E8C3D1BF-4A5C-4C63-B833-D827BF6E4ADC}" name="Column15231" headerRowDxfId="17550" dataDxfId="1155"/>
    <tableColumn id="15232" xr3:uid="{9F03028A-E36D-4DB9-B32A-16C79650AF25}" name="Column15232" headerRowDxfId="17549" dataDxfId="1154"/>
    <tableColumn id="15233" xr3:uid="{936AF741-A3DA-4965-967A-A85AB6C06706}" name="Column15233" headerRowDxfId="17548" dataDxfId="1153"/>
    <tableColumn id="15234" xr3:uid="{60B73B54-34CE-49B9-BB9B-5A6C1322F6CA}" name="Column15234" headerRowDxfId="17547" dataDxfId="1152"/>
    <tableColumn id="15235" xr3:uid="{3AA5E79F-BEE5-43F1-AB3D-A6CD78371F5C}" name="Column15235" headerRowDxfId="17546" dataDxfId="1151"/>
    <tableColumn id="15236" xr3:uid="{56AE910C-D4FD-428B-A86E-3380C3835D3C}" name="Column15236" headerRowDxfId="17545" dataDxfId="1150"/>
    <tableColumn id="15237" xr3:uid="{4B0BB50D-849E-4584-A7B4-875438B056BB}" name="Column15237" headerRowDxfId="17544" dataDxfId="1149"/>
    <tableColumn id="15238" xr3:uid="{48A29B3A-9414-4726-B4D1-9B5A5875DA8E}" name="Column15238" headerRowDxfId="17543" dataDxfId="1148"/>
    <tableColumn id="15239" xr3:uid="{D45F70C1-2142-4355-B586-1D7BAC9CEF6D}" name="Column15239" headerRowDxfId="17542" dataDxfId="1147"/>
    <tableColumn id="15240" xr3:uid="{B3EFF005-DB9B-4E9F-B79D-199283E3A2FF}" name="Column15240" headerRowDxfId="17541" dataDxfId="1146"/>
    <tableColumn id="15241" xr3:uid="{727E1DAA-5356-400B-BA42-A697B70CC8DB}" name="Column15241" headerRowDxfId="17540" dataDxfId="1145"/>
    <tableColumn id="15242" xr3:uid="{12E51852-C883-40BE-830B-FFDB3A969DD9}" name="Column15242" headerRowDxfId="17539" dataDxfId="1144"/>
    <tableColumn id="15243" xr3:uid="{3A099C9B-52CC-4EF4-A228-128D320047A4}" name="Column15243" headerRowDxfId="17538" dataDxfId="1143"/>
    <tableColumn id="15244" xr3:uid="{CF5D6B61-47DC-42F5-AB48-5C3FB86EA54D}" name="Column15244" headerRowDxfId="17537" dataDxfId="1142"/>
    <tableColumn id="15245" xr3:uid="{BEBE9D44-BBDA-4684-9884-8176390C304D}" name="Column15245" headerRowDxfId="17536" dataDxfId="1141"/>
    <tableColumn id="15246" xr3:uid="{EAA0E415-AFFE-4562-BA36-3F5F75150D51}" name="Column15246" headerRowDxfId="17535" dataDxfId="1140"/>
    <tableColumn id="15247" xr3:uid="{36655C59-AF51-4EB1-9F5E-EFCEFFE58B00}" name="Column15247" headerRowDxfId="17534" dataDxfId="1139"/>
    <tableColumn id="15248" xr3:uid="{D409666A-52E7-4CCB-99B5-6E9C8F9B7B2B}" name="Column15248" headerRowDxfId="17533" dataDxfId="1138"/>
    <tableColumn id="15249" xr3:uid="{9CB852BF-60AB-4705-B686-B227C4206054}" name="Column15249" headerRowDxfId="17532" dataDxfId="1137"/>
    <tableColumn id="15250" xr3:uid="{866E4FF4-8934-4648-95DF-EE4C36026268}" name="Column15250" headerRowDxfId="17531" dataDxfId="1136"/>
    <tableColumn id="15251" xr3:uid="{D47BC4F7-904E-499E-8CB7-1A6B1116BFEC}" name="Column15251" headerRowDxfId="17530" dataDxfId="1135"/>
    <tableColumn id="15252" xr3:uid="{03889828-EAF2-44B5-892B-1D827686A058}" name="Column15252" headerRowDxfId="17529" dataDxfId="1134"/>
    <tableColumn id="15253" xr3:uid="{8CDD4993-5388-4BD9-80DF-60D32453416F}" name="Column15253" headerRowDxfId="17528" dataDxfId="1133"/>
    <tableColumn id="15254" xr3:uid="{E558659E-1716-4683-89E3-EAE5A1CC4D0F}" name="Column15254" headerRowDxfId="17527" dataDxfId="1132"/>
    <tableColumn id="15255" xr3:uid="{7E23F890-B580-4866-9B66-5E1BBEB7344B}" name="Column15255" headerRowDxfId="17526" dataDxfId="1131"/>
    <tableColumn id="15256" xr3:uid="{4311C97A-D8E2-4975-AAB9-F42DD401FF53}" name="Column15256" headerRowDxfId="17525" dataDxfId="1130"/>
    <tableColumn id="15257" xr3:uid="{9D462DAA-2BAB-4A99-9679-3284833F7E0A}" name="Column15257" headerRowDxfId="17524" dataDxfId="1129"/>
    <tableColumn id="15258" xr3:uid="{863C33F9-A896-4B98-9751-45303E9D94F3}" name="Column15258" headerRowDxfId="17523" dataDxfId="1128"/>
    <tableColumn id="15259" xr3:uid="{30B8FEBB-75F8-4338-9091-A615EB2A6DCF}" name="Column15259" headerRowDxfId="17522" dataDxfId="1127"/>
    <tableColumn id="15260" xr3:uid="{49C34160-AF0D-462F-8D9A-3E2D2F98C9CB}" name="Column15260" headerRowDxfId="17521" dataDxfId="1126"/>
    <tableColumn id="15261" xr3:uid="{71E0F37B-F5E9-41B8-9842-FF243C03D3B4}" name="Column15261" headerRowDxfId="17520" dataDxfId="1125"/>
    <tableColumn id="15262" xr3:uid="{F56F9A25-BBF6-4C58-9A02-9B5F0C241E21}" name="Column15262" headerRowDxfId="17519" dataDxfId="1124"/>
    <tableColumn id="15263" xr3:uid="{8A5C49BF-3358-4D31-95D3-DE67009D3F73}" name="Column15263" headerRowDxfId="17518" dataDxfId="1123"/>
    <tableColumn id="15264" xr3:uid="{81334978-556A-45D3-8808-A713DB3AA67B}" name="Column15264" headerRowDxfId="17517" dataDxfId="1122"/>
    <tableColumn id="15265" xr3:uid="{FEA10DE6-CA5B-4872-8512-1C16B5258A93}" name="Column15265" headerRowDxfId="17516" dataDxfId="1121"/>
    <tableColumn id="15266" xr3:uid="{4BB9CBEE-37FC-459C-8F57-C54C143D99B4}" name="Column15266" headerRowDxfId="17515" dataDxfId="1120"/>
    <tableColumn id="15267" xr3:uid="{0E5577D6-62FC-488F-AFE3-3B4A167D8F76}" name="Column15267" headerRowDxfId="17514" dataDxfId="1119"/>
    <tableColumn id="15268" xr3:uid="{E6480B24-6EA6-4C72-AA02-AEADE1AFFB6E}" name="Column15268" headerRowDxfId="17513" dataDxfId="1118"/>
    <tableColumn id="15269" xr3:uid="{785BD358-E0B9-4073-B842-9DD590A3D5B9}" name="Column15269" headerRowDxfId="17512" dataDxfId="1117"/>
    <tableColumn id="15270" xr3:uid="{E1AB43D1-64BB-4BD8-9CE7-3CF4C2E91640}" name="Column15270" headerRowDxfId="17511" dataDxfId="1116"/>
    <tableColumn id="15271" xr3:uid="{DD331AF8-1C6C-49CB-83D8-C79C6B7D8FBF}" name="Column15271" headerRowDxfId="17510" dataDxfId="1115"/>
    <tableColumn id="15272" xr3:uid="{766D65C1-CDBD-465F-B814-9EF78B68434E}" name="Column15272" headerRowDxfId="17509" dataDxfId="1114"/>
    <tableColumn id="15273" xr3:uid="{29893A03-E2FE-4B3F-BCAA-1EA4FC50B62E}" name="Column15273" headerRowDxfId="17508" dataDxfId="1113"/>
    <tableColumn id="15274" xr3:uid="{5AD7088F-DBBC-4874-BAD9-02EA307E859E}" name="Column15274" headerRowDxfId="17507" dataDxfId="1112"/>
    <tableColumn id="15275" xr3:uid="{2F1DDF0A-4321-4524-A6C0-EE8BD43680A2}" name="Column15275" headerRowDxfId="17506" dataDxfId="1111"/>
    <tableColumn id="15276" xr3:uid="{39AC9C3F-A2AE-4E4A-9A7E-9EF833FEB04B}" name="Column15276" headerRowDxfId="17505" dataDxfId="1110"/>
    <tableColumn id="15277" xr3:uid="{6E7C37C7-9166-4320-A599-BEDD31D4027A}" name="Column15277" headerRowDxfId="17504" dataDxfId="1109"/>
    <tableColumn id="15278" xr3:uid="{C11F5CFF-5F17-40D8-8334-6B1EF290B9BE}" name="Column15278" headerRowDxfId="17503" dataDxfId="1108"/>
    <tableColumn id="15279" xr3:uid="{0B88C6E3-9F00-4DF1-A6BE-C0645F06FE47}" name="Column15279" headerRowDxfId="17502" dataDxfId="1107"/>
    <tableColumn id="15280" xr3:uid="{B2B6FFE2-ED8E-4140-A808-D2F2D9F8E474}" name="Column15280" headerRowDxfId="17501" dataDxfId="1106"/>
    <tableColumn id="15281" xr3:uid="{1D070998-16E9-4B08-9860-7751C562FF99}" name="Column15281" headerRowDxfId="17500" dataDxfId="1105"/>
    <tableColumn id="15282" xr3:uid="{9ED2BF04-B46D-4F51-AA3C-E551E893F0AF}" name="Column15282" headerRowDxfId="17499" dataDxfId="1104"/>
    <tableColumn id="15283" xr3:uid="{B86BFC2E-F4EE-404D-A390-763616ADA89C}" name="Column15283" headerRowDxfId="17498" dataDxfId="1103"/>
    <tableColumn id="15284" xr3:uid="{4BAB6154-C7B1-47EC-A524-5E5BCD972FED}" name="Column15284" headerRowDxfId="17497" dataDxfId="1102"/>
    <tableColumn id="15285" xr3:uid="{900BB8EB-AC74-49CE-B52F-F141F94835B8}" name="Column15285" headerRowDxfId="17496" dataDxfId="1101"/>
    <tableColumn id="15286" xr3:uid="{7474601B-4182-4B40-80A5-07A2949E4700}" name="Column15286" headerRowDxfId="17495" dataDxfId="1100"/>
    <tableColumn id="15287" xr3:uid="{6C6D996D-9DED-4070-97C5-18E79BE13B54}" name="Column15287" headerRowDxfId="17494" dataDxfId="1099"/>
    <tableColumn id="15288" xr3:uid="{89ABD9E4-0392-441A-AEE7-5A0D61CF6AD1}" name="Column15288" headerRowDxfId="17493" dataDxfId="1098"/>
    <tableColumn id="15289" xr3:uid="{497A5EB1-45EC-4945-9C02-47C7D8E2542F}" name="Column15289" headerRowDxfId="17492" dataDxfId="1097"/>
    <tableColumn id="15290" xr3:uid="{C55D67AF-2775-4260-8E5C-E9C5921E0427}" name="Column15290" headerRowDxfId="17491" dataDxfId="1096"/>
    <tableColumn id="15291" xr3:uid="{8F6AB28B-E917-4D4A-8095-BCD7D42DCA7C}" name="Column15291" headerRowDxfId="17490" dataDxfId="1095"/>
    <tableColumn id="15292" xr3:uid="{CAC13C80-DB23-4497-818A-2FF4DDB16EFB}" name="Column15292" headerRowDxfId="17489" dataDxfId="1094"/>
    <tableColumn id="15293" xr3:uid="{68C7AA1E-5346-453B-88C4-395C1B1B863D}" name="Column15293" headerRowDxfId="17488" dataDxfId="1093"/>
    <tableColumn id="15294" xr3:uid="{73C71642-0091-482C-9E57-B5922B51C377}" name="Column15294" headerRowDxfId="17487" dataDxfId="1092"/>
    <tableColumn id="15295" xr3:uid="{BF208662-FBAA-4CBE-AF95-7A59BAB7DB4A}" name="Column15295" headerRowDxfId="17486" dataDxfId="1091"/>
    <tableColumn id="15296" xr3:uid="{DCA63268-E2A6-4F84-A6BE-01AE6255ECC0}" name="Column15296" headerRowDxfId="17485" dataDxfId="1090"/>
    <tableColumn id="15297" xr3:uid="{437492A5-A8B0-4879-A473-8C8AEC0979D8}" name="Column15297" headerRowDxfId="17484" dataDxfId="1089"/>
    <tableColumn id="15298" xr3:uid="{3977F13E-9039-411F-9419-C716B5F7CA2B}" name="Column15298" headerRowDxfId="17483" dataDxfId="1088"/>
    <tableColumn id="15299" xr3:uid="{0787C021-A67C-468B-B7BB-4536BD27813D}" name="Column15299" headerRowDxfId="17482" dataDxfId="1087"/>
    <tableColumn id="15300" xr3:uid="{EAD198F8-4CE0-4727-B41E-93318C1B21F4}" name="Column15300" headerRowDxfId="17481" dataDxfId="1086"/>
    <tableColumn id="15301" xr3:uid="{FD230A0F-E21D-426E-B253-6D88EC7F2103}" name="Column15301" headerRowDxfId="17480" dataDxfId="1085"/>
    <tableColumn id="15302" xr3:uid="{8BC7D048-8423-4344-BFC7-2C1EF3AC6515}" name="Column15302" headerRowDxfId="17479" dataDxfId="1084"/>
    <tableColumn id="15303" xr3:uid="{775C398D-4A5E-4857-98EB-07EA99456CEA}" name="Column15303" headerRowDxfId="17478" dataDxfId="1083"/>
    <tableColumn id="15304" xr3:uid="{6AD2611F-E560-4ED0-919A-8A170009966D}" name="Column15304" headerRowDxfId="17477" dataDxfId="1082"/>
    <tableColumn id="15305" xr3:uid="{BA13133B-5604-4692-A75A-DC30D85C2E80}" name="Column15305" headerRowDxfId="17476" dataDxfId="1081"/>
    <tableColumn id="15306" xr3:uid="{AC0A2F85-C1B3-4924-A448-0B64CD6E9CC0}" name="Column15306" headerRowDxfId="17475" dataDxfId="1080"/>
    <tableColumn id="15307" xr3:uid="{C7DB97C8-5E8A-4C11-8C50-1F060FD648B0}" name="Column15307" headerRowDxfId="17474" dataDxfId="1079"/>
    <tableColumn id="15308" xr3:uid="{501316B5-CACD-4045-A999-664947B21B31}" name="Column15308" headerRowDxfId="17473" dataDxfId="1078"/>
    <tableColumn id="15309" xr3:uid="{2E700094-CACA-49BD-B91D-FDEF93D9FF30}" name="Column15309" headerRowDxfId="17472" dataDxfId="1077"/>
    <tableColumn id="15310" xr3:uid="{9AD03EAC-EB0E-465F-8536-30D1038B4A2F}" name="Column15310" headerRowDxfId="17471" dataDxfId="1076"/>
    <tableColumn id="15311" xr3:uid="{D05F24AD-01A9-4CFB-8908-1FD5E4A2189D}" name="Column15311" headerRowDxfId="17470" dataDxfId="1075"/>
    <tableColumn id="15312" xr3:uid="{053B522D-8B89-4791-9164-1BF6F41F8C44}" name="Column15312" headerRowDxfId="17469" dataDxfId="1074"/>
    <tableColumn id="15313" xr3:uid="{C0B34D78-C36A-41BB-8172-268079B9C6B9}" name="Column15313" headerRowDxfId="17468" dataDxfId="1073"/>
    <tableColumn id="15314" xr3:uid="{4055636F-F0F2-4EE2-90CB-51D9BE2BA82E}" name="Column15314" headerRowDxfId="17467" dataDxfId="1072"/>
    <tableColumn id="15315" xr3:uid="{2A213CC8-ED5A-4DDE-9BF8-7E39D173437B}" name="Column15315" headerRowDxfId="17466" dataDxfId="1071"/>
    <tableColumn id="15316" xr3:uid="{7D5B2BD4-11D1-4984-8556-56B0E65A1B47}" name="Column15316" headerRowDxfId="17465" dataDxfId="1070"/>
    <tableColumn id="15317" xr3:uid="{3D2AD387-87A7-4FBE-BEF5-187CD12D965A}" name="Column15317" headerRowDxfId="17464" dataDxfId="1069"/>
    <tableColumn id="15318" xr3:uid="{7FE98B36-A8FD-4462-88AD-26969EF7F465}" name="Column15318" headerRowDxfId="17463" dataDxfId="1068"/>
    <tableColumn id="15319" xr3:uid="{52367B89-807C-422E-B538-CC70FE146EC0}" name="Column15319" headerRowDxfId="17462" dataDxfId="1067"/>
    <tableColumn id="15320" xr3:uid="{A4086DA6-F9DF-4C45-9063-F7A66210F813}" name="Column15320" headerRowDxfId="17461" dataDxfId="1066"/>
    <tableColumn id="15321" xr3:uid="{839B0E5F-4864-450E-B447-7CF0B9AE9119}" name="Column15321" headerRowDxfId="17460" dataDxfId="1065"/>
    <tableColumn id="15322" xr3:uid="{40327C88-36A2-4F1D-AE88-A2EED72C9A7F}" name="Column15322" headerRowDxfId="17459" dataDxfId="1064"/>
    <tableColumn id="15323" xr3:uid="{9F6E798A-7575-45B8-8339-D17996565E66}" name="Column15323" headerRowDxfId="17458" dataDxfId="1063"/>
    <tableColumn id="15324" xr3:uid="{4BDCBD6E-365A-4033-9DC3-6351F81FB2DA}" name="Column15324" headerRowDxfId="17457" dataDxfId="1062"/>
    <tableColumn id="15325" xr3:uid="{FDCD1C66-E136-400A-B62C-0C873C5E3BCC}" name="Column15325" headerRowDxfId="17456" dataDxfId="1061"/>
    <tableColumn id="15326" xr3:uid="{0947AFE6-E00C-4B5B-8763-CDB47B7C776A}" name="Column15326" headerRowDxfId="17455" dataDxfId="1060"/>
    <tableColumn id="15327" xr3:uid="{5F904524-EAE8-43B1-AE95-B91D405CE171}" name="Column15327" headerRowDxfId="17454" dataDxfId="1059"/>
    <tableColumn id="15328" xr3:uid="{2C986DFA-822B-4F39-A25E-76503BE2A318}" name="Column15328" headerRowDxfId="17453" dataDxfId="1058"/>
    <tableColumn id="15329" xr3:uid="{EDD1F49B-E054-49A4-B841-175E0E447060}" name="Column15329" headerRowDxfId="17452" dataDxfId="1057"/>
    <tableColumn id="15330" xr3:uid="{7120948D-36B9-468F-B9F0-AA959EE25366}" name="Column15330" headerRowDxfId="17451" dataDxfId="1056"/>
    <tableColumn id="15331" xr3:uid="{CD781290-C6D2-4E9B-84E0-61DB65C8B928}" name="Column15331" headerRowDxfId="17450" dataDxfId="1055"/>
    <tableColumn id="15332" xr3:uid="{D126DC43-4ADE-46BD-85BA-C0C9EFBC5853}" name="Column15332" headerRowDxfId="17449" dataDxfId="1054"/>
    <tableColumn id="15333" xr3:uid="{3A9DF483-7841-4576-AE3B-BF986EEF12DC}" name="Column15333" headerRowDxfId="17448" dataDxfId="1053"/>
    <tableColumn id="15334" xr3:uid="{B3AADC99-DCB0-47B8-B251-97D406E7381E}" name="Column15334" headerRowDxfId="17447" dataDxfId="1052"/>
    <tableColumn id="15335" xr3:uid="{59AD9953-FFBF-4E08-9C4F-540B70A76BD5}" name="Column15335" headerRowDxfId="17446" dataDxfId="1051"/>
    <tableColumn id="15336" xr3:uid="{1AA11B0E-C1BA-4F37-B902-F6AA3E86E0C4}" name="Column15336" headerRowDxfId="17445" dataDxfId="1050"/>
    <tableColumn id="15337" xr3:uid="{4FEC8A1F-9A81-4D25-8636-A889F7BC2EA4}" name="Column15337" headerRowDxfId="17444" dataDxfId="1049"/>
    <tableColumn id="15338" xr3:uid="{8F6EF7DA-64EF-45D3-9928-2FE37157B640}" name="Column15338" headerRowDxfId="17443" dataDxfId="1048"/>
    <tableColumn id="15339" xr3:uid="{A681C9AA-C587-4BB6-A690-147748F6E20C}" name="Column15339" headerRowDxfId="17442" dataDxfId="1047"/>
    <tableColumn id="15340" xr3:uid="{448ACD7D-046C-48AB-AF90-05B39AC411EC}" name="Column15340" headerRowDxfId="17441" dataDxfId="1046"/>
    <tableColumn id="15341" xr3:uid="{0A883FA7-A705-4685-A12C-D3F02A9B23A3}" name="Column15341" headerRowDxfId="17440" dataDxfId="1045"/>
    <tableColumn id="15342" xr3:uid="{47C07435-ED72-4EEA-9073-8B0C4EF04CCA}" name="Column15342" headerRowDxfId="17439" dataDxfId="1044"/>
    <tableColumn id="15343" xr3:uid="{C2DBB66C-2B3A-478B-945D-C093F4E4092F}" name="Column15343" headerRowDxfId="17438" dataDxfId="1043"/>
    <tableColumn id="15344" xr3:uid="{5874EF19-4C6D-46D0-B412-75BE855D4541}" name="Column15344" headerRowDxfId="17437" dataDxfId="1042"/>
    <tableColumn id="15345" xr3:uid="{50A1D8EB-F909-49CF-B4FB-A3D3D30B3C3E}" name="Column15345" headerRowDxfId="17436" dataDxfId="1041"/>
    <tableColumn id="15346" xr3:uid="{649C85AE-AFFE-4466-AB0E-51C302FE4084}" name="Column15346" headerRowDxfId="17435" dataDxfId="1040"/>
    <tableColumn id="15347" xr3:uid="{A1F4D889-F35E-4222-A7A0-3E1D8CFD3FA5}" name="Column15347" headerRowDxfId="17434" dataDxfId="1039"/>
    <tableColumn id="15348" xr3:uid="{DD700E13-BF07-4889-989C-D9CCBD9D92ED}" name="Column15348" headerRowDxfId="17433" dataDxfId="1038"/>
    <tableColumn id="15349" xr3:uid="{301F9D23-6202-4A6E-8841-9D133DDD7655}" name="Column15349" headerRowDxfId="17432" dataDxfId="1037"/>
    <tableColumn id="15350" xr3:uid="{617DF55F-CDAB-4277-BB57-9580C07E0B22}" name="Column15350" headerRowDxfId="17431" dataDxfId="1036"/>
    <tableColumn id="15351" xr3:uid="{E5B9DA71-A237-4769-A2B2-3C742378F157}" name="Column15351" headerRowDxfId="17430" dataDxfId="1035"/>
    <tableColumn id="15352" xr3:uid="{AD1D10ED-6B7C-4D70-A683-087928CA848A}" name="Column15352" headerRowDxfId="17429" dataDxfId="1034"/>
    <tableColumn id="15353" xr3:uid="{0FC0D84B-80FE-489D-99B4-138290F76FDA}" name="Column15353" headerRowDxfId="17428" dataDxfId="1033"/>
    <tableColumn id="15354" xr3:uid="{EAA5A8B4-9A01-46F8-96A7-B912D67A7111}" name="Column15354" headerRowDxfId="17427" dataDxfId="1032"/>
    <tableColumn id="15355" xr3:uid="{35E0AB95-5325-4B9A-98AF-0D46D48EC33A}" name="Column15355" headerRowDxfId="17426" dataDxfId="1031"/>
    <tableColumn id="15356" xr3:uid="{7DC8A80E-04A8-4972-9910-2365A8BC8770}" name="Column15356" headerRowDxfId="17425" dataDxfId="1030"/>
    <tableColumn id="15357" xr3:uid="{B49F94C0-E73D-4B3B-8FCC-D4DB2F2F4DDB}" name="Column15357" headerRowDxfId="17424" dataDxfId="1029"/>
    <tableColumn id="15358" xr3:uid="{2EFBEE3B-AAC0-495D-BD8C-55986E893CE2}" name="Column15358" headerRowDxfId="17423" dataDxfId="1028"/>
    <tableColumn id="15359" xr3:uid="{2934E5AF-84B4-42CB-A544-A6D2C00615C0}" name="Column15359" headerRowDxfId="17422" dataDxfId="1027"/>
    <tableColumn id="15360" xr3:uid="{F59F4931-380D-4E5B-BDCE-2A84D548A046}" name="Column15360" headerRowDxfId="17421" dataDxfId="1026"/>
    <tableColumn id="15361" xr3:uid="{E5D0CF98-E326-45FA-BEBA-62C0E7AA0CE1}" name="Column15361" headerRowDxfId="17420" dataDxfId="1025"/>
    <tableColumn id="15362" xr3:uid="{EE102A44-7148-4E48-A332-A5232F727C5D}" name="Column15362" headerRowDxfId="17419" dataDxfId="1024"/>
    <tableColumn id="15363" xr3:uid="{65838EA2-12ED-4396-9628-C1A519DF6531}" name="Column15363" headerRowDxfId="17418" dataDxfId="1023"/>
    <tableColumn id="15364" xr3:uid="{E261FB17-6C92-499D-9144-6575E5D28E3A}" name="Column15364" headerRowDxfId="17417" dataDxfId="1022"/>
    <tableColumn id="15365" xr3:uid="{A5E3EEA1-B2BD-4D38-9B56-480FB17BFEFC}" name="Column15365" headerRowDxfId="17416" dataDxfId="1021"/>
    <tableColumn id="15366" xr3:uid="{4EB14A79-FDBF-4F69-9A5F-2F5621D4599B}" name="Column15366" headerRowDxfId="17415" dataDxfId="1020"/>
    <tableColumn id="15367" xr3:uid="{BD849F81-24CD-4221-BDD4-1AFEAE516631}" name="Column15367" headerRowDxfId="17414" dataDxfId="1019"/>
    <tableColumn id="15368" xr3:uid="{B5E0B5C1-78B1-41DF-A6C1-6C425F744799}" name="Column15368" headerRowDxfId="17413" dataDxfId="1018"/>
    <tableColumn id="15369" xr3:uid="{52CA0512-84C0-4D9A-AB37-0B6854C71ABA}" name="Column15369" headerRowDxfId="17412" dataDxfId="1017"/>
    <tableColumn id="15370" xr3:uid="{91465C15-5220-44F6-9901-C8BBFE5B2D53}" name="Column15370" headerRowDxfId="17411" dataDxfId="1016"/>
    <tableColumn id="15371" xr3:uid="{2F243459-B0E4-4D82-A6AC-7EB1DB5CC6BD}" name="Column15371" headerRowDxfId="17410" dataDxfId="1015"/>
    <tableColumn id="15372" xr3:uid="{E741DE04-9E9D-4408-AF72-9C253ECA2D3B}" name="Column15372" headerRowDxfId="17409" dataDxfId="1014"/>
    <tableColumn id="15373" xr3:uid="{7D5F572B-1302-4FBA-8C42-7F53763B85A0}" name="Column15373" headerRowDxfId="17408" dataDxfId="1013"/>
    <tableColumn id="15374" xr3:uid="{590A267E-F242-4C98-B3EB-AF6B238BED95}" name="Column15374" headerRowDxfId="17407" dataDxfId="1012"/>
    <tableColumn id="15375" xr3:uid="{0469CDEE-5FE3-4EA9-B36B-0E9C2F284E52}" name="Column15375" headerRowDxfId="17406" dataDxfId="1011"/>
    <tableColumn id="15376" xr3:uid="{056D92B8-5EDD-40DE-9071-BAE33C7E05FF}" name="Column15376" headerRowDxfId="17405" dataDxfId="1010"/>
    <tableColumn id="15377" xr3:uid="{1FBE0F67-4DE1-4146-81C9-8D36992F9CB3}" name="Column15377" headerRowDxfId="17404" dataDxfId="1009"/>
    <tableColumn id="15378" xr3:uid="{EFA7A7CD-8215-4031-A72C-9386E456306D}" name="Column15378" headerRowDxfId="17403" dataDxfId="1008"/>
    <tableColumn id="15379" xr3:uid="{E00F7796-F95C-4CF7-9F7B-D1F22155E94C}" name="Column15379" headerRowDxfId="17402" dataDxfId="1007"/>
    <tableColumn id="15380" xr3:uid="{23E67D8A-DFE8-4B6D-BAE6-22152A3A6517}" name="Column15380" headerRowDxfId="17401" dataDxfId="1006"/>
    <tableColumn id="15381" xr3:uid="{D00C5484-8246-48A9-9D1F-DA69B77A6D43}" name="Column15381" headerRowDxfId="17400" dataDxfId="1005"/>
    <tableColumn id="15382" xr3:uid="{07264D17-0018-453B-B75F-BED5E690A2DC}" name="Column15382" headerRowDxfId="17399" dataDxfId="1004"/>
    <tableColumn id="15383" xr3:uid="{26D70030-02A5-4533-BA3B-CF05585C6F2E}" name="Column15383" headerRowDxfId="17398" dataDxfId="1003"/>
    <tableColumn id="15384" xr3:uid="{D3BF497D-982D-40D6-9FD2-4D11E93F2925}" name="Column15384" headerRowDxfId="17397" dataDxfId="1002"/>
    <tableColumn id="15385" xr3:uid="{2EE3C29A-2F4A-49BC-A2AB-5EFF9DD0B636}" name="Column15385" headerRowDxfId="17396" dataDxfId="1001"/>
    <tableColumn id="15386" xr3:uid="{36AC3020-2511-403F-B5EE-3C31B30BCFE4}" name="Column15386" headerRowDxfId="17395" dataDxfId="1000"/>
    <tableColumn id="15387" xr3:uid="{331B8D77-3630-495D-A2E8-D9E6CD8CC0F2}" name="Column15387" headerRowDxfId="17394" dataDxfId="999"/>
    <tableColumn id="15388" xr3:uid="{88EDE61E-97FD-4A0A-99FE-3F66A071BFF3}" name="Column15388" headerRowDxfId="17393" dataDxfId="998"/>
    <tableColumn id="15389" xr3:uid="{869CD32C-029B-4B7E-9804-729871FD6B11}" name="Column15389" headerRowDxfId="17392" dataDxfId="997"/>
    <tableColumn id="15390" xr3:uid="{13DE437A-FA0C-4418-A8EB-5AB4FF204D6D}" name="Column15390" headerRowDxfId="17391" dataDxfId="996"/>
    <tableColumn id="15391" xr3:uid="{29474EA3-57DE-4547-8A82-1256F492C36C}" name="Column15391" headerRowDxfId="17390" dataDxfId="995"/>
    <tableColumn id="15392" xr3:uid="{C3ECA545-9411-4A0E-B3BB-74ADB087E7BB}" name="Column15392" headerRowDxfId="17389" dataDxfId="994"/>
    <tableColumn id="15393" xr3:uid="{F66961E1-ED9A-4ADB-9A4D-BBBFE8C2D7DE}" name="Column15393" headerRowDxfId="17388" dataDxfId="993"/>
    <tableColumn id="15394" xr3:uid="{4665429E-E882-4536-BF71-7FE60A348DA5}" name="Column15394" headerRowDxfId="17387" dataDxfId="992"/>
    <tableColumn id="15395" xr3:uid="{982990D8-471F-472D-88D2-8C70617C29FA}" name="Column15395" headerRowDxfId="17386" dataDxfId="991"/>
    <tableColumn id="15396" xr3:uid="{B7E2FB7C-5951-4CA2-9F0C-AA182D835CD8}" name="Column15396" headerRowDxfId="17385" dataDxfId="990"/>
    <tableColumn id="15397" xr3:uid="{D2DC80D0-05F9-46EC-8774-E82E7C874715}" name="Column15397" headerRowDxfId="17384" dataDxfId="989"/>
    <tableColumn id="15398" xr3:uid="{18ECDF21-A8D3-4E5E-BF10-EFB485284752}" name="Column15398" headerRowDxfId="17383" dataDxfId="988"/>
    <tableColumn id="15399" xr3:uid="{AD4CAC99-68C7-46C5-9FBE-A560754B598A}" name="Column15399" headerRowDxfId="17382" dataDxfId="987"/>
    <tableColumn id="15400" xr3:uid="{461BD178-4248-4277-A0D4-F16174A83FBB}" name="Column15400" headerRowDxfId="17381" dataDxfId="986"/>
    <tableColumn id="15401" xr3:uid="{0702C74A-3076-45DD-8802-9EC16E19AF33}" name="Column15401" headerRowDxfId="17380" dataDxfId="985"/>
    <tableColumn id="15402" xr3:uid="{78253E7B-F0C1-489D-B74F-D69F3E2F2221}" name="Column15402" headerRowDxfId="17379" dataDxfId="984"/>
    <tableColumn id="15403" xr3:uid="{FADE8340-0450-4A39-9CEF-8893484D4B43}" name="Column15403" headerRowDxfId="17378" dataDxfId="983"/>
    <tableColumn id="15404" xr3:uid="{C3D3E9CA-0CD0-4324-908F-C9A2E15F1F9D}" name="Column15404" headerRowDxfId="17377" dataDxfId="982"/>
    <tableColumn id="15405" xr3:uid="{55296EF1-5801-4B53-884B-BD562B816001}" name="Column15405" headerRowDxfId="17376" dataDxfId="981"/>
    <tableColumn id="15406" xr3:uid="{AC7B6C93-88D8-4C39-82AC-32B941999E80}" name="Column15406" headerRowDxfId="17375" dataDxfId="980"/>
    <tableColumn id="15407" xr3:uid="{AED0153B-DDAB-4A10-A71D-4F8F0BEBC435}" name="Column15407" headerRowDxfId="17374" dataDxfId="979"/>
    <tableColumn id="15408" xr3:uid="{BE88BB8E-CA6B-48BE-9AAC-D7D0383FB772}" name="Column15408" headerRowDxfId="17373" dataDxfId="978"/>
    <tableColumn id="15409" xr3:uid="{A95D6A51-7AFF-41F5-AD36-AA5BF0E1A903}" name="Column15409" headerRowDxfId="17372" dataDxfId="977"/>
    <tableColumn id="15410" xr3:uid="{DF78D437-FEF4-4B18-9098-DEC684D1268C}" name="Column15410" headerRowDxfId="17371" dataDxfId="976"/>
    <tableColumn id="15411" xr3:uid="{666F7BEC-694A-47EA-A6F5-DCA305E8B662}" name="Column15411" headerRowDxfId="17370" dataDxfId="975"/>
    <tableColumn id="15412" xr3:uid="{E6AEC83E-A45B-46B7-A4BF-49CA251CC658}" name="Column15412" headerRowDxfId="17369" dataDxfId="974"/>
    <tableColumn id="15413" xr3:uid="{9F4A1D68-CB01-4EE9-A6E2-F2610FFEF5EA}" name="Column15413" headerRowDxfId="17368" dataDxfId="973"/>
    <tableColumn id="15414" xr3:uid="{DC07B641-2449-4930-9495-C6EF857AC8B0}" name="Column15414" headerRowDxfId="17367" dataDxfId="972"/>
    <tableColumn id="15415" xr3:uid="{DD45A52B-3310-47BA-A105-139795693C08}" name="Column15415" headerRowDxfId="17366" dataDxfId="971"/>
    <tableColumn id="15416" xr3:uid="{CED4322E-845C-42BC-974F-7D0CA40BB579}" name="Column15416" headerRowDxfId="17365" dataDxfId="970"/>
    <tableColumn id="15417" xr3:uid="{CEF69E59-60E4-4A16-918B-0898601AB132}" name="Column15417" headerRowDxfId="17364" dataDxfId="969"/>
    <tableColumn id="15418" xr3:uid="{7DF45A16-A3E9-47AC-AC44-200014C40B03}" name="Column15418" headerRowDxfId="17363" dataDxfId="968"/>
    <tableColumn id="15419" xr3:uid="{2F5403CF-AB01-4AB6-81A3-0BB359E2EC99}" name="Column15419" headerRowDxfId="17362" dataDxfId="967"/>
    <tableColumn id="15420" xr3:uid="{6CBCBF66-CB48-4253-9DAF-C6873DDECC46}" name="Column15420" headerRowDxfId="17361" dataDxfId="966"/>
    <tableColumn id="15421" xr3:uid="{88B65560-7E0E-4F4A-8BDB-A9D9119D3E95}" name="Column15421" headerRowDxfId="17360" dataDxfId="965"/>
    <tableColumn id="15422" xr3:uid="{54B563B2-2587-4217-A6D8-12D3159C3E8F}" name="Column15422" headerRowDxfId="17359" dataDxfId="964"/>
    <tableColumn id="15423" xr3:uid="{8E493277-A75B-4524-B1BC-7CE4EAC46CD6}" name="Column15423" headerRowDxfId="17358" dataDxfId="963"/>
    <tableColumn id="15424" xr3:uid="{E446B3DF-2D39-40D8-A3E3-8506C131C0E1}" name="Column15424" headerRowDxfId="17357" dataDxfId="962"/>
    <tableColumn id="15425" xr3:uid="{C83D9C7C-5A34-40AD-BBF8-2FAD1500BA93}" name="Column15425" headerRowDxfId="17356" dataDxfId="961"/>
    <tableColumn id="15426" xr3:uid="{EA55D875-A8E3-485D-AA09-20C7007B5BEF}" name="Column15426" headerRowDxfId="17355" dataDxfId="960"/>
    <tableColumn id="15427" xr3:uid="{5F175DEB-4FBF-4400-8E72-C6DF02173A6C}" name="Column15427" headerRowDxfId="17354" dataDxfId="959"/>
    <tableColumn id="15428" xr3:uid="{AD8C6653-AE7A-41F4-9D33-A4C263D26900}" name="Column15428" headerRowDxfId="17353" dataDxfId="958"/>
    <tableColumn id="15429" xr3:uid="{3B9CAB57-0AC9-40AE-8470-963DB613BB1E}" name="Column15429" headerRowDxfId="17352" dataDxfId="957"/>
    <tableColumn id="15430" xr3:uid="{8FE72F1F-4E30-4A57-9546-15E2D62C80EA}" name="Column15430" headerRowDxfId="17351" dataDxfId="956"/>
    <tableColumn id="15431" xr3:uid="{3CC79DF9-F0B8-4276-AA98-4B1968E99A76}" name="Column15431" headerRowDxfId="17350" dataDxfId="955"/>
    <tableColumn id="15432" xr3:uid="{E80F8F74-5BB4-4764-A0A3-D4A25907A75E}" name="Column15432" headerRowDxfId="17349" dataDxfId="954"/>
    <tableColumn id="15433" xr3:uid="{E4C2A35B-3955-49C2-BBED-D4BC2E34BA02}" name="Column15433" headerRowDxfId="17348" dataDxfId="953"/>
    <tableColumn id="15434" xr3:uid="{2A63A247-DD43-4C41-9FD8-77AB967D7280}" name="Column15434" headerRowDxfId="17347" dataDxfId="952"/>
    <tableColumn id="15435" xr3:uid="{5FB44A15-7CED-43C1-8C0D-FB5B89854637}" name="Column15435" headerRowDxfId="17346" dataDxfId="951"/>
    <tableColumn id="15436" xr3:uid="{236B2C82-E8D3-4C1D-8426-3DF43F26E865}" name="Column15436" headerRowDxfId="17345" dataDxfId="950"/>
    <tableColumn id="15437" xr3:uid="{591D1CC6-BC96-4C78-8ECC-9CA9CBD16BB6}" name="Column15437" headerRowDxfId="17344" dataDxfId="949"/>
    <tableColumn id="15438" xr3:uid="{56637330-B0FE-4A5C-BDF1-03DCC0DBC2C3}" name="Column15438" headerRowDxfId="17343" dataDxfId="948"/>
    <tableColumn id="15439" xr3:uid="{B10D05A6-1625-497E-8698-485969BA20DF}" name="Column15439" headerRowDxfId="17342" dataDxfId="947"/>
    <tableColumn id="15440" xr3:uid="{CAA90277-33CC-41F8-8554-B4D5A2017430}" name="Column15440" headerRowDxfId="17341" dataDxfId="946"/>
    <tableColumn id="15441" xr3:uid="{9592874A-D192-445E-B50D-4BF3FB376E1B}" name="Column15441" headerRowDxfId="17340" dataDxfId="945"/>
    <tableColumn id="15442" xr3:uid="{0BE0C392-F359-4FBC-8BCD-2B0A04B0028C}" name="Column15442" headerRowDxfId="17339" dataDxfId="944"/>
    <tableColumn id="15443" xr3:uid="{19ACC40F-493D-4169-96D7-7A0062BBC272}" name="Column15443" headerRowDxfId="17338" dataDxfId="943"/>
    <tableColumn id="15444" xr3:uid="{507CEF45-BDC7-4AFC-99E3-5BCFD9D6DAE4}" name="Column15444" headerRowDxfId="17337" dataDxfId="942"/>
    <tableColumn id="15445" xr3:uid="{672A0B9D-FB15-45BC-ADC4-B85462BF6DC0}" name="Column15445" headerRowDxfId="17336" dataDxfId="941"/>
    <tableColumn id="15446" xr3:uid="{2D7A601B-ABCD-4C56-822F-01BCF1306B9A}" name="Column15446" headerRowDxfId="17335" dataDxfId="940"/>
    <tableColumn id="15447" xr3:uid="{EC18E1D7-3EB9-4C98-BC16-D7A3B2384ABD}" name="Column15447" headerRowDxfId="17334" dataDxfId="939"/>
    <tableColumn id="15448" xr3:uid="{0FC0F95F-D6E3-488E-92B0-80BE996C3579}" name="Column15448" headerRowDxfId="17333" dataDxfId="938"/>
    <tableColumn id="15449" xr3:uid="{91F56CBD-A983-4748-B44C-5B0E35B29602}" name="Column15449" headerRowDxfId="17332" dataDxfId="937"/>
    <tableColumn id="15450" xr3:uid="{C10B985A-A356-40FA-A9DF-B4CAF8BAEAAA}" name="Column15450" headerRowDxfId="17331" dataDxfId="936"/>
    <tableColumn id="15451" xr3:uid="{3F9DF4A5-4A1F-41DB-8DB3-B12F54B5939C}" name="Column15451" headerRowDxfId="17330" dataDxfId="935"/>
    <tableColumn id="15452" xr3:uid="{C62867ED-9A7C-481F-A0DA-787E33ECE8B1}" name="Column15452" headerRowDxfId="17329" dataDxfId="934"/>
    <tableColumn id="15453" xr3:uid="{E26B5F14-09F5-4E02-8DE6-312DD17ED12B}" name="Column15453" headerRowDxfId="17328" dataDxfId="933"/>
    <tableColumn id="15454" xr3:uid="{73203D3E-953B-4EEA-94A1-D667F3D3936D}" name="Column15454" headerRowDxfId="17327" dataDxfId="932"/>
    <tableColumn id="15455" xr3:uid="{6A0C13DE-93D7-45C6-BCDE-1C2B6E35E4E6}" name="Column15455" headerRowDxfId="17326" dataDxfId="931"/>
    <tableColumn id="15456" xr3:uid="{1E706CC5-286B-4B30-B1DE-5CED054A21D6}" name="Column15456" headerRowDxfId="17325" dataDxfId="930"/>
    <tableColumn id="15457" xr3:uid="{9A203844-E56E-4158-BC21-8D6D85D2D0CC}" name="Column15457" headerRowDxfId="17324" dataDxfId="929"/>
    <tableColumn id="15458" xr3:uid="{1CF9119B-787E-4E86-8E65-F12ACFC05464}" name="Column15458" headerRowDxfId="17323" dataDxfId="928"/>
    <tableColumn id="15459" xr3:uid="{753EB89A-AD66-461E-8A13-21B13C701CA7}" name="Column15459" headerRowDxfId="17322" dataDxfId="927"/>
    <tableColumn id="15460" xr3:uid="{B9257663-85B0-41E1-AF0C-0EC658E3EDDC}" name="Column15460" headerRowDxfId="17321" dataDxfId="926"/>
    <tableColumn id="15461" xr3:uid="{44692701-BB86-495F-8A68-C73743C1330A}" name="Column15461" headerRowDxfId="17320" dataDxfId="925"/>
    <tableColumn id="15462" xr3:uid="{6880E809-B026-493F-8AF5-54D64FAB4E81}" name="Column15462" headerRowDxfId="17319" dataDxfId="924"/>
    <tableColumn id="15463" xr3:uid="{D86E09D0-0599-4F48-825F-78FA562DB633}" name="Column15463" headerRowDxfId="17318" dataDxfId="923"/>
    <tableColumn id="15464" xr3:uid="{6EED35F3-64D7-49E3-B371-4F12D8FCEF78}" name="Column15464" headerRowDxfId="17317" dataDxfId="922"/>
    <tableColumn id="15465" xr3:uid="{C27B0C65-7E42-46CB-81F5-6C7B4C13A256}" name="Column15465" headerRowDxfId="17316" dataDxfId="921"/>
    <tableColumn id="15466" xr3:uid="{08AE18B0-5579-471E-867E-44DADEAB5801}" name="Column15466" headerRowDxfId="17315" dataDxfId="920"/>
    <tableColumn id="15467" xr3:uid="{4823DFE9-36BA-4259-90DB-A80551D0A679}" name="Column15467" headerRowDxfId="17314" dataDxfId="919"/>
    <tableColumn id="15468" xr3:uid="{BE84254D-F038-4A2A-A2FA-9F7496209858}" name="Column15468" headerRowDxfId="17313" dataDxfId="918"/>
    <tableColumn id="15469" xr3:uid="{201921E4-13A9-4630-9F7B-7B357B59CF14}" name="Column15469" headerRowDxfId="17312" dataDxfId="917"/>
    <tableColumn id="15470" xr3:uid="{8229462C-C00C-4CC8-B0E2-CE629794904D}" name="Column15470" headerRowDxfId="17311" dataDxfId="916"/>
    <tableColumn id="15471" xr3:uid="{6947910F-DF0A-474B-BC5A-DA0C383D9F9A}" name="Column15471" headerRowDxfId="17310" dataDxfId="915"/>
    <tableColumn id="15472" xr3:uid="{8899C903-F3F0-45F8-A2BE-828C4CFFBC01}" name="Column15472" headerRowDxfId="17309" dataDxfId="914"/>
    <tableColumn id="15473" xr3:uid="{F9E25A79-2B35-4EE0-8222-AF5383652605}" name="Column15473" headerRowDxfId="17308" dataDxfId="913"/>
    <tableColumn id="15474" xr3:uid="{7FD15A91-090E-45C7-8E63-1CF88BD1771A}" name="Column15474" headerRowDxfId="17307" dataDxfId="912"/>
    <tableColumn id="15475" xr3:uid="{B21B4B21-F5CB-4F4F-85DF-D8CDE875E962}" name="Column15475" headerRowDxfId="17306" dataDxfId="911"/>
    <tableColumn id="15476" xr3:uid="{EB0A82DE-EF82-46BA-9389-7C337B167042}" name="Column15476" headerRowDxfId="17305" dataDxfId="910"/>
    <tableColumn id="15477" xr3:uid="{1413A89E-9C3C-47EE-AE01-94F1F2F6ED3B}" name="Column15477" headerRowDxfId="17304" dataDxfId="909"/>
    <tableColumn id="15478" xr3:uid="{EE8764D2-7DB4-42B0-9D8B-4ECB8B76EB28}" name="Column15478" headerRowDxfId="17303" dataDxfId="908"/>
    <tableColumn id="15479" xr3:uid="{674416DF-915A-4424-9138-0FC546FE0457}" name="Column15479" headerRowDxfId="17302" dataDxfId="907"/>
    <tableColumn id="15480" xr3:uid="{BDD63044-5FBC-4F7D-B919-43335584C68A}" name="Column15480" headerRowDxfId="17301" dataDxfId="906"/>
    <tableColumn id="15481" xr3:uid="{0E81D59E-CDD9-441B-A93C-C720DD19E0BC}" name="Column15481" headerRowDxfId="17300" dataDxfId="905"/>
    <tableColumn id="15482" xr3:uid="{C415CE0D-E501-4FBA-8260-C5ED639D8333}" name="Column15482" headerRowDxfId="17299" dataDxfId="904"/>
    <tableColumn id="15483" xr3:uid="{78543341-FFF8-4D79-AC6B-6CBC86C1D328}" name="Column15483" headerRowDxfId="17298" dataDxfId="903"/>
    <tableColumn id="15484" xr3:uid="{5E1EB63D-9CCE-410D-861D-0A35331D456A}" name="Column15484" headerRowDxfId="17297" dataDxfId="902"/>
    <tableColumn id="15485" xr3:uid="{16896090-39E2-42B5-ADE6-14B60FAE6C73}" name="Column15485" headerRowDxfId="17296" dataDxfId="901"/>
    <tableColumn id="15486" xr3:uid="{0D6E776D-3C33-4657-A4D6-F26129702F3D}" name="Column15486" headerRowDxfId="17295" dataDxfId="900"/>
    <tableColumn id="15487" xr3:uid="{6E4C8B8F-51A6-4D55-A815-B481E45F44F0}" name="Column15487" headerRowDxfId="17294" dataDxfId="899"/>
    <tableColumn id="15488" xr3:uid="{FAC59CAF-6B52-41DA-BD75-2C02A67B80FD}" name="Column15488" headerRowDxfId="17293" dataDxfId="898"/>
    <tableColumn id="15489" xr3:uid="{64770181-79DB-42B4-99A9-5152133CCCC4}" name="Column15489" headerRowDxfId="17292" dataDxfId="897"/>
    <tableColumn id="15490" xr3:uid="{228E60F6-BEF8-4A54-8CAB-31CF4EB4F84C}" name="Column15490" headerRowDxfId="17291" dataDxfId="896"/>
    <tableColumn id="15491" xr3:uid="{2000C3C1-FC07-4C10-81D6-462255259EDA}" name="Column15491" headerRowDxfId="17290" dataDxfId="895"/>
    <tableColumn id="15492" xr3:uid="{59DD8A66-91FB-4E45-A9D3-760D36D97033}" name="Column15492" headerRowDxfId="17289" dataDxfId="894"/>
    <tableColumn id="15493" xr3:uid="{46EB44C0-B5C4-4A53-8262-3BCBE832E6DE}" name="Column15493" headerRowDxfId="17288" dataDxfId="893"/>
    <tableColumn id="15494" xr3:uid="{9ECACB1B-6875-4139-8937-1DE5618CAEE8}" name="Column15494" headerRowDxfId="17287" dataDxfId="892"/>
    <tableColumn id="15495" xr3:uid="{6AD3909D-355B-462A-9CD3-A45E2C3B8C04}" name="Column15495" headerRowDxfId="17286" dataDxfId="891"/>
    <tableColumn id="15496" xr3:uid="{9ED59AAA-7869-41D1-849E-2AF200F39C9B}" name="Column15496" headerRowDxfId="17285" dataDxfId="890"/>
    <tableColumn id="15497" xr3:uid="{173C2478-411E-40C1-8EC7-FF4527EF0D91}" name="Column15497" headerRowDxfId="17284" dataDxfId="889"/>
    <tableColumn id="15498" xr3:uid="{C969C251-AF88-41F9-8483-D96C68364E59}" name="Column15498" headerRowDxfId="17283" dataDxfId="888"/>
    <tableColumn id="15499" xr3:uid="{E59CF63D-997B-4B62-901C-C961BA991CA8}" name="Column15499" headerRowDxfId="17282" dataDxfId="887"/>
    <tableColumn id="15500" xr3:uid="{08DE0820-EFF0-431E-82A6-61458EC13414}" name="Column15500" headerRowDxfId="17281" dataDxfId="886"/>
    <tableColumn id="15501" xr3:uid="{75902D26-78A5-4146-B815-D647A8110900}" name="Column15501" headerRowDxfId="17280" dataDxfId="885"/>
    <tableColumn id="15502" xr3:uid="{3FABDEFF-82D4-4297-805D-4FD3FB2D0890}" name="Column15502" headerRowDxfId="17279" dataDxfId="884"/>
    <tableColumn id="15503" xr3:uid="{3CADD76E-B870-4D5F-8E6F-AFFC8CCEFC6D}" name="Column15503" headerRowDxfId="17278" dataDxfId="883"/>
    <tableColumn id="15504" xr3:uid="{B794AEFB-F31B-473F-BCF7-BB3748E3B24F}" name="Column15504" headerRowDxfId="17277" dataDxfId="882"/>
    <tableColumn id="15505" xr3:uid="{40AE0A7E-4634-40C8-999A-61917419B8D6}" name="Column15505" headerRowDxfId="17276" dataDxfId="881"/>
    <tableColumn id="15506" xr3:uid="{3A92274E-A1F2-4B48-B8F1-EE8D0907FF23}" name="Column15506" headerRowDxfId="17275" dataDxfId="880"/>
    <tableColumn id="15507" xr3:uid="{6A940060-7DFB-4129-8615-1596B4C3C2CF}" name="Column15507" headerRowDxfId="17274" dataDxfId="879"/>
    <tableColumn id="15508" xr3:uid="{75D7FBFE-3009-495E-B252-91E5A22EE5A9}" name="Column15508" headerRowDxfId="17273" dataDxfId="878"/>
    <tableColumn id="15509" xr3:uid="{9C16AB6B-CA04-436A-94AA-7F9DB1C61328}" name="Column15509" headerRowDxfId="17272" dataDxfId="877"/>
    <tableColumn id="15510" xr3:uid="{F0ADF390-9A18-40C5-B8BA-76C8257A9BD4}" name="Column15510" headerRowDxfId="17271" dataDxfId="876"/>
    <tableColumn id="15511" xr3:uid="{C6BE93E2-DEE2-4B14-986B-F7589F35753B}" name="Column15511" headerRowDxfId="17270" dataDxfId="875"/>
    <tableColumn id="15512" xr3:uid="{5B61426F-C8BE-4FC7-AD9D-B5729F31B138}" name="Column15512" headerRowDxfId="17269" dataDxfId="874"/>
    <tableColumn id="15513" xr3:uid="{4D180549-AFEC-4785-8EF3-E3E4A1EEEF8C}" name="Column15513" headerRowDxfId="17268" dataDxfId="873"/>
    <tableColumn id="15514" xr3:uid="{4F19419F-17C9-4A11-B72E-E52F6F841F8E}" name="Column15514" headerRowDxfId="17267" dataDxfId="872"/>
    <tableColumn id="15515" xr3:uid="{F0091461-3A96-41C2-B426-AC9075DF484D}" name="Column15515" headerRowDxfId="17266" dataDxfId="871"/>
    <tableColumn id="15516" xr3:uid="{A22E2CCA-6C7E-4FED-B9CC-E011A0F3FC90}" name="Column15516" headerRowDxfId="17265" dataDxfId="870"/>
    <tableColumn id="15517" xr3:uid="{54C54EC4-CFED-4E63-AD20-43CAED931E7A}" name="Column15517" headerRowDxfId="17264" dataDxfId="869"/>
    <tableColumn id="15518" xr3:uid="{85D847BC-A796-4835-B65C-8EB8FFF42AF7}" name="Column15518" headerRowDxfId="17263" dataDxfId="868"/>
    <tableColumn id="15519" xr3:uid="{CEF429E2-17F1-462C-9358-9C9C37059129}" name="Column15519" headerRowDxfId="17262" dataDxfId="867"/>
    <tableColumn id="15520" xr3:uid="{50062B5B-1232-47B2-82B2-7A12F7D9340C}" name="Column15520" headerRowDxfId="17261" dataDxfId="866"/>
    <tableColumn id="15521" xr3:uid="{96D6C87D-B8A4-49F9-AD0A-F523C4C2B2B3}" name="Column15521" headerRowDxfId="17260" dataDxfId="865"/>
    <tableColumn id="15522" xr3:uid="{B37E9496-96EA-4437-A9D4-233638332D23}" name="Column15522" headerRowDxfId="17259" dataDxfId="864"/>
    <tableColumn id="15523" xr3:uid="{C46650DB-B8E4-4A11-89D0-442E9630C5BA}" name="Column15523" headerRowDxfId="17258" dataDxfId="863"/>
    <tableColumn id="15524" xr3:uid="{905FF84A-8FDF-437F-AF3F-A7BE6BF471B5}" name="Column15524" headerRowDxfId="17257" dataDxfId="862"/>
    <tableColumn id="15525" xr3:uid="{C382550B-3B16-4BFD-8F27-C479FA1ECB42}" name="Column15525" headerRowDxfId="17256" dataDxfId="861"/>
    <tableColumn id="15526" xr3:uid="{76857163-4134-4B0A-9B58-DAA6CF1FF9A5}" name="Column15526" headerRowDxfId="17255" dataDxfId="860"/>
    <tableColumn id="15527" xr3:uid="{8B86F5FF-9D2C-4986-8BDF-035472C9BAF4}" name="Column15527" headerRowDxfId="17254" dataDxfId="859"/>
    <tableColumn id="15528" xr3:uid="{640B9358-9F24-4043-8949-4168BCD72582}" name="Column15528" headerRowDxfId="17253" dataDxfId="858"/>
    <tableColumn id="15529" xr3:uid="{60AD18BD-62F8-4903-8EAF-94AA7BDE77FB}" name="Column15529" headerRowDxfId="17252" dataDxfId="857"/>
    <tableColumn id="15530" xr3:uid="{E71364C5-1CB6-46CB-8C82-C95D64BB4849}" name="Column15530" headerRowDxfId="17251" dataDxfId="856"/>
    <tableColumn id="15531" xr3:uid="{17B1229A-2F25-4807-AD52-C96D558A1179}" name="Column15531" headerRowDxfId="17250" dataDxfId="855"/>
    <tableColumn id="15532" xr3:uid="{0E3F4370-1EE8-417E-8E93-406477822B0F}" name="Column15532" headerRowDxfId="17249" dataDxfId="854"/>
    <tableColumn id="15533" xr3:uid="{B4294D23-3696-44A5-8EE1-F10C3DBE2DEF}" name="Column15533" headerRowDxfId="17248" dataDxfId="853"/>
    <tableColumn id="15534" xr3:uid="{A0733F19-7730-40C5-874D-F1D444416BF7}" name="Column15534" headerRowDxfId="17247" dataDxfId="852"/>
    <tableColumn id="15535" xr3:uid="{83A27DC7-B4A0-436B-9C69-5F75B8C54EAA}" name="Column15535" headerRowDxfId="17246" dataDxfId="851"/>
    <tableColumn id="15536" xr3:uid="{CEB11520-EB61-4532-A20E-1BD8F4B8EEF4}" name="Column15536" headerRowDxfId="17245" dataDxfId="850"/>
    <tableColumn id="15537" xr3:uid="{F9A912EE-49AC-4881-BE64-6151C91EB63D}" name="Column15537" headerRowDxfId="17244" dataDxfId="849"/>
    <tableColumn id="15538" xr3:uid="{1347B41F-F1C9-45C0-AF7E-2EB435444E37}" name="Column15538" headerRowDxfId="17243" dataDxfId="848"/>
    <tableColumn id="15539" xr3:uid="{7A0DD8FA-1155-494A-B6BC-FF7B0C79CC69}" name="Column15539" headerRowDxfId="17242" dataDxfId="847"/>
    <tableColumn id="15540" xr3:uid="{1079B356-F8F6-4242-8DB5-4E8C839E8DD4}" name="Column15540" headerRowDxfId="17241" dataDxfId="846"/>
    <tableColumn id="15541" xr3:uid="{34CFDBCE-54D6-418B-B7A7-962670099C1C}" name="Column15541" headerRowDxfId="17240" dataDxfId="845"/>
    <tableColumn id="15542" xr3:uid="{97EDCD13-D84C-493A-9E0A-B316718D7C19}" name="Column15542" headerRowDxfId="17239" dataDxfId="844"/>
    <tableColumn id="15543" xr3:uid="{75E99331-642C-4CD8-B3BC-339F82A86E3A}" name="Column15543" headerRowDxfId="17238" dataDxfId="843"/>
    <tableColumn id="15544" xr3:uid="{E7D20E55-BDC5-408A-922A-4E1CD6489DBF}" name="Column15544" headerRowDxfId="17237" dataDxfId="842"/>
    <tableColumn id="15545" xr3:uid="{9F4EC6B6-E714-46F4-8347-2E4323FF07BB}" name="Column15545" headerRowDxfId="17236" dataDxfId="841"/>
    <tableColumn id="15546" xr3:uid="{E1AD826D-444A-4678-8C03-D493D2C03F1B}" name="Column15546" headerRowDxfId="17235" dataDxfId="840"/>
    <tableColumn id="15547" xr3:uid="{84F5E1DF-B043-42F3-AD74-BD15355A4194}" name="Column15547" headerRowDxfId="17234" dataDxfId="839"/>
    <tableColumn id="15548" xr3:uid="{402164AD-F724-4FCA-B1ED-8FB257B3702A}" name="Column15548" headerRowDxfId="17233" dataDxfId="838"/>
    <tableColumn id="15549" xr3:uid="{B15C656B-0610-4CC2-930E-75C538B963CC}" name="Column15549" headerRowDxfId="17232" dataDxfId="837"/>
    <tableColumn id="15550" xr3:uid="{374E768B-3F70-46BA-B407-80A42E849B66}" name="Column15550" headerRowDxfId="17231" dataDxfId="836"/>
    <tableColumn id="15551" xr3:uid="{694EB8AE-B8AD-4720-A170-6C0EDA1C6F86}" name="Column15551" headerRowDxfId="17230" dataDxfId="835"/>
    <tableColumn id="15552" xr3:uid="{A91D4950-D988-41B6-B627-39362EDB7EBA}" name="Column15552" headerRowDxfId="17229" dataDxfId="834"/>
    <tableColumn id="15553" xr3:uid="{A3222EED-9910-493E-94C5-04C599610BEF}" name="Column15553" headerRowDxfId="17228" dataDxfId="833"/>
    <tableColumn id="15554" xr3:uid="{66721018-C6D3-4B4B-BAE0-4B4725FA6541}" name="Column15554" headerRowDxfId="17227" dataDxfId="832"/>
    <tableColumn id="15555" xr3:uid="{6888A7AD-590F-48BF-86DD-139B306D76FA}" name="Column15555" headerRowDxfId="17226" dataDxfId="831"/>
    <tableColumn id="15556" xr3:uid="{617ECE6B-1D9C-4E2D-974A-B75639663928}" name="Column15556" headerRowDxfId="17225" dataDxfId="830"/>
    <tableColumn id="15557" xr3:uid="{4455887D-CEBF-4DB1-AB7A-47F6F1F0C7B7}" name="Column15557" headerRowDxfId="17224" dataDxfId="829"/>
    <tableColumn id="15558" xr3:uid="{029CD7F0-31B4-484C-9240-724A3CE6E6FD}" name="Column15558" headerRowDxfId="17223" dataDxfId="828"/>
    <tableColumn id="15559" xr3:uid="{15A8287A-1097-4F75-A823-23C39455519F}" name="Column15559" headerRowDxfId="17222" dataDxfId="827"/>
    <tableColumn id="15560" xr3:uid="{4E448851-FFFC-472C-8E64-B40D8837344E}" name="Column15560" headerRowDxfId="17221" dataDxfId="826"/>
    <tableColumn id="15561" xr3:uid="{ED174EE3-5D62-4D95-A786-ADA691534771}" name="Column15561" headerRowDxfId="17220" dataDxfId="825"/>
    <tableColumn id="15562" xr3:uid="{83143A3C-3D54-4B88-BA52-80BE1358EA80}" name="Column15562" headerRowDxfId="17219" dataDxfId="824"/>
    <tableColumn id="15563" xr3:uid="{38CE9F67-69A3-46B1-AC22-246214604575}" name="Column15563" headerRowDxfId="17218" dataDxfId="823"/>
    <tableColumn id="15564" xr3:uid="{6BF864D5-8C5D-4860-9449-6EF913BF6E1F}" name="Column15564" headerRowDxfId="17217" dataDxfId="822"/>
    <tableColumn id="15565" xr3:uid="{600EFC61-F854-4759-8F43-96872093088C}" name="Column15565" headerRowDxfId="17216" dataDxfId="821"/>
    <tableColumn id="15566" xr3:uid="{4709A76B-02EF-4F30-B916-5196CE14FAE1}" name="Column15566" headerRowDxfId="17215" dataDxfId="820"/>
    <tableColumn id="15567" xr3:uid="{CAB2EDC5-40C9-4EC3-A7F0-94A29843B689}" name="Column15567" headerRowDxfId="17214" dataDxfId="819"/>
    <tableColumn id="15568" xr3:uid="{B2D104BD-17CB-4447-8D97-0F73E046CA12}" name="Column15568" headerRowDxfId="17213" dataDxfId="818"/>
    <tableColumn id="15569" xr3:uid="{8E41DD08-6418-4415-8506-F8283B659CC1}" name="Column15569" headerRowDxfId="17212" dataDxfId="817"/>
    <tableColumn id="15570" xr3:uid="{A42F76E1-643D-4CDA-9463-6EEC2EA767DC}" name="Column15570" headerRowDxfId="17211" dataDxfId="816"/>
    <tableColumn id="15571" xr3:uid="{C1E5A1E8-7178-48F1-9CC7-C5FE01711BEF}" name="Column15571" headerRowDxfId="17210" dataDxfId="815"/>
    <tableColumn id="15572" xr3:uid="{CA6D8AB1-9F63-435F-924D-B2D3664D6D08}" name="Column15572" headerRowDxfId="17209" dataDxfId="814"/>
    <tableColumn id="15573" xr3:uid="{4CBF3F9B-F975-46CB-8DE3-FBD8D800A65C}" name="Column15573" headerRowDxfId="17208" dataDxfId="813"/>
    <tableColumn id="15574" xr3:uid="{1118FC41-A87E-4675-A0E3-D619E91C5D28}" name="Column15574" headerRowDxfId="17207" dataDxfId="812"/>
    <tableColumn id="15575" xr3:uid="{01B95A3E-86BC-4C13-BE01-5BB55100D185}" name="Column15575" headerRowDxfId="17206" dataDxfId="811"/>
    <tableColumn id="15576" xr3:uid="{41C744DF-573E-4059-965F-49E84DD78CD6}" name="Column15576" headerRowDxfId="17205" dataDxfId="810"/>
    <tableColumn id="15577" xr3:uid="{B4DEBAD6-7D80-4571-AD90-C2A05A8AF676}" name="Column15577" headerRowDxfId="17204" dataDxfId="809"/>
    <tableColumn id="15578" xr3:uid="{8E482993-FFE1-4869-954D-0B7250A6BD0A}" name="Column15578" headerRowDxfId="17203" dataDxfId="808"/>
    <tableColumn id="15579" xr3:uid="{55E08FA7-3244-49B1-8F95-D13D7ABA2FC1}" name="Column15579" headerRowDxfId="17202" dataDxfId="807"/>
    <tableColumn id="15580" xr3:uid="{B7A78F18-C5F5-4E2C-8CFA-1D6F697D356D}" name="Column15580" headerRowDxfId="17201" dataDxfId="806"/>
    <tableColumn id="15581" xr3:uid="{F9C6F1CC-D540-4FB0-9412-BBB2D7715980}" name="Column15581" headerRowDxfId="17200" dataDxfId="805"/>
    <tableColumn id="15582" xr3:uid="{66B1D34B-F989-4F76-AFEE-6DDEB2658F12}" name="Column15582" headerRowDxfId="17199" dataDxfId="804"/>
    <tableColumn id="15583" xr3:uid="{D1C2DA41-8AD5-47B4-AF37-6ACE1C5A8F90}" name="Column15583" headerRowDxfId="17198" dataDxfId="803"/>
    <tableColumn id="15584" xr3:uid="{FE482BCC-CBAE-4847-A04B-91A582339B57}" name="Column15584" headerRowDxfId="17197" dataDxfId="802"/>
    <tableColumn id="15585" xr3:uid="{191BCE80-B536-43AF-A07E-D203A024E852}" name="Column15585" headerRowDxfId="17196" dataDxfId="801"/>
    <tableColumn id="15586" xr3:uid="{CE646FC3-E75C-490F-8020-5A62F37DCFF5}" name="Column15586" headerRowDxfId="17195" dataDxfId="800"/>
    <tableColumn id="15587" xr3:uid="{E1B1A9A4-FE58-4F00-BFA3-4AD2048D5978}" name="Column15587" headerRowDxfId="17194" dataDxfId="799"/>
    <tableColumn id="15588" xr3:uid="{398A1AB7-6AEC-49F8-AF83-036246D64537}" name="Column15588" headerRowDxfId="17193" dataDxfId="798"/>
    <tableColumn id="15589" xr3:uid="{2E2EC84F-3736-486F-9D7C-23A80B27A99B}" name="Column15589" headerRowDxfId="17192" dataDxfId="797"/>
    <tableColumn id="15590" xr3:uid="{02796CCB-CAD3-4AD0-BDE2-900D6589E992}" name="Column15590" headerRowDxfId="17191" dataDxfId="796"/>
    <tableColumn id="15591" xr3:uid="{50CA6B49-81D2-4498-80E6-BB30FEEC4A6C}" name="Column15591" headerRowDxfId="17190" dataDxfId="795"/>
    <tableColumn id="15592" xr3:uid="{AAC17A9A-63B1-40CA-AE56-0357B76465D6}" name="Column15592" headerRowDxfId="17189" dataDxfId="794"/>
    <tableColumn id="15593" xr3:uid="{0CC484E9-C28C-4AB1-A837-FC30B7F2A62B}" name="Column15593" headerRowDxfId="17188" dataDxfId="793"/>
    <tableColumn id="15594" xr3:uid="{D4DA5807-2575-4D2A-AAD1-B6239B083271}" name="Column15594" headerRowDxfId="17187" dataDxfId="792"/>
    <tableColumn id="15595" xr3:uid="{936C015F-3DDD-48B6-9416-E65FB9D37805}" name="Column15595" headerRowDxfId="17186" dataDxfId="791"/>
    <tableColumn id="15596" xr3:uid="{695D0144-43CC-4AF9-AE32-CCFED4529F63}" name="Column15596" headerRowDxfId="17185" dataDxfId="790"/>
    <tableColumn id="15597" xr3:uid="{0F8C9D7D-6D98-488F-A276-EF73A693C7B6}" name="Column15597" headerRowDxfId="17184" dataDxfId="789"/>
    <tableColumn id="15598" xr3:uid="{6FBE3D68-49A8-4AA2-97E9-7C6FE2BC6120}" name="Column15598" headerRowDxfId="17183" dataDxfId="788"/>
    <tableColumn id="15599" xr3:uid="{10840E1D-4621-4F6F-832E-EA5DA1A835DF}" name="Column15599" headerRowDxfId="17182" dataDxfId="787"/>
    <tableColumn id="15600" xr3:uid="{B3D626BB-331A-4818-A778-D4BC1AA29EE3}" name="Column15600" headerRowDxfId="17181" dataDxfId="786"/>
    <tableColumn id="15601" xr3:uid="{3B1FCA84-985B-474D-813B-5A845437066A}" name="Column15601" headerRowDxfId="17180" dataDxfId="785"/>
    <tableColumn id="15602" xr3:uid="{1432C987-4CFF-427B-8EF3-0859214290F1}" name="Column15602" headerRowDxfId="17179" dataDxfId="784"/>
    <tableColumn id="15603" xr3:uid="{0AEF5475-9D2A-4EB2-9C4B-7CE7EA671AC6}" name="Column15603" headerRowDxfId="17178" dataDxfId="783"/>
    <tableColumn id="15604" xr3:uid="{D9B319E2-D018-4520-B13F-D1C29C85047D}" name="Column15604" headerRowDxfId="17177" dataDxfId="782"/>
    <tableColumn id="15605" xr3:uid="{FF565719-F070-48CA-BF57-BF4E7CC5D348}" name="Column15605" headerRowDxfId="17176" dataDxfId="781"/>
    <tableColumn id="15606" xr3:uid="{F1FDD541-7F53-4E16-8B30-4026C45B55C4}" name="Column15606" headerRowDxfId="17175" dataDxfId="780"/>
    <tableColumn id="15607" xr3:uid="{FED9A9F0-617E-431C-BD14-670E64181455}" name="Column15607" headerRowDxfId="17174" dataDxfId="779"/>
    <tableColumn id="15608" xr3:uid="{CB0A3166-AB1A-4931-842C-B3B4FFE2F850}" name="Column15608" headerRowDxfId="17173" dataDxfId="778"/>
    <tableColumn id="15609" xr3:uid="{DE5D2DAD-632C-401D-961A-078ECA6537BD}" name="Column15609" headerRowDxfId="17172" dataDxfId="777"/>
    <tableColumn id="15610" xr3:uid="{15BA3390-A15E-4FFD-A37D-D2A293A60494}" name="Column15610" headerRowDxfId="17171" dataDxfId="776"/>
    <tableColumn id="15611" xr3:uid="{CB91FD04-5755-445F-8EA3-60EA77729BCC}" name="Column15611" headerRowDxfId="17170" dataDxfId="775"/>
    <tableColumn id="15612" xr3:uid="{1D40C3C0-F96C-4C75-947D-FBDD17E47DBC}" name="Column15612" headerRowDxfId="17169" dataDxfId="774"/>
    <tableColumn id="15613" xr3:uid="{571797AD-5E40-4447-AAF0-186590FC0BA4}" name="Column15613" headerRowDxfId="17168" dataDxfId="773"/>
    <tableColumn id="15614" xr3:uid="{91C4906B-57AB-47F9-B7EB-B9297B853DD1}" name="Column15614" headerRowDxfId="17167" dataDxfId="772"/>
    <tableColumn id="15615" xr3:uid="{3BB9D2E5-A80C-4DFA-B870-F99255C2C4BF}" name="Column15615" headerRowDxfId="17166" dataDxfId="771"/>
    <tableColumn id="15616" xr3:uid="{491681F3-6DBF-4609-87F1-A338CBE6F999}" name="Column15616" headerRowDxfId="17165" dataDxfId="770"/>
    <tableColumn id="15617" xr3:uid="{7E8A4B67-A7EA-4B8C-AB1A-C3373A345152}" name="Column15617" headerRowDxfId="17164" dataDxfId="769"/>
    <tableColumn id="15618" xr3:uid="{64A94834-C4CD-47D3-9D14-7098FD71C556}" name="Column15618" headerRowDxfId="17163" dataDxfId="768"/>
    <tableColumn id="15619" xr3:uid="{CE0EC1FC-3279-41D7-AD73-08B70778CC34}" name="Column15619" headerRowDxfId="17162" dataDxfId="767"/>
    <tableColumn id="15620" xr3:uid="{ABCD009B-34EC-45C4-ABB5-8883546F97B6}" name="Column15620" headerRowDxfId="17161" dataDxfId="766"/>
    <tableColumn id="15621" xr3:uid="{A9445695-5FE4-4053-A50A-D2324E997F43}" name="Column15621" headerRowDxfId="17160" dataDxfId="765"/>
    <tableColumn id="15622" xr3:uid="{0DAD51D6-C117-4599-A92E-ABB3FE8DF561}" name="Column15622" headerRowDxfId="17159" dataDxfId="764"/>
    <tableColumn id="15623" xr3:uid="{45D2F8F7-4E3C-4047-A50B-607DD5A3F68E}" name="Column15623" headerRowDxfId="17158" dataDxfId="763"/>
    <tableColumn id="15624" xr3:uid="{FF884FB5-E8C6-4E5B-9B0F-150DA382AE21}" name="Column15624" headerRowDxfId="17157" dataDxfId="762"/>
    <tableColumn id="15625" xr3:uid="{6F49AF38-684B-4096-A8BB-7D56EC0C0880}" name="Column15625" headerRowDxfId="17156" dataDxfId="761"/>
    <tableColumn id="15626" xr3:uid="{C8BD879F-4223-451B-A015-58202D9A845A}" name="Column15626" headerRowDxfId="17155" dataDxfId="760"/>
    <tableColumn id="15627" xr3:uid="{1C0CFB84-18FD-47E5-97B9-901200BE810C}" name="Column15627" headerRowDxfId="17154" dataDxfId="759"/>
    <tableColumn id="15628" xr3:uid="{D8882E0E-B280-4CD6-90A8-EBB4C8949EF3}" name="Column15628" headerRowDxfId="17153" dataDxfId="758"/>
    <tableColumn id="15629" xr3:uid="{F6E54310-37CB-41CA-8112-DD19829512CC}" name="Column15629" headerRowDxfId="17152" dataDxfId="757"/>
    <tableColumn id="15630" xr3:uid="{33D7D7F5-09E8-4771-89F3-367CD038A3CB}" name="Column15630" headerRowDxfId="17151" dataDxfId="756"/>
    <tableColumn id="15631" xr3:uid="{812C899A-84C0-4738-B963-5FA50E6EBEF6}" name="Column15631" headerRowDxfId="17150" dataDxfId="755"/>
    <tableColumn id="15632" xr3:uid="{38BB4C4F-2494-424B-87FB-689A362AB8C3}" name="Column15632" headerRowDxfId="17149" dataDxfId="754"/>
    <tableColumn id="15633" xr3:uid="{77150432-B4C7-4C88-BD0E-E2F4746263FE}" name="Column15633" headerRowDxfId="17148" dataDxfId="753"/>
    <tableColumn id="15634" xr3:uid="{80A19623-2C03-4FD0-835E-8BEE1B849ED4}" name="Column15634" headerRowDxfId="17147" dataDxfId="752"/>
    <tableColumn id="15635" xr3:uid="{FF36D57A-A72D-43E2-991D-9E5AED251F4E}" name="Column15635" headerRowDxfId="17146" dataDxfId="751"/>
    <tableColumn id="15636" xr3:uid="{059393A4-9497-43B1-B309-2DA6F0F1C769}" name="Column15636" headerRowDxfId="17145" dataDxfId="750"/>
    <tableColumn id="15637" xr3:uid="{8F5BCE0F-62A2-41E7-8C18-D0CEAE232637}" name="Column15637" headerRowDxfId="17144" dataDxfId="749"/>
    <tableColumn id="15638" xr3:uid="{F30B0B30-F743-49F8-97B6-0FA400B81017}" name="Column15638" headerRowDxfId="17143" dataDxfId="748"/>
    <tableColumn id="15639" xr3:uid="{CAB5A8D7-E2A2-405A-8798-43748F583082}" name="Column15639" headerRowDxfId="17142" dataDxfId="747"/>
    <tableColumn id="15640" xr3:uid="{D636B5B0-B38F-42A6-9544-1B06F394A3E7}" name="Column15640" headerRowDxfId="17141" dataDxfId="746"/>
    <tableColumn id="15641" xr3:uid="{173CB8A2-848A-4331-B952-C74E00A2CBEE}" name="Column15641" headerRowDxfId="17140" dataDxfId="745"/>
    <tableColumn id="15642" xr3:uid="{D8DECA04-958F-40EA-A3CF-8AD8C845A39B}" name="Column15642" headerRowDxfId="17139" dataDxfId="744"/>
    <tableColumn id="15643" xr3:uid="{3B3B7CD1-CEBF-4EB4-A957-A1EA65A35ECD}" name="Column15643" headerRowDxfId="17138" dataDxfId="743"/>
    <tableColumn id="15644" xr3:uid="{EDFF708E-02E5-4D9A-A634-FFB16CD2E9BC}" name="Column15644" headerRowDxfId="17137" dataDxfId="742"/>
    <tableColumn id="15645" xr3:uid="{3D7D0128-940B-4D97-A7E4-B344370E4A1A}" name="Column15645" headerRowDxfId="17136" dataDxfId="741"/>
    <tableColumn id="15646" xr3:uid="{BB21FF70-7B4D-4B94-9856-38FE777D9034}" name="Column15646" headerRowDxfId="17135" dataDxfId="740"/>
    <tableColumn id="15647" xr3:uid="{21295DF0-E186-48ED-AA22-C6D6D8C5949C}" name="Column15647" headerRowDxfId="17134" dataDxfId="739"/>
    <tableColumn id="15648" xr3:uid="{3C6217C0-7230-4895-9579-387A6992A7B0}" name="Column15648" headerRowDxfId="17133" dataDxfId="738"/>
    <tableColumn id="15649" xr3:uid="{70718261-5F8E-482E-BAD2-9C225BB6511D}" name="Column15649" headerRowDxfId="17132" dataDxfId="737"/>
    <tableColumn id="15650" xr3:uid="{7B9BEEE0-E6D1-4C0B-8984-4BEC91AECA7B}" name="Column15650" headerRowDxfId="17131" dataDxfId="736"/>
    <tableColumn id="15651" xr3:uid="{55C3CF12-7BA6-4B2F-A8EF-A24AEDAC8A1B}" name="Column15651" headerRowDxfId="17130" dataDxfId="735"/>
    <tableColumn id="15652" xr3:uid="{C7770E5F-ADC2-479E-9022-297DE35B78C3}" name="Column15652" headerRowDxfId="17129" dataDxfId="734"/>
    <tableColumn id="15653" xr3:uid="{869ABA06-C01A-4E7C-87B0-B1F8BC2E22D6}" name="Column15653" headerRowDxfId="17128" dataDxfId="733"/>
    <tableColumn id="15654" xr3:uid="{0A3449A1-61AA-48C1-96CB-425CB2D586DE}" name="Column15654" headerRowDxfId="17127" dataDxfId="732"/>
    <tableColumn id="15655" xr3:uid="{A051FFFF-08C5-4F9D-8CB8-B478A62B0BF9}" name="Column15655" headerRowDxfId="17126" dataDxfId="731"/>
    <tableColumn id="15656" xr3:uid="{3386139F-11CC-4C4E-81B7-253A097409A9}" name="Column15656" headerRowDxfId="17125" dataDxfId="730"/>
    <tableColumn id="15657" xr3:uid="{AFAF54C8-6854-414B-9D43-4AB24BAD3EF2}" name="Column15657" headerRowDxfId="17124" dataDxfId="729"/>
    <tableColumn id="15658" xr3:uid="{9512B168-1E2A-4026-BB50-C4AD2979BA28}" name="Column15658" headerRowDxfId="17123" dataDxfId="728"/>
    <tableColumn id="15659" xr3:uid="{35032432-2046-4C87-82D3-6FC195B8F968}" name="Column15659" headerRowDxfId="17122" dataDxfId="727"/>
    <tableColumn id="15660" xr3:uid="{59A4212A-AB19-4199-BB2D-7621E5962B2D}" name="Column15660" headerRowDxfId="17121" dataDxfId="726"/>
    <tableColumn id="15661" xr3:uid="{9910EBFF-155E-4E54-8555-7E3DE2D50CD8}" name="Column15661" headerRowDxfId="17120" dataDxfId="725"/>
    <tableColumn id="15662" xr3:uid="{C95CE258-09BF-47E0-9CCA-42D404659C0C}" name="Column15662" headerRowDxfId="17119" dataDxfId="724"/>
    <tableColumn id="15663" xr3:uid="{DDB27349-3FCE-4B24-916A-01BF37F35F2B}" name="Column15663" headerRowDxfId="17118" dataDxfId="723"/>
    <tableColumn id="15664" xr3:uid="{8B4D6A04-C220-441C-A7A3-481FBCDEC340}" name="Column15664" headerRowDxfId="17117" dataDxfId="722"/>
    <tableColumn id="15665" xr3:uid="{77DC594A-F39C-475B-8394-D042D82FC4DE}" name="Column15665" headerRowDxfId="17116" dataDxfId="721"/>
    <tableColumn id="15666" xr3:uid="{2AD97DFA-DBF7-4D7D-AFE7-3F3DB07C0FB1}" name="Column15666" headerRowDxfId="17115" dataDxfId="720"/>
    <tableColumn id="15667" xr3:uid="{E2C62CF4-521E-48A9-AE36-D7A9FB156065}" name="Column15667" headerRowDxfId="17114" dataDxfId="719"/>
    <tableColumn id="15668" xr3:uid="{6244CC60-C0EB-494D-959E-141B2AA7EF98}" name="Column15668" headerRowDxfId="17113" dataDxfId="718"/>
    <tableColumn id="15669" xr3:uid="{C2E1493A-38CA-45EC-9D81-C0F2DFB62D87}" name="Column15669" headerRowDxfId="17112" dataDxfId="717"/>
    <tableColumn id="15670" xr3:uid="{7A9F173B-F9F5-44BF-9EB9-2136340D5388}" name="Column15670" headerRowDxfId="17111" dataDxfId="716"/>
    <tableColumn id="15671" xr3:uid="{6E20AD42-AD4B-4471-808F-34D5F65584B3}" name="Column15671" headerRowDxfId="17110" dataDxfId="715"/>
    <tableColumn id="15672" xr3:uid="{0887793E-268C-47D6-8B6F-A2B8DC98B5E5}" name="Column15672" headerRowDxfId="17109" dataDxfId="714"/>
    <tableColumn id="15673" xr3:uid="{10D1A0B9-C05F-44A6-9AC2-8AF95D11B550}" name="Column15673" headerRowDxfId="17108" dataDxfId="713"/>
    <tableColumn id="15674" xr3:uid="{30E9D2B0-47E2-41A9-8E9F-F68EDB4D7443}" name="Column15674" headerRowDxfId="17107" dataDxfId="712"/>
    <tableColumn id="15675" xr3:uid="{2BE576FC-49DD-44DB-BD2A-6989E0E8A63F}" name="Column15675" headerRowDxfId="17106" dataDxfId="711"/>
    <tableColumn id="15676" xr3:uid="{FA9F429A-DEF4-4574-B122-DAA7E1698348}" name="Column15676" headerRowDxfId="17105" dataDxfId="710"/>
    <tableColumn id="15677" xr3:uid="{872F00C4-E109-49AA-8306-81ABA2ABE1C9}" name="Column15677" headerRowDxfId="17104" dataDxfId="709"/>
    <tableColumn id="15678" xr3:uid="{CBF2C103-5BE1-48D1-9B18-68209878D69E}" name="Column15678" headerRowDxfId="17103" dataDxfId="708"/>
    <tableColumn id="15679" xr3:uid="{693674D3-EA29-4AE5-A34F-2C30B53C53AD}" name="Column15679" headerRowDxfId="17102" dataDxfId="707"/>
    <tableColumn id="15680" xr3:uid="{7E311EDE-0176-4480-B12F-45845DBF3CC1}" name="Column15680" headerRowDxfId="17101" dataDxfId="706"/>
    <tableColumn id="15681" xr3:uid="{ABA85B75-DD0B-425A-8A8C-7926D6C0FA13}" name="Column15681" headerRowDxfId="17100" dataDxfId="705"/>
    <tableColumn id="15682" xr3:uid="{605856F5-C0EC-4CF0-93E9-3E9E8D52AB8B}" name="Column15682" headerRowDxfId="17099" dataDxfId="704"/>
    <tableColumn id="15683" xr3:uid="{F7EC8F62-A0B5-480B-9401-C760DACC76C0}" name="Column15683" headerRowDxfId="17098" dataDxfId="703"/>
    <tableColumn id="15684" xr3:uid="{E579986A-0C01-461D-867A-4B5D718CB45D}" name="Column15684" headerRowDxfId="17097" dataDxfId="702"/>
    <tableColumn id="15685" xr3:uid="{6F3D1F9A-86C6-47D0-A3EC-B4B0A5209D0F}" name="Column15685" headerRowDxfId="17096" dataDxfId="701"/>
    <tableColumn id="15686" xr3:uid="{0D18BE8B-FBD5-477F-AC15-C3BC519FE4B4}" name="Column15686" headerRowDxfId="17095" dataDxfId="700"/>
    <tableColumn id="15687" xr3:uid="{94B3F6C5-D3C1-40D2-8328-01BBFE23FDBD}" name="Column15687" headerRowDxfId="17094" dataDxfId="699"/>
    <tableColumn id="15688" xr3:uid="{B851007E-F32F-4CD0-816C-141ABB5D84E8}" name="Column15688" headerRowDxfId="17093" dataDxfId="698"/>
    <tableColumn id="15689" xr3:uid="{311084E6-4E37-484A-8A1B-FC8AE84252B7}" name="Column15689" headerRowDxfId="17092" dataDxfId="697"/>
    <tableColumn id="15690" xr3:uid="{2714F5F7-C426-4410-895C-2E496A58DCEF}" name="Column15690" headerRowDxfId="17091" dataDxfId="696"/>
    <tableColumn id="15691" xr3:uid="{69DDA92C-0687-4E57-B2B9-E240B5D03DFC}" name="Column15691" headerRowDxfId="17090" dataDxfId="695"/>
    <tableColumn id="15692" xr3:uid="{6CCCA2DB-2B51-450A-954D-98E47B38FB5E}" name="Column15692" headerRowDxfId="17089" dataDxfId="694"/>
    <tableColumn id="15693" xr3:uid="{60FF25C2-003D-40FE-9549-8D14F8818B7E}" name="Column15693" headerRowDxfId="17088" dataDxfId="693"/>
    <tableColumn id="15694" xr3:uid="{C38527AD-51C2-42A4-A31B-8D7A1F4223F9}" name="Column15694" headerRowDxfId="17087" dataDxfId="692"/>
    <tableColumn id="15695" xr3:uid="{B7996DE3-837F-47F6-B966-38F3A2151C9C}" name="Column15695" headerRowDxfId="17086" dataDxfId="691"/>
    <tableColumn id="15696" xr3:uid="{2A5B364E-832B-4B5E-99AF-D15DB9239CDF}" name="Column15696" headerRowDxfId="17085" dataDxfId="690"/>
    <tableColumn id="15697" xr3:uid="{77598252-ECF2-439D-9A05-3DF844403E80}" name="Column15697" headerRowDxfId="17084" dataDxfId="689"/>
    <tableColumn id="15698" xr3:uid="{9E341E5E-4ADF-442A-9333-161D81EFC55F}" name="Column15698" headerRowDxfId="17083" dataDxfId="688"/>
    <tableColumn id="15699" xr3:uid="{92E25BD1-2B7D-41B5-B3B2-47635C6D6884}" name="Column15699" headerRowDxfId="17082" dataDxfId="687"/>
    <tableColumn id="15700" xr3:uid="{855DBDFE-4548-44E5-8A1E-5E372AAB8387}" name="Column15700" headerRowDxfId="17081" dataDxfId="686"/>
    <tableColumn id="15701" xr3:uid="{6B5F32CA-9552-4859-BDC0-801113954C37}" name="Column15701" headerRowDxfId="17080" dataDxfId="685"/>
    <tableColumn id="15702" xr3:uid="{F623707A-1FD4-4184-92AC-A1681427D417}" name="Column15702" headerRowDxfId="17079" dataDxfId="684"/>
    <tableColumn id="15703" xr3:uid="{5D364CF9-ACAA-47CE-B3A1-3512A1449417}" name="Column15703" headerRowDxfId="17078" dataDxfId="683"/>
    <tableColumn id="15704" xr3:uid="{88BB747F-2386-4223-AAF6-FEBEAE04B8EE}" name="Column15704" headerRowDxfId="17077" dataDxfId="682"/>
    <tableColumn id="15705" xr3:uid="{B3423B52-067A-412E-83D2-1D26DFF4E0B0}" name="Column15705" headerRowDxfId="17076" dataDxfId="681"/>
    <tableColumn id="15706" xr3:uid="{FCD81E16-33BD-4BB4-866D-71DC7A39F878}" name="Column15706" headerRowDxfId="17075" dataDxfId="680"/>
    <tableColumn id="15707" xr3:uid="{781D575A-100D-42CD-A2E4-CF533E0A950D}" name="Column15707" headerRowDxfId="17074" dataDxfId="679"/>
    <tableColumn id="15708" xr3:uid="{B2F139A8-6E68-475C-99CC-8F37A27C7DEF}" name="Column15708" headerRowDxfId="17073" dataDxfId="678"/>
    <tableColumn id="15709" xr3:uid="{0642A09E-D088-406E-9D83-C09D0D1CE0F5}" name="Column15709" headerRowDxfId="17072" dataDxfId="677"/>
    <tableColumn id="15710" xr3:uid="{F8CA63F1-17AD-4561-9D56-2AC98459D6D0}" name="Column15710" headerRowDxfId="17071" dataDxfId="676"/>
    <tableColumn id="15711" xr3:uid="{F2DEA1F7-468A-4685-83CF-CF5B4963C83B}" name="Column15711" headerRowDxfId="17070" dataDxfId="675"/>
    <tableColumn id="15712" xr3:uid="{B27F4609-389B-4A33-927A-FE64C97D56B9}" name="Column15712" headerRowDxfId="17069" dataDxfId="674"/>
    <tableColumn id="15713" xr3:uid="{948F40FD-7291-4496-9700-896E06730640}" name="Column15713" headerRowDxfId="17068" dataDxfId="673"/>
    <tableColumn id="15714" xr3:uid="{693178B1-B976-405D-9527-FBFE71A7EE09}" name="Column15714" headerRowDxfId="17067" dataDxfId="672"/>
    <tableColumn id="15715" xr3:uid="{9DD30792-37FF-4C2A-B4B8-69096BD40D03}" name="Column15715" headerRowDxfId="17066" dataDxfId="671"/>
    <tableColumn id="15716" xr3:uid="{38D86D39-E483-48DA-99A8-DCC66F6EF3FE}" name="Column15716" headerRowDxfId="17065" dataDxfId="670"/>
    <tableColumn id="15717" xr3:uid="{6FA9D72F-2E15-4373-A10E-A1790999DF5D}" name="Column15717" headerRowDxfId="17064" dataDxfId="669"/>
    <tableColumn id="15718" xr3:uid="{C43013FD-9601-411F-9E01-4AF5FB6F4A55}" name="Column15718" headerRowDxfId="17063" dataDxfId="668"/>
    <tableColumn id="15719" xr3:uid="{397CAC1A-67BA-4B99-A3CD-DA01AC62F43C}" name="Column15719" headerRowDxfId="17062" dataDxfId="667"/>
    <tableColumn id="15720" xr3:uid="{FD3B7750-B4BF-42BB-9632-5F4104F04B98}" name="Column15720" headerRowDxfId="17061" dataDxfId="666"/>
    <tableColumn id="15721" xr3:uid="{74B71F50-9F17-4FFA-B622-6F91325FBB22}" name="Column15721" headerRowDxfId="17060" dataDxfId="665"/>
    <tableColumn id="15722" xr3:uid="{336A35BB-DA0D-4FED-A4C4-46EFD1462CCE}" name="Column15722" headerRowDxfId="17059" dataDxfId="664"/>
    <tableColumn id="15723" xr3:uid="{B41FC567-E78B-4C67-8AA4-6CCBE27EC3C4}" name="Column15723" headerRowDxfId="17058" dataDxfId="663"/>
    <tableColumn id="15724" xr3:uid="{71D261E8-B957-4CCF-9645-C6A6F63BBB42}" name="Column15724" headerRowDxfId="17057" dataDxfId="662"/>
    <tableColumn id="15725" xr3:uid="{C41FA7C3-5403-4BCD-B755-D4C594FECFC0}" name="Column15725" headerRowDxfId="17056" dataDxfId="661"/>
    <tableColumn id="15726" xr3:uid="{9974E1EC-D7B4-4CB4-80D3-15CB10A572F0}" name="Column15726" headerRowDxfId="17055" dataDxfId="660"/>
    <tableColumn id="15727" xr3:uid="{A797C87B-82A5-40FD-B62A-3B6550A5FE14}" name="Column15727" headerRowDxfId="17054" dataDxfId="659"/>
    <tableColumn id="15728" xr3:uid="{89216C5F-7DAC-4F92-992C-F2127F01E67E}" name="Column15728" headerRowDxfId="17053" dataDxfId="658"/>
    <tableColumn id="15729" xr3:uid="{D48F4723-6DAA-4E76-A0C0-9781F66B90A8}" name="Column15729" headerRowDxfId="17052" dataDxfId="657"/>
    <tableColumn id="15730" xr3:uid="{CBB5D83A-3FEA-49F6-84E2-A3D2054F3023}" name="Column15730" headerRowDxfId="17051" dataDxfId="656"/>
    <tableColumn id="15731" xr3:uid="{CFF85FDC-8E94-4EB6-B9F8-FF01329339F0}" name="Column15731" headerRowDxfId="17050" dataDxfId="655"/>
    <tableColumn id="15732" xr3:uid="{DB5EA9BF-33FE-4EE8-B7B7-B03BBB10DF0E}" name="Column15732" headerRowDxfId="17049" dataDxfId="654"/>
    <tableColumn id="15733" xr3:uid="{CC3D3144-D83E-46F4-8C7B-0DF17B7DC0E8}" name="Column15733" headerRowDxfId="17048" dataDxfId="653"/>
    <tableColumn id="15734" xr3:uid="{8BED935A-DF0B-4288-920B-E521BBF59929}" name="Column15734" headerRowDxfId="17047" dataDxfId="652"/>
    <tableColumn id="15735" xr3:uid="{E1F86E20-F1AF-42AE-9100-ADDA7DD22445}" name="Column15735" headerRowDxfId="17046" dataDxfId="651"/>
    <tableColumn id="15736" xr3:uid="{4125FDE4-7636-4ECB-86C8-57ED844A10BB}" name="Column15736" headerRowDxfId="17045" dataDxfId="650"/>
    <tableColumn id="15737" xr3:uid="{A56D93D1-0CF7-455A-A843-6EBFFC122CD0}" name="Column15737" headerRowDxfId="17044" dataDxfId="649"/>
    <tableColumn id="15738" xr3:uid="{A3E3220E-10D7-4F02-A355-24602BB269D1}" name="Column15738" headerRowDxfId="17043" dataDxfId="648"/>
    <tableColumn id="15739" xr3:uid="{FDE60C80-54A2-43E6-800B-15FB682075BE}" name="Column15739" headerRowDxfId="17042" dataDxfId="647"/>
    <tableColumn id="15740" xr3:uid="{482D86A5-B8F3-4CB7-94D2-8741B5844958}" name="Column15740" headerRowDxfId="17041" dataDxfId="646"/>
    <tableColumn id="15741" xr3:uid="{4BB3044E-9D07-47A2-BB3F-51A929FDB770}" name="Column15741" headerRowDxfId="17040" dataDxfId="645"/>
    <tableColumn id="15742" xr3:uid="{19E2F5FB-0859-496A-91B5-D3C59CE93635}" name="Column15742" headerRowDxfId="17039" dataDxfId="644"/>
    <tableColumn id="15743" xr3:uid="{FC97E47D-FA60-46CB-B760-797010AA8E45}" name="Column15743" headerRowDxfId="17038" dataDxfId="643"/>
    <tableColumn id="15744" xr3:uid="{8EB6711D-836C-489D-AE02-0B3866205C8E}" name="Column15744" headerRowDxfId="17037" dataDxfId="642"/>
    <tableColumn id="15745" xr3:uid="{1CBC919C-E2F6-4279-929B-4E0AC4F82EBA}" name="Column15745" headerRowDxfId="17036" dataDxfId="641"/>
    <tableColumn id="15746" xr3:uid="{852068DC-F22B-4A2D-B2F2-E145C903518C}" name="Column15746" headerRowDxfId="17035" dataDxfId="640"/>
    <tableColumn id="15747" xr3:uid="{DE032D74-D2C7-4230-BAEB-8FA1146121CB}" name="Column15747" headerRowDxfId="17034" dataDxfId="639"/>
    <tableColumn id="15748" xr3:uid="{79581CE3-3D78-41BE-91AB-5DB2C980EA3F}" name="Column15748" headerRowDxfId="17033" dataDxfId="638"/>
    <tableColumn id="15749" xr3:uid="{C74C4F2B-DA91-451C-8436-DBA73B48D58A}" name="Column15749" headerRowDxfId="17032" dataDxfId="637"/>
    <tableColumn id="15750" xr3:uid="{188B0CEC-1D69-40EF-B767-EA3C43D63CC0}" name="Column15750" headerRowDxfId="17031" dataDxfId="636"/>
    <tableColumn id="15751" xr3:uid="{D7E56496-A7D3-4E62-8770-F3DD9F4BCBA0}" name="Column15751" headerRowDxfId="17030" dataDxfId="635"/>
    <tableColumn id="15752" xr3:uid="{46F22A5C-2317-43A4-A313-BC6BB2CCEB50}" name="Column15752" headerRowDxfId="17029" dataDxfId="634"/>
    <tableColumn id="15753" xr3:uid="{0215D202-8E5A-43A4-82A1-E11304058D49}" name="Column15753" headerRowDxfId="17028" dataDxfId="633"/>
    <tableColumn id="15754" xr3:uid="{5430E7AA-3881-4894-BB77-973E7BCCF648}" name="Column15754" headerRowDxfId="17027" dataDxfId="632"/>
    <tableColumn id="15755" xr3:uid="{901AADBC-CDF1-408A-B555-50165925DB37}" name="Column15755" headerRowDxfId="17026" dataDxfId="631"/>
    <tableColumn id="15756" xr3:uid="{02D00755-20E3-431C-AA79-EA2FEBCA251E}" name="Column15756" headerRowDxfId="17025" dataDxfId="630"/>
    <tableColumn id="15757" xr3:uid="{6A1268F2-5941-4561-9F68-48867BAC9165}" name="Column15757" headerRowDxfId="17024" dataDxfId="629"/>
    <tableColumn id="15758" xr3:uid="{4ED5692B-C69C-48B3-93D5-88E530C37428}" name="Column15758" headerRowDxfId="17023" dataDxfId="628"/>
    <tableColumn id="15759" xr3:uid="{7D10C136-FAB3-4A1A-BEB8-E19E31AA2787}" name="Column15759" headerRowDxfId="17022" dataDxfId="627"/>
    <tableColumn id="15760" xr3:uid="{8C32571B-4407-412A-A39E-DEBE3822B3C4}" name="Column15760" headerRowDxfId="17021" dataDxfId="626"/>
    <tableColumn id="15761" xr3:uid="{D25AC1B7-F850-415F-A0C1-FAFA216BED5D}" name="Column15761" headerRowDxfId="17020" dataDxfId="625"/>
    <tableColumn id="15762" xr3:uid="{3E9C358E-8134-4828-8BBD-F8CD6DFA729B}" name="Column15762" headerRowDxfId="17019" dataDxfId="624"/>
    <tableColumn id="15763" xr3:uid="{4585F36A-1889-4BA6-874C-F7B69AA90739}" name="Column15763" headerRowDxfId="17018" dataDxfId="623"/>
    <tableColumn id="15764" xr3:uid="{6F70B2D7-100D-4343-8777-9FAA8C11D9F5}" name="Column15764" headerRowDxfId="17017" dataDxfId="622"/>
    <tableColumn id="15765" xr3:uid="{FA7331C2-7BE7-4D6E-9E88-814B9C5E953E}" name="Column15765" headerRowDxfId="17016" dataDxfId="621"/>
    <tableColumn id="15766" xr3:uid="{A0EE1881-9C01-40B1-8D74-56FECEDDBDBE}" name="Column15766" headerRowDxfId="17015" dataDxfId="620"/>
    <tableColumn id="15767" xr3:uid="{23E22F07-4026-4AB3-B1D3-01BB6FC89BF0}" name="Column15767" headerRowDxfId="17014" dataDxfId="619"/>
    <tableColumn id="15768" xr3:uid="{18AEC46B-E8A4-4A02-965A-27DFDD9A41F0}" name="Column15768" headerRowDxfId="17013" dataDxfId="618"/>
    <tableColumn id="15769" xr3:uid="{8740974C-87FF-4540-AA8E-875416BB7A28}" name="Column15769" headerRowDxfId="17012" dataDxfId="617"/>
    <tableColumn id="15770" xr3:uid="{51B01A40-3B0E-4E3B-8174-2934A705FE44}" name="Column15770" headerRowDxfId="17011" dataDxfId="616"/>
    <tableColumn id="15771" xr3:uid="{1D3B90D6-6ED8-4D41-AD50-868D030D6AC8}" name="Column15771" headerRowDxfId="17010" dataDxfId="615"/>
    <tableColumn id="15772" xr3:uid="{C5E30B06-7E17-493E-9BD7-3C4823D9D681}" name="Column15772" headerRowDxfId="17009" dataDxfId="614"/>
    <tableColumn id="15773" xr3:uid="{DA2D7AAB-C8CF-49E5-9884-AAF95F45965C}" name="Column15773" headerRowDxfId="17008" dataDxfId="613"/>
    <tableColumn id="15774" xr3:uid="{389CB1DD-39E2-4483-A031-F6D748643820}" name="Column15774" headerRowDxfId="17007" dataDxfId="612"/>
    <tableColumn id="15775" xr3:uid="{BA7616FC-89D3-42B5-AF79-B3B9EBFDCB7B}" name="Column15775" headerRowDxfId="17006" dataDxfId="611"/>
    <tableColumn id="15776" xr3:uid="{13572241-A68B-425A-AAD3-45E87849BDA6}" name="Column15776" headerRowDxfId="17005" dataDxfId="610"/>
    <tableColumn id="15777" xr3:uid="{F35FD95D-6827-48E4-8857-B4164886465C}" name="Column15777" headerRowDxfId="17004" dataDxfId="609"/>
    <tableColumn id="15778" xr3:uid="{FF90B05B-F65A-4736-B0EB-7B0E241CC431}" name="Column15778" headerRowDxfId="17003" dataDxfId="608"/>
    <tableColumn id="15779" xr3:uid="{90989679-C686-4E48-82A6-D5EE6594C4EE}" name="Column15779" headerRowDxfId="17002" dataDxfId="607"/>
    <tableColumn id="15780" xr3:uid="{37008C9C-02A6-459F-AEBE-D64F5E84A518}" name="Column15780" headerRowDxfId="17001" dataDxfId="606"/>
    <tableColumn id="15781" xr3:uid="{4BA1E392-F68D-4AD5-8DED-D737D7911C1F}" name="Column15781" headerRowDxfId="17000" dataDxfId="605"/>
    <tableColumn id="15782" xr3:uid="{8C11186C-16D8-438D-988B-574621785159}" name="Column15782" headerRowDxfId="16999" dataDxfId="604"/>
    <tableColumn id="15783" xr3:uid="{5424B34B-FB7C-4545-8E43-0D01DD444611}" name="Column15783" headerRowDxfId="16998" dataDxfId="603"/>
    <tableColumn id="15784" xr3:uid="{865E6A17-0435-4E9D-A5D4-E1252ECD5029}" name="Column15784" headerRowDxfId="16997" dataDxfId="602"/>
    <tableColumn id="15785" xr3:uid="{FCF60F01-CDD6-4A0D-BCD0-3AD5F6940956}" name="Column15785" headerRowDxfId="16996" dataDxfId="601"/>
    <tableColumn id="15786" xr3:uid="{BCCE80E3-964F-4109-9F19-47C3834FCB27}" name="Column15786" headerRowDxfId="16995" dataDxfId="600"/>
    <tableColumn id="15787" xr3:uid="{4553DAA2-7417-4A9C-BA33-E047E685A11A}" name="Column15787" headerRowDxfId="16994" dataDxfId="599"/>
    <tableColumn id="15788" xr3:uid="{506D5619-C558-42B4-9DA9-44F23A411BA0}" name="Column15788" headerRowDxfId="16993" dataDxfId="598"/>
    <tableColumn id="15789" xr3:uid="{2097AF2C-C817-4FC2-A5DA-09AD40D675E2}" name="Column15789" headerRowDxfId="16992" dataDxfId="597"/>
    <tableColumn id="15790" xr3:uid="{77DB8E7C-F18B-47E0-B11A-46F34B8F46F5}" name="Column15790" headerRowDxfId="16991" dataDxfId="596"/>
    <tableColumn id="15791" xr3:uid="{CF283C01-3D5E-4E17-846F-2E549A4CD98D}" name="Column15791" headerRowDxfId="16990" dataDxfId="595"/>
    <tableColumn id="15792" xr3:uid="{1160D441-EE72-46E0-B88E-C84E856D27D4}" name="Column15792" headerRowDxfId="16989" dataDxfId="594"/>
    <tableColumn id="15793" xr3:uid="{87BDC7BE-FA85-4A19-AD47-7C1992834A95}" name="Column15793" headerRowDxfId="16988" dataDxfId="593"/>
    <tableColumn id="15794" xr3:uid="{49C4FD96-6420-467B-BD58-A4ED8EFADB62}" name="Column15794" headerRowDxfId="16987" dataDxfId="592"/>
    <tableColumn id="15795" xr3:uid="{B4FBFB81-AEAA-4FEF-9DB7-90C627E4B01D}" name="Column15795" headerRowDxfId="16986" dataDxfId="591"/>
    <tableColumn id="15796" xr3:uid="{64DCBF20-5816-4611-BB50-A612593AC201}" name="Column15796" headerRowDxfId="16985" dataDxfId="590"/>
    <tableColumn id="15797" xr3:uid="{F46E0A8C-5CB1-459E-945B-DD43B335864C}" name="Column15797" headerRowDxfId="16984" dataDxfId="589"/>
    <tableColumn id="15798" xr3:uid="{95ADF0D3-4679-47A9-B936-DF45DAAE48E5}" name="Column15798" headerRowDxfId="16983" dataDxfId="588"/>
    <tableColumn id="15799" xr3:uid="{B5070EC7-8A9F-4DDE-9428-291661FECDFF}" name="Column15799" headerRowDxfId="16982" dataDxfId="587"/>
    <tableColumn id="15800" xr3:uid="{118E35D0-7FE0-487D-A72C-81A8FBA816B7}" name="Column15800" headerRowDxfId="16981" dataDxfId="586"/>
    <tableColumn id="15801" xr3:uid="{BE0285DF-04B2-4630-AED0-354B0D5B997B}" name="Column15801" headerRowDxfId="16980" dataDxfId="585"/>
    <tableColumn id="15802" xr3:uid="{B1BA2EEE-CCC1-475C-A3AF-16881DE6C2BB}" name="Column15802" headerRowDxfId="16979" dataDxfId="584"/>
    <tableColumn id="15803" xr3:uid="{EB2616F8-09DE-43E8-8D65-A26186A9D342}" name="Column15803" headerRowDxfId="16978" dataDxfId="583"/>
    <tableColumn id="15804" xr3:uid="{E9AEC4A1-8F15-4158-AD91-94C007C07887}" name="Column15804" headerRowDxfId="16977" dataDxfId="582"/>
    <tableColumn id="15805" xr3:uid="{61E3090F-810C-4861-ACF0-D78867E534D7}" name="Column15805" headerRowDxfId="16976" dataDxfId="581"/>
    <tableColumn id="15806" xr3:uid="{1D550F15-C1E0-4844-9F44-83F6424F02CC}" name="Column15806" headerRowDxfId="16975" dataDxfId="580"/>
    <tableColumn id="15807" xr3:uid="{DA5A0AF8-A8DF-4F9D-8CB3-A9C0FBBBE5CE}" name="Column15807" headerRowDxfId="16974" dataDxfId="579"/>
    <tableColumn id="15808" xr3:uid="{4FFFF635-0AF4-4020-942A-FF51290F3980}" name="Column15808" headerRowDxfId="16973" dataDxfId="578"/>
    <tableColumn id="15809" xr3:uid="{88AC4520-5ADA-4F9C-963F-938418A25CAB}" name="Column15809" headerRowDxfId="16972" dataDxfId="577"/>
    <tableColumn id="15810" xr3:uid="{3EE5AB15-5EDA-43DF-9377-F3A450A562AC}" name="Column15810" headerRowDxfId="16971" dataDxfId="576"/>
    <tableColumn id="15811" xr3:uid="{B2A957A3-A699-48F7-A6B5-CE5E77B31D21}" name="Column15811" headerRowDxfId="16970" dataDxfId="575"/>
    <tableColumn id="15812" xr3:uid="{FCF3E4ED-96B9-423F-BC45-907DB3886D0D}" name="Column15812" headerRowDxfId="16969" dataDxfId="574"/>
    <tableColumn id="15813" xr3:uid="{4BF13A3B-5106-416F-9CF7-03464833BFA1}" name="Column15813" headerRowDxfId="16968" dataDxfId="573"/>
    <tableColumn id="15814" xr3:uid="{A185A104-7E08-4957-A544-AF28C66791F6}" name="Column15814" headerRowDxfId="16967" dataDxfId="572"/>
    <tableColumn id="15815" xr3:uid="{A3C1DC36-B077-40DA-BA5A-9E7E3D8D2D38}" name="Column15815" headerRowDxfId="16966" dataDxfId="571"/>
    <tableColumn id="15816" xr3:uid="{B858468A-BBCA-4706-9274-5218B2E00F95}" name="Column15816" headerRowDxfId="16965" dataDxfId="570"/>
    <tableColumn id="15817" xr3:uid="{F4130947-84C6-45D5-9748-02277C9198C3}" name="Column15817" headerRowDxfId="16964" dataDxfId="569"/>
    <tableColumn id="15818" xr3:uid="{C567A5FB-B20D-4498-A0F9-6056B2DC6A65}" name="Column15818" headerRowDxfId="16963" dataDxfId="568"/>
    <tableColumn id="15819" xr3:uid="{B4FD9C02-CA1A-42C7-AF4A-EA9E6300ABE8}" name="Column15819" headerRowDxfId="16962" dataDxfId="567"/>
    <tableColumn id="15820" xr3:uid="{24A89BC4-B604-492F-BF6F-C1FE763039EA}" name="Column15820" headerRowDxfId="16961" dataDxfId="566"/>
    <tableColumn id="15821" xr3:uid="{19D1B58C-2772-417C-B13E-CC2DDECF5F4D}" name="Column15821" headerRowDxfId="16960" dataDxfId="565"/>
    <tableColumn id="15822" xr3:uid="{A41BEECD-A236-46D4-BE95-EC825044021D}" name="Column15822" headerRowDxfId="16959" dataDxfId="564"/>
    <tableColumn id="15823" xr3:uid="{188E985B-7354-4A6F-8CBB-B1F4E59DBDF6}" name="Column15823" headerRowDxfId="16958" dataDxfId="563"/>
    <tableColumn id="15824" xr3:uid="{0748940F-E057-4BEB-BFA5-4F96D66E14DE}" name="Column15824" headerRowDxfId="16957" dataDxfId="562"/>
    <tableColumn id="15825" xr3:uid="{F671C7A7-F9AB-4CB4-AC20-881EE9AD7160}" name="Column15825" headerRowDxfId="16956" dataDxfId="561"/>
    <tableColumn id="15826" xr3:uid="{3528AD96-A670-43EA-B5D3-8AA3277D147C}" name="Column15826" headerRowDxfId="16955" dataDxfId="560"/>
    <tableColumn id="15827" xr3:uid="{25AA5BA6-E070-4FB3-ADE3-CE64B8537912}" name="Column15827" headerRowDxfId="16954" dataDxfId="559"/>
    <tableColumn id="15828" xr3:uid="{B036C576-D74A-40B3-B90F-B12DCC051C97}" name="Column15828" headerRowDxfId="16953" dataDxfId="558"/>
    <tableColumn id="15829" xr3:uid="{EDA4F488-8213-4643-BE85-B821C21E78C8}" name="Column15829" headerRowDxfId="16952" dataDxfId="557"/>
    <tableColumn id="15830" xr3:uid="{7B37C95D-9D9D-4352-AC54-178F0CCD44B2}" name="Column15830" headerRowDxfId="16951" dataDxfId="556"/>
    <tableColumn id="15831" xr3:uid="{7E221AAE-0DE8-49B9-A621-9F3827DA0DEB}" name="Column15831" headerRowDxfId="16950" dataDxfId="555"/>
    <tableColumn id="15832" xr3:uid="{87A4CDA3-B12B-414F-9C0E-DC23649F3C97}" name="Column15832" headerRowDxfId="16949" dataDxfId="554"/>
    <tableColumn id="15833" xr3:uid="{1769E0C2-05DD-44F5-8180-D2B7114E721D}" name="Column15833" headerRowDxfId="16948" dataDxfId="553"/>
    <tableColumn id="15834" xr3:uid="{639DE90B-2CF8-4E38-AD37-3B7205DA218C}" name="Column15834" headerRowDxfId="16947" dataDxfId="552"/>
    <tableColumn id="15835" xr3:uid="{59A5DBFE-12C1-42A7-9BEB-4511663AFEFD}" name="Column15835" headerRowDxfId="16946" dataDxfId="551"/>
    <tableColumn id="15836" xr3:uid="{3E493AB7-DCE8-4A45-953E-04674F24D00F}" name="Column15836" headerRowDxfId="16945" dataDxfId="550"/>
    <tableColumn id="15837" xr3:uid="{8E64E4FF-B8E7-4C1A-8478-1C59DA274467}" name="Column15837" headerRowDxfId="16944" dataDxfId="549"/>
    <tableColumn id="15838" xr3:uid="{6BBBBCF6-7FA2-4668-8126-6F8A04C25220}" name="Column15838" headerRowDxfId="16943" dataDxfId="548"/>
    <tableColumn id="15839" xr3:uid="{823FE011-C5D7-4D3C-81B6-C06B47FAEAF4}" name="Column15839" headerRowDxfId="16942" dataDxfId="547"/>
    <tableColumn id="15840" xr3:uid="{D8076FF2-BF54-400F-83AB-6CA60946485D}" name="Column15840" headerRowDxfId="16941" dataDxfId="546"/>
    <tableColumn id="15841" xr3:uid="{FBD8C5D7-0E1A-46D8-8DB1-0B6A2F95B415}" name="Column15841" headerRowDxfId="16940" dataDxfId="545"/>
    <tableColumn id="15842" xr3:uid="{E5CD0FC5-8FC9-418B-A835-6EA91C05111B}" name="Column15842" headerRowDxfId="16939" dataDxfId="544"/>
    <tableColumn id="15843" xr3:uid="{4F1AC0BD-6788-49C9-8617-75640205575B}" name="Column15843" headerRowDxfId="16938" dataDxfId="543"/>
    <tableColumn id="15844" xr3:uid="{D1F26E2B-F7AA-4230-96E9-915CA448E2E4}" name="Column15844" headerRowDxfId="16937" dataDxfId="542"/>
    <tableColumn id="15845" xr3:uid="{3C92D37F-9AD7-419C-8BEA-6F504349C339}" name="Column15845" headerRowDxfId="16936" dataDxfId="541"/>
    <tableColumn id="15846" xr3:uid="{2099E7A2-2EC4-462D-AFC6-7D335C6E22A2}" name="Column15846" headerRowDxfId="16935" dataDxfId="540"/>
    <tableColumn id="15847" xr3:uid="{AFFC01F3-3E47-45D8-8435-7302AF90F855}" name="Column15847" headerRowDxfId="16934" dataDxfId="539"/>
    <tableColumn id="15848" xr3:uid="{6FCB79B3-C3AF-4CB8-802D-973667287472}" name="Column15848" headerRowDxfId="16933" dataDxfId="538"/>
    <tableColumn id="15849" xr3:uid="{970909CC-2093-4604-ACF0-6467108CF251}" name="Column15849" headerRowDxfId="16932" dataDxfId="537"/>
    <tableColumn id="15850" xr3:uid="{BD9DA9FA-FCFA-4B48-BAF5-D91D0874F39F}" name="Column15850" headerRowDxfId="16931" dataDxfId="536"/>
    <tableColumn id="15851" xr3:uid="{E6F5F1B0-03F2-41CB-ADCC-9A46DFFD2DA2}" name="Column15851" headerRowDxfId="16930" dataDxfId="535"/>
    <tableColumn id="15852" xr3:uid="{FC1A83B9-B94C-427C-BA00-E120387DC6C8}" name="Column15852" headerRowDxfId="16929" dataDxfId="534"/>
    <tableColumn id="15853" xr3:uid="{131B0B1F-DE9D-4814-BD12-DE0DBE77FCDB}" name="Column15853" headerRowDxfId="16928" dataDxfId="533"/>
    <tableColumn id="15854" xr3:uid="{F00ECA27-6910-4ACA-B8F3-0AEAE6514AE9}" name="Column15854" headerRowDxfId="16927" dataDxfId="532"/>
    <tableColumn id="15855" xr3:uid="{D7ACB5CE-DED6-4292-A7FB-DD9DD9DFAA65}" name="Column15855" headerRowDxfId="16926" dataDxfId="531"/>
    <tableColumn id="15856" xr3:uid="{137444AC-A288-4ABF-B58E-34BFBB37ED59}" name="Column15856" headerRowDxfId="16925" dataDxfId="530"/>
    <tableColumn id="15857" xr3:uid="{B1BB0981-6B88-4EEA-BE4D-3E3FC9EE04AA}" name="Column15857" headerRowDxfId="16924" dataDxfId="529"/>
    <tableColumn id="15858" xr3:uid="{69993935-7639-4C3B-816C-331110606FF6}" name="Column15858" headerRowDxfId="16923" dataDxfId="528"/>
    <tableColumn id="15859" xr3:uid="{ACD02019-339E-4FD1-943F-85CB09EB7057}" name="Column15859" headerRowDxfId="16922" dataDxfId="527"/>
    <tableColumn id="15860" xr3:uid="{66E2AFC9-BEF3-4F40-A4CC-CA4C20B538FF}" name="Column15860" headerRowDxfId="16921" dataDxfId="526"/>
    <tableColumn id="15861" xr3:uid="{A7A88E3C-0116-4EC8-AAFA-51389CBDF223}" name="Column15861" headerRowDxfId="16920" dataDxfId="525"/>
    <tableColumn id="15862" xr3:uid="{77B316B1-43B8-4846-816C-637FDB881197}" name="Column15862" headerRowDxfId="16919" dataDxfId="524"/>
    <tableColumn id="15863" xr3:uid="{18203154-9396-4817-A392-800D9C42D742}" name="Column15863" headerRowDxfId="16918" dataDxfId="523"/>
    <tableColumn id="15864" xr3:uid="{2E9123A0-8BE6-4F1F-9814-BBD44D5B436D}" name="Column15864" headerRowDxfId="16917" dataDxfId="522"/>
    <tableColumn id="15865" xr3:uid="{F346A85C-F972-4017-A68C-B94592D82F36}" name="Column15865" headerRowDxfId="16916" dataDxfId="521"/>
    <tableColumn id="15866" xr3:uid="{892F07E1-8118-48BD-B311-39D32731F0C6}" name="Column15866" headerRowDxfId="16915" dataDxfId="520"/>
    <tableColumn id="15867" xr3:uid="{08D24DD0-56DB-45E1-9C47-2B65F70C8B79}" name="Column15867" headerRowDxfId="16914" dataDxfId="519"/>
    <tableColumn id="15868" xr3:uid="{977FFD1C-7A3B-4756-998F-003C94173712}" name="Column15868" headerRowDxfId="16913" dataDxfId="518"/>
    <tableColumn id="15869" xr3:uid="{66E2AA42-C332-4757-B6E6-1F5C9B984ED4}" name="Column15869" headerRowDxfId="16912" dataDxfId="517"/>
    <tableColumn id="15870" xr3:uid="{5A9C9A5C-5634-4B43-8AD4-FB38E4B163E8}" name="Column15870" headerRowDxfId="16911" dataDxfId="516"/>
    <tableColumn id="15871" xr3:uid="{78ECA630-9EA3-4EC8-B5F5-505EAD3EAF08}" name="Column15871" headerRowDxfId="16910" dataDxfId="515"/>
    <tableColumn id="15872" xr3:uid="{886AEE5B-0B35-4A2A-8910-27FED0BED7B6}" name="Column15872" headerRowDxfId="16909" dataDxfId="514"/>
    <tableColumn id="15873" xr3:uid="{00B5FBF2-944D-413E-ACB6-AB101927A262}" name="Column15873" headerRowDxfId="16908" dataDxfId="513"/>
    <tableColumn id="15874" xr3:uid="{157A1F9A-E622-4FBA-8045-F39F90E91DB0}" name="Column15874" headerRowDxfId="16907" dataDxfId="512"/>
    <tableColumn id="15875" xr3:uid="{4523AFCC-1B6F-4C2A-8E50-9786EE400315}" name="Column15875" headerRowDxfId="16906" dataDxfId="511"/>
    <tableColumn id="15876" xr3:uid="{54C2DDC7-CBD1-47F4-819B-7665283681F3}" name="Column15876" headerRowDxfId="16905" dataDxfId="510"/>
    <tableColumn id="15877" xr3:uid="{FD0F8609-4DC2-45C6-BA9F-8511BCE905D6}" name="Column15877" headerRowDxfId="16904" dataDxfId="509"/>
    <tableColumn id="15878" xr3:uid="{2C6ACE6D-1301-4982-AA12-11FBF5E2E7EB}" name="Column15878" headerRowDxfId="16903" dataDxfId="508"/>
    <tableColumn id="15879" xr3:uid="{ECAB5848-DDFB-4E52-B2B5-5AAA05F0FB93}" name="Column15879" headerRowDxfId="16902" dataDxfId="507"/>
    <tableColumn id="15880" xr3:uid="{108BCF42-E3EB-4A85-AC83-42DD1A2E42AA}" name="Column15880" headerRowDxfId="16901" dataDxfId="506"/>
    <tableColumn id="15881" xr3:uid="{4B143FE5-2434-4E5E-A989-959AB30585C1}" name="Column15881" headerRowDxfId="16900" dataDxfId="505"/>
    <tableColumn id="15882" xr3:uid="{247CF6D9-667B-490F-AA36-16595924F90A}" name="Column15882" headerRowDxfId="16899" dataDxfId="504"/>
    <tableColumn id="15883" xr3:uid="{ABE0E085-FEE6-4ABD-BD85-8DD273CF5288}" name="Column15883" headerRowDxfId="16898" dataDxfId="503"/>
    <tableColumn id="15884" xr3:uid="{D391D856-729C-47F4-9121-B59DEF8C95E3}" name="Column15884" headerRowDxfId="16897" dataDxfId="502"/>
    <tableColumn id="15885" xr3:uid="{9A96FB58-B33F-4BF9-A098-1B879252CCDB}" name="Column15885" headerRowDxfId="16896" dataDxfId="501"/>
    <tableColumn id="15886" xr3:uid="{7D32079A-0374-4D21-A2A9-F124A568292E}" name="Column15886" headerRowDxfId="16895" dataDxfId="500"/>
    <tableColumn id="15887" xr3:uid="{BA9D69D2-151E-4F36-B924-0E30C0DEB8C8}" name="Column15887" headerRowDxfId="16894" dataDxfId="499"/>
    <tableColumn id="15888" xr3:uid="{7128C614-F480-4A34-A2B5-3404619AAEAA}" name="Column15888" headerRowDxfId="16893" dataDxfId="498"/>
    <tableColumn id="15889" xr3:uid="{ADAF5955-38D0-47ED-A0B2-5B14DB9EED4C}" name="Column15889" headerRowDxfId="16892" dataDxfId="497"/>
    <tableColumn id="15890" xr3:uid="{CF979757-C4E5-4356-B988-5622C27911AA}" name="Column15890" headerRowDxfId="16891" dataDxfId="496"/>
    <tableColumn id="15891" xr3:uid="{ED83283C-46C1-47C0-B315-38D4D9FBB19D}" name="Column15891" headerRowDxfId="16890" dataDxfId="495"/>
    <tableColumn id="15892" xr3:uid="{28432862-3A6E-4C31-80BF-2D13B7FC8D66}" name="Column15892" headerRowDxfId="16889" dataDxfId="494"/>
    <tableColumn id="15893" xr3:uid="{6E261DB6-20A3-48B6-A2E0-91670831A495}" name="Column15893" headerRowDxfId="16888" dataDxfId="493"/>
    <tableColumn id="15894" xr3:uid="{DFDA3073-77E6-4341-B7A1-E941BECD7004}" name="Column15894" headerRowDxfId="16887" dataDxfId="492"/>
    <tableColumn id="15895" xr3:uid="{EDEFFBDD-847E-411A-B3AC-F0AA0000DC87}" name="Column15895" headerRowDxfId="16886" dataDxfId="491"/>
    <tableColumn id="15896" xr3:uid="{81D12197-E7E6-4261-B76D-753DD50BE9CB}" name="Column15896" headerRowDxfId="16885" dataDxfId="490"/>
    <tableColumn id="15897" xr3:uid="{9C84172D-DC04-4167-8F7A-31EFB770EA12}" name="Column15897" headerRowDxfId="16884" dataDxfId="489"/>
    <tableColumn id="15898" xr3:uid="{D900DE95-B6A1-4120-8798-7B79025C94AB}" name="Column15898" headerRowDxfId="16883" dataDxfId="488"/>
    <tableColumn id="15899" xr3:uid="{62CC50DF-130B-495F-AE06-F9F153F92CA0}" name="Column15899" headerRowDxfId="16882" dataDxfId="487"/>
    <tableColumn id="15900" xr3:uid="{11ADA447-1B34-4AFF-BD6F-48A994B5E7DB}" name="Column15900" headerRowDxfId="16881" dataDxfId="486"/>
    <tableColumn id="15901" xr3:uid="{733221E2-6B53-4C47-A7C9-3A3EE175F437}" name="Column15901" headerRowDxfId="16880" dataDxfId="485"/>
    <tableColumn id="15902" xr3:uid="{8DBA08C9-4F9E-45FD-96BF-1133954E5192}" name="Column15902" headerRowDxfId="16879" dataDxfId="484"/>
    <tableColumn id="15903" xr3:uid="{71CE8333-63D2-4EB1-B1FC-5C6C367AB6EA}" name="Column15903" headerRowDxfId="16878" dataDxfId="483"/>
    <tableColumn id="15904" xr3:uid="{B5132A4E-9E54-46A6-8611-583C9085E693}" name="Column15904" headerRowDxfId="16877" dataDxfId="482"/>
    <tableColumn id="15905" xr3:uid="{598D9C9F-4C56-42D1-A0B7-187D065DAD59}" name="Column15905" headerRowDxfId="16876" dataDxfId="481"/>
    <tableColumn id="15906" xr3:uid="{BC89D4E5-0025-4DB0-801D-A71B8753A00A}" name="Column15906" headerRowDxfId="16875" dataDxfId="480"/>
    <tableColumn id="15907" xr3:uid="{B6260419-60B8-4E08-97AB-902EC6844BB8}" name="Column15907" headerRowDxfId="16874" dataDxfId="479"/>
    <tableColumn id="15908" xr3:uid="{F9506CD7-AD0E-4ECC-A059-ECA2BF9279FE}" name="Column15908" headerRowDxfId="16873" dataDxfId="478"/>
    <tableColumn id="15909" xr3:uid="{C3B4CA33-4CC1-4B96-BD19-B5A86F51ABFD}" name="Column15909" headerRowDxfId="16872" dataDxfId="477"/>
    <tableColumn id="15910" xr3:uid="{2353F450-CBD9-4EF6-802F-A355DDC865A1}" name="Column15910" headerRowDxfId="16871" dataDxfId="476"/>
    <tableColumn id="15911" xr3:uid="{B3256B31-1A70-4299-B73A-C14BA108501B}" name="Column15911" headerRowDxfId="16870" dataDxfId="475"/>
    <tableColumn id="15912" xr3:uid="{8A388564-0BAE-4A74-8A81-36F372CED8CE}" name="Column15912" headerRowDxfId="16869" dataDxfId="474"/>
    <tableColumn id="15913" xr3:uid="{EE4A4B3E-899A-4903-991C-C60269B0F10E}" name="Column15913" headerRowDxfId="16868" dataDxfId="473"/>
    <tableColumn id="15914" xr3:uid="{A2C46287-56EE-4D6F-AADC-A86572129F0C}" name="Column15914" headerRowDxfId="16867" dataDxfId="472"/>
    <tableColumn id="15915" xr3:uid="{64993C3A-C798-4392-ADCC-8F1137E6B137}" name="Column15915" headerRowDxfId="16866" dataDxfId="471"/>
    <tableColumn id="15916" xr3:uid="{AEC24F77-27E4-45FE-BC6F-94F5984E13C7}" name="Column15916" headerRowDxfId="16865" dataDxfId="470"/>
    <tableColumn id="15917" xr3:uid="{57082D13-DEF8-44A3-8BB6-1A5EB3A1594C}" name="Column15917" headerRowDxfId="16864" dataDxfId="469"/>
    <tableColumn id="15918" xr3:uid="{69A98179-296A-466C-BBD2-5EFD6F960BB8}" name="Column15918" headerRowDxfId="16863" dataDxfId="468"/>
    <tableColumn id="15919" xr3:uid="{036E306C-06F9-4BBF-B111-212EA5629696}" name="Column15919" headerRowDxfId="16862" dataDxfId="467"/>
    <tableColumn id="15920" xr3:uid="{CA22F70E-1C42-40AB-A24A-244AF1B30EAD}" name="Column15920" headerRowDxfId="16861" dataDxfId="466"/>
    <tableColumn id="15921" xr3:uid="{139AAA55-6557-45BC-8CED-31C04A2E17CA}" name="Column15921" headerRowDxfId="16860" dataDxfId="465"/>
    <tableColumn id="15922" xr3:uid="{9526AE84-55FB-4F23-8F48-AD6FAA9C57A8}" name="Column15922" headerRowDxfId="16859" dataDxfId="464"/>
    <tableColumn id="15923" xr3:uid="{B03E824C-ACDE-44C6-9689-2D75F957A2D6}" name="Column15923" headerRowDxfId="16858" dataDxfId="463"/>
    <tableColumn id="15924" xr3:uid="{B37DDAF2-4C2B-495E-8F4A-A4EFFE3FEA21}" name="Column15924" headerRowDxfId="16857" dataDxfId="462"/>
    <tableColumn id="15925" xr3:uid="{B41986B9-D401-4DB9-9F42-221F1BB8E9A6}" name="Column15925" headerRowDxfId="16856" dataDxfId="461"/>
    <tableColumn id="15926" xr3:uid="{B7208221-A01F-4275-A41F-27B8A9D635DC}" name="Column15926" headerRowDxfId="16855" dataDxfId="460"/>
    <tableColumn id="15927" xr3:uid="{20954546-6A8C-4DD6-89BE-5A8ED64E9622}" name="Column15927" headerRowDxfId="16854" dataDxfId="459"/>
    <tableColumn id="15928" xr3:uid="{770C2B1C-5F45-494B-9E69-199FFAE5EBFF}" name="Column15928" headerRowDxfId="16853" dataDxfId="458"/>
    <tableColumn id="15929" xr3:uid="{68F81DD7-E307-4DDE-B0C6-7D9C7D21AAEF}" name="Column15929" headerRowDxfId="16852" dataDxfId="457"/>
    <tableColumn id="15930" xr3:uid="{E5C7B932-69F1-464E-859C-78D36AE43564}" name="Column15930" headerRowDxfId="16851" dataDxfId="456"/>
    <tableColumn id="15931" xr3:uid="{F2CA2E69-D0B4-4B8B-904F-E6D7D5F7673F}" name="Column15931" headerRowDxfId="16850" dataDxfId="455"/>
    <tableColumn id="15932" xr3:uid="{DFB1E101-AADE-41BA-B023-E8B7DCE086BC}" name="Column15932" headerRowDxfId="16849" dataDxfId="454"/>
    <tableColumn id="15933" xr3:uid="{B4AABC32-677C-4031-8C02-21C6EAE73F69}" name="Column15933" headerRowDxfId="16848" dataDxfId="453"/>
    <tableColumn id="15934" xr3:uid="{449361D3-BFB2-4E1D-A648-1639E5403275}" name="Column15934" headerRowDxfId="16847" dataDxfId="452"/>
    <tableColumn id="15935" xr3:uid="{0B26014D-E15D-4A61-B5BA-78CEC3DEF278}" name="Column15935" headerRowDxfId="16846" dataDxfId="451"/>
    <tableColumn id="15936" xr3:uid="{9BE7FC93-4B03-49CC-9E18-2C9F38C88FAD}" name="Column15936" headerRowDxfId="16845" dataDxfId="450"/>
    <tableColumn id="15937" xr3:uid="{BFD24B4D-FC53-47D6-A038-B004DC2163BE}" name="Column15937" headerRowDxfId="16844" dataDxfId="449"/>
    <tableColumn id="15938" xr3:uid="{0E4E0910-5DBB-4732-8947-9E2EAA57AF78}" name="Column15938" headerRowDxfId="16843" dataDxfId="448"/>
    <tableColumn id="15939" xr3:uid="{FF15A3D9-AFAA-45AD-A8D0-05DAEE127746}" name="Column15939" headerRowDxfId="16842" dataDxfId="447"/>
    <tableColumn id="15940" xr3:uid="{C2B2871B-25FE-4189-B24D-4754D21D908B}" name="Column15940" headerRowDxfId="16841" dataDxfId="446"/>
    <tableColumn id="15941" xr3:uid="{D646373E-C3CF-4F5D-991B-13E9340A74FC}" name="Column15941" headerRowDxfId="16840" dataDxfId="445"/>
    <tableColumn id="15942" xr3:uid="{8DD9F0C9-FDFE-48DC-B207-BBC08647E1D4}" name="Column15942" headerRowDxfId="16839" dataDxfId="444"/>
    <tableColumn id="15943" xr3:uid="{53D4D022-B75A-435E-AA88-0340DE1E89E8}" name="Column15943" headerRowDxfId="16838" dataDxfId="443"/>
    <tableColumn id="15944" xr3:uid="{269D9DF1-A509-4C01-8D1D-447B232169FE}" name="Column15944" headerRowDxfId="16837" dataDxfId="442"/>
    <tableColumn id="15945" xr3:uid="{45E2715F-BFC9-4A5E-AD23-51DFD3C8B01E}" name="Column15945" headerRowDxfId="16836" dataDxfId="441"/>
    <tableColumn id="15946" xr3:uid="{67C5BFBD-D1FC-4E33-A66F-79ECC14ACE20}" name="Column15946" headerRowDxfId="16835" dataDxfId="440"/>
    <tableColumn id="15947" xr3:uid="{A5E740FA-9B9E-45D9-935D-BB0FA3960495}" name="Column15947" headerRowDxfId="16834" dataDxfId="439"/>
    <tableColumn id="15948" xr3:uid="{385A6246-C48F-4E67-98D1-AEC2AD4B336A}" name="Column15948" headerRowDxfId="16833" dataDxfId="438"/>
    <tableColumn id="15949" xr3:uid="{FB0A6091-D18B-4DD4-8279-81EDE4375E12}" name="Column15949" headerRowDxfId="16832" dataDxfId="437"/>
    <tableColumn id="15950" xr3:uid="{6A4082FD-25CD-420A-828F-807B611085B4}" name="Column15950" headerRowDxfId="16831" dataDxfId="436"/>
    <tableColumn id="15951" xr3:uid="{5135F088-D945-4A41-AABB-E18AF961DED9}" name="Column15951" headerRowDxfId="16830" dataDxfId="435"/>
    <tableColumn id="15952" xr3:uid="{3C38820B-495D-4279-9ACC-B8026805B8DB}" name="Column15952" headerRowDxfId="16829" dataDxfId="434"/>
    <tableColumn id="15953" xr3:uid="{910751DF-9372-441B-8AB1-1813E4C8FEBA}" name="Column15953" headerRowDxfId="16828" dataDxfId="433"/>
    <tableColumn id="15954" xr3:uid="{5507E80C-D53D-4ADC-B50F-3C00B28EDF06}" name="Column15954" headerRowDxfId="16827" dataDxfId="432"/>
    <tableColumn id="15955" xr3:uid="{80827686-0224-42A4-994B-028F5180CC73}" name="Column15955" headerRowDxfId="16826" dataDxfId="431"/>
    <tableColumn id="15956" xr3:uid="{599E9356-7CCC-4407-AA61-5D74F7E2C23E}" name="Column15956" headerRowDxfId="16825" dataDxfId="430"/>
    <tableColumn id="15957" xr3:uid="{675D0103-99D9-4DC2-8488-6BE8023A4AD4}" name="Column15957" headerRowDxfId="16824" dataDxfId="429"/>
    <tableColumn id="15958" xr3:uid="{5CE67BA8-05FE-43E2-87CD-C150BBB755AA}" name="Column15958" headerRowDxfId="16823" dataDxfId="428"/>
    <tableColumn id="15959" xr3:uid="{E434BB2C-56C5-4A7C-BA27-E654EE51215E}" name="Column15959" headerRowDxfId="16822" dataDxfId="427"/>
    <tableColumn id="15960" xr3:uid="{408CC727-9213-4AB9-8C22-AF996DC63C2B}" name="Column15960" headerRowDxfId="16821" dataDxfId="426"/>
    <tableColumn id="15961" xr3:uid="{7761E35E-E3CF-4FFD-9F9A-69A69F807AA4}" name="Column15961" headerRowDxfId="16820" dataDxfId="425"/>
    <tableColumn id="15962" xr3:uid="{4A67D70B-8D25-4780-B0A8-E57B5EFBD5A8}" name="Column15962" headerRowDxfId="16819" dataDxfId="424"/>
    <tableColumn id="15963" xr3:uid="{F1C44554-FA6A-49CB-84D1-B5713F04014A}" name="Column15963" headerRowDxfId="16818" dataDxfId="423"/>
    <tableColumn id="15964" xr3:uid="{99C80CCB-BFA8-434D-B2DA-47543775EFAE}" name="Column15964" headerRowDxfId="16817" dataDxfId="422"/>
    <tableColumn id="15965" xr3:uid="{056C3371-57DC-44CD-934D-2050BA94F587}" name="Column15965" headerRowDxfId="16816" dataDxfId="421"/>
    <tableColumn id="15966" xr3:uid="{9F25C9DB-1874-4111-9EE0-D8E015708B1E}" name="Column15966" headerRowDxfId="16815" dataDxfId="420"/>
    <tableColumn id="15967" xr3:uid="{6B64FFAF-EA82-4C1F-9D71-E1B50045060C}" name="Column15967" headerRowDxfId="16814" dataDxfId="419"/>
    <tableColumn id="15968" xr3:uid="{FE2C38F1-4FE7-43E8-957D-3C17D63237A5}" name="Column15968" headerRowDxfId="16813" dataDxfId="418"/>
    <tableColumn id="15969" xr3:uid="{597378D9-2DB6-48CB-93AB-9B7758A4E460}" name="Column15969" headerRowDxfId="16812" dataDxfId="417"/>
    <tableColumn id="15970" xr3:uid="{6C608ECB-A0A6-4A57-8B7B-DD58D54E27F7}" name="Column15970" headerRowDxfId="16811" dataDxfId="416"/>
    <tableColumn id="15971" xr3:uid="{8A7F8B09-EB09-4CFD-86BF-E3B5122353EE}" name="Column15971" headerRowDxfId="16810" dataDxfId="415"/>
    <tableColumn id="15972" xr3:uid="{714E8B48-3CC8-401A-80EE-242EB6B500DD}" name="Column15972" headerRowDxfId="16809" dataDxfId="414"/>
    <tableColumn id="15973" xr3:uid="{5AC6DCFF-2880-4269-98B4-DB83F4238E23}" name="Column15973" headerRowDxfId="16808" dataDxfId="413"/>
    <tableColumn id="15974" xr3:uid="{BAD18C02-D736-46BE-BCEB-543344C530D8}" name="Column15974" headerRowDxfId="16807" dataDxfId="412"/>
    <tableColumn id="15975" xr3:uid="{90729F1C-8E33-474F-891F-C0455EF03A55}" name="Column15975" headerRowDxfId="16806" dataDxfId="411"/>
    <tableColumn id="15976" xr3:uid="{09187B01-8308-4776-A7FB-0A1CECBC44C1}" name="Column15976" headerRowDxfId="16805" dataDxfId="410"/>
    <tableColumn id="15977" xr3:uid="{E086C147-4AAC-4D14-B8D1-5AB68BC16748}" name="Column15977" headerRowDxfId="16804" dataDxfId="409"/>
    <tableColumn id="15978" xr3:uid="{C568749C-F964-4E6D-946E-D840361F3AE0}" name="Column15978" headerRowDxfId="16803" dataDxfId="408"/>
    <tableColumn id="15979" xr3:uid="{7ADA104D-C342-4218-9F90-CE85F34AFCC7}" name="Column15979" headerRowDxfId="16802" dataDxfId="407"/>
    <tableColumn id="15980" xr3:uid="{F8DA4C6C-9993-4101-8169-3CCBFA1355E9}" name="Column15980" headerRowDxfId="16801" dataDxfId="406"/>
    <tableColumn id="15981" xr3:uid="{C90949BD-649B-4164-A7A6-53DE6D68C5B2}" name="Column15981" headerRowDxfId="16800" dataDxfId="405"/>
    <tableColumn id="15982" xr3:uid="{556625A4-2FDA-444E-8A23-57FF3E81B09A}" name="Column15982" headerRowDxfId="16799" dataDxfId="404"/>
    <tableColumn id="15983" xr3:uid="{2744621D-EB6C-44D3-9FED-080546C8D46D}" name="Column15983" headerRowDxfId="16798" dataDxfId="403"/>
    <tableColumn id="15984" xr3:uid="{B540BA21-FA1A-4025-B0F6-2647CFA7E148}" name="Column15984" headerRowDxfId="16797" dataDxfId="402"/>
    <tableColumn id="15985" xr3:uid="{F937B90E-A08E-4A7C-AC44-D82A8CD8CCA9}" name="Column15985" headerRowDxfId="16796" dataDxfId="401"/>
    <tableColumn id="15986" xr3:uid="{618BF409-B36C-4F85-BE32-B65B2E00B769}" name="Column15986" headerRowDxfId="16795" dataDxfId="400"/>
    <tableColumn id="15987" xr3:uid="{E98919A3-A868-4D66-BBE4-89A037CA0617}" name="Column15987" headerRowDxfId="16794" dataDxfId="399"/>
    <tableColumn id="15988" xr3:uid="{02021603-C30F-4522-812F-3646DDE0DCDE}" name="Column15988" headerRowDxfId="16793" dataDxfId="398"/>
    <tableColumn id="15989" xr3:uid="{23E2C413-638C-417C-8213-8FBEE75B9B1D}" name="Column15989" headerRowDxfId="16792" dataDxfId="397"/>
    <tableColumn id="15990" xr3:uid="{5D4E377D-9356-431B-9DE6-D76754989344}" name="Column15990" headerRowDxfId="16791" dataDxfId="396"/>
    <tableColumn id="15991" xr3:uid="{806FC5F3-1445-4B7E-9BF7-D204022EEE8C}" name="Column15991" headerRowDxfId="16790" dataDxfId="395"/>
    <tableColumn id="15992" xr3:uid="{529D91F6-0B49-4CC5-A287-2053510C00AB}" name="Column15992" headerRowDxfId="16789" dataDxfId="394"/>
    <tableColumn id="15993" xr3:uid="{6BB3CA87-9D7C-4B38-AD4F-80A35C88613B}" name="Column15993" headerRowDxfId="16788" dataDxfId="393"/>
    <tableColumn id="15994" xr3:uid="{A3FD4AD4-5AF4-45BB-A249-47E7D67D8435}" name="Column15994" headerRowDxfId="16787" dataDxfId="392"/>
    <tableColumn id="15995" xr3:uid="{A23A3B47-88C9-4202-9BDF-50275BA24665}" name="Column15995" headerRowDxfId="16786" dataDxfId="391"/>
    <tableColumn id="15996" xr3:uid="{318BD9E0-7FB4-4FB4-ACD6-3D7A5D1493FB}" name="Column15996" headerRowDxfId="16785" dataDxfId="390"/>
    <tableColumn id="15997" xr3:uid="{B0D3B056-261C-4D0A-986D-F2AB5329B13A}" name="Column15997" headerRowDxfId="16784" dataDxfId="389"/>
    <tableColumn id="15998" xr3:uid="{9186F26C-12EC-4312-8492-6D41DD4D9F21}" name="Column15998" headerRowDxfId="16783" dataDxfId="388"/>
    <tableColumn id="15999" xr3:uid="{783CD102-CAD8-46A6-8E39-AB1005A62964}" name="Column15999" headerRowDxfId="16782" dataDxfId="387"/>
    <tableColumn id="16000" xr3:uid="{A628A7BB-16F9-42A9-8560-72D8AEF0D2C2}" name="Column16000" headerRowDxfId="16781" dataDxfId="386"/>
    <tableColumn id="16001" xr3:uid="{543A7B01-C5B1-4A60-B0F8-3D734FE99A0A}" name="Column16001" headerRowDxfId="16780" dataDxfId="385"/>
    <tableColumn id="16002" xr3:uid="{D5C89AB6-E72D-4E3A-AB72-A18A5B3FD23F}" name="Column16002" headerRowDxfId="16779" dataDxfId="384"/>
    <tableColumn id="16003" xr3:uid="{97D37E72-0594-4706-9969-B5A08AE8B25F}" name="Column16003" headerRowDxfId="16778" dataDxfId="383"/>
    <tableColumn id="16004" xr3:uid="{68520033-4464-4860-AB39-A85C98062670}" name="Column16004" headerRowDxfId="16777" dataDxfId="382"/>
    <tableColumn id="16005" xr3:uid="{3F30DD67-C5AF-40A8-AD6D-1A7439586338}" name="Column16005" headerRowDxfId="16776" dataDxfId="381"/>
    <tableColumn id="16006" xr3:uid="{A83E3CBC-589B-4309-BB3D-8BB8EB317278}" name="Column16006" headerRowDxfId="16775" dataDxfId="380"/>
    <tableColumn id="16007" xr3:uid="{F86A8379-7E21-4AB4-88DA-8F8118677279}" name="Column16007" headerRowDxfId="16774" dataDxfId="379"/>
    <tableColumn id="16008" xr3:uid="{209C968F-9132-4044-A661-9E6C25B3CB06}" name="Column16008" headerRowDxfId="16773" dataDxfId="378"/>
    <tableColumn id="16009" xr3:uid="{358F0ED2-AA66-42B0-BBA4-F8DE3ADD93D6}" name="Column16009" headerRowDxfId="16772" dataDxfId="377"/>
    <tableColumn id="16010" xr3:uid="{AF960106-670F-47E3-B306-213215DB1373}" name="Column16010" headerRowDxfId="16771" dataDxfId="376"/>
    <tableColumn id="16011" xr3:uid="{1F36A3B8-A499-45F5-A9DD-A15A9086F361}" name="Column16011" headerRowDxfId="16770" dataDxfId="375"/>
    <tableColumn id="16012" xr3:uid="{61C0E8CB-2EF4-4342-BD94-118360F3D3BF}" name="Column16012" headerRowDxfId="16769" dataDxfId="374"/>
    <tableColumn id="16013" xr3:uid="{24206B89-D273-4A6A-9437-27EFEA6797DE}" name="Column16013" headerRowDxfId="16768" dataDxfId="373"/>
    <tableColumn id="16014" xr3:uid="{090E5457-4147-4E74-BE08-105612F0DC9F}" name="Column16014" headerRowDxfId="16767" dataDxfId="372"/>
    <tableColumn id="16015" xr3:uid="{D3733DC7-69E6-4915-8F16-238A31CC2E9C}" name="Column16015" headerRowDxfId="16766" dataDxfId="371"/>
    <tableColumn id="16016" xr3:uid="{A1BA59AE-ED6B-4C8F-8349-D93736D3F975}" name="Column16016" headerRowDxfId="16765" dataDxfId="370"/>
    <tableColumn id="16017" xr3:uid="{EE28E1D8-BA0E-4AB5-9655-E8DC18A9008A}" name="Column16017" headerRowDxfId="16764" dataDxfId="369"/>
    <tableColumn id="16018" xr3:uid="{8C38BE0A-59DB-4B9C-A155-5524820F53E9}" name="Column16018" headerRowDxfId="16763" dataDxfId="368"/>
    <tableColumn id="16019" xr3:uid="{BDA5FE43-3F6E-49F9-A78A-4334B4DDCE76}" name="Column16019" headerRowDxfId="16762" dataDxfId="367"/>
    <tableColumn id="16020" xr3:uid="{4226F5DB-8C82-44C3-99A5-6F3AECFDCDE2}" name="Column16020" headerRowDxfId="16761" dataDxfId="366"/>
    <tableColumn id="16021" xr3:uid="{C0CA2C1C-C0D1-40BD-9688-92AA6423EBFF}" name="Column16021" headerRowDxfId="16760" dataDxfId="365"/>
    <tableColumn id="16022" xr3:uid="{29EBC7CC-B12E-48C0-B997-CF6481C2EB29}" name="Column16022" headerRowDxfId="16759" dataDxfId="364"/>
    <tableColumn id="16023" xr3:uid="{684F9AA9-F3BF-4085-9875-28177A52B09E}" name="Column16023" headerRowDxfId="16758" dataDxfId="363"/>
    <tableColumn id="16024" xr3:uid="{66CD8579-3FBF-4429-B2EC-9BCECDD0F19A}" name="Column16024" headerRowDxfId="16757" dataDxfId="362"/>
    <tableColumn id="16025" xr3:uid="{0C6CCC59-EBEF-4885-AFCC-85E0DE12C058}" name="Column16025" headerRowDxfId="16756" dataDxfId="361"/>
    <tableColumn id="16026" xr3:uid="{2569A55F-ACA7-4D87-B3C0-C3C945AF7A9A}" name="Column16026" headerRowDxfId="16755" dataDxfId="360"/>
    <tableColumn id="16027" xr3:uid="{344234CB-0CA7-4AD7-9F4E-45BD222409A2}" name="Column16027" headerRowDxfId="16754" dataDxfId="359"/>
    <tableColumn id="16028" xr3:uid="{45DA646E-27D7-407E-958D-DC687CACF2D0}" name="Column16028" headerRowDxfId="16753" dataDxfId="358"/>
    <tableColumn id="16029" xr3:uid="{AF6E0FF7-34D8-40FE-A182-DACB88A6D7AC}" name="Column16029" headerRowDxfId="16752" dataDxfId="357"/>
    <tableColumn id="16030" xr3:uid="{A2B256E7-CFC1-4250-86F1-9DF72DC919DB}" name="Column16030" headerRowDxfId="16751" dataDxfId="356"/>
    <tableColumn id="16031" xr3:uid="{57206CC5-7B1C-4E04-ACA8-0BC7F9BADE0D}" name="Column16031" headerRowDxfId="16750" dataDxfId="355"/>
    <tableColumn id="16032" xr3:uid="{C2CBB250-CF80-4771-B7AC-9748A571DE1C}" name="Column16032" headerRowDxfId="16749" dataDxfId="354"/>
    <tableColumn id="16033" xr3:uid="{4F341B4E-6DDF-432F-9CCC-F5FF6D47FF91}" name="Column16033" headerRowDxfId="16748" dataDxfId="353"/>
    <tableColumn id="16034" xr3:uid="{0A0C957D-A0AA-4FFE-B0BA-901C8248B0B1}" name="Column16034" headerRowDxfId="16747" dataDxfId="352"/>
    <tableColumn id="16035" xr3:uid="{084AE4D4-DC89-45D3-9C0B-A31398FFD240}" name="Column16035" headerRowDxfId="16746" dataDxfId="351"/>
    <tableColumn id="16036" xr3:uid="{6906547E-9525-49FF-9272-533C4691DFDB}" name="Column16036" headerRowDxfId="16745" dataDxfId="350"/>
    <tableColumn id="16037" xr3:uid="{6FDC0ACA-9EA7-4C75-92AB-6E87AC76AB93}" name="Column16037" headerRowDxfId="16744" dataDxfId="349"/>
    <tableColumn id="16038" xr3:uid="{6DDFBBFA-A7EB-43EE-A5F7-345D50912D96}" name="Column16038" headerRowDxfId="16743" dataDxfId="348"/>
    <tableColumn id="16039" xr3:uid="{C6CC73AB-ADDF-48B1-A9FE-BE28EB8B4AE9}" name="Column16039" headerRowDxfId="16742" dataDxfId="347"/>
    <tableColumn id="16040" xr3:uid="{AEB92E5D-D762-41A8-8878-4F5DA60A3095}" name="Column16040" headerRowDxfId="16741" dataDxfId="346"/>
    <tableColumn id="16041" xr3:uid="{92EED802-87ED-4E80-BD20-D6B8358E63CB}" name="Column16041" headerRowDxfId="16740" dataDxfId="345"/>
    <tableColumn id="16042" xr3:uid="{EF8F7B29-A0BD-4F59-A092-8D3CA59E7BF7}" name="Column16042" headerRowDxfId="16739" dataDxfId="344"/>
    <tableColumn id="16043" xr3:uid="{D77B6AC6-8924-4981-BDC3-05BCD13E48BD}" name="Column16043" headerRowDxfId="16738" dataDxfId="343"/>
    <tableColumn id="16044" xr3:uid="{C201DAD6-FC59-454E-9592-924DDDD82D44}" name="Column16044" headerRowDxfId="16737" dataDxfId="342"/>
    <tableColumn id="16045" xr3:uid="{6EF43C0F-4CB1-496D-8A50-C2D0AC467087}" name="Column16045" headerRowDxfId="16736" dataDxfId="341"/>
    <tableColumn id="16046" xr3:uid="{0A297888-398E-4020-B217-04ED99CB3432}" name="Column16046" headerRowDxfId="16735" dataDxfId="340"/>
    <tableColumn id="16047" xr3:uid="{AF3C6706-05EE-41E9-A292-3374AACFB4D2}" name="Column16047" headerRowDxfId="16734" dataDxfId="339"/>
    <tableColumn id="16048" xr3:uid="{6FB69A0F-363B-4330-9CCF-27C98A46E0FC}" name="Column16048" headerRowDxfId="16733" dataDxfId="338"/>
    <tableColumn id="16049" xr3:uid="{81DC49EF-5505-41A7-AC72-53EADC4DAF7E}" name="Column16049" headerRowDxfId="16732" dataDxfId="337"/>
    <tableColumn id="16050" xr3:uid="{2CC9054A-738A-41EC-9572-F324616AD731}" name="Column16050" headerRowDxfId="16731" dataDxfId="336"/>
    <tableColumn id="16051" xr3:uid="{CBFA6A10-3F38-488D-AF6A-9EB1D0BDE562}" name="Column16051" headerRowDxfId="16730" dataDxfId="335"/>
    <tableColumn id="16052" xr3:uid="{D8CEE8DD-25B3-49CA-9737-D50EFDEB979E}" name="Column16052" headerRowDxfId="16729" dataDxfId="334"/>
    <tableColumn id="16053" xr3:uid="{08B15699-6354-4DC5-9F88-BCF395DC754A}" name="Column16053" headerRowDxfId="16728" dataDxfId="333"/>
    <tableColumn id="16054" xr3:uid="{9FD2E2C1-297B-4A84-9A05-332581C1C104}" name="Column16054" headerRowDxfId="16727" dataDxfId="332"/>
    <tableColumn id="16055" xr3:uid="{03D86A81-ADB6-49B9-9309-CA84AA9A52F0}" name="Column16055" headerRowDxfId="16726" dataDxfId="331"/>
    <tableColumn id="16056" xr3:uid="{4E6F59AA-44A2-4375-B271-8B134DC0592E}" name="Column16056" headerRowDxfId="16725" dataDxfId="330"/>
    <tableColumn id="16057" xr3:uid="{F406CF2B-0D98-4C93-8EC3-41FED6EFEFAF}" name="Column16057" headerRowDxfId="16724" dataDxfId="329"/>
    <tableColumn id="16058" xr3:uid="{8613AEA8-F6A9-4AFB-9C71-C992E3189B97}" name="Column16058" headerRowDxfId="16723" dataDxfId="328"/>
    <tableColumn id="16059" xr3:uid="{C3415AAE-B3C5-43DA-901A-6F055E4D4997}" name="Column16059" headerRowDxfId="16722" dataDxfId="327"/>
    <tableColumn id="16060" xr3:uid="{D9FF181D-69EB-4F5D-BA2D-3BAB70EDD45F}" name="Column16060" headerRowDxfId="16721" dataDxfId="326"/>
    <tableColumn id="16061" xr3:uid="{6BD06695-FF14-4D8A-8664-F530B9E7BC40}" name="Column16061" headerRowDxfId="16720" dataDxfId="325"/>
    <tableColumn id="16062" xr3:uid="{B198FB19-961F-489D-BAEF-A6EFE02A6551}" name="Column16062" headerRowDxfId="16719" dataDxfId="324"/>
    <tableColumn id="16063" xr3:uid="{F915B0F7-2BCD-49F3-B518-23B8A8443599}" name="Column16063" headerRowDxfId="16718" dataDxfId="323"/>
    <tableColumn id="16064" xr3:uid="{33D1AB98-A876-4469-AA06-33880532B8DB}" name="Column16064" headerRowDxfId="16717" dataDxfId="322"/>
    <tableColumn id="16065" xr3:uid="{E06E362B-732B-4892-ACD0-3990C61EDCF4}" name="Column16065" headerRowDxfId="16716" dataDxfId="321"/>
    <tableColumn id="16066" xr3:uid="{7A89C638-1DA2-477E-8576-F8D6910D1276}" name="Column16066" headerRowDxfId="16715" dataDxfId="320"/>
    <tableColumn id="16067" xr3:uid="{77798254-20CC-4505-98ED-9726B13A0AEE}" name="Column16067" headerRowDxfId="16714" dataDxfId="319"/>
    <tableColumn id="16068" xr3:uid="{A238BE7C-5061-42B1-92AC-A5B39BB449D3}" name="Column16068" headerRowDxfId="16713" dataDxfId="318"/>
    <tableColumn id="16069" xr3:uid="{49354ED9-4E12-41E6-9977-C00CAE38934E}" name="Column16069" headerRowDxfId="16712" dataDxfId="317"/>
    <tableColumn id="16070" xr3:uid="{5A1D26F6-3052-43BF-8B58-E75B5599BC3D}" name="Column16070" headerRowDxfId="16711" dataDxfId="316"/>
    <tableColumn id="16071" xr3:uid="{3748E659-3F71-440A-A3A0-F2381D539186}" name="Column16071" headerRowDxfId="16710" dataDxfId="315"/>
    <tableColumn id="16072" xr3:uid="{7CF00E54-209E-4687-AB81-40D7DDA44BEE}" name="Column16072" headerRowDxfId="16709" dataDxfId="314"/>
    <tableColumn id="16073" xr3:uid="{5D1771C8-D525-4F8D-B0CB-D0C48D619707}" name="Column16073" headerRowDxfId="16708" dataDxfId="313"/>
    <tableColumn id="16074" xr3:uid="{579EDEE2-BB84-4C8A-8F65-B6E3B8CE97BF}" name="Column16074" headerRowDxfId="16707" dataDxfId="312"/>
    <tableColumn id="16075" xr3:uid="{294FE3E6-3846-4A7B-B7E5-5BABC40696BC}" name="Column16075" headerRowDxfId="16706" dataDxfId="311"/>
    <tableColumn id="16076" xr3:uid="{B6F0224B-8A66-42FA-BD0E-2C240C7F509A}" name="Column16076" headerRowDxfId="16705" dataDxfId="310"/>
    <tableColumn id="16077" xr3:uid="{1A180A5C-F1AA-4771-A576-73A8A7FCA76E}" name="Column16077" headerRowDxfId="16704" dataDxfId="309"/>
    <tableColumn id="16078" xr3:uid="{F0CA450F-60A5-4849-A574-1B6F11880EF5}" name="Column16078" headerRowDxfId="16703" dataDxfId="308"/>
    <tableColumn id="16079" xr3:uid="{2428838E-2E01-4D3F-B1F1-24F811F00BB7}" name="Column16079" headerRowDxfId="16702" dataDxfId="307"/>
    <tableColumn id="16080" xr3:uid="{768CA8D6-F521-426D-BFC3-7DDF9506E06B}" name="Column16080" headerRowDxfId="16701" dataDxfId="306"/>
    <tableColumn id="16081" xr3:uid="{0ED352E4-A414-44D4-BF3C-D582FF416688}" name="Column16081" headerRowDxfId="16700" dataDxfId="305"/>
    <tableColumn id="16082" xr3:uid="{CA153E95-A0CC-4509-98D1-9EEE6D416086}" name="Column16082" headerRowDxfId="16699" dataDxfId="304"/>
    <tableColumn id="16083" xr3:uid="{0CC7CCCC-59AA-41BC-83B3-E8D645DAC5AB}" name="Column16083" headerRowDxfId="16698" dataDxfId="303"/>
    <tableColumn id="16084" xr3:uid="{457BD430-6100-4FA4-A571-D7FAA57B1229}" name="Column16084" headerRowDxfId="16697" dataDxfId="302"/>
    <tableColumn id="16085" xr3:uid="{A17D7040-264E-4BE5-9400-6AFB9A81F96D}" name="Column16085" headerRowDxfId="16696" dataDxfId="301"/>
    <tableColumn id="16086" xr3:uid="{8D3E6B0D-6D47-4D36-BF2B-C347F7FF9562}" name="Column16086" headerRowDxfId="16695" dataDxfId="300"/>
    <tableColumn id="16087" xr3:uid="{323F5E25-A2A6-46C9-9892-789285165A3C}" name="Column16087" headerRowDxfId="16694" dataDxfId="299"/>
    <tableColumn id="16088" xr3:uid="{C4FEFFF5-14E5-444F-83CE-57A3FD7DD30E}" name="Column16088" headerRowDxfId="16693" dataDxfId="298"/>
    <tableColumn id="16089" xr3:uid="{6C50C8A2-52B0-4499-88EF-81F231EF2CD9}" name="Column16089" headerRowDxfId="16692" dataDxfId="297"/>
    <tableColumn id="16090" xr3:uid="{2B7580CB-5E3B-4FFA-8A28-BC69AEA7F407}" name="Column16090" headerRowDxfId="16691" dataDxfId="296"/>
    <tableColumn id="16091" xr3:uid="{F904F82E-1490-40C2-AF7B-D9781BDBBA17}" name="Column16091" headerRowDxfId="16690" dataDxfId="295"/>
    <tableColumn id="16092" xr3:uid="{885F54C0-6859-476D-B463-3588012517CF}" name="Column16092" headerRowDxfId="16689" dataDxfId="294"/>
    <tableColumn id="16093" xr3:uid="{9E4F6A06-852E-432A-8624-0E777ED4C43A}" name="Column16093" headerRowDxfId="16688" dataDxfId="293"/>
    <tableColumn id="16094" xr3:uid="{9A9F8A42-9675-4EF6-B310-AE8C6FE4AB43}" name="Column16094" headerRowDxfId="16687" dataDxfId="292"/>
    <tableColumn id="16095" xr3:uid="{C1A1F5BB-00FE-4673-A417-B5E4C42FAA36}" name="Column16095" headerRowDxfId="16686" dataDxfId="291"/>
    <tableColumn id="16096" xr3:uid="{5F06F976-DA6B-4B03-9365-E3E70B1CE9DF}" name="Column16096" headerRowDxfId="16685" dataDxfId="290"/>
    <tableColumn id="16097" xr3:uid="{410D0202-6B91-46DE-AB89-4F41428173EA}" name="Column16097" headerRowDxfId="16684" dataDxfId="289"/>
    <tableColumn id="16098" xr3:uid="{B6222473-C485-4ACE-A47B-D6F8763AE890}" name="Column16098" headerRowDxfId="16683" dataDxfId="288"/>
    <tableColumn id="16099" xr3:uid="{72484E15-9D78-4719-9C8A-5CE728E9741F}" name="Column16099" headerRowDxfId="16682" dataDxfId="287"/>
    <tableColumn id="16100" xr3:uid="{979EC1F5-AE68-4D7E-A1FD-EC31664FC3AB}" name="Column16100" headerRowDxfId="16681" dataDxfId="286"/>
    <tableColumn id="16101" xr3:uid="{1A21620A-DE25-4F02-913C-9A126C214A93}" name="Column16101" headerRowDxfId="16680" dataDxfId="285"/>
    <tableColumn id="16102" xr3:uid="{90A0F21F-B3D6-4FBA-85BC-88FF9A04FCD3}" name="Column16102" headerRowDxfId="16679" dataDxfId="284"/>
    <tableColumn id="16103" xr3:uid="{4634C377-1E42-4A04-859A-4ECA999DDF7F}" name="Column16103" headerRowDxfId="16678" dataDxfId="283"/>
    <tableColumn id="16104" xr3:uid="{809B43A3-DE88-4265-B298-44C95BA46FE5}" name="Column16104" headerRowDxfId="16677" dataDxfId="282"/>
    <tableColumn id="16105" xr3:uid="{B5BF7D92-7736-4251-B565-6BA226D072DF}" name="Column16105" headerRowDxfId="16676" dataDxfId="281"/>
    <tableColumn id="16106" xr3:uid="{92029AEF-2FA9-4D66-88AD-235E976D8821}" name="Column16106" headerRowDxfId="16675" dataDxfId="280"/>
    <tableColumn id="16107" xr3:uid="{2DCB368B-8D38-46A7-B403-15F71C69C165}" name="Column16107" headerRowDxfId="16674" dataDxfId="279"/>
    <tableColumn id="16108" xr3:uid="{6F15FE1A-5EB0-4737-A31A-F7CFF004400D}" name="Column16108" headerRowDxfId="16673" dataDxfId="278"/>
    <tableColumn id="16109" xr3:uid="{C06FF487-B1DA-49C8-967D-8DA81E12DAFA}" name="Column16109" headerRowDxfId="16672" dataDxfId="277"/>
    <tableColumn id="16110" xr3:uid="{541DC1D5-28E7-4A1E-B4AE-AB5DB278257F}" name="Column16110" headerRowDxfId="16671" dataDxfId="276"/>
    <tableColumn id="16111" xr3:uid="{4DF15EB5-046E-4FE5-A41A-B8CFD9C9A19D}" name="Column16111" headerRowDxfId="16670" dataDxfId="275"/>
    <tableColumn id="16112" xr3:uid="{F50EA441-C36D-4A8F-B179-114CCF5BD285}" name="Column16112" headerRowDxfId="16669" dataDxfId="274"/>
    <tableColumn id="16113" xr3:uid="{2B4ECDC7-3B3A-4D9E-864E-B1C3726B16A0}" name="Column16113" headerRowDxfId="16668" dataDxfId="273"/>
    <tableColumn id="16114" xr3:uid="{4A688EB6-DDCD-4ED5-9F59-0D2181C18554}" name="Column16114" headerRowDxfId="16667" dataDxfId="272"/>
    <tableColumn id="16115" xr3:uid="{4C6E9B8A-8593-402A-9DDC-8E9F21660EEB}" name="Column16115" headerRowDxfId="16666" dataDxfId="271"/>
    <tableColumn id="16116" xr3:uid="{BC95B031-7E90-4A6A-8492-5187B07B21EA}" name="Column16116" headerRowDxfId="16665" dataDxfId="270"/>
    <tableColumn id="16117" xr3:uid="{8C9A715B-AC60-4774-9250-B287B3C40A57}" name="Column16117" headerRowDxfId="16664" dataDxfId="269"/>
    <tableColumn id="16118" xr3:uid="{A64D4E09-1D4E-4C3D-BD99-BEAA126EE739}" name="Column16118" headerRowDxfId="16663" dataDxfId="268"/>
    <tableColumn id="16119" xr3:uid="{2A9A57A8-3432-4D07-A21B-F38CE016B85B}" name="Column16119" headerRowDxfId="16662" dataDxfId="267"/>
    <tableColumn id="16120" xr3:uid="{D7C8FA92-1456-4EAC-A88F-7B612A6861B6}" name="Column16120" headerRowDxfId="16661" dataDxfId="266"/>
    <tableColumn id="16121" xr3:uid="{1850B7DE-8DFD-4DD6-AC78-D10DA971C1F8}" name="Column16121" headerRowDxfId="16660" dataDxfId="265"/>
    <tableColumn id="16122" xr3:uid="{505A72E4-89F2-4421-B2C2-2752E0D9B7F0}" name="Column16122" headerRowDxfId="16659" dataDxfId="264"/>
    <tableColumn id="16123" xr3:uid="{1A70770A-7783-4C28-A377-FBE1B0F078A5}" name="Column16123" headerRowDxfId="16658" dataDxfId="263"/>
    <tableColumn id="16124" xr3:uid="{CE7C745A-4476-44BC-9E45-4D015A437138}" name="Column16124" headerRowDxfId="16657" dataDxfId="262"/>
    <tableColumn id="16125" xr3:uid="{ED170067-2A1F-4774-B2DB-F3DE8F0C2DD0}" name="Column16125" headerRowDxfId="16656" dataDxfId="261"/>
    <tableColumn id="16126" xr3:uid="{7318D600-96CC-441F-A5C5-302B72821AD8}" name="Column16126" headerRowDxfId="16655" dataDxfId="260"/>
    <tableColumn id="16127" xr3:uid="{330A2552-BBA6-4525-8906-D313E7A75FE3}" name="Column16127" headerRowDxfId="16654" dataDxfId="259"/>
    <tableColumn id="16128" xr3:uid="{AB05108B-9EDB-4832-B10E-8EE0A64EEC9F}" name="Column16128" headerRowDxfId="16653" dataDxfId="258"/>
    <tableColumn id="16129" xr3:uid="{79F73698-AA58-4956-9012-70CA53B5379B}" name="Column16129" headerRowDxfId="16652" dataDxfId="257"/>
    <tableColumn id="16130" xr3:uid="{42285EF1-A176-45CD-89FD-3CC117225550}" name="Column16130" headerRowDxfId="16651" dataDxfId="256"/>
    <tableColumn id="16131" xr3:uid="{AC014F0C-9EBB-49CB-80FC-E4744235A36F}" name="Column16131" headerRowDxfId="16650" dataDxfId="255"/>
    <tableColumn id="16132" xr3:uid="{EE006FA4-7129-47C7-A421-92D3AD533356}" name="Column16132" headerRowDxfId="16649" dataDxfId="254"/>
    <tableColumn id="16133" xr3:uid="{147F6133-77D2-4577-A35B-6C7E23F80E74}" name="Column16133" headerRowDxfId="16648" dataDxfId="253"/>
    <tableColumn id="16134" xr3:uid="{57521E57-320A-4D18-A0B9-32F7182E84B4}" name="Column16134" headerRowDxfId="16647" dataDxfId="252"/>
    <tableColumn id="16135" xr3:uid="{1BE350D6-EF72-4512-AC5C-03189E56D439}" name="Column16135" headerRowDxfId="16646" dataDxfId="251"/>
    <tableColumn id="16136" xr3:uid="{3B1AF5C2-E2B8-440F-8945-914234AA61AB}" name="Column16136" headerRowDxfId="16645" dataDxfId="250"/>
    <tableColumn id="16137" xr3:uid="{EADB8C5D-9FD2-45A4-869A-CEC913671DF6}" name="Column16137" headerRowDxfId="16644" dataDxfId="249"/>
    <tableColumn id="16138" xr3:uid="{DCA1BFD8-E9A1-4AC9-B6DB-3030B80B130B}" name="Column16138" headerRowDxfId="16643" dataDxfId="248"/>
    <tableColumn id="16139" xr3:uid="{EF456C11-EFBC-4B7F-BC7B-1E715038D411}" name="Column16139" headerRowDxfId="16642" dataDxfId="247"/>
    <tableColumn id="16140" xr3:uid="{0F8864DB-7E83-4A48-8D86-6694D4360C55}" name="Column16140" headerRowDxfId="16641" dataDxfId="246"/>
    <tableColumn id="16141" xr3:uid="{31BB197D-DF7B-4CFD-99CF-42F0F3124059}" name="Column16141" headerRowDxfId="16640" dataDxfId="245"/>
    <tableColumn id="16142" xr3:uid="{8FDBC75D-D374-4F63-BCB7-95F1DD7B0C5C}" name="Column16142" headerRowDxfId="16639" dataDxfId="244"/>
    <tableColumn id="16143" xr3:uid="{7EEDAF21-EFD5-4C80-885E-E1B63B907B93}" name="Column16143" headerRowDxfId="16638" dataDxfId="243"/>
    <tableColumn id="16144" xr3:uid="{87655FB1-D038-4061-A965-E8BD9DDCE781}" name="Column16144" headerRowDxfId="16637" dataDxfId="242"/>
    <tableColumn id="16145" xr3:uid="{CD7B9E58-366D-4FF4-B96F-539FAFF9208E}" name="Column16145" headerRowDxfId="16636" dataDxfId="241"/>
    <tableColumn id="16146" xr3:uid="{A6AA08D9-29AE-4219-AED6-7118A4AED975}" name="Column16146" headerRowDxfId="16635" dataDxfId="240"/>
    <tableColumn id="16147" xr3:uid="{FAEA73F1-9A19-4CB4-9596-C53355DAA46E}" name="Column16147" headerRowDxfId="16634" dataDxfId="239"/>
    <tableColumn id="16148" xr3:uid="{D9A292CE-EE7C-4628-B9D4-94A313D4678D}" name="Column16148" headerRowDxfId="16633" dataDxfId="238"/>
    <tableColumn id="16149" xr3:uid="{464C0E71-8065-4A58-A564-7D5D8C0FE3CD}" name="Column16149" headerRowDxfId="16632" dataDxfId="237"/>
    <tableColumn id="16150" xr3:uid="{7DD9AB1C-05D9-4340-A6BD-4D462B1AABFF}" name="Column16150" headerRowDxfId="16631" dataDxfId="236"/>
    <tableColumn id="16151" xr3:uid="{205E4128-0BB2-4D5C-9059-B8BBCBAF604B}" name="Column16151" headerRowDxfId="16630" dataDxfId="235"/>
    <tableColumn id="16152" xr3:uid="{07D98CE5-CD57-42D2-9416-C4AB9E8DCE9E}" name="Column16152" headerRowDxfId="16629" dataDxfId="234"/>
    <tableColumn id="16153" xr3:uid="{EF0A2179-9126-4246-A819-4CD6415D3354}" name="Column16153" headerRowDxfId="16628" dataDxfId="233"/>
    <tableColumn id="16154" xr3:uid="{FD72BDA0-9ABF-4A32-9473-16F7D0EABA9D}" name="Column16154" headerRowDxfId="16627" dataDxfId="232"/>
    <tableColumn id="16155" xr3:uid="{5FC38D72-61A2-434A-8E39-BBC063539FB0}" name="Column16155" headerRowDxfId="16626" dataDxfId="231"/>
    <tableColumn id="16156" xr3:uid="{E7F5DF81-1939-4EEB-B4BD-00DD6EBA0415}" name="Column16156" headerRowDxfId="16625" dataDxfId="230"/>
    <tableColumn id="16157" xr3:uid="{834973AA-C6B3-438A-AB05-E9A087EB5F5A}" name="Column16157" headerRowDxfId="16624" dataDxfId="229"/>
    <tableColumn id="16158" xr3:uid="{5F50E9A0-801A-407F-9987-D208AC96B04A}" name="Column16158" headerRowDxfId="16623" dataDxfId="228"/>
    <tableColumn id="16159" xr3:uid="{C34EB224-7B7F-4534-BB54-CCF62B91869D}" name="Column16159" headerRowDxfId="16622" dataDxfId="227"/>
    <tableColumn id="16160" xr3:uid="{763FBB05-A8DB-4FBA-BC8D-86686CA425C2}" name="Column16160" headerRowDxfId="16621" dataDxfId="226"/>
    <tableColumn id="16161" xr3:uid="{961A4ADD-95BD-4B3E-B475-6F6C2EDA8ACA}" name="Column16161" headerRowDxfId="16620" dataDxfId="225"/>
    <tableColumn id="16162" xr3:uid="{9209D921-B55C-40E2-AF34-1E79E6946FEF}" name="Column16162" headerRowDxfId="16619" dataDxfId="224"/>
    <tableColumn id="16163" xr3:uid="{AE57A69D-F09F-450E-B116-8932F8CABEE0}" name="Column16163" headerRowDxfId="16618" dataDxfId="223"/>
    <tableColumn id="16164" xr3:uid="{B9CBF424-A65C-49D4-80D7-1F477368F0AF}" name="Column16164" headerRowDxfId="16617" dataDxfId="222"/>
    <tableColumn id="16165" xr3:uid="{545D3C4D-4ABB-4238-A1DA-19F0135EFD07}" name="Column16165" headerRowDxfId="16616" dataDxfId="221"/>
    <tableColumn id="16166" xr3:uid="{F11336D2-AD86-458A-9CD2-14EDF09D89FE}" name="Column16166" headerRowDxfId="16615" dataDxfId="220"/>
    <tableColumn id="16167" xr3:uid="{F4EF4C3B-DD9A-49E5-A2D0-AA3950FC0847}" name="Column16167" headerRowDxfId="16614" dataDxfId="219"/>
    <tableColumn id="16168" xr3:uid="{D862D951-6CCB-4845-9FCF-8DA09AE1502A}" name="Column16168" headerRowDxfId="16613" dataDxfId="218"/>
    <tableColumn id="16169" xr3:uid="{09E02115-BFC6-4AF9-BB19-64EEF4D3C0B7}" name="Column16169" headerRowDxfId="16612" dataDxfId="217"/>
    <tableColumn id="16170" xr3:uid="{14BFC824-B19C-4DE6-A216-614682CA164E}" name="Column16170" headerRowDxfId="16611" dataDxfId="216"/>
    <tableColumn id="16171" xr3:uid="{B49E3315-4EDC-4748-B6F2-A3644498C3BE}" name="Column16171" headerRowDxfId="16610" dataDxfId="215"/>
    <tableColumn id="16172" xr3:uid="{3AFB7940-439E-4A3D-B057-615E5FCC809E}" name="Column16172" headerRowDxfId="16609" dataDxfId="214"/>
    <tableColumn id="16173" xr3:uid="{347A56BC-12B7-467E-892A-9F3142AFC54C}" name="Column16173" headerRowDxfId="16608" dataDxfId="213"/>
    <tableColumn id="16174" xr3:uid="{40F1F2E0-D016-45F6-8588-090B7018FD4C}" name="Column16174" headerRowDxfId="16607" dataDxfId="212"/>
    <tableColumn id="16175" xr3:uid="{64C65732-DF4B-4CFF-8E6E-5866E5759B44}" name="Column16175" headerRowDxfId="16606" dataDxfId="211"/>
    <tableColumn id="16176" xr3:uid="{7DDFEC8F-235C-484B-9DF1-3BCD0B15C584}" name="Column16176" headerRowDxfId="16605" dataDxfId="210"/>
    <tableColumn id="16177" xr3:uid="{62D2B871-9873-41C0-A4C4-C39175C009AD}" name="Column16177" headerRowDxfId="16604" dataDxfId="209"/>
    <tableColumn id="16178" xr3:uid="{A5CB25E4-EB6B-4736-899B-96CC15B1CE61}" name="Column16178" headerRowDxfId="16603" dataDxfId="208"/>
    <tableColumn id="16179" xr3:uid="{4A4FC71E-4F4C-4064-9E44-BB625501C415}" name="Column16179" headerRowDxfId="16602" dataDxfId="207"/>
    <tableColumn id="16180" xr3:uid="{0A09EFA1-FC3A-4E1F-9ACE-B923ADA28FB6}" name="Column16180" headerRowDxfId="16601" dataDxfId="206"/>
    <tableColumn id="16181" xr3:uid="{97503333-0F76-4D00-BE7F-ACDEEBBAB17B}" name="Column16181" headerRowDxfId="16600" dataDxfId="205"/>
    <tableColumn id="16182" xr3:uid="{D160E10F-BF84-4645-83D5-CCAB483F8939}" name="Column16182" headerRowDxfId="16599" dataDxfId="204"/>
    <tableColumn id="16183" xr3:uid="{F4630305-5E32-4A42-89D3-43C1ADD54A79}" name="Column16183" headerRowDxfId="16598" dataDxfId="203"/>
    <tableColumn id="16184" xr3:uid="{DFD0AF70-6C08-492D-AD6F-154D0BEA6F62}" name="Column16184" headerRowDxfId="16597" dataDxfId="202"/>
    <tableColumn id="16185" xr3:uid="{7CCB8C35-0F87-4DA4-9F01-869137AFE75B}" name="Column16185" headerRowDxfId="16596" dataDxfId="201"/>
    <tableColumn id="16186" xr3:uid="{C341A30A-977A-4216-A72D-866C30F036AC}" name="Column16186" headerRowDxfId="16595" dataDxfId="200"/>
    <tableColumn id="16187" xr3:uid="{B33A04F2-0480-4BA1-9318-4D3DC0D4275F}" name="Column16187" headerRowDxfId="16594" dataDxfId="199"/>
    <tableColumn id="16188" xr3:uid="{5901CDAD-C343-4A4B-B2B7-5FC51BE76EF2}" name="Column16188" headerRowDxfId="16593" dataDxfId="198"/>
    <tableColumn id="16189" xr3:uid="{3530BB3E-D0E4-48F6-8283-68CA3E41E10D}" name="Column16189" headerRowDxfId="16592" dataDxfId="197"/>
    <tableColumn id="16190" xr3:uid="{3F1BBAE3-D8E5-426E-8144-DA81A1EEBAB0}" name="Column16190" headerRowDxfId="16591" dataDxfId="196"/>
    <tableColumn id="16191" xr3:uid="{E530AB2F-CF0A-46F8-AC96-8CD93157BDCC}" name="Column16191" headerRowDxfId="16590" dataDxfId="195"/>
    <tableColumn id="16192" xr3:uid="{01C64A63-7524-404C-A0B1-4993EAE83D37}" name="Column16192" headerRowDxfId="16589" dataDxfId="194"/>
    <tableColumn id="16193" xr3:uid="{F3EF087F-EAC0-4AF7-9032-FDFF8163AF27}" name="Column16193" headerRowDxfId="16588" dataDxfId="193"/>
    <tableColumn id="16194" xr3:uid="{8CBB3B95-07CB-43F0-874A-933D75CAD153}" name="Column16194" headerRowDxfId="16587" dataDxfId="192"/>
    <tableColumn id="16195" xr3:uid="{C26469B0-DD2C-45D2-979E-1714DA2DF88D}" name="Column16195" headerRowDxfId="16586" dataDxfId="191"/>
    <tableColumn id="16196" xr3:uid="{A560BF05-D57C-40DD-8B89-FAF84FA6F767}" name="Column16196" headerRowDxfId="16585" dataDxfId="190"/>
    <tableColumn id="16197" xr3:uid="{35AC4C05-58D6-494C-A2D2-2A629A9BFB29}" name="Column16197" headerRowDxfId="16584" dataDxfId="189"/>
    <tableColumn id="16198" xr3:uid="{B3DF33A9-CF52-4DF3-BCA7-C5B698FBE037}" name="Column16198" headerRowDxfId="16583" dataDxfId="188"/>
    <tableColumn id="16199" xr3:uid="{ED12A2BD-6AF0-4512-B061-B3B893568C05}" name="Column16199" headerRowDxfId="16582" dataDxfId="187"/>
    <tableColumn id="16200" xr3:uid="{833ADBBE-8B5C-44F7-90E2-CA95BA560443}" name="Column16200" headerRowDxfId="16581" dataDxfId="186"/>
    <tableColumn id="16201" xr3:uid="{B067649F-4A04-4258-8D17-8C205C8AC765}" name="Column16201" headerRowDxfId="16580" dataDxfId="185"/>
    <tableColumn id="16202" xr3:uid="{72628764-074D-4598-B3E6-59F200541439}" name="Column16202" headerRowDxfId="16579" dataDxfId="184"/>
    <tableColumn id="16203" xr3:uid="{4B9834B6-6913-4DF3-ABC8-34B411E7A4CE}" name="Column16203" headerRowDxfId="16578" dataDxfId="183"/>
    <tableColumn id="16204" xr3:uid="{B12E99D2-7095-4B00-BCF7-B1DCE4173738}" name="Column16204" headerRowDxfId="16577" dataDxfId="182"/>
    <tableColumn id="16205" xr3:uid="{5C9EBEBB-EA35-425B-84DC-60EE398E1DDA}" name="Column16205" headerRowDxfId="16576" dataDxfId="181"/>
    <tableColumn id="16206" xr3:uid="{A243D1FB-DE0E-4242-8264-C74B786D6C38}" name="Column16206" headerRowDxfId="16575" dataDxfId="180"/>
    <tableColumn id="16207" xr3:uid="{FF267ACC-0475-47CB-A52D-38A0516D7020}" name="Column16207" headerRowDxfId="16574" dataDxfId="179"/>
    <tableColumn id="16208" xr3:uid="{704581E6-1527-4BC8-AEFD-81EA1882C46C}" name="Column16208" headerRowDxfId="16573" dataDxfId="178"/>
    <tableColumn id="16209" xr3:uid="{188A9ED0-FE93-4A12-91DD-4ED816306300}" name="Column16209" headerRowDxfId="16572" dataDxfId="177"/>
    <tableColumn id="16210" xr3:uid="{47B1F898-CD01-4F3E-8110-711FA388C024}" name="Column16210" headerRowDxfId="16571" dataDxfId="176"/>
    <tableColumn id="16211" xr3:uid="{3D1B498F-8925-4126-B0ED-FA0991562602}" name="Column16211" headerRowDxfId="16570" dataDxfId="175"/>
    <tableColumn id="16212" xr3:uid="{5C837C34-A7FE-442C-96B2-A586023A2565}" name="Column16212" headerRowDxfId="16569" dataDxfId="174"/>
    <tableColumn id="16213" xr3:uid="{EE78240C-2123-447B-9C09-D5B7448F083D}" name="Column16213" headerRowDxfId="16568" dataDxfId="173"/>
    <tableColumn id="16214" xr3:uid="{424F570B-D9B4-445F-9064-07513434DD36}" name="Column16214" headerRowDxfId="16567" dataDxfId="172"/>
    <tableColumn id="16215" xr3:uid="{BA4E43D2-1E45-43F0-8226-B9A5DFD864ED}" name="Column16215" headerRowDxfId="16566" dataDxfId="171"/>
    <tableColumn id="16216" xr3:uid="{601E75FA-7CE4-4A4B-9D1A-BBCB89C256F4}" name="Column16216" headerRowDxfId="16565" dataDxfId="170"/>
    <tableColumn id="16217" xr3:uid="{326BC41A-E01F-4E58-86D5-BAEEB5ED6E22}" name="Column16217" headerRowDxfId="16564" dataDxfId="169"/>
    <tableColumn id="16218" xr3:uid="{4C04F2A3-C6AE-49A9-A013-16D3A9410519}" name="Column16218" headerRowDxfId="16563" dataDxfId="168"/>
    <tableColumn id="16219" xr3:uid="{94B2ABF3-B729-49D4-A730-2EC26AEBAB9C}" name="Column16219" headerRowDxfId="16562" dataDxfId="167"/>
    <tableColumn id="16220" xr3:uid="{B98E6D60-E562-4EB3-B042-07ED1151C3E0}" name="Column16220" headerRowDxfId="16561" dataDxfId="166"/>
    <tableColumn id="16221" xr3:uid="{0CE30F22-8F69-4D60-AA81-EFBE7048EC20}" name="Column16221" headerRowDxfId="16560" dataDxfId="165"/>
    <tableColumn id="16222" xr3:uid="{58124538-E76C-47CA-B42C-07BA2EE42C8B}" name="Column16222" headerRowDxfId="16559" dataDxfId="164"/>
    <tableColumn id="16223" xr3:uid="{D2BC48F5-5D36-4BBB-8083-1C1FCAED08E3}" name="Column16223" headerRowDxfId="16558" dataDxfId="163"/>
    <tableColumn id="16224" xr3:uid="{89C645A7-08B0-4A02-BDC9-C1D01D5D8301}" name="Column16224" headerRowDxfId="16557" dataDxfId="162"/>
    <tableColumn id="16225" xr3:uid="{45FC88D8-2DA7-4FBD-9747-92F9D6960D89}" name="Column16225" headerRowDxfId="16556" dataDxfId="161"/>
    <tableColumn id="16226" xr3:uid="{660B1599-C50E-4B7B-9D44-3C3EAD158EDC}" name="Column16226" headerRowDxfId="16555" dataDxfId="160"/>
    <tableColumn id="16227" xr3:uid="{EDC2AB59-5FDC-4856-B76C-B3374DFDBB0B}" name="Column16227" headerRowDxfId="16554" dataDxfId="159"/>
    <tableColumn id="16228" xr3:uid="{B0C69DF5-B387-48F0-A5AE-F3FFD81457B7}" name="Column16228" headerRowDxfId="16553" dataDxfId="158"/>
    <tableColumn id="16229" xr3:uid="{5B5AAA81-E361-4BF6-B6E8-65B5AFA5C5AA}" name="Column16229" headerRowDxfId="16552" dataDxfId="157"/>
    <tableColumn id="16230" xr3:uid="{FAD82F12-9911-4EEA-A341-727FCCE0C24E}" name="Column16230" headerRowDxfId="16551" dataDxfId="156"/>
    <tableColumn id="16231" xr3:uid="{E8C73CE9-769E-4F68-B6DC-4B7AD7775CCE}" name="Column16231" headerRowDxfId="16550" dataDxfId="155"/>
    <tableColumn id="16232" xr3:uid="{2A4CDD49-9CCC-4726-A7AA-F8A2822ED29C}" name="Column16232" headerRowDxfId="16549" dataDxfId="154"/>
    <tableColumn id="16233" xr3:uid="{A96A2134-696F-4017-B739-86BF055A1F96}" name="Column16233" headerRowDxfId="16548" dataDxfId="153"/>
    <tableColumn id="16234" xr3:uid="{B0EB9BF3-6263-4A8C-BD12-3F4BBA4AACED}" name="Column16234" headerRowDxfId="16547" dataDxfId="152"/>
    <tableColumn id="16235" xr3:uid="{30C3B07A-5B26-4859-92EC-11DB62E4EF76}" name="Column16235" headerRowDxfId="16546" dataDxfId="151"/>
    <tableColumn id="16236" xr3:uid="{E89E01C0-422E-4FE7-8AD3-63358FE6C6C3}" name="Column16236" headerRowDxfId="16545" dataDxfId="150"/>
    <tableColumn id="16237" xr3:uid="{46BB3F4E-83F9-48B5-89DA-55A958BD3572}" name="Column16237" headerRowDxfId="16544" dataDxfId="149"/>
    <tableColumn id="16238" xr3:uid="{824FE220-93C6-42AE-9E19-13718C52C211}" name="Column16238" headerRowDxfId="16543" dataDxfId="148"/>
    <tableColumn id="16239" xr3:uid="{1279470F-78CF-4324-B52B-37A81FCB5A06}" name="Column16239" headerRowDxfId="16542" dataDxfId="147"/>
    <tableColumn id="16240" xr3:uid="{ECC57DE9-60B7-44E9-8731-5D18A09B0101}" name="Column16240" headerRowDxfId="16541" dataDxfId="146"/>
    <tableColumn id="16241" xr3:uid="{EBCD05BE-6C2B-45AF-97A7-66BD295359CD}" name="Column16241" headerRowDxfId="16540" dataDxfId="145"/>
    <tableColumn id="16242" xr3:uid="{A8ED41AE-FA1B-4B9C-A02D-D9D8A9EA7732}" name="Column16242" headerRowDxfId="16539" dataDxfId="144"/>
    <tableColumn id="16243" xr3:uid="{9722099E-3649-4B32-B959-CADBA0428378}" name="Column16243" headerRowDxfId="16538" dataDxfId="143"/>
    <tableColumn id="16244" xr3:uid="{63CB2F5C-C649-497C-B745-00C16132DABC}" name="Column16244" headerRowDxfId="16537" dataDxfId="142"/>
    <tableColumn id="16245" xr3:uid="{1B92A404-38A2-4A8D-A664-B2F7A0C3C201}" name="Column16245" headerRowDxfId="16536" dataDxfId="141"/>
    <tableColumn id="16246" xr3:uid="{84FF20F1-7679-48C9-B3AD-50D499BE94FE}" name="Column16246" headerRowDxfId="16535" dataDxfId="140"/>
    <tableColumn id="16247" xr3:uid="{2DAAF28A-CF74-4EA4-931B-85224649EED1}" name="Column16247" headerRowDxfId="16534" dataDxfId="139"/>
    <tableColumn id="16248" xr3:uid="{8FEBEEA1-F067-46CE-82E0-43423A79ECAB}" name="Column16248" headerRowDxfId="16533" dataDxfId="138"/>
    <tableColumn id="16249" xr3:uid="{80FEBB5B-D854-4014-B363-339268734DA2}" name="Column16249" headerRowDxfId="16532" dataDxfId="137"/>
    <tableColumn id="16250" xr3:uid="{F75C54EF-CA3C-43EC-9855-350A3CBD2040}" name="Column16250" headerRowDxfId="16531" dataDxfId="136"/>
    <tableColumn id="16251" xr3:uid="{1F13C573-02FB-40A4-8EF6-8327E608CCD3}" name="Column16251" headerRowDxfId="16530" dataDxfId="135"/>
    <tableColumn id="16252" xr3:uid="{697279E8-7FE1-43D6-8897-C4FF601222C7}" name="Column16252" headerRowDxfId="16529" dataDxfId="134"/>
    <tableColumn id="16253" xr3:uid="{04BC6CF3-451A-406D-93D5-0EA054EE3E7A}" name="Column16253" headerRowDxfId="16528" dataDxfId="133"/>
    <tableColumn id="16254" xr3:uid="{AC63F2CC-946D-44ED-9B57-9AA44CB13661}" name="Column16254" headerRowDxfId="16527" dataDxfId="132"/>
    <tableColumn id="16255" xr3:uid="{16289A72-E924-4B47-AC4E-84C6F499D489}" name="Column16255" headerRowDxfId="16526" dataDxfId="131"/>
    <tableColumn id="16256" xr3:uid="{B727259F-869B-4545-BFD5-1CFAD7A8E519}" name="Column16256" headerRowDxfId="16525" dataDxfId="130"/>
    <tableColumn id="16257" xr3:uid="{FD2B0968-0C7D-433C-952D-4B6E2A8CA935}" name="Column16257" headerRowDxfId="16524" dataDxfId="129"/>
    <tableColumn id="16258" xr3:uid="{2200BA9F-247D-483B-A9DE-5308EEBD06B5}" name="Column16258" headerRowDxfId="16523" dataDxfId="128"/>
    <tableColumn id="16259" xr3:uid="{47964188-72B9-4468-AF23-CD3E34B91852}" name="Column16259" headerRowDxfId="16522" dataDxfId="127"/>
    <tableColumn id="16260" xr3:uid="{265A8D94-475D-4E0F-9F45-CDBFE98A17A7}" name="Column16260" headerRowDxfId="16521" dataDxfId="126"/>
    <tableColumn id="16261" xr3:uid="{B01C872F-754C-43B9-8F08-0E5EA1610407}" name="Column16261" headerRowDxfId="16520" dataDxfId="125"/>
    <tableColumn id="16262" xr3:uid="{F01D2F8F-8586-4D26-BB9B-52FEB5F307E1}" name="Column16262" headerRowDxfId="16519" dataDxfId="124"/>
    <tableColumn id="16263" xr3:uid="{D5C17AAB-156F-464D-AD6F-F4F7F57CCFDC}" name="Column16263" headerRowDxfId="16518" dataDxfId="123"/>
    <tableColumn id="16264" xr3:uid="{C50142A4-132E-4176-BA4E-B7DB621B6953}" name="Column16264" headerRowDxfId="16517" dataDxfId="122"/>
    <tableColumn id="16265" xr3:uid="{FBFBAA7D-4689-4244-8081-CCCDD745DB71}" name="Column16265" headerRowDxfId="16516" dataDxfId="121"/>
    <tableColumn id="16266" xr3:uid="{D4CCA741-20D0-4412-8D9B-691AB146C5AA}" name="Column16266" headerRowDxfId="16515" dataDxfId="120"/>
    <tableColumn id="16267" xr3:uid="{715FC317-6F3E-4417-9381-8E262AD8E724}" name="Column16267" headerRowDxfId="16514" dataDxfId="119"/>
    <tableColumn id="16268" xr3:uid="{63D84FA1-32AA-4C3D-A7C6-01BF7F77F7AA}" name="Column16268" headerRowDxfId="16513" dataDxfId="118"/>
    <tableColumn id="16269" xr3:uid="{4A499F45-C34E-47BF-953A-B90C4964A39D}" name="Column16269" headerRowDxfId="16512" dataDxfId="117"/>
    <tableColumn id="16270" xr3:uid="{181068B8-5B7B-4969-AB2C-4CF5F2831359}" name="Column16270" headerRowDxfId="16511" dataDxfId="116"/>
    <tableColumn id="16271" xr3:uid="{C5E28DC0-CB90-47D7-9BA9-A05780CEEF40}" name="Column16271" headerRowDxfId="16510" dataDxfId="115"/>
    <tableColumn id="16272" xr3:uid="{0E9BA3D5-2B59-4D86-BE41-2C5232B1FDF3}" name="Column16272" headerRowDxfId="16509" dataDxfId="114"/>
    <tableColumn id="16273" xr3:uid="{0CDDFC05-8E0B-49C4-B9DB-C5CBE8E3141E}" name="Column16273" headerRowDxfId="16508" dataDxfId="113"/>
    <tableColumn id="16274" xr3:uid="{5D52F014-E4C7-4565-BACD-57B69C5807EB}" name="Column16274" headerRowDxfId="16507" dataDxfId="112"/>
    <tableColumn id="16275" xr3:uid="{39C4BCB8-50EB-4B5B-9330-FB9AF3CC8334}" name="Column16275" headerRowDxfId="16506" dataDxfId="111"/>
    <tableColumn id="16276" xr3:uid="{8096F1AE-61C1-4AA5-AE21-910C2F560CC6}" name="Column16276" headerRowDxfId="16505" dataDxfId="110"/>
    <tableColumn id="16277" xr3:uid="{3D2FDC61-D01F-443D-AD80-367AF91C1BA6}" name="Column16277" headerRowDxfId="16504" dataDxfId="109"/>
    <tableColumn id="16278" xr3:uid="{14571AE9-5943-4531-B56F-C85D8A0D54B9}" name="Column16278" headerRowDxfId="16503" dataDxfId="108"/>
    <tableColumn id="16279" xr3:uid="{C3DE31E3-89B4-4C94-86A0-7C56721E1A4E}" name="Column16279" headerRowDxfId="16502" dataDxfId="107"/>
    <tableColumn id="16280" xr3:uid="{88C625A5-18E2-427A-B680-E96E5EE8BEE6}" name="Column16280" headerRowDxfId="16501" dataDxfId="106"/>
    <tableColumn id="16281" xr3:uid="{62A5CE81-0084-4547-8911-E858BC88D9E9}" name="Column16281" headerRowDxfId="16500" dataDxfId="105"/>
    <tableColumn id="16282" xr3:uid="{0D54CBD6-075C-41F9-BB0A-E22FC8D3E6FA}" name="Column16282" headerRowDxfId="16499" dataDxfId="104"/>
    <tableColumn id="16283" xr3:uid="{D8AB13C5-E4A3-4137-BBCF-6590F7E98415}" name="Column16283" headerRowDxfId="16498" dataDxfId="103"/>
    <tableColumn id="16284" xr3:uid="{D71DDFCC-118A-4BFC-A1FB-5EA0A8BA8D24}" name="Column16284" headerRowDxfId="16497" dataDxfId="102"/>
    <tableColumn id="16285" xr3:uid="{E8E1A6E9-F59A-4487-9B53-A7F1C1D55878}" name="Column16285" headerRowDxfId="16496" dataDxfId="101"/>
    <tableColumn id="16286" xr3:uid="{90A3E31B-33F2-4AB4-A570-8E504925BA52}" name="Column16286" headerRowDxfId="16495" dataDxfId="100"/>
    <tableColumn id="16287" xr3:uid="{2144E8E9-0530-4668-A8A1-DB22D0653DAC}" name="Column16287" headerRowDxfId="16494" dataDxfId="99"/>
    <tableColumn id="16288" xr3:uid="{443A8F81-81A5-49F0-9833-4B9612ED7DB6}" name="Column16288" headerRowDxfId="16493" dataDxfId="98"/>
    <tableColumn id="16289" xr3:uid="{6D758AFE-1E5D-4AB5-ABC3-0D53EAEBBB1D}" name="Column16289" headerRowDxfId="16492" dataDxfId="97"/>
    <tableColumn id="16290" xr3:uid="{F66C15E1-5A4C-47EB-BD5B-4B3F4D08F02D}" name="Column16290" headerRowDxfId="16491" dataDxfId="96"/>
    <tableColumn id="16291" xr3:uid="{2C498C16-3AD8-45FF-BDCE-424F87F26F9E}" name="Column16291" headerRowDxfId="16490" dataDxfId="95"/>
    <tableColumn id="16292" xr3:uid="{35E194A3-3D25-40FD-936E-6D8425F62E9E}" name="Column16292" headerRowDxfId="16489" dataDxfId="94"/>
    <tableColumn id="16293" xr3:uid="{6E601CAC-898E-46D8-ACB4-69E65EDEDE6D}" name="Column16293" headerRowDxfId="16488" dataDxfId="93"/>
    <tableColumn id="16294" xr3:uid="{A20A5DC3-7006-4C80-8FF7-85A93D2C786F}" name="Column16294" headerRowDxfId="16487" dataDxfId="92"/>
    <tableColumn id="16295" xr3:uid="{B6D5109F-6569-4297-935C-5A53B90F32D6}" name="Column16295" headerRowDxfId="16486" dataDxfId="91"/>
    <tableColumn id="16296" xr3:uid="{4BB77068-846A-4E75-824F-20255F1D5213}" name="Column16296" headerRowDxfId="16485" dataDxfId="90"/>
    <tableColumn id="16297" xr3:uid="{52FF636A-FCE2-4DC9-9C68-2BAC7AEF7AC6}" name="Column16297" headerRowDxfId="16484" dataDxfId="89"/>
    <tableColumn id="16298" xr3:uid="{EC4FA00A-4A16-4618-A80B-F96A3EFE698F}" name="Column16298" headerRowDxfId="16483" dataDxfId="88"/>
    <tableColumn id="16299" xr3:uid="{E13D528F-145F-46CE-A56E-F545E28D1E5A}" name="Column16299" headerRowDxfId="16482" dataDxfId="87"/>
    <tableColumn id="16300" xr3:uid="{623B833E-5417-4B06-8557-EBA329883661}" name="Column16300" headerRowDxfId="16481" dataDxfId="86"/>
    <tableColumn id="16301" xr3:uid="{59AB514A-B01B-4B0B-8036-5CCFE376D5A0}" name="Column16301" headerRowDxfId="16480" dataDxfId="85"/>
    <tableColumn id="16302" xr3:uid="{F6ACA416-CB1C-42B3-9C78-07B5EB2E1CA2}" name="Column16302" headerRowDxfId="16479" dataDxfId="84"/>
    <tableColumn id="16303" xr3:uid="{3C121D37-190A-434C-A686-526AAC5437FA}" name="Column16303" headerRowDxfId="16478" dataDxfId="83"/>
    <tableColumn id="16304" xr3:uid="{E9102B56-8C8E-4765-9A73-A5165DBFDAEE}" name="Column16304" headerRowDxfId="16477" dataDxfId="82"/>
    <tableColumn id="16305" xr3:uid="{AEA62673-23CD-46A8-83E7-1D9EE4E37BA3}" name="Column16305" headerRowDxfId="16476" dataDxfId="81"/>
    <tableColumn id="16306" xr3:uid="{A7247D89-3C34-49ED-AE50-EADC55AFF044}" name="Column16306" headerRowDxfId="16475" dataDxfId="80"/>
    <tableColumn id="16307" xr3:uid="{A452A179-1AD2-4AAF-B755-CCB4407F9900}" name="Column16307" headerRowDxfId="16474" dataDxfId="79"/>
    <tableColumn id="16308" xr3:uid="{F0C45581-ED4A-4DF6-8415-0EDD34CF47E0}" name="Column16308" headerRowDxfId="16473" dataDxfId="78"/>
    <tableColumn id="16309" xr3:uid="{C918ACE2-6719-4BD5-AAEF-1EC6F3690781}" name="Column16309" headerRowDxfId="16472" dataDxfId="77"/>
    <tableColumn id="16310" xr3:uid="{2B7BEDE7-E0A8-4CB5-8E55-1FA5B9440A6A}" name="Column16310" headerRowDxfId="16471" dataDxfId="76"/>
    <tableColumn id="16311" xr3:uid="{D39C9AC6-86AD-417C-94A1-9AA2A0BC94FA}" name="Column16311" headerRowDxfId="16470" dataDxfId="75"/>
    <tableColumn id="16312" xr3:uid="{CB10BC7C-9C8C-4621-86A5-848BB73C9BA1}" name="Column16312" headerRowDxfId="16469" dataDxfId="74"/>
    <tableColumn id="16313" xr3:uid="{2B26A1D2-2093-473A-AD7F-DAEE94225710}" name="Column16313" headerRowDxfId="16468" dataDxfId="73"/>
    <tableColumn id="16314" xr3:uid="{F5EC27E7-4657-45C3-B0E2-9CFB64279451}" name="Column16314" headerRowDxfId="16467" dataDxfId="72"/>
    <tableColumn id="16315" xr3:uid="{D2206B82-FEBA-4090-A0A5-01117F1A49F7}" name="Column16315" headerRowDxfId="16466" dataDxfId="71"/>
    <tableColumn id="16316" xr3:uid="{075E30CE-2BE1-466C-B7A4-5A9A4C77C824}" name="Column16316" headerRowDxfId="16465" dataDxfId="70"/>
    <tableColumn id="16317" xr3:uid="{9DBA9225-7E29-4BAC-AF05-34227150115B}" name="Column16317" headerRowDxfId="16464" dataDxfId="69"/>
    <tableColumn id="16318" xr3:uid="{5979F7AA-61A7-457D-ADC2-04D518ED15E0}" name="Column16318" headerRowDxfId="16463" dataDxfId="68"/>
    <tableColumn id="16319" xr3:uid="{15BF36BD-7A73-45BE-8457-5E17ADB62DD2}" name="Column16319" headerRowDxfId="16462" dataDxfId="67"/>
    <tableColumn id="16320" xr3:uid="{EF1CA01D-CD71-46D0-839D-49EF1680087E}" name="Column16320" headerRowDxfId="16461" dataDxfId="66"/>
    <tableColumn id="16321" xr3:uid="{317298E0-C40E-4BFC-8E73-3F193050F145}" name="Column16321" headerRowDxfId="16460" dataDxfId="65"/>
    <tableColumn id="16322" xr3:uid="{EB081C1A-7ABD-4A52-B3E5-A859B375A015}" name="Column16322" headerRowDxfId="16459" dataDxfId="64"/>
    <tableColumn id="16323" xr3:uid="{336BB888-D52D-4F1A-A115-11E487B70833}" name="Column16323" headerRowDxfId="16458" dataDxfId="63"/>
    <tableColumn id="16324" xr3:uid="{7E904E8A-8EAB-4DB4-BDBA-42479807F0D6}" name="Column16324" headerRowDxfId="16457" dataDxfId="62"/>
    <tableColumn id="16325" xr3:uid="{53CEE9F6-5C5C-428C-9CE5-CF98A1931DB8}" name="Column16325" headerRowDxfId="16456" dataDxfId="61"/>
    <tableColumn id="16326" xr3:uid="{7A927228-6956-4F0C-BDCB-A6BB03FF1B92}" name="Column16326" headerRowDxfId="16455" dataDxfId="60"/>
    <tableColumn id="16327" xr3:uid="{C0FB0D0A-0E70-4539-B1EE-BAA44D66D504}" name="Column16327" headerRowDxfId="16454" dataDxfId="59"/>
    <tableColumn id="16328" xr3:uid="{6E3AFBA0-8D83-471C-8A44-48D2B86D0667}" name="Column16328" headerRowDxfId="16453" dataDxfId="58"/>
    <tableColumn id="16329" xr3:uid="{ABCAC6DE-6D50-49B7-A8C9-F662E2FFA1BE}" name="Column16329" headerRowDxfId="16452" dataDxfId="57"/>
    <tableColumn id="16330" xr3:uid="{3AEE149C-1CFE-4030-9558-A38C9B436B63}" name="Column16330" headerRowDxfId="16451" dataDxfId="56"/>
    <tableColumn id="16331" xr3:uid="{2D52B9C7-CE5B-4E55-96D3-5830D1231B3E}" name="Column16331" headerRowDxfId="16450" dataDxfId="55"/>
    <tableColumn id="16332" xr3:uid="{D6DAB4CA-3B66-4DD5-935B-EBD755267442}" name="Column16332" headerRowDxfId="16449" dataDxfId="54"/>
    <tableColumn id="16333" xr3:uid="{CEB3F79A-15B2-46B8-8BF9-0B679D15AC74}" name="Column16333" headerRowDxfId="16448" dataDxfId="53"/>
    <tableColumn id="16334" xr3:uid="{EC32A2E4-2218-4430-8843-EF8A1EDDBFB8}" name="Column16334" headerRowDxfId="16447" dataDxfId="52"/>
    <tableColumn id="16335" xr3:uid="{B3352CD4-A191-4C60-AD48-F94C7387E3DA}" name="Column16335" headerRowDxfId="16446" dataDxfId="51"/>
    <tableColumn id="16336" xr3:uid="{A84DE7FA-2B3C-4DEA-B09C-B4D896A2BF12}" name="Column16336" headerRowDxfId="16445" dataDxfId="50"/>
    <tableColumn id="16337" xr3:uid="{0CAEC67E-4308-4F61-A443-9BA0A6EA7686}" name="Column16337" headerRowDxfId="16444" dataDxfId="49"/>
    <tableColumn id="16338" xr3:uid="{7CE44978-7F18-4EFF-9445-3D323FD83EB9}" name="Column16338" headerRowDxfId="16443" dataDxfId="48"/>
    <tableColumn id="16339" xr3:uid="{A5EE8BF3-510F-45E7-9933-07101832EEA8}" name="Column16339" headerRowDxfId="16442" dataDxfId="47"/>
    <tableColumn id="16340" xr3:uid="{A808E577-048C-4717-8ABA-566C2025DE99}" name="Column16340" headerRowDxfId="16441" dataDxfId="46"/>
    <tableColumn id="16341" xr3:uid="{504100F7-E9CD-43CB-8255-37669387CE53}" name="Column16341" headerRowDxfId="16440" dataDxfId="45"/>
    <tableColumn id="16342" xr3:uid="{DC92DBAD-3E9E-4D26-BBCE-0247E6D636A0}" name="Column16342" headerRowDxfId="16439" dataDxfId="44"/>
    <tableColumn id="16343" xr3:uid="{BE3C4D73-4F9D-4413-966D-D04DDE018ACF}" name="Column16343" headerRowDxfId="16438" dataDxfId="43"/>
    <tableColumn id="16344" xr3:uid="{680F9D13-B37D-40AE-8600-2ED6391CA2BE}" name="Column16344" headerRowDxfId="16437" dataDxfId="42"/>
    <tableColumn id="16345" xr3:uid="{AEF0FA59-EEBF-49D9-A381-D324CB147E92}" name="Column16345" headerRowDxfId="16436" dataDxfId="41"/>
    <tableColumn id="16346" xr3:uid="{92815DD1-607B-430A-869D-19902E772DE5}" name="Column16346" headerRowDxfId="16435" dataDxfId="40"/>
    <tableColumn id="16347" xr3:uid="{B97D6B34-E6E7-4AF5-9333-8B1808DFACC0}" name="Column16347" headerRowDxfId="16434" dataDxfId="39"/>
    <tableColumn id="16348" xr3:uid="{BD6905D1-7AB4-410B-87DF-A4DC82706AE8}" name="Column16348" headerRowDxfId="16433" dataDxfId="38"/>
    <tableColumn id="16349" xr3:uid="{347B8A92-1769-4243-93DB-79B7B6EA2F93}" name="Column16349" headerRowDxfId="16432" dataDxfId="37"/>
    <tableColumn id="16350" xr3:uid="{7D4FAA9D-3D94-415F-829B-23D50A2E0B46}" name="Column16350" headerRowDxfId="16431" dataDxfId="36"/>
    <tableColumn id="16351" xr3:uid="{A02DD179-1A39-4656-B93C-777C2D18FE67}" name="Column16351" headerRowDxfId="16430" dataDxfId="35"/>
    <tableColumn id="16352" xr3:uid="{7B854546-BE1D-4D1D-9242-C3ACBA7BDA77}" name="Column16352" headerRowDxfId="16429" dataDxfId="34"/>
    <tableColumn id="16353" xr3:uid="{69726175-A880-4C39-B464-EB329AC0DFB2}" name="Column16353" headerRowDxfId="16428" dataDxfId="33"/>
    <tableColumn id="16354" xr3:uid="{B1FE6F95-312D-49D1-8762-B901255A8748}" name="Column16354" headerRowDxfId="16427" dataDxfId="32"/>
    <tableColumn id="16355" xr3:uid="{DA553D5A-0CE6-4270-A8D2-D7617AF8AD70}" name="Column16355" headerRowDxfId="16426" dataDxfId="31"/>
    <tableColumn id="16356" xr3:uid="{BF2FFBA8-6163-448A-B36B-885EC1DA1F04}" name="Column16356" headerRowDxfId="16425" dataDxfId="30"/>
    <tableColumn id="16357" xr3:uid="{E2A3854F-461D-4433-8432-29923E633D62}" name="Column16357" headerRowDxfId="16424" dataDxfId="29"/>
    <tableColumn id="16358" xr3:uid="{C0ACA9AC-92BF-40C4-AE56-D39813787D22}" name="Column16358" headerRowDxfId="16423" dataDxfId="28"/>
    <tableColumn id="16359" xr3:uid="{E1608F71-85D1-4B05-983F-302D816D320A}" name="Column16359" headerRowDxfId="16422" dataDxfId="27"/>
    <tableColumn id="16360" xr3:uid="{1D818B07-0058-467C-9896-160EFC6D2AAD}" name="Column16360" headerRowDxfId="16421" dataDxfId="26"/>
    <tableColumn id="16361" xr3:uid="{DD7D8A78-CCCB-4AF8-9887-E92368CABA7E}" name="Column16361" headerRowDxfId="16420" dataDxfId="25"/>
    <tableColumn id="16362" xr3:uid="{24A4672C-23C8-4CCC-AC69-FECFA383CC65}" name="Column16362" headerRowDxfId="16419" dataDxfId="24"/>
    <tableColumn id="16363" xr3:uid="{8B09EF7F-EC14-4070-B236-E3374E787236}" name="Column16363" headerRowDxfId="16418" dataDxfId="23"/>
    <tableColumn id="16364" xr3:uid="{EB64F315-328F-4891-98EA-8A4FC5AF346F}" name="Column16364" headerRowDxfId="16417" dataDxfId="22"/>
    <tableColumn id="16365" xr3:uid="{CFF7D7D9-39EA-47CA-BD58-C1F20D9C5C69}" name="Column16365" headerRowDxfId="16416" dataDxfId="21"/>
    <tableColumn id="16366" xr3:uid="{F818D42B-950D-467E-A6B2-45C1237C2C12}" name="Column16366" headerRowDxfId="16415" dataDxfId="20"/>
    <tableColumn id="16367" xr3:uid="{485F5348-7684-4A55-97B3-ACC352D3FFB7}" name="Column16367" headerRowDxfId="16414" dataDxfId="19"/>
    <tableColumn id="16368" xr3:uid="{8E8057B8-6463-49BA-8F99-A2D275779EA5}" name="Column16368" headerRowDxfId="16413" dataDxfId="18"/>
    <tableColumn id="16369" xr3:uid="{B0A4C390-75D9-4AB4-B8D4-0E5195E1A222}" name="Column16369" headerRowDxfId="16412" dataDxfId="17"/>
    <tableColumn id="16370" xr3:uid="{8F6FDA5A-E2CB-4910-8839-7350FC22DEB9}" name="Column16370" headerRowDxfId="16411" dataDxfId="16"/>
    <tableColumn id="16371" xr3:uid="{5DAB9902-32DD-4E55-9112-B930D090D385}" name="Column16371" headerRowDxfId="16410" dataDxfId="15"/>
    <tableColumn id="16372" xr3:uid="{00999E03-4800-4278-ACBA-62B0CF2F8BC2}" name="Column16372" headerRowDxfId="16409" dataDxfId="14"/>
    <tableColumn id="16373" xr3:uid="{940E287A-E827-4A60-A255-1918D2DCD7B4}" name="Column16373" headerRowDxfId="16408" dataDxfId="13"/>
    <tableColumn id="16374" xr3:uid="{E9871330-38C6-40D0-A097-49205E646B4A}" name="Column16374" headerRowDxfId="16407" dataDxfId="12"/>
    <tableColumn id="16375" xr3:uid="{FECF20A3-5510-40D1-A346-6E88F649C170}" name="Column16375" headerRowDxfId="16406" dataDxfId="11"/>
    <tableColumn id="16376" xr3:uid="{01B15F73-0E17-49F0-A305-A3EB17B13AD9}" name="Column16376" headerRowDxfId="16405" dataDxfId="10"/>
    <tableColumn id="16377" xr3:uid="{5E915CC0-DD91-4DB8-9CF7-DB571096A646}" name="Column16377" headerRowDxfId="16404" dataDxfId="9"/>
    <tableColumn id="16378" xr3:uid="{8EEAC600-1353-4673-BA88-CCDAC96C54F1}" name="Column16378" headerRowDxfId="16403" dataDxfId="8"/>
    <tableColumn id="16379" xr3:uid="{12529CA9-ECD6-42B8-9125-228E479C1FD7}" name="Column16379" headerRowDxfId="16402" dataDxfId="7"/>
    <tableColumn id="16380" xr3:uid="{08006AEE-3FFE-4157-A393-A3604A3113B2}" name="Column16380" headerRowDxfId="16401" dataDxfId="6"/>
    <tableColumn id="16381" xr3:uid="{B8A9E97F-D1F7-470E-A309-5525D36C68BA}" name="Column16381" headerRowDxfId="16400" dataDxfId="5"/>
    <tableColumn id="16382" xr3:uid="{B04C480B-2FBA-41D8-B6DD-8461FAFEDD38}" name="Column16382" headerRowDxfId="16399" dataDxfId="4"/>
    <tableColumn id="16383" xr3:uid="{75B2C469-9BC1-4719-97E1-63239CA1EE8C}" name="Column16383" headerRowDxfId="16398" dataDxfId="3"/>
    <tableColumn id="16384" xr3:uid="{FEF84899-75A2-441A-B315-C69C2B972BD4}" name="Column16384" headerRowDxfId="16397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7F8B-71DB-4D23-9F6F-BB000EB8A5F6}">
  <dimension ref="A1:L11"/>
  <sheetViews>
    <sheetView zoomScale="70" zoomScaleNormal="70" workbookViewId="0">
      <selection activeCell="E23" sqref="E23"/>
    </sheetView>
  </sheetViews>
  <sheetFormatPr defaultRowHeight="14" x14ac:dyDescent="0.35"/>
  <cols>
    <col min="1" max="1" width="25.7265625" style="34" customWidth="1"/>
    <col min="2" max="2" width="29.36328125" style="34" customWidth="1"/>
    <col min="3" max="3" width="26.90625" style="34" customWidth="1"/>
    <col min="4" max="4" width="36.7265625" style="34" customWidth="1"/>
    <col min="5" max="5" width="31" style="34" customWidth="1"/>
    <col min="6" max="6" width="32.6328125" style="34" customWidth="1"/>
    <col min="7" max="7" width="45.6328125" style="34" customWidth="1"/>
    <col min="8" max="8" width="21.36328125" style="34" customWidth="1"/>
    <col min="9" max="16384" width="8.7265625" style="34"/>
  </cols>
  <sheetData>
    <row r="1" spans="1:12" s="33" customFormat="1" ht="20" customHeight="1" x14ac:dyDescent="0.35">
      <c r="A1" s="47" t="s">
        <v>192</v>
      </c>
    </row>
    <row r="2" spans="1:12" ht="19" customHeight="1" x14ac:dyDescent="0.35">
      <c r="A2" s="67" t="s">
        <v>155</v>
      </c>
      <c r="B2" s="67" t="s">
        <v>175</v>
      </c>
      <c r="C2" s="67" t="s">
        <v>134</v>
      </c>
      <c r="D2" s="67" t="s">
        <v>135</v>
      </c>
      <c r="E2" s="67" t="s">
        <v>136</v>
      </c>
      <c r="F2" s="67" t="s">
        <v>137</v>
      </c>
      <c r="G2" s="67" t="s">
        <v>132</v>
      </c>
      <c r="H2" s="67" t="s">
        <v>138</v>
      </c>
    </row>
    <row r="3" spans="1:12" ht="23" customHeight="1" x14ac:dyDescent="0.35">
      <c r="A3" s="35" t="s">
        <v>139</v>
      </c>
      <c r="B3" s="35">
        <v>28</v>
      </c>
      <c r="C3" s="35" t="s">
        <v>180</v>
      </c>
      <c r="D3" s="35" t="s">
        <v>182</v>
      </c>
      <c r="E3" s="30" t="s">
        <v>185</v>
      </c>
      <c r="F3" s="35" t="s">
        <v>154</v>
      </c>
      <c r="G3" s="35" t="s">
        <v>153</v>
      </c>
      <c r="H3" s="32" t="s">
        <v>152</v>
      </c>
      <c r="I3" s="36"/>
      <c r="J3" s="36"/>
    </row>
    <row r="4" spans="1:12" ht="15.5" x14ac:dyDescent="0.35">
      <c r="A4" s="35" t="s">
        <v>140</v>
      </c>
      <c r="B4" s="35">
        <v>260</v>
      </c>
      <c r="C4" s="35" t="s">
        <v>176</v>
      </c>
      <c r="D4" s="48" t="s">
        <v>177</v>
      </c>
      <c r="E4" s="30">
        <v>0.93</v>
      </c>
      <c r="F4" s="49" t="s">
        <v>156</v>
      </c>
      <c r="G4" s="15" t="s">
        <v>183</v>
      </c>
      <c r="H4" s="35" t="s">
        <v>148</v>
      </c>
    </row>
    <row r="5" spans="1:12" ht="15.5" x14ac:dyDescent="0.35">
      <c r="A5" s="35" t="s">
        <v>141</v>
      </c>
      <c r="B5" s="35" t="s">
        <v>195</v>
      </c>
      <c r="C5" s="35" t="s">
        <v>181</v>
      </c>
      <c r="D5" s="48" t="s">
        <v>178</v>
      </c>
      <c r="E5" s="35" t="s">
        <v>184</v>
      </c>
      <c r="F5" s="35" t="s">
        <v>151</v>
      </c>
      <c r="G5" s="35" t="s">
        <v>179</v>
      </c>
      <c r="H5" s="35" t="s">
        <v>149</v>
      </c>
    </row>
    <row r="6" spans="1:12" ht="17.5" customHeight="1" x14ac:dyDescent="0.35">
      <c r="A6" s="68" t="s">
        <v>150</v>
      </c>
      <c r="B6" s="68"/>
      <c r="C6" s="68"/>
      <c r="D6" s="68"/>
      <c r="E6" s="68"/>
      <c r="F6" s="68"/>
      <c r="G6" s="68"/>
      <c r="H6" s="68"/>
      <c r="I6" s="50"/>
      <c r="J6" s="50"/>
      <c r="K6" s="50"/>
      <c r="L6" s="50"/>
    </row>
    <row r="7" spans="1:12" ht="18" customHeight="1" x14ac:dyDescent="0.35">
      <c r="A7" s="66" t="s">
        <v>186</v>
      </c>
      <c r="B7" s="22"/>
      <c r="C7" s="23"/>
      <c r="D7" s="51" t="s">
        <v>189</v>
      </c>
      <c r="E7" s="52"/>
      <c r="F7" s="52"/>
      <c r="G7" s="52"/>
      <c r="H7" s="37"/>
      <c r="I7" s="38"/>
      <c r="J7" s="38"/>
      <c r="K7" s="38"/>
      <c r="L7" s="39"/>
    </row>
    <row r="8" spans="1:12" ht="19" customHeight="1" x14ac:dyDescent="0.35">
      <c r="A8" s="66" t="s">
        <v>187</v>
      </c>
      <c r="B8" s="22"/>
      <c r="C8" s="23"/>
      <c r="D8" s="51" t="s">
        <v>190</v>
      </c>
      <c r="E8" s="52"/>
      <c r="F8" s="52"/>
      <c r="G8" s="52"/>
      <c r="H8" s="37"/>
      <c r="I8" s="38"/>
      <c r="J8" s="38"/>
      <c r="K8" s="38"/>
      <c r="L8" s="39"/>
    </row>
    <row r="9" spans="1:12" ht="20.5" customHeight="1" x14ac:dyDescent="0.35">
      <c r="A9" s="66" t="s">
        <v>188</v>
      </c>
      <c r="B9" s="22"/>
      <c r="C9" s="23"/>
      <c r="D9" s="51" t="s">
        <v>191</v>
      </c>
      <c r="E9" s="52"/>
      <c r="F9" s="52"/>
      <c r="G9" s="52"/>
      <c r="H9" s="37"/>
      <c r="I9" s="38"/>
      <c r="J9" s="38"/>
      <c r="K9" s="38"/>
      <c r="L9" s="39"/>
    </row>
    <row r="10" spans="1:12" s="46" customFormat="1" x14ac:dyDescent="0.35"/>
    <row r="11" spans="1:12" s="46" customFormat="1" x14ac:dyDescent="0.35"/>
  </sheetData>
  <mergeCells count="7">
    <mergeCell ref="A7:C7"/>
    <mergeCell ref="A8:C8"/>
    <mergeCell ref="A9:C9"/>
    <mergeCell ref="A6:H6"/>
    <mergeCell ref="D7:G7"/>
    <mergeCell ref="D8:G8"/>
    <mergeCell ref="D9:G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8CB61-75CD-43CD-B13C-9BA89574FF38}">
  <dimension ref="A1:BI33"/>
  <sheetViews>
    <sheetView zoomScale="80" zoomScaleNormal="80" workbookViewId="0"/>
  </sheetViews>
  <sheetFormatPr defaultRowHeight="15.5" x14ac:dyDescent="0.35"/>
  <cols>
    <col min="1" max="1" width="15.90625" style="53" customWidth="1"/>
    <col min="2" max="9" width="12.453125" style="53" customWidth="1"/>
    <col min="10" max="61" width="13.6328125" style="53" customWidth="1"/>
    <col min="62" max="99" width="12.453125" style="53" customWidth="1"/>
    <col min="100" max="999" width="13.6328125" style="53" customWidth="1"/>
    <col min="1000" max="9999" width="14.90625" style="53" customWidth="1"/>
    <col min="10000" max="16384" width="16" style="53" customWidth="1"/>
  </cols>
  <sheetData>
    <row r="1" spans="1:61" ht="17.5" x14ac:dyDescent="0.35">
      <c r="A1" s="63" t="s">
        <v>193</v>
      </c>
    </row>
    <row r="2" spans="1:61" s="55" customFormat="1" ht="15" x14ac:dyDescent="0.3">
      <c r="A2" s="54" t="s">
        <v>124</v>
      </c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54" t="s">
        <v>6</v>
      </c>
      <c r="H2" s="54" t="s">
        <v>7</v>
      </c>
      <c r="I2" s="54" t="s">
        <v>8</v>
      </c>
      <c r="J2" s="54" t="s">
        <v>9</v>
      </c>
      <c r="K2" s="54" t="s">
        <v>10</v>
      </c>
      <c r="L2" s="54" t="s">
        <v>11</v>
      </c>
      <c r="M2" s="54" t="s">
        <v>12</v>
      </c>
      <c r="N2" s="54" t="s">
        <v>14</v>
      </c>
      <c r="O2" s="54" t="s">
        <v>15</v>
      </c>
      <c r="P2" s="54" t="s">
        <v>52</v>
      </c>
      <c r="Q2" s="54" t="s">
        <v>57</v>
      </c>
      <c r="R2" s="54" t="s">
        <v>61</v>
      </c>
      <c r="S2" s="54" t="s">
        <v>63</v>
      </c>
      <c r="T2" s="54" t="s">
        <v>60</v>
      </c>
      <c r="U2" s="54" t="s">
        <v>56</v>
      </c>
      <c r="V2" s="54" t="s">
        <v>55</v>
      </c>
      <c r="W2" s="54" t="s">
        <v>58</v>
      </c>
      <c r="X2" s="54" t="s">
        <v>62</v>
      </c>
      <c r="Y2" s="54" t="s">
        <v>46</v>
      </c>
      <c r="Z2" s="54" t="s">
        <v>47</v>
      </c>
      <c r="AA2" s="54" t="s">
        <v>48</v>
      </c>
      <c r="AB2" s="54" t="s">
        <v>49</v>
      </c>
      <c r="AC2" s="54" t="s">
        <v>50</v>
      </c>
      <c r="AD2" s="54" t="s">
        <v>51</v>
      </c>
      <c r="AE2" s="54" t="s">
        <v>59</v>
      </c>
      <c r="AF2" s="54" t="s">
        <v>54</v>
      </c>
      <c r="AG2" s="54" t="s">
        <v>18</v>
      </c>
      <c r="AH2" s="54" t="s">
        <v>19</v>
      </c>
      <c r="AI2" s="54" t="s">
        <v>41</v>
      </c>
      <c r="AJ2" s="54" t="s">
        <v>16</v>
      </c>
      <c r="AK2" s="54" t="s">
        <v>35</v>
      </c>
      <c r="AL2" s="54" t="s">
        <v>32</v>
      </c>
      <c r="AM2" s="54" t="s">
        <v>45</v>
      </c>
      <c r="AN2" s="54" t="s">
        <v>17</v>
      </c>
      <c r="AO2" s="54" t="s">
        <v>27</v>
      </c>
      <c r="AP2" s="54" t="s">
        <v>30</v>
      </c>
      <c r="AQ2" s="54" t="s">
        <v>20</v>
      </c>
      <c r="AR2" s="54" t="s">
        <v>21</v>
      </c>
      <c r="AS2" s="54" t="s">
        <v>22</v>
      </c>
      <c r="AT2" s="54" t="s">
        <v>24</v>
      </c>
      <c r="AU2" s="54" t="s">
        <v>31</v>
      </c>
      <c r="AV2" s="54" t="s">
        <v>33</v>
      </c>
      <c r="AW2" s="54" t="s">
        <v>44</v>
      </c>
      <c r="AX2" s="54" t="s">
        <v>34</v>
      </c>
      <c r="AY2" s="54" t="s">
        <v>43</v>
      </c>
      <c r="AZ2" s="54" t="s">
        <v>40</v>
      </c>
      <c r="BA2" s="54" t="s">
        <v>38</v>
      </c>
      <c r="BB2" s="54" t="s">
        <v>36</v>
      </c>
      <c r="BC2" s="54" t="s">
        <v>39</v>
      </c>
      <c r="BD2" s="54" t="s">
        <v>37</v>
      </c>
      <c r="BE2" s="54" t="s">
        <v>42</v>
      </c>
      <c r="BF2" s="54" t="s">
        <v>65</v>
      </c>
      <c r="BG2" s="54" t="s">
        <v>45</v>
      </c>
      <c r="BH2" s="54" t="s">
        <v>65</v>
      </c>
      <c r="BI2" s="54" t="s">
        <v>68</v>
      </c>
    </row>
    <row r="3" spans="1:61" x14ac:dyDescent="0.35">
      <c r="A3" s="56" t="s">
        <v>142</v>
      </c>
      <c r="B3" s="57" t="s">
        <v>69</v>
      </c>
      <c r="C3" s="57" t="s">
        <v>69</v>
      </c>
      <c r="D3" s="57" t="s">
        <v>69</v>
      </c>
      <c r="E3" s="57" t="s">
        <v>69</v>
      </c>
      <c r="F3" s="57" t="s">
        <v>69</v>
      </c>
      <c r="G3" s="57" t="s">
        <v>69</v>
      </c>
      <c r="H3" s="57" t="s">
        <v>69</v>
      </c>
      <c r="I3" s="57" t="s">
        <v>69</v>
      </c>
      <c r="J3" s="57" t="s">
        <v>69</v>
      </c>
      <c r="K3" s="57" t="s">
        <v>69</v>
      </c>
      <c r="L3" s="57" t="s">
        <v>69</v>
      </c>
      <c r="M3" s="57" t="s">
        <v>69</v>
      </c>
      <c r="N3" s="57" t="s">
        <v>69</v>
      </c>
      <c r="O3" s="57" t="s">
        <v>69</v>
      </c>
      <c r="P3" s="57" t="s">
        <v>69</v>
      </c>
      <c r="Q3" s="57" t="s">
        <v>70</v>
      </c>
      <c r="R3" s="57" t="s">
        <v>70</v>
      </c>
      <c r="S3" s="57" t="s">
        <v>70</v>
      </c>
      <c r="T3" s="57" t="s">
        <v>70</v>
      </c>
      <c r="U3" s="57" t="s">
        <v>70</v>
      </c>
      <c r="V3" s="57" t="s">
        <v>70</v>
      </c>
      <c r="W3" s="57" t="s">
        <v>70</v>
      </c>
      <c r="X3" s="57" t="s">
        <v>70</v>
      </c>
      <c r="Y3" s="57" t="s">
        <v>70</v>
      </c>
      <c r="Z3" s="57" t="s">
        <v>70</v>
      </c>
      <c r="AA3" s="57" t="s">
        <v>70</v>
      </c>
      <c r="AB3" s="57" t="s">
        <v>70</v>
      </c>
      <c r="AC3" s="57" t="s">
        <v>70</v>
      </c>
      <c r="AD3" s="57" t="s">
        <v>70</v>
      </c>
      <c r="AE3" s="57" t="s">
        <v>70</v>
      </c>
      <c r="AF3" s="57" t="s">
        <v>70</v>
      </c>
      <c r="AG3" s="57" t="s">
        <v>70</v>
      </c>
      <c r="AH3" s="57" t="s">
        <v>70</v>
      </c>
      <c r="AI3" s="57" t="s">
        <v>70</v>
      </c>
      <c r="AJ3" s="57" t="s">
        <v>70</v>
      </c>
      <c r="AK3" s="57" t="s">
        <v>70</v>
      </c>
      <c r="AL3" s="57" t="s">
        <v>70</v>
      </c>
      <c r="AM3" s="57" t="s">
        <v>70</v>
      </c>
      <c r="AN3" s="57" t="s">
        <v>70</v>
      </c>
      <c r="AO3" s="57" t="s">
        <v>70</v>
      </c>
      <c r="AP3" s="57" t="s">
        <v>70</v>
      </c>
      <c r="AQ3" s="57" t="s">
        <v>70</v>
      </c>
      <c r="AR3" s="57" t="s">
        <v>70</v>
      </c>
      <c r="AS3" s="57" t="s">
        <v>70</v>
      </c>
      <c r="AT3" s="57" t="s">
        <v>70</v>
      </c>
      <c r="AU3" s="57" t="s">
        <v>70</v>
      </c>
      <c r="AV3" s="57" t="s">
        <v>70</v>
      </c>
      <c r="AW3" s="57" t="s">
        <v>70</v>
      </c>
      <c r="AX3" s="57" t="s">
        <v>70</v>
      </c>
      <c r="AY3" s="57" t="s">
        <v>70</v>
      </c>
      <c r="AZ3" s="57" t="s">
        <v>70</v>
      </c>
      <c r="BA3" s="57" t="s">
        <v>70</v>
      </c>
      <c r="BB3" s="57" t="s">
        <v>70</v>
      </c>
      <c r="BC3" s="57" t="s">
        <v>70</v>
      </c>
      <c r="BD3" s="57" t="s">
        <v>70</v>
      </c>
      <c r="BE3" s="57" t="s">
        <v>70</v>
      </c>
      <c r="BF3" s="57" t="s">
        <v>70</v>
      </c>
      <c r="BG3" s="57" t="s">
        <v>70</v>
      </c>
      <c r="BH3" s="57" t="s">
        <v>70</v>
      </c>
      <c r="BI3" s="57" t="s">
        <v>69</v>
      </c>
    </row>
    <row r="4" spans="1:61" x14ac:dyDescent="0.35">
      <c r="A4" s="56" t="s">
        <v>143</v>
      </c>
      <c r="B4" s="57" t="s">
        <v>158</v>
      </c>
      <c r="C4" s="57" t="s">
        <v>158</v>
      </c>
      <c r="D4" s="57" t="s">
        <v>158</v>
      </c>
      <c r="E4" s="57" t="s">
        <v>158</v>
      </c>
      <c r="F4" s="57" t="s">
        <v>158</v>
      </c>
      <c r="G4" s="57" t="s">
        <v>158</v>
      </c>
      <c r="H4" s="57" t="s">
        <v>158</v>
      </c>
      <c r="I4" s="57" t="s">
        <v>159</v>
      </c>
      <c r="J4" s="57" t="s">
        <v>158</v>
      </c>
      <c r="K4" s="57" t="s">
        <v>158</v>
      </c>
      <c r="L4" s="57" t="s">
        <v>158</v>
      </c>
      <c r="M4" s="57" t="s">
        <v>158</v>
      </c>
      <c r="N4" s="57" t="s">
        <v>158</v>
      </c>
      <c r="O4" s="57" t="s">
        <v>158</v>
      </c>
      <c r="P4" s="57" t="s">
        <v>158</v>
      </c>
      <c r="Q4" s="57" t="s">
        <v>73</v>
      </c>
      <c r="R4" s="57" t="s">
        <v>75</v>
      </c>
      <c r="S4" s="57" t="s">
        <v>75</v>
      </c>
      <c r="T4" s="57" t="s">
        <v>73</v>
      </c>
      <c r="U4" s="57" t="s">
        <v>73</v>
      </c>
      <c r="V4" s="57" t="s">
        <v>160</v>
      </c>
      <c r="W4" s="57" t="s">
        <v>74</v>
      </c>
      <c r="X4" s="57" t="s">
        <v>73</v>
      </c>
      <c r="Y4" s="57" t="s">
        <v>161</v>
      </c>
      <c r="Z4" s="57" t="s">
        <v>158</v>
      </c>
      <c r="AA4" s="57" t="s">
        <v>162</v>
      </c>
      <c r="AB4" s="57" t="s">
        <v>163</v>
      </c>
      <c r="AC4" s="57" t="s">
        <v>164</v>
      </c>
      <c r="AD4" s="57" t="s">
        <v>158</v>
      </c>
      <c r="AE4" s="57" t="s">
        <v>73</v>
      </c>
      <c r="AF4" s="57" t="s">
        <v>160</v>
      </c>
      <c r="AG4" s="57" t="s">
        <v>71</v>
      </c>
      <c r="AH4" s="57" t="s">
        <v>158</v>
      </c>
      <c r="AI4" s="57"/>
      <c r="AJ4" s="57" t="s">
        <v>160</v>
      </c>
      <c r="AK4" s="57" t="s">
        <v>161</v>
      </c>
      <c r="AL4" s="57" t="s">
        <v>164</v>
      </c>
      <c r="AM4" s="57" t="s">
        <v>73</v>
      </c>
      <c r="AN4" s="57" t="s">
        <v>160</v>
      </c>
      <c r="AO4" s="57" t="s">
        <v>161</v>
      </c>
      <c r="AP4" s="57" t="s">
        <v>161</v>
      </c>
      <c r="AQ4" s="57" t="s">
        <v>163</v>
      </c>
      <c r="AR4" s="57" t="s">
        <v>165</v>
      </c>
      <c r="AS4" s="57" t="s">
        <v>166</v>
      </c>
      <c r="AT4" s="57" t="s">
        <v>163</v>
      </c>
      <c r="AU4" s="57" t="s">
        <v>166</v>
      </c>
      <c r="AV4" s="57" t="s">
        <v>165</v>
      </c>
      <c r="AW4" s="57" t="s">
        <v>165</v>
      </c>
      <c r="AX4" s="57" t="s">
        <v>160</v>
      </c>
      <c r="AY4" s="57" t="s">
        <v>161</v>
      </c>
      <c r="AZ4" s="57" t="s">
        <v>163</v>
      </c>
      <c r="BA4" s="57" t="s">
        <v>163</v>
      </c>
      <c r="BB4" s="57" t="s">
        <v>161</v>
      </c>
      <c r="BC4" s="57" t="s">
        <v>158</v>
      </c>
      <c r="BD4" s="57" t="s">
        <v>158</v>
      </c>
      <c r="BE4" s="57" t="s">
        <v>160</v>
      </c>
      <c r="BF4" s="57" t="s">
        <v>161</v>
      </c>
      <c r="BG4" s="57" t="s">
        <v>73</v>
      </c>
      <c r="BH4" s="57" t="s">
        <v>160</v>
      </c>
      <c r="BI4" s="57" t="s">
        <v>158</v>
      </c>
    </row>
    <row r="5" spans="1:61" x14ac:dyDescent="0.35">
      <c r="A5" s="56" t="s">
        <v>144</v>
      </c>
      <c r="B5" s="57">
        <v>0.02</v>
      </c>
      <c r="C5" s="57">
        <v>0.02</v>
      </c>
      <c r="D5" s="57">
        <v>0.02</v>
      </c>
      <c r="E5" s="57">
        <v>0.02</v>
      </c>
      <c r="F5" s="57">
        <v>0.02</v>
      </c>
      <c r="G5" s="57">
        <v>0.02</v>
      </c>
      <c r="H5" s="57">
        <v>0.02</v>
      </c>
      <c r="I5" s="57">
        <v>4.0000000000000001E-3</v>
      </c>
      <c r="J5" s="57">
        <v>0.02</v>
      </c>
      <c r="K5" s="57">
        <v>0.02</v>
      </c>
      <c r="L5" s="57">
        <v>0.02</v>
      </c>
      <c r="M5" s="57">
        <v>0.02</v>
      </c>
      <c r="N5" s="57">
        <v>0.02</v>
      </c>
      <c r="O5" s="57">
        <v>0.02</v>
      </c>
      <c r="P5" s="57">
        <v>0.02</v>
      </c>
      <c r="Q5" s="57">
        <v>2</v>
      </c>
      <c r="R5" s="57">
        <v>4</v>
      </c>
      <c r="S5" s="57">
        <v>4</v>
      </c>
      <c r="T5" s="57">
        <v>2</v>
      </c>
      <c r="U5" s="57">
        <v>2</v>
      </c>
      <c r="V5" s="57">
        <v>1</v>
      </c>
      <c r="W5" s="57">
        <v>20</v>
      </c>
      <c r="X5" s="57">
        <v>2</v>
      </c>
      <c r="Y5" s="57">
        <v>0.2</v>
      </c>
      <c r="Z5" s="57">
        <v>0.02</v>
      </c>
      <c r="AA5" s="57">
        <v>0.01</v>
      </c>
      <c r="AB5" s="57">
        <v>0.1</v>
      </c>
      <c r="AC5" s="57">
        <v>0.4</v>
      </c>
      <c r="AD5" s="57">
        <v>0.02</v>
      </c>
      <c r="AE5" s="57">
        <v>2</v>
      </c>
      <c r="AF5" s="57">
        <v>1</v>
      </c>
      <c r="AG5" s="57">
        <v>10</v>
      </c>
      <c r="AH5" s="57">
        <v>0.02</v>
      </c>
      <c r="AI5" s="57"/>
      <c r="AJ5" s="57">
        <v>1</v>
      </c>
      <c r="AK5" s="57">
        <v>0.2</v>
      </c>
      <c r="AL5" s="57">
        <v>0.4</v>
      </c>
      <c r="AM5" s="57">
        <v>2</v>
      </c>
      <c r="AN5" s="57">
        <v>1</v>
      </c>
      <c r="AO5" s="57">
        <v>0.2</v>
      </c>
      <c r="AP5" s="57">
        <v>0.2</v>
      </c>
      <c r="AQ5" s="57">
        <v>0.1</v>
      </c>
      <c r="AR5" s="57">
        <v>0.06</v>
      </c>
      <c r="AS5" s="57">
        <v>0.04</v>
      </c>
      <c r="AT5" s="57">
        <v>0.1</v>
      </c>
      <c r="AU5" s="57">
        <v>0.04</v>
      </c>
      <c r="AV5" s="57">
        <v>0.06</v>
      </c>
      <c r="AW5" s="57">
        <v>0.06</v>
      </c>
      <c r="AX5" s="57">
        <v>1</v>
      </c>
      <c r="AY5" s="57">
        <v>0.2</v>
      </c>
      <c r="AZ5" s="57">
        <v>0.1</v>
      </c>
      <c r="BA5" s="57">
        <v>0.1</v>
      </c>
      <c r="BB5" s="57">
        <v>0.2</v>
      </c>
      <c r="BC5" s="57">
        <v>0.02</v>
      </c>
      <c r="BD5" s="57">
        <v>0.02</v>
      </c>
      <c r="BE5" s="57">
        <v>1</v>
      </c>
      <c r="BF5" s="57">
        <v>0.2</v>
      </c>
      <c r="BG5" s="57">
        <v>2</v>
      </c>
      <c r="BH5" s="57">
        <v>1</v>
      </c>
      <c r="BI5" s="57">
        <v>0.02</v>
      </c>
    </row>
    <row r="6" spans="1:61" x14ac:dyDescent="0.35">
      <c r="A6" s="58" t="s">
        <v>72</v>
      </c>
      <c r="B6" s="57">
        <v>0.1</v>
      </c>
      <c r="C6" s="57" t="s">
        <v>158</v>
      </c>
      <c r="D6" s="57" t="s">
        <v>158</v>
      </c>
      <c r="E6" s="57" t="s">
        <v>158</v>
      </c>
      <c r="F6" s="57" t="s">
        <v>158</v>
      </c>
      <c r="G6" s="57" t="s">
        <v>158</v>
      </c>
      <c r="H6" s="57" t="s">
        <v>158</v>
      </c>
      <c r="I6" s="57">
        <v>2E-3</v>
      </c>
      <c r="J6" s="57" t="s">
        <v>158</v>
      </c>
      <c r="K6" s="57" t="s">
        <v>158</v>
      </c>
      <c r="L6" s="57" t="s">
        <v>158</v>
      </c>
      <c r="M6" s="57" t="s">
        <v>158</v>
      </c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</row>
    <row r="7" spans="1:61" x14ac:dyDescent="0.35">
      <c r="A7" s="58" t="s">
        <v>72</v>
      </c>
      <c r="B7" s="57">
        <v>0.11</v>
      </c>
      <c r="C7" s="57" t="s">
        <v>158</v>
      </c>
      <c r="D7" s="57" t="s">
        <v>158</v>
      </c>
      <c r="E7" s="57" t="s">
        <v>158</v>
      </c>
      <c r="F7" s="57" t="s">
        <v>158</v>
      </c>
      <c r="G7" s="57">
        <v>0.02</v>
      </c>
      <c r="H7" s="57" t="s">
        <v>158</v>
      </c>
      <c r="I7" s="57" t="s">
        <v>159</v>
      </c>
      <c r="J7" s="57" t="s">
        <v>158</v>
      </c>
      <c r="K7" s="57" t="s">
        <v>158</v>
      </c>
      <c r="L7" s="57" t="s">
        <v>158</v>
      </c>
      <c r="M7" s="57" t="s">
        <v>158</v>
      </c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</row>
    <row r="8" spans="1:61" x14ac:dyDescent="0.35">
      <c r="A8" s="58" t="s">
        <v>72</v>
      </c>
      <c r="B8" s="57">
        <v>0.11</v>
      </c>
      <c r="C8" s="57">
        <v>0.01</v>
      </c>
      <c r="D8" s="57" t="s">
        <v>158</v>
      </c>
      <c r="E8" s="57" t="s">
        <v>158</v>
      </c>
      <c r="F8" s="57" t="s">
        <v>158</v>
      </c>
      <c r="G8" s="57" t="s">
        <v>158</v>
      </c>
      <c r="H8" s="57" t="s">
        <v>158</v>
      </c>
      <c r="I8" s="57" t="s">
        <v>159</v>
      </c>
      <c r="J8" s="57" t="s">
        <v>158</v>
      </c>
      <c r="K8" s="57" t="s">
        <v>158</v>
      </c>
      <c r="L8" s="57" t="s">
        <v>158</v>
      </c>
      <c r="M8" s="57">
        <v>0.01</v>
      </c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</row>
    <row r="9" spans="1:61" x14ac:dyDescent="0.35">
      <c r="A9" s="58" t="s">
        <v>72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>
        <v>0.01</v>
      </c>
      <c r="O9" s="57">
        <v>0.01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</row>
    <row r="10" spans="1:61" x14ac:dyDescent="0.35">
      <c r="A10" s="58" t="s">
        <v>72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>
        <v>0.01</v>
      </c>
      <c r="O10" s="57">
        <v>0.01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</row>
    <row r="11" spans="1:61" x14ac:dyDescent="0.35">
      <c r="A11" s="58" t="s">
        <v>72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 t="s">
        <v>161</v>
      </c>
      <c r="Z11" s="57" t="s">
        <v>158</v>
      </c>
      <c r="AA11" s="57" t="s">
        <v>162</v>
      </c>
      <c r="AB11" s="57" t="s">
        <v>163</v>
      </c>
      <c r="AC11" s="57" t="s">
        <v>164</v>
      </c>
      <c r="AD11" s="57" t="s">
        <v>158</v>
      </c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</row>
    <row r="12" spans="1:61" x14ac:dyDescent="0.35">
      <c r="A12" s="58" t="s">
        <v>72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 t="s">
        <v>161</v>
      </c>
      <c r="Z12" s="57" t="s">
        <v>158</v>
      </c>
      <c r="AA12" s="57" t="s">
        <v>162</v>
      </c>
      <c r="AB12" s="57" t="s">
        <v>163</v>
      </c>
      <c r="AC12" s="57" t="s">
        <v>164</v>
      </c>
      <c r="AD12" s="57" t="s">
        <v>158</v>
      </c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</row>
    <row r="13" spans="1:61" x14ac:dyDescent="0.35">
      <c r="A13" s="58" t="s">
        <v>72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>
        <v>0.01</v>
      </c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</row>
    <row r="14" spans="1:61" x14ac:dyDescent="0.35">
      <c r="A14" s="58" t="s">
        <v>72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>
        <v>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</row>
    <row r="15" spans="1:61" x14ac:dyDescent="0.35">
      <c r="A15" s="58" t="s">
        <v>72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 t="s">
        <v>73</v>
      </c>
      <c r="R15" s="57" t="s">
        <v>75</v>
      </c>
      <c r="S15" s="57" t="s">
        <v>75</v>
      </c>
      <c r="T15" s="57" t="s">
        <v>73</v>
      </c>
      <c r="U15" s="57" t="s">
        <v>73</v>
      </c>
      <c r="V15" s="57" t="s">
        <v>160</v>
      </c>
      <c r="W15" s="57" t="s">
        <v>74</v>
      </c>
      <c r="X15" s="57" t="s">
        <v>73</v>
      </c>
      <c r="Y15" s="57"/>
      <c r="Z15" s="57"/>
      <c r="AA15" s="57"/>
      <c r="AB15" s="57"/>
      <c r="AC15" s="57"/>
      <c r="AD15" s="57"/>
      <c r="AE15" s="57"/>
      <c r="AF15" s="57" t="s">
        <v>160</v>
      </c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</row>
    <row r="16" spans="1:61" x14ac:dyDescent="0.35">
      <c r="A16" s="58" t="s">
        <v>72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 t="s">
        <v>73</v>
      </c>
      <c r="R16" s="57" t="s">
        <v>75</v>
      </c>
      <c r="S16" s="57" t="s">
        <v>75</v>
      </c>
      <c r="T16" s="57">
        <v>2</v>
      </c>
      <c r="U16" s="57" t="s">
        <v>73</v>
      </c>
      <c r="V16" s="57" t="s">
        <v>160</v>
      </c>
      <c r="W16" s="57" t="s">
        <v>74</v>
      </c>
      <c r="X16" s="57" t="s">
        <v>73</v>
      </c>
      <c r="Y16" s="57"/>
      <c r="Z16" s="57"/>
      <c r="AA16" s="57"/>
      <c r="AB16" s="57"/>
      <c r="AC16" s="57"/>
      <c r="AD16" s="57"/>
      <c r="AE16" s="57"/>
      <c r="AF16" s="57" t="s">
        <v>160</v>
      </c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</row>
    <row r="17" spans="1:61" x14ac:dyDescent="0.35">
      <c r="A17" s="58" t="s">
        <v>72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3" t="s">
        <v>167</v>
      </c>
    </row>
    <row r="18" spans="1:61" x14ac:dyDescent="0.35">
      <c r="A18" s="58" t="s">
        <v>72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3" t="s">
        <v>167</v>
      </c>
    </row>
    <row r="19" spans="1:61" x14ac:dyDescent="0.35">
      <c r="A19" s="58" t="s">
        <v>72</v>
      </c>
      <c r="B19" s="57">
        <v>0.02</v>
      </c>
      <c r="C19" s="57" t="s">
        <v>158</v>
      </c>
      <c r="D19" s="57" t="s">
        <v>158</v>
      </c>
      <c r="E19" s="57" t="s">
        <v>158</v>
      </c>
      <c r="F19" s="57" t="s">
        <v>158</v>
      </c>
      <c r="G19" s="57" t="s">
        <v>158</v>
      </c>
      <c r="H19" s="57" t="s">
        <v>158</v>
      </c>
      <c r="I19" s="57" t="s">
        <v>159</v>
      </c>
      <c r="J19" s="57" t="s">
        <v>158</v>
      </c>
      <c r="K19" s="57" t="s">
        <v>158</v>
      </c>
      <c r="L19" s="57" t="s">
        <v>158</v>
      </c>
      <c r="M19" s="57">
        <v>0.01</v>
      </c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</row>
    <row r="20" spans="1:61" x14ac:dyDescent="0.35">
      <c r="A20" s="58" t="s">
        <v>72</v>
      </c>
      <c r="B20" s="57">
        <v>0.1</v>
      </c>
      <c r="C20" s="57" t="s">
        <v>158</v>
      </c>
      <c r="D20" s="57" t="s">
        <v>158</v>
      </c>
      <c r="E20" s="57" t="s">
        <v>158</v>
      </c>
      <c r="F20" s="57" t="s">
        <v>158</v>
      </c>
      <c r="G20" s="57" t="s">
        <v>158</v>
      </c>
      <c r="H20" s="57">
        <v>0.01</v>
      </c>
      <c r="I20" s="57" t="s">
        <v>159</v>
      </c>
      <c r="J20" s="57" t="s">
        <v>158</v>
      </c>
      <c r="K20" s="57" t="s">
        <v>158</v>
      </c>
      <c r="L20" s="57" t="s">
        <v>158</v>
      </c>
      <c r="M20" s="57">
        <v>0.01</v>
      </c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</row>
    <row r="21" spans="1:61" x14ac:dyDescent="0.35">
      <c r="A21" s="58" t="s">
        <v>72</v>
      </c>
      <c r="B21" s="57">
        <v>0.09</v>
      </c>
      <c r="C21" s="57" t="s">
        <v>158</v>
      </c>
      <c r="D21" s="57" t="s">
        <v>158</v>
      </c>
      <c r="E21" s="57" t="s">
        <v>158</v>
      </c>
      <c r="F21" s="57" t="s">
        <v>158</v>
      </c>
      <c r="G21" s="57" t="s">
        <v>158</v>
      </c>
      <c r="H21" s="57" t="s">
        <v>158</v>
      </c>
      <c r="I21" s="57" t="s">
        <v>159</v>
      </c>
      <c r="J21" s="57" t="s">
        <v>158</v>
      </c>
      <c r="K21" s="57" t="s">
        <v>158</v>
      </c>
      <c r="L21" s="57" t="s">
        <v>158</v>
      </c>
      <c r="M21" s="57">
        <v>0.01</v>
      </c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</row>
    <row r="22" spans="1:61" x14ac:dyDescent="0.35">
      <c r="A22" s="58" t="s">
        <v>72</v>
      </c>
      <c r="B22" s="57" t="s">
        <v>158</v>
      </c>
      <c r="C22" s="57" t="s">
        <v>158</v>
      </c>
      <c r="D22" s="57" t="s">
        <v>158</v>
      </c>
      <c r="E22" s="57" t="s">
        <v>158</v>
      </c>
      <c r="F22" s="57" t="s">
        <v>158</v>
      </c>
      <c r="G22" s="57" t="s">
        <v>158</v>
      </c>
      <c r="H22" s="57" t="s">
        <v>158</v>
      </c>
      <c r="I22" s="57" t="s">
        <v>159</v>
      </c>
      <c r="J22" s="57" t="s">
        <v>158</v>
      </c>
      <c r="K22" s="57" t="s">
        <v>158</v>
      </c>
      <c r="L22" s="57" t="s">
        <v>158</v>
      </c>
      <c r="M22" s="57">
        <v>0.01</v>
      </c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</row>
    <row r="23" spans="1:61" x14ac:dyDescent="0.35">
      <c r="A23" s="58" t="s">
        <v>72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 t="s">
        <v>158</v>
      </c>
      <c r="O23" s="57" t="s">
        <v>158</v>
      </c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</row>
    <row r="24" spans="1:61" x14ac:dyDescent="0.35">
      <c r="A24" s="58" t="s">
        <v>72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>
        <v>0.01</v>
      </c>
      <c r="O24" s="57">
        <v>0.02</v>
      </c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</row>
    <row r="25" spans="1:61" x14ac:dyDescent="0.35">
      <c r="A25" s="58" t="s">
        <v>72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 t="s">
        <v>71</v>
      </c>
      <c r="AH25" s="57">
        <v>0.02</v>
      </c>
      <c r="AI25" s="57" t="s">
        <v>71</v>
      </c>
      <c r="AJ25" s="57">
        <v>0.6</v>
      </c>
      <c r="AK25" s="57">
        <v>0.2</v>
      </c>
      <c r="AL25" s="57" t="s">
        <v>164</v>
      </c>
      <c r="AM25" s="57">
        <v>1</v>
      </c>
      <c r="AN25" s="57">
        <v>0.1</v>
      </c>
      <c r="AO25" s="57" t="s">
        <v>161</v>
      </c>
      <c r="AP25" s="57" t="s">
        <v>161</v>
      </c>
      <c r="AQ25" s="57" t="s">
        <v>163</v>
      </c>
      <c r="AR25" s="57" t="s">
        <v>165</v>
      </c>
      <c r="AS25" s="57" t="s">
        <v>166</v>
      </c>
      <c r="AT25" s="57" t="s">
        <v>163</v>
      </c>
      <c r="AU25" s="57" t="s">
        <v>166</v>
      </c>
      <c r="AV25" s="57" t="s">
        <v>165</v>
      </c>
      <c r="AW25" s="57" t="s">
        <v>165</v>
      </c>
      <c r="AX25" s="57" t="s">
        <v>160</v>
      </c>
      <c r="AY25" s="57" t="s">
        <v>161</v>
      </c>
      <c r="AZ25" s="57" t="s">
        <v>163</v>
      </c>
      <c r="BA25" s="57" t="s">
        <v>163</v>
      </c>
      <c r="BB25" s="57" t="s">
        <v>161</v>
      </c>
      <c r="BC25" s="57" t="s">
        <v>158</v>
      </c>
      <c r="BD25" s="57">
        <v>0.01</v>
      </c>
      <c r="BE25" s="57" t="s">
        <v>160</v>
      </c>
      <c r="BG25" s="57">
        <v>1</v>
      </c>
      <c r="BH25" s="57"/>
      <c r="BI25" s="57"/>
    </row>
    <row r="26" spans="1:61" x14ac:dyDescent="0.35">
      <c r="A26" s="58" t="s">
        <v>72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 t="s">
        <v>71</v>
      </c>
      <c r="AH26" s="57" t="s">
        <v>158</v>
      </c>
      <c r="AI26" s="57" t="s">
        <v>71</v>
      </c>
      <c r="AJ26" s="57" t="s">
        <v>160</v>
      </c>
      <c r="AK26" s="57">
        <v>0.2</v>
      </c>
      <c r="AL26" s="57">
        <v>0.2</v>
      </c>
      <c r="AM26" s="57">
        <v>1</v>
      </c>
      <c r="AN26" s="57">
        <v>0.2</v>
      </c>
      <c r="AO26" s="57">
        <v>0.1</v>
      </c>
      <c r="AP26" s="57">
        <v>0.1</v>
      </c>
      <c r="AQ26" s="57" t="s">
        <v>163</v>
      </c>
      <c r="AR26" s="57" t="s">
        <v>165</v>
      </c>
      <c r="AS26" s="57">
        <v>0.04</v>
      </c>
      <c r="AT26" s="57" t="s">
        <v>163</v>
      </c>
      <c r="AU26" s="57">
        <v>0.03</v>
      </c>
      <c r="AV26" s="57" t="s">
        <v>165</v>
      </c>
      <c r="AW26" s="57">
        <v>0.06</v>
      </c>
      <c r="AX26" s="57">
        <v>0.7</v>
      </c>
      <c r="AY26" s="57">
        <v>0.1</v>
      </c>
      <c r="AZ26" s="57" t="s">
        <v>163</v>
      </c>
      <c r="BA26" s="57" t="s">
        <v>163</v>
      </c>
      <c r="BB26" s="57" t="s">
        <v>161</v>
      </c>
      <c r="BC26" s="57" t="s">
        <v>158</v>
      </c>
      <c r="BD26" s="57" t="s">
        <v>158</v>
      </c>
      <c r="BE26" s="57">
        <v>1.4</v>
      </c>
      <c r="BG26" s="57">
        <v>1</v>
      </c>
      <c r="BH26" s="57"/>
      <c r="BI26" s="57"/>
    </row>
    <row r="27" spans="1:61" x14ac:dyDescent="0.35">
      <c r="A27" s="58" t="s">
        <v>72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 t="s">
        <v>71</v>
      </c>
      <c r="AH27" s="57">
        <v>0.02</v>
      </c>
      <c r="AI27" s="57" t="s">
        <v>71</v>
      </c>
      <c r="AJ27" s="57" t="s">
        <v>160</v>
      </c>
      <c r="AK27" s="57" t="s">
        <v>161</v>
      </c>
      <c r="AL27" s="57" t="s">
        <v>164</v>
      </c>
      <c r="AM27" s="57" t="s">
        <v>73</v>
      </c>
      <c r="AN27" s="57" t="s">
        <v>161</v>
      </c>
      <c r="AO27" s="57" t="s">
        <v>161</v>
      </c>
      <c r="AP27" s="57" t="s">
        <v>161</v>
      </c>
      <c r="AQ27" s="57" t="s">
        <v>163</v>
      </c>
      <c r="AR27" s="57" t="s">
        <v>165</v>
      </c>
      <c r="AS27" s="57" t="s">
        <v>166</v>
      </c>
      <c r="AT27" s="57" t="s">
        <v>163</v>
      </c>
      <c r="AU27" s="57" t="s">
        <v>166</v>
      </c>
      <c r="AV27" s="57" t="s">
        <v>165</v>
      </c>
      <c r="AW27" s="57" t="s">
        <v>165</v>
      </c>
      <c r="AX27" s="57" t="s">
        <v>160</v>
      </c>
      <c r="AY27" s="57" t="s">
        <v>161</v>
      </c>
      <c r="AZ27" s="57" t="s">
        <v>163</v>
      </c>
      <c r="BA27" s="57" t="s">
        <v>163</v>
      </c>
      <c r="BB27" s="57" t="s">
        <v>161</v>
      </c>
      <c r="BC27" s="57" t="s">
        <v>158</v>
      </c>
      <c r="BD27" s="57" t="s">
        <v>158</v>
      </c>
      <c r="BE27" s="57" t="s">
        <v>160</v>
      </c>
      <c r="BG27" s="57" t="s">
        <v>73</v>
      </c>
      <c r="BH27" s="57"/>
      <c r="BI27" s="57"/>
    </row>
    <row r="28" spans="1:61" x14ac:dyDescent="0.35">
      <c r="A28" s="58" t="s">
        <v>72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>
        <v>0.1</v>
      </c>
      <c r="Z28" s="57">
        <v>0.01</v>
      </c>
      <c r="AA28" s="57" t="s">
        <v>162</v>
      </c>
      <c r="AB28" s="57" t="s">
        <v>163</v>
      </c>
      <c r="AC28" s="57" t="s">
        <v>164</v>
      </c>
      <c r="AD28" s="57" t="s">
        <v>158</v>
      </c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 t="s">
        <v>0</v>
      </c>
      <c r="AU28" s="57" t="s">
        <v>0</v>
      </c>
      <c r="AV28" s="57" t="s">
        <v>0</v>
      </c>
      <c r="AW28" s="57" t="s">
        <v>0</v>
      </c>
      <c r="AX28" s="57" t="s">
        <v>0</v>
      </c>
      <c r="AY28" s="57"/>
      <c r="AZ28" s="57"/>
      <c r="BA28" s="57"/>
      <c r="BB28" s="57" t="s">
        <v>0</v>
      </c>
      <c r="BC28" s="57" t="s">
        <v>0</v>
      </c>
      <c r="BD28" s="57" t="s">
        <v>0</v>
      </c>
      <c r="BE28" s="57" t="s">
        <v>0</v>
      </c>
      <c r="BF28" s="57"/>
      <c r="BG28" s="57"/>
      <c r="BH28" s="57"/>
      <c r="BI28" s="57"/>
    </row>
    <row r="29" spans="1:61" x14ac:dyDescent="0.35">
      <c r="A29" s="58" t="s">
        <v>72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 t="s">
        <v>161</v>
      </c>
      <c r="Z29" s="57">
        <v>0.02</v>
      </c>
      <c r="AA29" s="57">
        <v>5.0000000000000001E-3</v>
      </c>
      <c r="AB29" s="57" t="s">
        <v>163</v>
      </c>
      <c r="AC29" s="57" t="s">
        <v>164</v>
      </c>
      <c r="AD29" s="57" t="s">
        <v>158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 t="s">
        <v>0</v>
      </c>
      <c r="AU29" s="57" t="s">
        <v>0</v>
      </c>
      <c r="AV29" s="57" t="s">
        <v>0</v>
      </c>
      <c r="AW29" s="57" t="s">
        <v>0</v>
      </c>
      <c r="AX29" s="57" t="s">
        <v>0</v>
      </c>
      <c r="AY29" s="57"/>
      <c r="AZ29" s="57"/>
      <c r="BA29" s="57"/>
      <c r="BB29" s="57" t="s">
        <v>0</v>
      </c>
      <c r="BC29" s="57" t="s">
        <v>0</v>
      </c>
      <c r="BD29" s="57" t="s">
        <v>0</v>
      </c>
      <c r="BE29" s="57" t="s">
        <v>0</v>
      </c>
      <c r="BF29" s="57"/>
      <c r="BG29" s="57"/>
      <c r="BH29" s="57"/>
      <c r="BI29" s="57"/>
    </row>
    <row r="30" spans="1:61" x14ac:dyDescent="0.35">
      <c r="A30" s="58" t="s">
        <v>72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>
        <v>-0.02</v>
      </c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 t="s">
        <v>0</v>
      </c>
      <c r="AU30" s="57" t="s">
        <v>0</v>
      </c>
      <c r="AV30" s="57" t="s">
        <v>0</v>
      </c>
      <c r="AW30" s="57" t="s">
        <v>0</v>
      </c>
      <c r="AX30" s="57" t="s">
        <v>0</v>
      </c>
      <c r="AY30" s="57"/>
      <c r="AZ30" s="57"/>
      <c r="BA30" s="57"/>
      <c r="BB30" s="57" t="s">
        <v>0</v>
      </c>
      <c r="BC30" s="57" t="s">
        <v>0</v>
      </c>
      <c r="BD30" s="57" t="s">
        <v>0</v>
      </c>
      <c r="BE30" s="57" t="s">
        <v>0</v>
      </c>
      <c r="BF30" s="57"/>
      <c r="BG30" s="57"/>
      <c r="BH30" s="57"/>
      <c r="BI30" s="57"/>
    </row>
    <row r="31" spans="1:61" x14ac:dyDescent="0.35">
      <c r="A31" s="58" t="s">
        <v>72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>
        <v>0</v>
      </c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 t="s">
        <v>0</v>
      </c>
      <c r="AU31" s="57" t="s">
        <v>0</v>
      </c>
      <c r="AV31" s="57" t="s">
        <v>0</v>
      </c>
      <c r="AW31" s="57" t="s">
        <v>0</v>
      </c>
      <c r="AX31" s="57" t="s">
        <v>0</v>
      </c>
      <c r="AY31" s="57"/>
      <c r="AZ31" s="57"/>
      <c r="BA31" s="57"/>
      <c r="BB31" s="57" t="s">
        <v>0</v>
      </c>
      <c r="BC31" s="57" t="s">
        <v>0</v>
      </c>
      <c r="BD31" s="57" t="s">
        <v>0</v>
      </c>
      <c r="BE31" s="57" t="s">
        <v>0</v>
      </c>
      <c r="BF31" s="57"/>
      <c r="BG31" s="57"/>
      <c r="BH31" s="57"/>
      <c r="BI31" s="57"/>
    </row>
    <row r="32" spans="1:61" x14ac:dyDescent="0.35">
      <c r="A32" s="58" t="s">
        <v>72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 t="s">
        <v>73</v>
      </c>
      <c r="R32" s="57" t="s">
        <v>75</v>
      </c>
      <c r="S32" s="57" t="s">
        <v>75</v>
      </c>
      <c r="T32" s="57" t="s">
        <v>73</v>
      </c>
      <c r="U32" s="57" t="s">
        <v>73</v>
      </c>
      <c r="V32" s="57" t="s">
        <v>160</v>
      </c>
      <c r="W32" s="57"/>
      <c r="X32" s="57"/>
      <c r="Y32" s="57"/>
      <c r="Z32" s="57"/>
      <c r="AA32" s="57"/>
      <c r="AB32" s="57"/>
      <c r="AC32" s="57"/>
      <c r="AD32" s="57"/>
      <c r="AE32" s="57" t="s">
        <v>73</v>
      </c>
      <c r="AF32" s="57" t="s">
        <v>160</v>
      </c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 t="s">
        <v>0</v>
      </c>
      <c r="AU32" s="57" t="s">
        <v>0</v>
      </c>
      <c r="AV32" s="57" t="s">
        <v>0</v>
      </c>
      <c r="AW32" s="57" t="s">
        <v>0</v>
      </c>
      <c r="AX32" s="57" t="s">
        <v>0</v>
      </c>
      <c r="AY32" s="57"/>
      <c r="AZ32" s="57"/>
      <c r="BA32" s="57"/>
      <c r="BB32" s="57" t="s">
        <v>0</v>
      </c>
      <c r="BC32" s="57" t="s">
        <v>0</v>
      </c>
      <c r="BD32" s="57" t="s">
        <v>0</v>
      </c>
      <c r="BE32" s="57" t="s">
        <v>0</v>
      </c>
      <c r="BF32" s="57"/>
      <c r="BG32" s="57"/>
      <c r="BH32" s="57"/>
      <c r="BI32" s="57"/>
    </row>
    <row r="33" spans="1:61" x14ac:dyDescent="0.35">
      <c r="A33" s="58" t="s">
        <v>72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 t="s">
        <v>73</v>
      </c>
      <c r="R33" s="57" t="s">
        <v>75</v>
      </c>
      <c r="S33" s="57" t="s">
        <v>75</v>
      </c>
      <c r="T33" s="57" t="s">
        <v>73</v>
      </c>
      <c r="U33" s="57" t="s">
        <v>73</v>
      </c>
      <c r="V33" s="57" t="s">
        <v>160</v>
      </c>
      <c r="W33" s="57"/>
      <c r="X33" s="57"/>
      <c r="Y33" s="57"/>
      <c r="Z33" s="57"/>
      <c r="AA33" s="57"/>
      <c r="AB33" s="57"/>
      <c r="AC33" s="57"/>
      <c r="AD33" s="57"/>
      <c r="AE33" s="57" t="s">
        <v>73</v>
      </c>
      <c r="AF33" s="57" t="s">
        <v>160</v>
      </c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 t="s">
        <v>0</v>
      </c>
      <c r="AU33" s="57" t="s">
        <v>0</v>
      </c>
      <c r="AV33" s="57" t="s">
        <v>0</v>
      </c>
      <c r="AW33" s="57" t="s">
        <v>0</v>
      </c>
      <c r="AX33" s="57" t="s">
        <v>0</v>
      </c>
      <c r="AY33" s="57"/>
      <c r="AZ33" s="57"/>
      <c r="BA33" s="57"/>
      <c r="BB33" s="57" t="s">
        <v>0</v>
      </c>
      <c r="BC33" s="57" t="s">
        <v>0</v>
      </c>
      <c r="BD33" s="57" t="s">
        <v>0</v>
      </c>
      <c r="BE33" s="57" t="s">
        <v>0</v>
      </c>
      <c r="BF33" s="57"/>
      <c r="BG33" s="57"/>
      <c r="BH33" s="57"/>
      <c r="BI33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DF480-0F5D-49A8-95FC-B613EAD79A9A}">
  <dimension ref="A1:R264"/>
  <sheetViews>
    <sheetView zoomScale="90" zoomScaleNormal="90" workbookViewId="0"/>
  </sheetViews>
  <sheetFormatPr defaultRowHeight="15.5" x14ac:dyDescent="0.35"/>
  <cols>
    <col min="1" max="1" width="15.08984375" style="1" customWidth="1"/>
    <col min="2" max="2" width="24.6328125" style="1" customWidth="1"/>
    <col min="3" max="3" width="18.08984375" style="1" customWidth="1"/>
    <col min="4" max="4" width="11" style="1" customWidth="1"/>
    <col min="5" max="5" width="15.54296875" style="1" customWidth="1"/>
    <col min="6" max="6" width="14.54296875" style="3" customWidth="1"/>
    <col min="7" max="7" width="38.90625" style="1" customWidth="1"/>
    <col min="8" max="8" width="8.7265625" style="1"/>
    <col min="9" max="9" width="16" style="1" customWidth="1"/>
    <col min="10" max="10" width="8.7265625" style="1"/>
    <col min="11" max="11" width="15.453125" style="1" customWidth="1"/>
    <col min="12" max="16384" width="8.7265625" style="1"/>
  </cols>
  <sheetData>
    <row r="1" spans="1:17" ht="17.5" x14ac:dyDescent="0.35">
      <c r="A1" s="64" t="s">
        <v>194</v>
      </c>
    </row>
    <row r="2" spans="1:17" ht="16" customHeight="1" x14ac:dyDescent="0.35">
      <c r="A2" s="40" t="s">
        <v>124</v>
      </c>
      <c r="B2" s="16" t="s">
        <v>145</v>
      </c>
      <c r="C2" s="16" t="s">
        <v>147</v>
      </c>
      <c r="D2" s="16" t="s">
        <v>126</v>
      </c>
      <c r="E2" s="16" t="s">
        <v>127</v>
      </c>
      <c r="F2" s="17" t="s">
        <v>112</v>
      </c>
      <c r="G2" s="18" t="s">
        <v>128</v>
      </c>
    </row>
    <row r="3" spans="1:17" x14ac:dyDescent="0.35">
      <c r="A3" s="1" t="s">
        <v>111</v>
      </c>
      <c r="B3" s="24" t="s">
        <v>1</v>
      </c>
      <c r="C3" s="27">
        <v>0.01</v>
      </c>
      <c r="D3" s="1">
        <v>52.7</v>
      </c>
      <c r="E3" s="1">
        <v>53.8</v>
      </c>
      <c r="F3" s="3">
        <v>2.0657276995305098</v>
      </c>
      <c r="I3" s="21" t="s">
        <v>171</v>
      </c>
    </row>
    <row r="4" spans="1:17" x14ac:dyDescent="0.35">
      <c r="A4" s="1" t="s">
        <v>108</v>
      </c>
      <c r="B4" s="24"/>
      <c r="C4" s="27"/>
      <c r="D4" s="1">
        <v>40</v>
      </c>
      <c r="E4" s="1">
        <v>39.5</v>
      </c>
      <c r="F4" s="3">
        <v>1.257861635220126</v>
      </c>
    </row>
    <row r="5" spans="1:17" x14ac:dyDescent="0.35">
      <c r="A5" s="1" t="s">
        <v>117</v>
      </c>
      <c r="B5" s="24"/>
      <c r="C5" s="27"/>
      <c r="D5" s="1">
        <v>33.299999999999997</v>
      </c>
      <c r="E5" s="1">
        <v>34</v>
      </c>
      <c r="F5" s="3">
        <v>2.080237741456175</v>
      </c>
    </row>
    <row r="6" spans="1:17" x14ac:dyDescent="0.35">
      <c r="A6" s="4" t="s">
        <v>122</v>
      </c>
      <c r="B6" s="25"/>
      <c r="C6" s="28"/>
      <c r="D6" s="4">
        <v>34.299999999999997</v>
      </c>
      <c r="E6" s="4">
        <v>33.5</v>
      </c>
      <c r="F6" s="5">
        <v>2.3598820058996965</v>
      </c>
      <c r="G6" s="4"/>
      <c r="Q6" s="2"/>
    </row>
    <row r="7" spans="1:17" x14ac:dyDescent="0.35">
      <c r="A7" s="6" t="s">
        <v>111</v>
      </c>
      <c r="B7" s="26" t="s">
        <v>2</v>
      </c>
      <c r="C7" s="29">
        <v>0.01</v>
      </c>
      <c r="D7" s="6">
        <v>9.5500000000000007</v>
      </c>
      <c r="E7" s="6">
        <v>9.75</v>
      </c>
      <c r="F7" s="7">
        <f t="shared" ref="F7:F34" si="0">ABS(D7-E7)/((D7+E7)/2)*100</f>
        <v>2.0725388601036192</v>
      </c>
      <c r="G7" s="6"/>
    </row>
    <row r="8" spans="1:17" x14ac:dyDescent="0.35">
      <c r="A8" s="1" t="s">
        <v>108</v>
      </c>
      <c r="B8" s="24"/>
      <c r="C8" s="27"/>
      <c r="D8" s="1">
        <v>7.32</v>
      </c>
      <c r="E8" s="1">
        <v>7.2</v>
      </c>
      <c r="F8" s="3">
        <f t="shared" si="0"/>
        <v>1.6528925619834725</v>
      </c>
    </row>
    <row r="9" spans="1:17" x14ac:dyDescent="0.35">
      <c r="A9" s="1" t="s">
        <v>117</v>
      </c>
      <c r="B9" s="24"/>
      <c r="C9" s="27"/>
      <c r="D9" s="1">
        <v>6.3</v>
      </c>
      <c r="E9" s="1">
        <v>6.31</v>
      </c>
      <c r="F9" s="3">
        <f t="shared" si="0"/>
        <v>0.15860428231561913</v>
      </c>
      <c r="Q9" s="2"/>
    </row>
    <row r="10" spans="1:17" s="8" customFormat="1" x14ac:dyDescent="0.35">
      <c r="A10" s="4" t="s">
        <v>122</v>
      </c>
      <c r="B10" s="25"/>
      <c r="C10" s="28"/>
      <c r="D10" s="4">
        <v>6.48</v>
      </c>
      <c r="E10" s="4">
        <v>6.48</v>
      </c>
      <c r="F10" s="5">
        <f t="shared" si="0"/>
        <v>0</v>
      </c>
      <c r="G10" s="4"/>
    </row>
    <row r="11" spans="1:17" x14ac:dyDescent="0.35">
      <c r="A11" s="6" t="s">
        <v>111</v>
      </c>
      <c r="B11" s="26" t="s">
        <v>3</v>
      </c>
      <c r="C11" s="29">
        <v>0.01</v>
      </c>
      <c r="D11" s="6">
        <v>9.2799999999999994</v>
      </c>
      <c r="E11" s="6">
        <v>9.61</v>
      </c>
      <c r="F11" s="7">
        <f t="shared" si="0"/>
        <v>3.4939121228163055</v>
      </c>
      <c r="G11" s="6"/>
    </row>
    <row r="12" spans="1:17" x14ac:dyDescent="0.35">
      <c r="A12" s="1" t="s">
        <v>108</v>
      </c>
      <c r="B12" s="24"/>
      <c r="C12" s="27"/>
      <c r="D12" s="1">
        <v>7.77</v>
      </c>
      <c r="E12" s="1">
        <v>7.65</v>
      </c>
      <c r="F12" s="3">
        <f t="shared" si="0"/>
        <v>1.5564202334630248</v>
      </c>
      <c r="Q12" s="2"/>
    </row>
    <row r="13" spans="1:17" x14ac:dyDescent="0.35">
      <c r="A13" s="1" t="s">
        <v>117</v>
      </c>
      <c r="B13" s="24"/>
      <c r="C13" s="27"/>
      <c r="D13" s="1">
        <v>28.7</v>
      </c>
      <c r="E13" s="1">
        <v>28.8</v>
      </c>
      <c r="F13" s="3">
        <f t="shared" si="0"/>
        <v>0.34782608695652667</v>
      </c>
    </row>
    <row r="14" spans="1:17" x14ac:dyDescent="0.35">
      <c r="A14" s="4" t="s">
        <v>122</v>
      </c>
      <c r="B14" s="25"/>
      <c r="C14" s="28"/>
      <c r="D14" s="4">
        <v>32.700000000000003</v>
      </c>
      <c r="E14" s="4">
        <v>32.4</v>
      </c>
      <c r="F14" s="5">
        <f t="shared" si="0"/>
        <v>0.92165898617512843</v>
      </c>
      <c r="G14" s="4"/>
    </row>
    <row r="15" spans="1:17" x14ac:dyDescent="0.35">
      <c r="A15" s="6" t="s">
        <v>111</v>
      </c>
      <c r="B15" s="26" t="s">
        <v>4</v>
      </c>
      <c r="C15" s="29">
        <v>0.01</v>
      </c>
      <c r="D15" s="6">
        <v>8.8000000000000007</v>
      </c>
      <c r="E15" s="6">
        <v>8.99</v>
      </c>
      <c r="F15" s="7">
        <f t="shared" si="0"/>
        <v>2.1360314783586229</v>
      </c>
      <c r="G15" s="6"/>
      <c r="Q15" s="2"/>
    </row>
    <row r="16" spans="1:17" x14ac:dyDescent="0.35">
      <c r="A16" s="1" t="s">
        <v>108</v>
      </c>
      <c r="B16" s="24"/>
      <c r="C16" s="27"/>
      <c r="D16" s="1">
        <v>15.45</v>
      </c>
      <c r="E16" s="1">
        <v>15.15</v>
      </c>
      <c r="F16" s="3">
        <f t="shared" si="0"/>
        <v>1.9607843137254832</v>
      </c>
    </row>
    <row r="17" spans="1:7" x14ac:dyDescent="0.35">
      <c r="A17" s="1" t="s">
        <v>117</v>
      </c>
      <c r="B17" s="24"/>
      <c r="C17" s="27"/>
      <c r="D17" s="1">
        <v>13</v>
      </c>
      <c r="E17" s="1">
        <v>12.95</v>
      </c>
      <c r="F17" s="3">
        <f t="shared" si="0"/>
        <v>0.38535645472062208</v>
      </c>
    </row>
    <row r="18" spans="1:7" x14ac:dyDescent="0.35">
      <c r="A18" s="4" t="s">
        <v>122</v>
      </c>
      <c r="B18" s="25"/>
      <c r="C18" s="28"/>
      <c r="D18" s="4">
        <v>11.05</v>
      </c>
      <c r="E18" s="4">
        <v>11</v>
      </c>
      <c r="F18" s="5">
        <f t="shared" si="0"/>
        <v>0.45351473922903135</v>
      </c>
      <c r="G18" s="4"/>
    </row>
    <row r="19" spans="1:7" x14ac:dyDescent="0.35">
      <c r="A19" s="6" t="s">
        <v>111</v>
      </c>
      <c r="B19" s="26" t="s">
        <v>5</v>
      </c>
      <c r="C19" s="29">
        <v>0.01</v>
      </c>
      <c r="D19" s="6">
        <v>4.42</v>
      </c>
      <c r="E19" s="6">
        <v>4.54</v>
      </c>
      <c r="F19" s="7">
        <f t="shared" si="0"/>
        <v>2.678571428571431</v>
      </c>
      <c r="G19" s="6"/>
    </row>
    <row r="20" spans="1:7" x14ac:dyDescent="0.35">
      <c r="A20" s="1" t="s">
        <v>108</v>
      </c>
      <c r="B20" s="24"/>
      <c r="C20" s="27"/>
      <c r="D20" s="1">
        <v>7.86</v>
      </c>
      <c r="E20" s="1">
        <v>7.72</v>
      </c>
      <c r="F20" s="3">
        <f t="shared" si="0"/>
        <v>1.7971758664955144</v>
      </c>
    </row>
    <row r="21" spans="1:7" x14ac:dyDescent="0.35">
      <c r="A21" s="1" t="s">
        <v>117</v>
      </c>
      <c r="B21" s="24"/>
      <c r="C21" s="27"/>
      <c r="D21" s="1">
        <v>3.75</v>
      </c>
      <c r="E21" s="1">
        <v>3.73</v>
      </c>
      <c r="F21" s="3">
        <f t="shared" si="0"/>
        <v>0.53475935828877041</v>
      </c>
    </row>
    <row r="22" spans="1:7" x14ac:dyDescent="0.35">
      <c r="A22" s="4" t="s">
        <v>122</v>
      </c>
      <c r="B22" s="25"/>
      <c r="C22" s="28"/>
      <c r="D22" s="4">
        <v>2.92</v>
      </c>
      <c r="E22" s="4">
        <v>2.91</v>
      </c>
      <c r="F22" s="5">
        <f t="shared" si="0"/>
        <v>0.34305317324184514</v>
      </c>
      <c r="G22" s="4"/>
    </row>
    <row r="23" spans="1:7" x14ac:dyDescent="0.35">
      <c r="A23" s="6" t="s">
        <v>111</v>
      </c>
      <c r="B23" s="26" t="s">
        <v>6</v>
      </c>
      <c r="C23" s="29">
        <v>0.01</v>
      </c>
      <c r="D23" s="6">
        <v>3.68</v>
      </c>
      <c r="E23" s="6">
        <v>3.75</v>
      </c>
      <c r="F23" s="7">
        <f t="shared" si="0"/>
        <v>1.8842530282637913</v>
      </c>
      <c r="G23" s="6"/>
    </row>
    <row r="24" spans="1:7" x14ac:dyDescent="0.35">
      <c r="A24" s="1" t="s">
        <v>108</v>
      </c>
      <c r="B24" s="24"/>
      <c r="C24" s="27"/>
      <c r="D24" s="1">
        <v>2.1800000000000002</v>
      </c>
      <c r="E24" s="1">
        <v>2.14</v>
      </c>
      <c r="F24" s="3">
        <f t="shared" si="0"/>
        <v>1.8518518518518534</v>
      </c>
    </row>
    <row r="25" spans="1:7" x14ac:dyDescent="0.35">
      <c r="A25" s="1" t="s">
        <v>117</v>
      </c>
      <c r="B25" s="24"/>
      <c r="C25" s="27"/>
      <c r="D25" s="1">
        <v>2.4500000000000002</v>
      </c>
      <c r="E25" s="1">
        <v>2.46</v>
      </c>
      <c r="F25" s="3">
        <f t="shared" si="0"/>
        <v>0.40733197556007278</v>
      </c>
    </row>
    <row r="26" spans="1:7" ht="12" customHeight="1" x14ac:dyDescent="0.35">
      <c r="A26" s="4" t="s">
        <v>122</v>
      </c>
      <c r="B26" s="25"/>
      <c r="C26" s="28"/>
      <c r="D26" s="4">
        <v>2.42</v>
      </c>
      <c r="E26" s="4">
        <v>2.41</v>
      </c>
      <c r="F26" s="5">
        <f t="shared" si="0"/>
        <v>0.41407867494823136</v>
      </c>
      <c r="G26" s="4"/>
    </row>
    <row r="27" spans="1:7" x14ac:dyDescent="0.35">
      <c r="A27" s="6" t="s">
        <v>111</v>
      </c>
      <c r="B27" s="26" t="s">
        <v>7</v>
      </c>
      <c r="C27" s="29">
        <v>0.01</v>
      </c>
      <c r="D27" s="6">
        <v>2.25</v>
      </c>
      <c r="E27" s="6">
        <v>2.2999999999999998</v>
      </c>
      <c r="F27" s="7">
        <f t="shared" si="0"/>
        <v>2.19780219780219</v>
      </c>
      <c r="G27" s="6"/>
    </row>
    <row r="28" spans="1:7" x14ac:dyDescent="0.35">
      <c r="A28" s="1" t="s">
        <v>108</v>
      </c>
      <c r="B28" s="24"/>
      <c r="C28" s="27"/>
      <c r="D28" s="1">
        <v>2.19</v>
      </c>
      <c r="E28" s="1">
        <v>2.15</v>
      </c>
      <c r="F28" s="3">
        <f t="shared" si="0"/>
        <v>1.8433179723502322</v>
      </c>
    </row>
    <row r="29" spans="1:7" x14ac:dyDescent="0.35">
      <c r="A29" s="1" t="s">
        <v>117</v>
      </c>
      <c r="B29" s="24"/>
      <c r="C29" s="27"/>
      <c r="D29" s="1">
        <v>1.47</v>
      </c>
      <c r="E29" s="1">
        <v>1.46</v>
      </c>
      <c r="F29" s="3">
        <f t="shared" si="0"/>
        <v>0.68259385665529082</v>
      </c>
    </row>
    <row r="30" spans="1:7" x14ac:dyDescent="0.35">
      <c r="A30" s="4" t="s">
        <v>122</v>
      </c>
      <c r="B30" s="25"/>
      <c r="C30" s="28"/>
      <c r="D30" s="4">
        <v>1.57</v>
      </c>
      <c r="E30" s="4">
        <v>1.57</v>
      </c>
      <c r="F30" s="5">
        <f t="shared" si="0"/>
        <v>0</v>
      </c>
      <c r="G30" s="4"/>
    </row>
    <row r="31" spans="1:7" x14ac:dyDescent="0.35">
      <c r="A31" s="1" t="s">
        <v>111</v>
      </c>
      <c r="B31" s="26" t="s">
        <v>9</v>
      </c>
      <c r="C31" s="29">
        <v>0.01</v>
      </c>
      <c r="D31" s="1">
        <v>0.95</v>
      </c>
      <c r="E31" s="1">
        <v>0.99</v>
      </c>
      <c r="F31" s="3">
        <f t="shared" si="0"/>
        <v>4.1237113402061896</v>
      </c>
    </row>
    <row r="32" spans="1:7" x14ac:dyDescent="0.35">
      <c r="A32" s="1" t="s">
        <v>108</v>
      </c>
      <c r="B32" s="24"/>
      <c r="C32" s="27"/>
      <c r="D32" s="1">
        <v>1.38</v>
      </c>
      <c r="E32" s="1">
        <v>1.36</v>
      </c>
      <c r="F32" s="3">
        <f t="shared" si="0"/>
        <v>1.4598540145985253</v>
      </c>
    </row>
    <row r="33" spans="1:7" x14ac:dyDescent="0.35">
      <c r="A33" s="1" t="s">
        <v>117</v>
      </c>
      <c r="B33" s="24"/>
      <c r="C33" s="27"/>
      <c r="D33" s="1">
        <v>0.54</v>
      </c>
      <c r="E33" s="1">
        <v>0.54</v>
      </c>
      <c r="F33" s="3">
        <f t="shared" si="0"/>
        <v>0</v>
      </c>
    </row>
    <row r="34" spans="1:7" x14ac:dyDescent="0.35">
      <c r="A34" s="4" t="s">
        <v>122</v>
      </c>
      <c r="B34" s="25"/>
      <c r="C34" s="28"/>
      <c r="D34" s="4">
        <v>0.56000000000000005</v>
      </c>
      <c r="E34" s="4">
        <v>0.56999999999999995</v>
      </c>
      <c r="F34" s="5">
        <f t="shared" si="0"/>
        <v>1.7699115044247606</v>
      </c>
      <c r="G34" s="4"/>
    </row>
    <row r="35" spans="1:7" x14ac:dyDescent="0.35">
      <c r="A35" s="6" t="s">
        <v>111</v>
      </c>
      <c r="B35" s="26" t="s">
        <v>10</v>
      </c>
      <c r="C35" s="29">
        <v>0.01</v>
      </c>
      <c r="D35" s="6">
        <v>0.16</v>
      </c>
      <c r="E35" s="6">
        <v>0.17</v>
      </c>
      <c r="F35" s="7">
        <f t="shared" ref="F35:F56" si="1">ABS(D35-E35)/((D35+E35)/2)*100</f>
        <v>6.0606060606060659</v>
      </c>
      <c r="G35" s="6"/>
    </row>
    <row r="36" spans="1:7" x14ac:dyDescent="0.35">
      <c r="A36" s="1" t="s">
        <v>108</v>
      </c>
      <c r="B36" s="24"/>
      <c r="C36" s="27"/>
      <c r="D36" s="1">
        <v>0.18</v>
      </c>
      <c r="E36" s="1">
        <v>0.17</v>
      </c>
      <c r="F36" s="3">
        <f t="shared" si="1"/>
        <v>5.7142857142857038</v>
      </c>
    </row>
    <row r="37" spans="1:7" x14ac:dyDescent="0.35">
      <c r="A37" s="1" t="s">
        <v>117</v>
      </c>
      <c r="B37" s="24"/>
      <c r="C37" s="27"/>
      <c r="D37" s="1">
        <v>0.12</v>
      </c>
      <c r="E37" s="1">
        <v>0.12</v>
      </c>
      <c r="F37" s="3">
        <f t="shared" si="1"/>
        <v>0</v>
      </c>
    </row>
    <row r="38" spans="1:7" x14ac:dyDescent="0.35">
      <c r="A38" s="4" t="s">
        <v>122</v>
      </c>
      <c r="B38" s="25"/>
      <c r="C38" s="28"/>
      <c r="D38" s="4">
        <v>0.19</v>
      </c>
      <c r="E38" s="4">
        <v>0.19</v>
      </c>
      <c r="F38" s="5">
        <f t="shared" si="1"/>
        <v>0</v>
      </c>
      <c r="G38" s="4"/>
    </row>
    <row r="39" spans="1:7" x14ac:dyDescent="0.35">
      <c r="A39" s="6" t="s">
        <v>111</v>
      </c>
      <c r="B39" s="26" t="s">
        <v>11</v>
      </c>
      <c r="C39" s="29">
        <v>0.01</v>
      </c>
      <c r="D39" s="6">
        <v>1.55</v>
      </c>
      <c r="E39" s="6">
        <v>1.58</v>
      </c>
      <c r="F39" s="7">
        <f t="shared" si="1"/>
        <v>1.9169329073482444</v>
      </c>
      <c r="G39" s="6"/>
    </row>
    <row r="40" spans="1:7" x14ac:dyDescent="0.35">
      <c r="A40" s="1" t="s">
        <v>108</v>
      </c>
      <c r="B40" s="24"/>
      <c r="C40" s="27"/>
      <c r="D40" s="1">
        <v>6.19</v>
      </c>
      <c r="E40" s="1">
        <v>6.06</v>
      </c>
      <c r="F40" s="3">
        <f t="shared" si="1"/>
        <v>2.1224489795918493</v>
      </c>
    </row>
    <row r="41" spans="1:7" x14ac:dyDescent="0.35">
      <c r="A41" s="1" t="s">
        <v>117</v>
      </c>
      <c r="B41" s="24"/>
      <c r="C41" s="27"/>
      <c r="D41" s="1">
        <v>6.48</v>
      </c>
      <c r="E41" s="1">
        <v>6.43</v>
      </c>
      <c r="F41" s="3">
        <f t="shared" si="1"/>
        <v>0.77459333849729994</v>
      </c>
    </row>
    <row r="42" spans="1:7" x14ac:dyDescent="0.35">
      <c r="A42" s="4" t="s">
        <v>122</v>
      </c>
      <c r="B42" s="25"/>
      <c r="C42" s="28"/>
      <c r="D42" s="4">
        <v>3.79</v>
      </c>
      <c r="E42" s="4">
        <v>3.89</v>
      </c>
      <c r="F42" s="5">
        <f t="shared" si="1"/>
        <v>2.6041666666666692</v>
      </c>
      <c r="G42" s="4"/>
    </row>
    <row r="43" spans="1:7" x14ac:dyDescent="0.35">
      <c r="A43" s="6" t="s">
        <v>111</v>
      </c>
      <c r="B43" s="26" t="s">
        <v>13</v>
      </c>
      <c r="C43" s="29">
        <v>0.01</v>
      </c>
      <c r="D43" s="6">
        <v>0.03</v>
      </c>
      <c r="E43" s="6">
        <v>0.03</v>
      </c>
      <c r="F43" s="7">
        <f t="shared" si="1"/>
        <v>0</v>
      </c>
      <c r="G43" s="6"/>
    </row>
    <row r="44" spans="1:7" x14ac:dyDescent="0.35">
      <c r="A44" s="1" t="s">
        <v>108</v>
      </c>
      <c r="B44" s="24"/>
      <c r="C44" s="27"/>
      <c r="D44" s="1">
        <v>0.03</v>
      </c>
      <c r="E44" s="1">
        <v>0.03</v>
      </c>
      <c r="F44" s="3">
        <f t="shared" si="1"/>
        <v>0</v>
      </c>
    </row>
    <row r="45" spans="1:7" x14ac:dyDescent="0.35">
      <c r="A45" s="1" t="s">
        <v>117</v>
      </c>
      <c r="B45" s="24"/>
      <c r="C45" s="27"/>
      <c r="D45" s="1">
        <v>0.02</v>
      </c>
      <c r="E45" s="1">
        <v>0.02</v>
      </c>
      <c r="F45" s="3">
        <f t="shared" si="1"/>
        <v>0</v>
      </c>
    </row>
    <row r="46" spans="1:7" x14ac:dyDescent="0.35">
      <c r="A46" s="4" t="s">
        <v>122</v>
      </c>
      <c r="B46" s="25"/>
      <c r="C46" s="28"/>
      <c r="D46" s="4">
        <v>0.02</v>
      </c>
      <c r="E46" s="4">
        <v>0.02</v>
      </c>
      <c r="F46" s="5">
        <f t="shared" si="1"/>
        <v>0</v>
      </c>
      <c r="G46" s="4"/>
    </row>
    <row r="47" spans="1:7" x14ac:dyDescent="0.35">
      <c r="A47" s="6" t="s">
        <v>110</v>
      </c>
      <c r="B47" s="26" t="s">
        <v>14</v>
      </c>
      <c r="C47" s="26">
        <v>0.01</v>
      </c>
      <c r="D47" s="6">
        <v>1.03</v>
      </c>
      <c r="E47" s="6">
        <v>1.03</v>
      </c>
      <c r="F47" s="7">
        <f t="shared" si="1"/>
        <v>0</v>
      </c>
      <c r="G47" s="6"/>
    </row>
    <row r="48" spans="1:7" x14ac:dyDescent="0.35">
      <c r="A48" s="1" t="s">
        <v>106</v>
      </c>
      <c r="B48" s="24"/>
      <c r="C48" s="24"/>
      <c r="D48" s="1">
        <v>1.33</v>
      </c>
      <c r="E48" s="1">
        <v>1.32</v>
      </c>
      <c r="F48" s="3">
        <f t="shared" si="1"/>
        <v>0.75471698113207597</v>
      </c>
    </row>
    <row r="49" spans="1:18" x14ac:dyDescent="0.35">
      <c r="A49" s="1" t="s">
        <v>114</v>
      </c>
      <c r="B49" s="24"/>
      <c r="C49" s="24"/>
      <c r="D49" s="1">
        <v>1.06</v>
      </c>
      <c r="E49" s="1">
        <v>1.04</v>
      </c>
      <c r="F49" s="3">
        <f t="shared" si="1"/>
        <v>1.9047619047619064</v>
      </c>
    </row>
    <row r="50" spans="1:18" x14ac:dyDescent="0.35">
      <c r="A50" s="4" t="s">
        <v>121</v>
      </c>
      <c r="B50" s="25"/>
      <c r="C50" s="25"/>
      <c r="D50" s="4">
        <v>0.44</v>
      </c>
      <c r="E50" s="4">
        <v>0.44</v>
      </c>
      <c r="F50" s="5">
        <f t="shared" si="1"/>
        <v>0</v>
      </c>
      <c r="G50" s="4"/>
    </row>
    <row r="51" spans="1:18" x14ac:dyDescent="0.35">
      <c r="A51" s="6" t="s">
        <v>110</v>
      </c>
      <c r="B51" s="26" t="s">
        <v>15</v>
      </c>
      <c r="C51" s="26">
        <v>0.01</v>
      </c>
      <c r="D51" s="6">
        <v>1.05</v>
      </c>
      <c r="E51" s="6">
        <v>1.08</v>
      </c>
      <c r="F51" s="7">
        <f t="shared" si="1"/>
        <v>2.8169014084507067</v>
      </c>
      <c r="G51" s="6"/>
    </row>
    <row r="52" spans="1:18" x14ac:dyDescent="0.35">
      <c r="A52" s="1" t="s">
        <v>106</v>
      </c>
      <c r="B52" s="24"/>
      <c r="C52" s="24"/>
      <c r="D52" s="1">
        <v>0.39</v>
      </c>
      <c r="E52" s="1">
        <v>0.38</v>
      </c>
      <c r="F52" s="3">
        <f t="shared" si="1"/>
        <v>2.5974025974025996</v>
      </c>
    </row>
    <row r="53" spans="1:18" x14ac:dyDescent="0.35">
      <c r="A53" s="1" t="s">
        <v>114</v>
      </c>
      <c r="B53" s="24"/>
      <c r="C53" s="24"/>
      <c r="D53" s="1">
        <v>1.1299999999999999</v>
      </c>
      <c r="E53" s="1">
        <v>1.1499999999999999</v>
      </c>
      <c r="F53" s="3">
        <f t="shared" si="1"/>
        <v>1.7543859649122824</v>
      </c>
      <c r="K53" s="9"/>
    </row>
    <row r="54" spans="1:18" x14ac:dyDescent="0.35">
      <c r="A54" s="4" t="s">
        <v>121</v>
      </c>
      <c r="B54" s="25"/>
      <c r="C54" s="25"/>
      <c r="D54" s="4">
        <v>0.25</v>
      </c>
      <c r="E54" s="4">
        <v>0.25</v>
      </c>
      <c r="F54" s="5">
        <f t="shared" si="1"/>
        <v>0</v>
      </c>
      <c r="G54" s="4"/>
    </row>
    <row r="55" spans="1:18" x14ac:dyDescent="0.35">
      <c r="A55" s="6" t="s">
        <v>115</v>
      </c>
      <c r="B55" s="26" t="s">
        <v>52</v>
      </c>
      <c r="C55" s="26">
        <v>0.01</v>
      </c>
      <c r="D55" s="6">
        <v>7.4</v>
      </c>
      <c r="E55" s="6">
        <v>7.54</v>
      </c>
      <c r="F55" s="7">
        <f t="shared" si="1"/>
        <v>1.874163319946448</v>
      </c>
      <c r="G55" s="6"/>
      <c r="Q55" s="9"/>
      <c r="R55" s="9"/>
    </row>
    <row r="56" spans="1:18" x14ac:dyDescent="0.35">
      <c r="A56" s="4" t="s">
        <v>120</v>
      </c>
      <c r="B56" s="25"/>
      <c r="C56" s="25"/>
      <c r="D56" s="4">
        <v>1.28</v>
      </c>
      <c r="E56" s="4">
        <v>1.25</v>
      </c>
      <c r="F56" s="5">
        <f t="shared" si="1"/>
        <v>2.3715415019762864</v>
      </c>
      <c r="G56" s="4"/>
    </row>
    <row r="57" spans="1:18" x14ac:dyDescent="0.35">
      <c r="A57" s="6" t="s">
        <v>110</v>
      </c>
      <c r="B57" s="26" t="s">
        <v>68</v>
      </c>
      <c r="C57" s="26">
        <v>0.01</v>
      </c>
      <c r="D57" s="6">
        <v>0.8</v>
      </c>
      <c r="E57" s="6">
        <v>0.79</v>
      </c>
      <c r="F57" s="7">
        <v>1.2578616352201268</v>
      </c>
      <c r="G57" s="6"/>
    </row>
    <row r="58" spans="1:18" x14ac:dyDescent="0.35">
      <c r="A58" s="1" t="s">
        <v>106</v>
      </c>
      <c r="B58" s="24"/>
      <c r="C58" s="24"/>
      <c r="D58" s="1">
        <v>0.93</v>
      </c>
      <c r="E58" s="1">
        <v>0.93</v>
      </c>
      <c r="F58" s="3">
        <v>0</v>
      </c>
      <c r="Q58" s="10"/>
      <c r="R58" s="9"/>
    </row>
    <row r="59" spans="1:18" x14ac:dyDescent="0.35">
      <c r="A59" s="1" t="s">
        <v>116</v>
      </c>
      <c r="B59" s="24"/>
      <c r="C59" s="24"/>
      <c r="D59" s="1">
        <v>0.34</v>
      </c>
      <c r="E59" s="1">
        <v>0.33</v>
      </c>
      <c r="F59" s="3">
        <v>2.985074626865674</v>
      </c>
      <c r="K59" s="11"/>
    </row>
    <row r="60" spans="1:18" x14ac:dyDescent="0.35">
      <c r="A60" s="4" t="s">
        <v>119</v>
      </c>
      <c r="B60" s="25"/>
      <c r="C60" s="25"/>
      <c r="D60" s="4">
        <v>0.48</v>
      </c>
      <c r="E60" s="4">
        <v>0.47</v>
      </c>
      <c r="F60" s="5">
        <v>2.1052631578947389</v>
      </c>
      <c r="G60" s="4"/>
    </row>
    <row r="61" spans="1:18" x14ac:dyDescent="0.35">
      <c r="Q61" s="12"/>
      <c r="R61" s="13"/>
    </row>
    <row r="62" spans="1:18" s="14" customFormat="1" ht="21.5" customHeight="1" x14ac:dyDescent="0.35">
      <c r="A62" s="19" t="s">
        <v>124</v>
      </c>
      <c r="B62" s="19" t="s">
        <v>146</v>
      </c>
      <c r="C62" s="19" t="s">
        <v>147</v>
      </c>
      <c r="D62" s="19" t="s">
        <v>126</v>
      </c>
      <c r="E62" s="19" t="s">
        <v>127</v>
      </c>
      <c r="F62" s="20" t="s">
        <v>112</v>
      </c>
      <c r="G62" s="19" t="s">
        <v>128</v>
      </c>
    </row>
    <row r="63" spans="1:18" x14ac:dyDescent="0.35">
      <c r="A63" s="6" t="s">
        <v>109</v>
      </c>
      <c r="B63" s="26" t="s">
        <v>54</v>
      </c>
      <c r="C63" s="26">
        <v>0.5</v>
      </c>
      <c r="D63" s="6">
        <v>0</v>
      </c>
      <c r="E63" s="1">
        <f>0.5/2</f>
        <v>0.25</v>
      </c>
      <c r="F63" s="3">
        <f t="shared" ref="F63:F94" si="2">ABS(D63-E63)/((D63+E63)/2)*100</f>
        <v>200</v>
      </c>
      <c r="G63" s="1" t="s">
        <v>157</v>
      </c>
    </row>
    <row r="64" spans="1:18" x14ac:dyDescent="0.35">
      <c r="A64" s="4" t="s">
        <v>115</v>
      </c>
      <c r="B64" s="25"/>
      <c r="C64" s="25"/>
      <c r="D64" s="4">
        <v>0</v>
      </c>
      <c r="E64" s="1">
        <f>0.5/2</f>
        <v>0.25</v>
      </c>
      <c r="F64" s="3">
        <f t="shared" si="2"/>
        <v>200</v>
      </c>
      <c r="G64" s="1" t="s">
        <v>157</v>
      </c>
      <c r="Q64" s="12"/>
      <c r="R64" s="11"/>
    </row>
    <row r="65" spans="1:18" x14ac:dyDescent="0.35">
      <c r="A65" s="6" t="s">
        <v>107</v>
      </c>
      <c r="B65" s="26" t="s">
        <v>46</v>
      </c>
      <c r="C65" s="26">
        <v>0.1</v>
      </c>
      <c r="D65" s="6">
        <v>13.8</v>
      </c>
      <c r="E65" s="6">
        <v>14.2</v>
      </c>
      <c r="F65" s="7">
        <f t="shared" si="2"/>
        <v>2.857142857142847</v>
      </c>
      <c r="G65" s="6"/>
      <c r="R65" s="9"/>
    </row>
    <row r="66" spans="1:18" x14ac:dyDescent="0.35">
      <c r="A66" s="1" t="s">
        <v>114</v>
      </c>
      <c r="B66" s="24"/>
      <c r="C66" s="24"/>
      <c r="D66" s="1">
        <v>10.8</v>
      </c>
      <c r="E66" s="1">
        <v>11.2</v>
      </c>
      <c r="F66" s="3">
        <f t="shared" si="2"/>
        <v>3.6363636363636238</v>
      </c>
    </row>
    <row r="67" spans="1:18" x14ac:dyDescent="0.35">
      <c r="A67" s="4" t="s">
        <v>121</v>
      </c>
      <c r="B67" s="25"/>
      <c r="C67" s="25"/>
      <c r="D67" s="4">
        <v>9.6</v>
      </c>
      <c r="E67" s="4">
        <v>10.199999999999999</v>
      </c>
      <c r="F67" s="5">
        <f t="shared" si="2"/>
        <v>6.0606060606060579</v>
      </c>
      <c r="G67" s="4"/>
      <c r="Q67" s="12"/>
      <c r="R67" s="11"/>
    </row>
    <row r="68" spans="1:18" x14ac:dyDescent="0.35">
      <c r="A68" s="6" t="s">
        <v>111</v>
      </c>
      <c r="B68" s="26" t="s">
        <v>16</v>
      </c>
      <c r="C68" s="26">
        <v>0.5</v>
      </c>
      <c r="D68" s="6">
        <v>315</v>
      </c>
      <c r="E68" s="6">
        <v>323</v>
      </c>
      <c r="F68" s="7">
        <f t="shared" si="2"/>
        <v>2.507836990595611</v>
      </c>
      <c r="G68" s="6"/>
      <c r="I68" s="2"/>
    </row>
    <row r="69" spans="1:18" x14ac:dyDescent="0.35">
      <c r="A69" s="1" t="s">
        <v>108</v>
      </c>
      <c r="B69" s="24"/>
      <c r="C69" s="24"/>
      <c r="D69" s="1">
        <v>250</v>
      </c>
      <c r="E69" s="1">
        <v>258</v>
      </c>
      <c r="F69" s="3">
        <f t="shared" si="2"/>
        <v>3.1496062992125982</v>
      </c>
    </row>
    <row r="70" spans="1:18" x14ac:dyDescent="0.35">
      <c r="A70" s="1" t="s">
        <v>118</v>
      </c>
      <c r="B70" s="24"/>
      <c r="C70" s="24"/>
      <c r="D70" s="1">
        <v>278</v>
      </c>
      <c r="E70" s="1">
        <v>283</v>
      </c>
      <c r="F70" s="3">
        <f t="shared" si="2"/>
        <v>1.7825311942959003</v>
      </c>
    </row>
    <row r="71" spans="1:18" x14ac:dyDescent="0.35">
      <c r="A71" s="1" t="s">
        <v>122</v>
      </c>
      <c r="B71" s="24"/>
      <c r="C71" s="24"/>
      <c r="D71" s="1">
        <v>213</v>
      </c>
      <c r="E71" s="1">
        <v>210</v>
      </c>
      <c r="F71" s="3">
        <f t="shared" si="2"/>
        <v>1.4184397163120568</v>
      </c>
    </row>
    <row r="72" spans="1:18" x14ac:dyDescent="0.35">
      <c r="A72" s="4" t="s">
        <v>123</v>
      </c>
      <c r="B72" s="25"/>
      <c r="C72" s="25"/>
      <c r="D72" s="4">
        <v>188</v>
      </c>
      <c r="E72" s="4">
        <v>189</v>
      </c>
      <c r="F72" s="5">
        <f t="shared" si="2"/>
        <v>0.53050397877984079</v>
      </c>
      <c r="G72" s="4"/>
    </row>
    <row r="73" spans="1:18" x14ac:dyDescent="0.35">
      <c r="A73" s="6" t="s">
        <v>111</v>
      </c>
      <c r="B73" s="26" t="s">
        <v>105</v>
      </c>
      <c r="C73" s="26">
        <v>1</v>
      </c>
      <c r="D73" s="6">
        <v>7</v>
      </c>
      <c r="E73" s="6">
        <v>6</v>
      </c>
      <c r="F73" s="7">
        <f t="shared" si="2"/>
        <v>15.384615384615385</v>
      </c>
      <c r="G73" s="6"/>
    </row>
    <row r="74" spans="1:18" x14ac:dyDescent="0.35">
      <c r="A74" s="1" t="s">
        <v>108</v>
      </c>
      <c r="B74" s="24"/>
      <c r="C74" s="24"/>
      <c r="D74" s="1">
        <v>6</v>
      </c>
      <c r="E74" s="1">
        <v>5</v>
      </c>
      <c r="F74" s="3">
        <f t="shared" si="2"/>
        <v>18.181818181818183</v>
      </c>
    </row>
    <row r="75" spans="1:18" x14ac:dyDescent="0.35">
      <c r="A75" s="1" t="s">
        <v>118</v>
      </c>
      <c r="B75" s="24"/>
      <c r="C75" s="24"/>
      <c r="D75" s="1">
        <v>0</v>
      </c>
      <c r="E75" s="1">
        <v>0</v>
      </c>
      <c r="F75" s="3">
        <v>0</v>
      </c>
    </row>
    <row r="76" spans="1:18" x14ac:dyDescent="0.35">
      <c r="A76" s="1" t="s">
        <v>122</v>
      </c>
      <c r="B76" s="24"/>
      <c r="C76" s="24"/>
      <c r="D76" s="1">
        <v>0</v>
      </c>
      <c r="E76" s="1">
        <v>0</v>
      </c>
      <c r="F76" s="3">
        <v>0</v>
      </c>
    </row>
    <row r="77" spans="1:18" x14ac:dyDescent="0.35">
      <c r="A77" s="4" t="s">
        <v>123</v>
      </c>
      <c r="B77" s="25"/>
      <c r="C77" s="25"/>
      <c r="D77" s="4">
        <v>0</v>
      </c>
      <c r="E77" s="4">
        <v>0</v>
      </c>
      <c r="F77" s="3">
        <v>0</v>
      </c>
      <c r="G77" s="4"/>
    </row>
    <row r="78" spans="1:18" x14ac:dyDescent="0.35">
      <c r="A78" s="6" t="s">
        <v>107</v>
      </c>
      <c r="B78" s="26" t="s">
        <v>47</v>
      </c>
      <c r="C78" s="26">
        <v>0.01</v>
      </c>
      <c r="D78" s="6">
        <v>0.17</v>
      </c>
      <c r="E78" s="6">
        <v>0.14000000000000001</v>
      </c>
      <c r="F78" s="7">
        <f t="shared" si="2"/>
        <v>19.354838709677416</v>
      </c>
      <c r="G78" s="6"/>
    </row>
    <row r="79" spans="1:18" x14ac:dyDescent="0.35">
      <c r="A79" s="1" t="s">
        <v>114</v>
      </c>
      <c r="B79" s="24"/>
      <c r="C79" s="24"/>
      <c r="D79" s="1">
        <v>0.61</v>
      </c>
      <c r="E79" s="1">
        <v>0.51</v>
      </c>
      <c r="F79" s="3">
        <f t="shared" si="2"/>
        <v>17.857142857142851</v>
      </c>
    </row>
    <row r="80" spans="1:18" x14ac:dyDescent="0.35">
      <c r="A80" s="4" t="s">
        <v>121</v>
      </c>
      <c r="B80" s="25"/>
      <c r="C80" s="25"/>
      <c r="D80" s="4">
        <v>0.1</v>
      </c>
      <c r="E80" s="4">
        <v>0.1</v>
      </c>
      <c r="F80" s="5">
        <f t="shared" si="2"/>
        <v>0</v>
      </c>
      <c r="G80" s="4"/>
    </row>
    <row r="81" spans="1:7" x14ac:dyDescent="0.35">
      <c r="A81" s="6" t="s">
        <v>109</v>
      </c>
      <c r="B81" s="26" t="s">
        <v>55</v>
      </c>
      <c r="C81" s="26">
        <v>0.5</v>
      </c>
      <c r="D81" s="1">
        <v>0</v>
      </c>
      <c r="E81" s="1">
        <f>0.5/2</f>
        <v>0.25</v>
      </c>
      <c r="F81" s="3">
        <f t="shared" si="2"/>
        <v>200</v>
      </c>
      <c r="G81" s="6" t="s">
        <v>157</v>
      </c>
    </row>
    <row r="82" spans="1:7" x14ac:dyDescent="0.35">
      <c r="A82" s="4" t="s">
        <v>115</v>
      </c>
      <c r="B82" s="25"/>
      <c r="C82" s="25"/>
      <c r="D82" s="4">
        <v>0</v>
      </c>
      <c r="E82" s="4">
        <f>0.5/2</f>
        <v>0.25</v>
      </c>
      <c r="F82" s="5">
        <f t="shared" si="2"/>
        <v>200</v>
      </c>
      <c r="G82" s="4" t="s">
        <v>157</v>
      </c>
    </row>
    <row r="83" spans="1:7" x14ac:dyDescent="0.35">
      <c r="A83" s="6" t="s">
        <v>111</v>
      </c>
      <c r="B83" s="26" t="s">
        <v>17</v>
      </c>
      <c r="C83" s="26">
        <v>0.1</v>
      </c>
      <c r="D83" s="1">
        <v>348</v>
      </c>
      <c r="E83" s="1">
        <v>372</v>
      </c>
      <c r="F83" s="3">
        <f t="shared" si="2"/>
        <v>6.666666666666667</v>
      </c>
      <c r="G83" s="6"/>
    </row>
    <row r="84" spans="1:7" x14ac:dyDescent="0.35">
      <c r="A84" s="1" t="s">
        <v>108</v>
      </c>
      <c r="B84" s="24"/>
      <c r="C84" s="24"/>
      <c r="D84" s="1">
        <v>675</v>
      </c>
      <c r="E84" s="1">
        <v>692</v>
      </c>
      <c r="F84" s="3">
        <f t="shared" si="2"/>
        <v>2.4871982443306511</v>
      </c>
    </row>
    <row r="85" spans="1:7" x14ac:dyDescent="0.35">
      <c r="A85" s="1" t="s">
        <v>118</v>
      </c>
      <c r="B85" s="24"/>
      <c r="C85" s="24"/>
      <c r="D85" s="1">
        <v>316</v>
      </c>
      <c r="E85" s="1">
        <v>320</v>
      </c>
      <c r="F85" s="3">
        <f t="shared" si="2"/>
        <v>1.257861635220126</v>
      </c>
    </row>
    <row r="86" spans="1:7" x14ac:dyDescent="0.35">
      <c r="A86" s="1" t="s">
        <v>122</v>
      </c>
      <c r="B86" s="24"/>
      <c r="C86" s="24"/>
      <c r="D86" s="1">
        <v>417</v>
      </c>
      <c r="E86" s="1">
        <v>432</v>
      </c>
      <c r="F86" s="3">
        <f t="shared" si="2"/>
        <v>3.5335689045936398</v>
      </c>
    </row>
    <row r="87" spans="1:7" x14ac:dyDescent="0.35">
      <c r="A87" s="4" t="s">
        <v>123</v>
      </c>
      <c r="B87" s="25"/>
      <c r="C87" s="25"/>
      <c r="D87" s="4">
        <v>377</v>
      </c>
      <c r="E87" s="4">
        <v>398</v>
      </c>
      <c r="F87" s="5">
        <f t="shared" si="2"/>
        <v>5.419354838709677</v>
      </c>
      <c r="G87" s="4"/>
    </row>
    <row r="88" spans="1:7" x14ac:dyDescent="0.35">
      <c r="A88" s="6" t="s">
        <v>109</v>
      </c>
      <c r="B88" s="26" t="s">
        <v>56</v>
      </c>
      <c r="C88" s="26">
        <v>1</v>
      </c>
      <c r="D88" s="6">
        <v>90</v>
      </c>
      <c r="E88" s="6">
        <v>92</v>
      </c>
      <c r="F88" s="7">
        <f t="shared" si="2"/>
        <v>2.197802197802198</v>
      </c>
      <c r="G88" s="6"/>
    </row>
    <row r="89" spans="1:7" x14ac:dyDescent="0.35">
      <c r="A89" s="4" t="s">
        <v>115</v>
      </c>
      <c r="B89" s="25"/>
      <c r="C89" s="25"/>
      <c r="D89" s="4">
        <v>77</v>
      </c>
      <c r="E89" s="4">
        <v>80</v>
      </c>
      <c r="F89" s="5">
        <f t="shared" si="2"/>
        <v>3.8216560509554141</v>
      </c>
      <c r="G89" s="4"/>
    </row>
    <row r="90" spans="1:7" x14ac:dyDescent="0.35">
      <c r="A90" s="6" t="s">
        <v>111</v>
      </c>
      <c r="B90" s="26" t="s">
        <v>18</v>
      </c>
      <c r="C90" s="26">
        <v>5</v>
      </c>
      <c r="D90" s="6">
        <v>9</v>
      </c>
      <c r="E90" s="6">
        <v>9</v>
      </c>
      <c r="F90" s="7">
        <f t="shared" si="2"/>
        <v>0</v>
      </c>
      <c r="G90" s="6"/>
    </row>
    <row r="91" spans="1:7" x14ac:dyDescent="0.35">
      <c r="A91" s="1" t="s">
        <v>108</v>
      </c>
      <c r="B91" s="24"/>
      <c r="C91" s="24"/>
      <c r="D91" s="1">
        <v>5</v>
      </c>
      <c r="E91" s="1">
        <v>5</v>
      </c>
      <c r="F91" s="3">
        <f t="shared" si="2"/>
        <v>0</v>
      </c>
    </row>
    <row r="92" spans="1:7" x14ac:dyDescent="0.35">
      <c r="A92" s="1" t="s">
        <v>118</v>
      </c>
      <c r="B92" s="24"/>
      <c r="C92" s="24"/>
      <c r="D92" s="1">
        <v>17</v>
      </c>
      <c r="E92" s="1">
        <v>14</v>
      </c>
      <c r="F92" s="3">
        <f t="shared" si="2"/>
        <v>19.35483870967742</v>
      </c>
    </row>
    <row r="93" spans="1:7" x14ac:dyDescent="0.35">
      <c r="A93" s="1" t="s">
        <v>122</v>
      </c>
      <c r="B93" s="24"/>
      <c r="C93" s="24"/>
      <c r="D93" s="1">
        <v>6</v>
      </c>
      <c r="E93" s="1">
        <v>2.5</v>
      </c>
      <c r="F93" s="3">
        <f t="shared" si="2"/>
        <v>82.35294117647058</v>
      </c>
      <c r="G93" s="1" t="s">
        <v>157</v>
      </c>
    </row>
    <row r="94" spans="1:7" x14ac:dyDescent="0.35">
      <c r="A94" s="4" t="s">
        <v>123</v>
      </c>
      <c r="B94" s="25"/>
      <c r="C94" s="25"/>
      <c r="D94" s="4">
        <v>8</v>
      </c>
      <c r="E94" s="4">
        <v>8</v>
      </c>
      <c r="F94" s="5">
        <f t="shared" si="2"/>
        <v>0</v>
      </c>
      <c r="G94" s="4"/>
    </row>
    <row r="95" spans="1:7" x14ac:dyDescent="0.35">
      <c r="A95" s="6" t="s">
        <v>111</v>
      </c>
      <c r="B95" s="26" t="s">
        <v>19</v>
      </c>
      <c r="C95" s="26">
        <v>0.01</v>
      </c>
      <c r="D95" s="6">
        <v>0.36</v>
      </c>
      <c r="E95" s="6">
        <v>0.34</v>
      </c>
      <c r="F95" s="7">
        <f t="shared" ref="F95:F126" si="3">ABS(D95-E95)/((D95+E95)/2)*100</f>
        <v>5.7142857142857038</v>
      </c>
      <c r="G95" s="6"/>
    </row>
    <row r="96" spans="1:7" x14ac:dyDescent="0.35">
      <c r="A96" s="1" t="s">
        <v>108</v>
      </c>
      <c r="B96" s="24"/>
      <c r="C96" s="24"/>
      <c r="D96" s="1">
        <v>0.89</v>
      </c>
      <c r="E96" s="1">
        <v>0.87</v>
      </c>
      <c r="F96" s="3">
        <f t="shared" si="3"/>
        <v>2.2727272727272747</v>
      </c>
    </row>
    <row r="97" spans="1:7" x14ac:dyDescent="0.35">
      <c r="A97" s="1" t="s">
        <v>118</v>
      </c>
      <c r="B97" s="24"/>
      <c r="C97" s="24"/>
      <c r="D97" s="1">
        <v>0.28000000000000003</v>
      </c>
      <c r="E97" s="1">
        <v>0.27</v>
      </c>
      <c r="F97" s="3">
        <f t="shared" si="3"/>
        <v>3.6363636363636389</v>
      </c>
    </row>
    <row r="98" spans="1:7" x14ac:dyDescent="0.35">
      <c r="A98" s="1" t="s">
        <v>122</v>
      </c>
      <c r="B98" s="24"/>
      <c r="C98" s="24"/>
      <c r="D98" s="1">
        <v>0.27</v>
      </c>
      <c r="E98" s="1">
        <v>0.16</v>
      </c>
      <c r="F98" s="3">
        <f t="shared" si="3"/>
        <v>51.162790697674424</v>
      </c>
    </row>
    <row r="99" spans="1:7" x14ac:dyDescent="0.35">
      <c r="A99" s="4" t="s">
        <v>123</v>
      </c>
      <c r="B99" s="25"/>
      <c r="C99" s="25"/>
      <c r="D99" s="4">
        <v>0.43</v>
      </c>
      <c r="E99" s="4">
        <v>0.36</v>
      </c>
      <c r="F99" s="5">
        <f t="shared" si="3"/>
        <v>17.721518987341771</v>
      </c>
      <c r="G99" s="4"/>
    </row>
    <row r="100" spans="1:7" x14ac:dyDescent="0.35">
      <c r="A100" s="6" t="s">
        <v>109</v>
      </c>
      <c r="B100" s="26" t="s">
        <v>57</v>
      </c>
      <c r="C100" s="26">
        <v>1</v>
      </c>
      <c r="D100" s="6">
        <v>276</v>
      </c>
      <c r="E100" s="6">
        <v>274</v>
      </c>
      <c r="F100" s="7">
        <f t="shared" si="3"/>
        <v>0.72727272727272729</v>
      </c>
      <c r="G100" s="6"/>
    </row>
    <row r="101" spans="1:7" x14ac:dyDescent="0.35">
      <c r="A101" s="4" t="s">
        <v>115</v>
      </c>
      <c r="B101" s="25"/>
      <c r="C101" s="25"/>
      <c r="D101" s="4">
        <v>152</v>
      </c>
      <c r="E101" s="4">
        <v>157</v>
      </c>
      <c r="F101" s="5">
        <f t="shared" si="3"/>
        <v>3.2362459546925564</v>
      </c>
      <c r="G101" s="4"/>
    </row>
    <row r="102" spans="1:7" x14ac:dyDescent="0.35">
      <c r="A102" s="6" t="s">
        <v>111</v>
      </c>
      <c r="B102" s="26" t="s">
        <v>20</v>
      </c>
      <c r="C102" s="26">
        <v>0.05</v>
      </c>
      <c r="D102" s="6">
        <v>11.6</v>
      </c>
      <c r="E102" s="6">
        <v>11.6</v>
      </c>
      <c r="F102" s="7">
        <f t="shared" si="3"/>
        <v>0</v>
      </c>
      <c r="G102" s="6"/>
    </row>
    <row r="103" spans="1:7" x14ac:dyDescent="0.35">
      <c r="A103" s="1" t="s">
        <v>108</v>
      </c>
      <c r="B103" s="24"/>
      <c r="C103" s="24"/>
      <c r="D103" s="1">
        <v>26.3</v>
      </c>
      <c r="E103" s="1">
        <v>27</v>
      </c>
      <c r="F103" s="3">
        <f t="shared" si="3"/>
        <v>2.6266416510318922</v>
      </c>
    </row>
    <row r="104" spans="1:7" x14ac:dyDescent="0.35">
      <c r="A104" s="1" t="s">
        <v>118</v>
      </c>
      <c r="B104" s="24"/>
      <c r="C104" s="24"/>
      <c r="D104" s="1">
        <v>13.55</v>
      </c>
      <c r="E104" s="1">
        <v>14</v>
      </c>
      <c r="F104" s="3">
        <f t="shared" si="3"/>
        <v>3.2667876588021727</v>
      </c>
    </row>
    <row r="105" spans="1:7" x14ac:dyDescent="0.35">
      <c r="A105" s="1" t="s">
        <v>122</v>
      </c>
      <c r="B105" s="24"/>
      <c r="C105" s="24"/>
      <c r="D105" s="1">
        <v>16.2</v>
      </c>
      <c r="E105" s="1">
        <v>15.95</v>
      </c>
      <c r="F105" s="3">
        <f t="shared" si="3"/>
        <v>1.5552099533437014</v>
      </c>
    </row>
    <row r="106" spans="1:7" x14ac:dyDescent="0.35">
      <c r="A106" s="4" t="s">
        <v>123</v>
      </c>
      <c r="B106" s="25"/>
      <c r="C106" s="25"/>
      <c r="D106" s="4">
        <v>18.899999999999999</v>
      </c>
      <c r="E106" s="4">
        <v>19.5</v>
      </c>
      <c r="F106" s="5">
        <f t="shared" si="3"/>
        <v>3.1250000000000075</v>
      </c>
      <c r="G106" s="4"/>
    </row>
    <row r="107" spans="1:7" x14ac:dyDescent="0.35">
      <c r="A107" s="6" t="s">
        <v>111</v>
      </c>
      <c r="B107" s="26" t="s">
        <v>21</v>
      </c>
      <c r="C107" s="26">
        <v>0.03</v>
      </c>
      <c r="D107" s="6">
        <v>7.46</v>
      </c>
      <c r="E107" s="6">
        <v>7.34</v>
      </c>
      <c r="F107" s="7">
        <f t="shared" si="3"/>
        <v>1.621621621621623</v>
      </c>
      <c r="G107" s="6"/>
    </row>
    <row r="108" spans="1:7" x14ac:dyDescent="0.35">
      <c r="A108" s="1" t="s">
        <v>108</v>
      </c>
      <c r="B108" s="24"/>
      <c r="C108" s="24"/>
      <c r="D108" s="1">
        <v>14.45</v>
      </c>
      <c r="E108" s="1">
        <v>15.2</v>
      </c>
      <c r="F108" s="3">
        <f t="shared" si="3"/>
        <v>5.0590219224283306</v>
      </c>
    </row>
    <row r="109" spans="1:7" x14ac:dyDescent="0.35">
      <c r="A109" s="1" t="s">
        <v>118</v>
      </c>
      <c r="B109" s="24"/>
      <c r="C109" s="24"/>
      <c r="D109" s="1">
        <v>8.6</v>
      </c>
      <c r="E109" s="1">
        <v>8.49</v>
      </c>
      <c r="F109" s="3">
        <f t="shared" si="3"/>
        <v>1.2873025160912748</v>
      </c>
    </row>
    <row r="110" spans="1:7" x14ac:dyDescent="0.35">
      <c r="A110" s="1" t="s">
        <v>122</v>
      </c>
      <c r="B110" s="24"/>
      <c r="C110" s="24"/>
      <c r="D110" s="1">
        <v>9.08</v>
      </c>
      <c r="E110" s="1">
        <v>9.57</v>
      </c>
      <c r="F110" s="3">
        <f t="shared" si="3"/>
        <v>5.2546916890080455</v>
      </c>
    </row>
    <row r="111" spans="1:7" x14ac:dyDescent="0.35">
      <c r="A111" s="4" t="s">
        <v>123</v>
      </c>
      <c r="B111" s="25"/>
      <c r="C111" s="25"/>
      <c r="D111" s="4">
        <v>10.65</v>
      </c>
      <c r="E111" s="4">
        <v>10.95</v>
      </c>
      <c r="F111" s="5">
        <f t="shared" si="3"/>
        <v>2.7777777777777675</v>
      </c>
      <c r="G111" s="4"/>
    </row>
    <row r="112" spans="1:7" x14ac:dyDescent="0.35">
      <c r="A112" s="6" t="s">
        <v>111</v>
      </c>
      <c r="B112" s="26" t="s">
        <v>22</v>
      </c>
      <c r="C112" s="26">
        <v>0.02</v>
      </c>
      <c r="D112" s="6">
        <v>2.64</v>
      </c>
      <c r="E112" s="6">
        <v>2.78</v>
      </c>
      <c r="F112" s="7">
        <f t="shared" si="3"/>
        <v>5.1660516605165938</v>
      </c>
      <c r="G112" s="6"/>
    </row>
    <row r="113" spans="1:7" x14ac:dyDescent="0.35">
      <c r="A113" s="1" t="s">
        <v>108</v>
      </c>
      <c r="B113" s="24"/>
      <c r="C113" s="24"/>
      <c r="D113" s="1">
        <v>5.87</v>
      </c>
      <c r="E113" s="1">
        <v>6.17</v>
      </c>
      <c r="F113" s="3">
        <f t="shared" si="3"/>
        <v>4.9833887043189344</v>
      </c>
    </row>
    <row r="114" spans="1:7" x14ac:dyDescent="0.35">
      <c r="A114" s="1" t="s">
        <v>118</v>
      </c>
      <c r="B114" s="24"/>
      <c r="C114" s="24"/>
      <c r="D114" s="1">
        <v>2.95</v>
      </c>
      <c r="E114" s="1">
        <v>3.15</v>
      </c>
      <c r="F114" s="3">
        <f t="shared" si="3"/>
        <v>6.55737704918032</v>
      </c>
    </row>
    <row r="115" spans="1:7" x14ac:dyDescent="0.35">
      <c r="A115" s="1" t="s">
        <v>122</v>
      </c>
      <c r="B115" s="24"/>
      <c r="C115" s="24"/>
      <c r="D115" s="1">
        <v>3.82</v>
      </c>
      <c r="E115" s="1">
        <v>3.89</v>
      </c>
      <c r="F115" s="3">
        <f t="shared" si="3"/>
        <v>1.8158236057068815</v>
      </c>
    </row>
    <row r="116" spans="1:7" x14ac:dyDescent="0.35">
      <c r="A116" s="4" t="s">
        <v>123</v>
      </c>
      <c r="B116" s="25"/>
      <c r="C116" s="25"/>
      <c r="D116" s="4">
        <v>3.65</v>
      </c>
      <c r="E116" s="4">
        <v>3.7</v>
      </c>
      <c r="F116" s="5">
        <f t="shared" si="3"/>
        <v>1.3605442176870821</v>
      </c>
      <c r="G116" s="4"/>
    </row>
    <row r="117" spans="1:7" x14ac:dyDescent="0.35">
      <c r="A117" s="6" t="s">
        <v>111</v>
      </c>
      <c r="B117" s="26" t="s">
        <v>23</v>
      </c>
      <c r="C117" s="26">
        <v>0.1</v>
      </c>
      <c r="D117" s="6">
        <v>17.600000000000001</v>
      </c>
      <c r="E117" s="6">
        <v>18.399999999999999</v>
      </c>
      <c r="F117" s="7">
        <f t="shared" si="3"/>
        <v>4.4444444444444287</v>
      </c>
      <c r="G117" s="6"/>
    </row>
    <row r="118" spans="1:7" x14ac:dyDescent="0.35">
      <c r="A118" s="1" t="s">
        <v>108</v>
      </c>
      <c r="B118" s="24"/>
      <c r="C118" s="24"/>
      <c r="D118" s="1">
        <v>29.6</v>
      </c>
      <c r="E118" s="1">
        <v>27.4</v>
      </c>
      <c r="F118" s="3">
        <f t="shared" si="3"/>
        <v>7.7192982456140449</v>
      </c>
    </row>
    <row r="119" spans="1:7" x14ac:dyDescent="0.35">
      <c r="A119" s="1" t="s">
        <v>118</v>
      </c>
      <c r="B119" s="24"/>
      <c r="C119" s="24"/>
      <c r="D119" s="1">
        <v>16.7</v>
      </c>
      <c r="E119" s="1">
        <v>16.600000000000001</v>
      </c>
      <c r="F119" s="3">
        <f t="shared" si="3"/>
        <v>0.60060060060058784</v>
      </c>
    </row>
    <row r="120" spans="1:7" x14ac:dyDescent="0.35">
      <c r="A120" s="1" t="s">
        <v>122</v>
      </c>
      <c r="B120" s="24"/>
      <c r="C120" s="24"/>
      <c r="D120" s="1">
        <v>15.6</v>
      </c>
      <c r="E120" s="1">
        <v>16.899999999999999</v>
      </c>
      <c r="F120" s="3">
        <f t="shared" si="3"/>
        <v>7.9999999999999929</v>
      </c>
    </row>
    <row r="121" spans="1:7" x14ac:dyDescent="0.35">
      <c r="A121" s="4" t="s">
        <v>123</v>
      </c>
      <c r="B121" s="25"/>
      <c r="C121" s="25"/>
      <c r="D121" s="4">
        <v>17.7</v>
      </c>
      <c r="E121" s="4">
        <v>16.7</v>
      </c>
      <c r="F121" s="5">
        <f t="shared" si="3"/>
        <v>5.8139534883720927</v>
      </c>
      <c r="G121" s="4"/>
    </row>
    <row r="122" spans="1:7" x14ac:dyDescent="0.35">
      <c r="A122" s="6" t="s">
        <v>111</v>
      </c>
      <c r="B122" s="26" t="s">
        <v>24</v>
      </c>
      <c r="C122" s="26">
        <v>0.05</v>
      </c>
      <c r="D122" s="6">
        <v>14.4</v>
      </c>
      <c r="E122" s="6">
        <v>14.15</v>
      </c>
      <c r="F122" s="7">
        <f t="shared" si="3"/>
        <v>1.7513134851138354</v>
      </c>
      <c r="G122" s="6"/>
    </row>
    <row r="123" spans="1:7" x14ac:dyDescent="0.35">
      <c r="A123" s="1" t="s">
        <v>108</v>
      </c>
      <c r="B123" s="24"/>
      <c r="C123" s="24"/>
      <c r="D123" s="1">
        <v>34.6</v>
      </c>
      <c r="E123" s="1">
        <v>35.9</v>
      </c>
      <c r="F123" s="3">
        <f t="shared" si="3"/>
        <v>3.6879432624113395</v>
      </c>
    </row>
    <row r="124" spans="1:7" x14ac:dyDescent="0.35">
      <c r="A124" s="1" t="s">
        <v>118</v>
      </c>
      <c r="B124" s="24"/>
      <c r="C124" s="24"/>
      <c r="D124" s="1">
        <v>16.7</v>
      </c>
      <c r="E124" s="1">
        <v>17.7</v>
      </c>
      <c r="F124" s="3">
        <f t="shared" si="3"/>
        <v>5.8139534883720927</v>
      </c>
    </row>
    <row r="125" spans="1:7" x14ac:dyDescent="0.35">
      <c r="A125" s="1" t="s">
        <v>122</v>
      </c>
      <c r="B125" s="24"/>
      <c r="C125" s="24"/>
      <c r="D125" s="1">
        <v>23.2</v>
      </c>
      <c r="E125" s="1">
        <v>22.2</v>
      </c>
      <c r="F125" s="3">
        <f t="shared" si="3"/>
        <v>4.4052863436123353</v>
      </c>
    </row>
    <row r="126" spans="1:7" x14ac:dyDescent="0.35">
      <c r="A126" s="4" t="s">
        <v>123</v>
      </c>
      <c r="B126" s="25"/>
      <c r="C126" s="25"/>
      <c r="D126" s="4">
        <v>24.8</v>
      </c>
      <c r="E126" s="4">
        <v>26.2</v>
      </c>
      <c r="F126" s="5">
        <f t="shared" si="3"/>
        <v>5.4901960784313673</v>
      </c>
      <c r="G126" s="4"/>
    </row>
    <row r="127" spans="1:7" x14ac:dyDescent="0.35">
      <c r="A127" s="6" t="s">
        <v>111</v>
      </c>
      <c r="B127" s="26" t="s">
        <v>25</v>
      </c>
      <c r="C127" s="26">
        <v>0.05</v>
      </c>
      <c r="D127" s="6">
        <v>6.7</v>
      </c>
      <c r="E127" s="6">
        <v>6.93</v>
      </c>
      <c r="F127" s="7">
        <f t="shared" ref="F127:F139" si="4">ABS(D127-E127)/((D127+E127)/2)*100</f>
        <v>3.3749082905355769</v>
      </c>
      <c r="G127" s="6"/>
    </row>
    <row r="128" spans="1:7" x14ac:dyDescent="0.35">
      <c r="A128" s="1" t="s">
        <v>108</v>
      </c>
      <c r="B128" s="24"/>
      <c r="C128" s="24"/>
      <c r="D128" s="1">
        <v>5.13</v>
      </c>
      <c r="E128" s="1">
        <v>5.35</v>
      </c>
      <c r="F128" s="3">
        <f t="shared" si="4"/>
        <v>4.1984732824427429</v>
      </c>
    </row>
    <row r="129" spans="1:7" x14ac:dyDescent="0.35">
      <c r="A129" s="1" t="s">
        <v>118</v>
      </c>
      <c r="B129" s="24"/>
      <c r="C129" s="24"/>
      <c r="D129" s="1">
        <v>5.79</v>
      </c>
      <c r="E129" s="1">
        <v>5.58</v>
      </c>
      <c r="F129" s="3">
        <f t="shared" si="4"/>
        <v>3.6939313984168858</v>
      </c>
    </row>
    <row r="130" spans="1:7" x14ac:dyDescent="0.35">
      <c r="A130" s="1" t="s">
        <v>122</v>
      </c>
      <c r="B130" s="24"/>
      <c r="C130" s="24"/>
      <c r="D130" s="1">
        <v>3.72</v>
      </c>
      <c r="E130" s="1">
        <v>3.92</v>
      </c>
      <c r="F130" s="3">
        <f t="shared" si="4"/>
        <v>5.2356020942408303</v>
      </c>
    </row>
    <row r="131" spans="1:7" x14ac:dyDescent="0.35">
      <c r="A131" s="4" t="s">
        <v>123</v>
      </c>
      <c r="B131" s="25"/>
      <c r="C131" s="25"/>
      <c r="D131" s="4">
        <v>3.22</v>
      </c>
      <c r="E131" s="4">
        <v>3.55</v>
      </c>
      <c r="F131" s="5">
        <f t="shared" si="4"/>
        <v>9.7488921713441545</v>
      </c>
      <c r="G131" s="4"/>
    </row>
    <row r="132" spans="1:7" x14ac:dyDescent="0.35">
      <c r="A132" s="6" t="s">
        <v>107</v>
      </c>
      <c r="B132" s="26" t="s">
        <v>48</v>
      </c>
      <c r="C132" s="26">
        <v>5.0000000000000001E-3</v>
      </c>
      <c r="D132" s="6">
        <v>0</v>
      </c>
      <c r="E132" s="6">
        <f>0.005/2</f>
        <v>2.5000000000000001E-3</v>
      </c>
      <c r="F132" s="3">
        <f t="shared" si="4"/>
        <v>200</v>
      </c>
      <c r="G132" s="6" t="s">
        <v>157</v>
      </c>
    </row>
    <row r="133" spans="1:7" x14ac:dyDescent="0.35">
      <c r="A133" s="1" t="s">
        <v>114</v>
      </c>
      <c r="B133" s="24"/>
      <c r="C133" s="24"/>
      <c r="D133" s="1">
        <v>0.01</v>
      </c>
      <c r="E133" s="1">
        <v>8.9999999999999993E-3</v>
      </c>
      <c r="F133" s="3">
        <f t="shared" si="4"/>
        <v>10.526315789473694</v>
      </c>
    </row>
    <row r="134" spans="1:7" x14ac:dyDescent="0.35">
      <c r="A134" s="4" t="s">
        <v>121</v>
      </c>
      <c r="B134" s="25"/>
      <c r="C134" s="25"/>
      <c r="D134" s="4">
        <v>0</v>
      </c>
      <c r="E134" s="1">
        <f>0.005/2</f>
        <v>2.5000000000000001E-3</v>
      </c>
      <c r="F134" s="5">
        <f t="shared" si="4"/>
        <v>200</v>
      </c>
      <c r="G134" s="4" t="s">
        <v>157</v>
      </c>
    </row>
    <row r="135" spans="1:7" x14ac:dyDescent="0.35">
      <c r="A135" s="6" t="s">
        <v>111</v>
      </c>
      <c r="B135" s="26" t="s">
        <v>26</v>
      </c>
      <c r="C135" s="26">
        <v>0.01</v>
      </c>
      <c r="D135" s="6">
        <v>2.5499999999999998</v>
      </c>
      <c r="E135" s="6">
        <v>2.5499999999999998</v>
      </c>
      <c r="F135" s="3">
        <f t="shared" si="4"/>
        <v>0</v>
      </c>
      <c r="G135" s="6"/>
    </row>
    <row r="136" spans="1:7" x14ac:dyDescent="0.35">
      <c r="A136" s="1" t="s">
        <v>108</v>
      </c>
      <c r="B136" s="24"/>
      <c r="C136" s="24"/>
      <c r="D136" s="1">
        <v>5.21</v>
      </c>
      <c r="E136" s="1">
        <v>5.46</v>
      </c>
      <c r="F136" s="3">
        <f t="shared" si="4"/>
        <v>4.6860356138706658</v>
      </c>
    </row>
    <row r="137" spans="1:7" x14ac:dyDescent="0.35">
      <c r="A137" s="1" t="s">
        <v>118</v>
      </c>
      <c r="B137" s="24"/>
      <c r="C137" s="24"/>
      <c r="D137" s="1">
        <v>2.67</v>
      </c>
      <c r="E137" s="1">
        <v>2.99</v>
      </c>
      <c r="F137" s="3">
        <f t="shared" si="4"/>
        <v>11.307420494699656</v>
      </c>
    </row>
    <row r="138" spans="1:7" x14ac:dyDescent="0.35">
      <c r="A138" s="1" t="s">
        <v>122</v>
      </c>
      <c r="B138" s="24"/>
      <c r="C138" s="24"/>
      <c r="D138" s="1">
        <v>3.32</v>
      </c>
      <c r="E138" s="1">
        <v>3.13</v>
      </c>
      <c r="F138" s="3">
        <f t="shared" si="4"/>
        <v>5.8914728682170532</v>
      </c>
    </row>
    <row r="139" spans="1:7" x14ac:dyDescent="0.35">
      <c r="A139" s="4" t="s">
        <v>123</v>
      </c>
      <c r="B139" s="25"/>
      <c r="C139" s="25"/>
      <c r="D139" s="4">
        <v>3.79</v>
      </c>
      <c r="E139" s="4">
        <v>4.0999999999999996</v>
      </c>
      <c r="F139" s="5">
        <f t="shared" si="4"/>
        <v>7.8580481622306619</v>
      </c>
      <c r="G139" s="4"/>
    </row>
    <row r="140" spans="1:7" x14ac:dyDescent="0.35">
      <c r="A140" s="6" t="s">
        <v>107</v>
      </c>
      <c r="B140" s="26" t="s">
        <v>66</v>
      </c>
      <c r="C140" s="26">
        <v>5.0000000000000001E-3</v>
      </c>
      <c r="D140" s="6">
        <v>0.24299999999999999</v>
      </c>
      <c r="E140" s="6">
        <v>0.25</v>
      </c>
      <c r="F140" s="7">
        <v>2.8397565922920918</v>
      </c>
      <c r="G140" s="6"/>
    </row>
    <row r="141" spans="1:7" x14ac:dyDescent="0.35">
      <c r="A141" s="1" t="s">
        <v>114</v>
      </c>
      <c r="B141" s="24"/>
      <c r="C141" s="24"/>
      <c r="D141" s="1">
        <v>0.24199999999999999</v>
      </c>
      <c r="E141" s="1">
        <v>0.25</v>
      </c>
      <c r="F141" s="3">
        <v>3.2520325203252063</v>
      </c>
    </row>
    <row r="142" spans="1:7" x14ac:dyDescent="0.35">
      <c r="A142" s="4" t="s">
        <v>121</v>
      </c>
      <c r="B142" s="25"/>
      <c r="C142" s="25"/>
      <c r="D142" s="4">
        <v>0.108</v>
      </c>
      <c r="E142" s="4">
        <v>0.12</v>
      </c>
      <c r="F142" s="5">
        <v>10.526315789473681</v>
      </c>
      <c r="G142" s="4"/>
    </row>
    <row r="143" spans="1:7" x14ac:dyDescent="0.35">
      <c r="A143" s="6" t="s">
        <v>111</v>
      </c>
      <c r="B143" s="26" t="s">
        <v>27</v>
      </c>
      <c r="C143" s="26">
        <v>0.1</v>
      </c>
      <c r="D143" s="6">
        <v>207</v>
      </c>
      <c r="E143" s="6">
        <v>224</v>
      </c>
      <c r="F143" s="7">
        <f t="shared" ref="F143:F180" si="5">ABS(D143-E143)/((D143+E143)/2)*100</f>
        <v>7.8886310904872383</v>
      </c>
      <c r="G143" s="6"/>
    </row>
    <row r="144" spans="1:7" x14ac:dyDescent="0.35">
      <c r="A144" s="1" t="s">
        <v>108</v>
      </c>
      <c r="B144" s="24"/>
      <c r="C144" s="24"/>
      <c r="D144" s="1">
        <v>344</v>
      </c>
      <c r="E144" s="1">
        <v>352</v>
      </c>
      <c r="F144" s="3">
        <f t="shared" si="5"/>
        <v>2.2988505747126435</v>
      </c>
    </row>
    <row r="145" spans="1:7" x14ac:dyDescent="0.35">
      <c r="A145" s="1" t="s">
        <v>118</v>
      </c>
      <c r="B145" s="24"/>
      <c r="C145" s="24"/>
      <c r="D145" s="1">
        <v>174</v>
      </c>
      <c r="E145" s="1">
        <v>175</v>
      </c>
      <c r="F145" s="3">
        <f t="shared" si="5"/>
        <v>0.57306590257879653</v>
      </c>
    </row>
    <row r="146" spans="1:7" x14ac:dyDescent="0.35">
      <c r="A146" s="1" t="s">
        <v>122</v>
      </c>
      <c r="B146" s="24"/>
      <c r="C146" s="24"/>
      <c r="D146" s="1">
        <v>193.5</v>
      </c>
      <c r="E146" s="1">
        <v>183</v>
      </c>
      <c r="F146" s="3">
        <f t="shared" si="5"/>
        <v>5.5776892430278879</v>
      </c>
    </row>
    <row r="147" spans="1:7" x14ac:dyDescent="0.35">
      <c r="A147" s="4" t="s">
        <v>123</v>
      </c>
      <c r="B147" s="25"/>
      <c r="C147" s="25"/>
      <c r="D147" s="4">
        <v>173.5</v>
      </c>
      <c r="E147" s="4">
        <v>185.5</v>
      </c>
      <c r="F147" s="5">
        <f t="shared" si="5"/>
        <v>6.6852367688022287</v>
      </c>
      <c r="G147" s="4"/>
    </row>
    <row r="148" spans="1:7" x14ac:dyDescent="0.35">
      <c r="A148" s="6" t="s">
        <v>109</v>
      </c>
      <c r="B148" s="26" t="s">
        <v>58</v>
      </c>
      <c r="C148" s="26">
        <v>10</v>
      </c>
      <c r="D148" s="6">
        <v>70</v>
      </c>
      <c r="E148" s="6">
        <v>70</v>
      </c>
      <c r="F148" s="7">
        <f t="shared" si="5"/>
        <v>0</v>
      </c>
      <c r="G148" s="6"/>
    </row>
    <row r="149" spans="1:7" x14ac:dyDescent="0.35">
      <c r="A149" s="4" t="s">
        <v>115</v>
      </c>
      <c r="B149" s="25"/>
      <c r="C149" s="25"/>
      <c r="D149" s="4">
        <v>30</v>
      </c>
      <c r="E149" s="4">
        <v>30</v>
      </c>
      <c r="F149" s="5">
        <f t="shared" si="5"/>
        <v>0</v>
      </c>
      <c r="G149" s="4"/>
    </row>
    <row r="150" spans="1:7" x14ac:dyDescent="0.35">
      <c r="A150" s="6" t="s">
        <v>111</v>
      </c>
      <c r="B150" s="26" t="s">
        <v>28</v>
      </c>
      <c r="C150" s="26">
        <v>0.01</v>
      </c>
      <c r="D150" s="6">
        <v>1.1000000000000001</v>
      </c>
      <c r="E150" s="6">
        <v>1.1399999999999999</v>
      </c>
      <c r="F150" s="7">
        <f t="shared" si="5"/>
        <v>3.5714285714285547</v>
      </c>
      <c r="G150" s="6"/>
    </row>
    <row r="151" spans="1:7" x14ac:dyDescent="0.35">
      <c r="A151" s="1" t="s">
        <v>108</v>
      </c>
      <c r="B151" s="24"/>
      <c r="C151" s="24"/>
      <c r="D151" s="1">
        <v>1.94</v>
      </c>
      <c r="E151" s="1">
        <v>1.96</v>
      </c>
      <c r="F151" s="3">
        <f t="shared" si="5"/>
        <v>1.0256410256410264</v>
      </c>
    </row>
    <row r="152" spans="1:7" x14ac:dyDescent="0.35">
      <c r="A152" s="1" t="s">
        <v>118</v>
      </c>
      <c r="B152" s="24"/>
      <c r="C152" s="24"/>
      <c r="D152" s="1">
        <v>1.1000000000000001</v>
      </c>
      <c r="E152" s="1">
        <v>1.05</v>
      </c>
      <c r="F152" s="3">
        <f t="shared" si="5"/>
        <v>4.6511627906976782</v>
      </c>
    </row>
    <row r="153" spans="1:7" x14ac:dyDescent="0.35">
      <c r="A153" s="1" t="s">
        <v>122</v>
      </c>
      <c r="B153" s="24"/>
      <c r="C153" s="24"/>
      <c r="D153" s="1">
        <v>1.1299999999999999</v>
      </c>
      <c r="E153" s="1">
        <v>1.05</v>
      </c>
      <c r="F153" s="3">
        <f t="shared" si="5"/>
        <v>7.3394495412843899</v>
      </c>
    </row>
    <row r="154" spans="1:7" x14ac:dyDescent="0.35">
      <c r="A154" s="4" t="s">
        <v>123</v>
      </c>
      <c r="B154" s="25"/>
      <c r="C154" s="25"/>
      <c r="D154" s="4">
        <v>1.2</v>
      </c>
      <c r="E154" s="4">
        <v>1.19</v>
      </c>
      <c r="F154" s="5">
        <f t="shared" si="5"/>
        <v>0.83682008368200922</v>
      </c>
      <c r="G154" s="4"/>
    </row>
    <row r="155" spans="1:7" x14ac:dyDescent="0.35">
      <c r="A155" s="6" t="s">
        <v>109</v>
      </c>
      <c r="B155" s="26" t="s">
        <v>59</v>
      </c>
      <c r="C155" s="26">
        <v>1</v>
      </c>
      <c r="D155" s="6">
        <v>11</v>
      </c>
      <c r="E155" s="6">
        <v>11</v>
      </c>
      <c r="F155" s="7">
        <f t="shared" si="5"/>
        <v>0</v>
      </c>
      <c r="G155" s="6"/>
    </row>
    <row r="156" spans="1:7" x14ac:dyDescent="0.35">
      <c r="A156" s="4" t="s">
        <v>115</v>
      </c>
      <c r="B156" s="25"/>
      <c r="C156" s="25"/>
      <c r="D156" s="4">
        <v>4</v>
      </c>
      <c r="E156" s="4">
        <v>4</v>
      </c>
      <c r="F156" s="5">
        <f t="shared" si="5"/>
        <v>0</v>
      </c>
      <c r="G156" s="4"/>
    </row>
    <row r="157" spans="1:7" x14ac:dyDescent="0.35">
      <c r="A157" s="6" t="s">
        <v>111</v>
      </c>
      <c r="B157" s="26" t="s">
        <v>29</v>
      </c>
      <c r="C157" s="26">
        <v>0.05</v>
      </c>
      <c r="D157" s="6">
        <v>12.15</v>
      </c>
      <c r="E157" s="6">
        <v>14.75</v>
      </c>
      <c r="F157" s="7">
        <f t="shared" si="5"/>
        <v>19.330855018587361</v>
      </c>
      <c r="G157" s="6"/>
    </row>
    <row r="158" spans="1:7" x14ac:dyDescent="0.35">
      <c r="A158" s="1" t="s">
        <v>108</v>
      </c>
      <c r="B158" s="24"/>
      <c r="C158" s="24"/>
      <c r="D158" s="1">
        <v>12.15</v>
      </c>
      <c r="E158" s="1">
        <v>12.7</v>
      </c>
      <c r="F158" s="3">
        <f t="shared" si="5"/>
        <v>4.4265593561368117</v>
      </c>
    </row>
    <row r="159" spans="1:7" x14ac:dyDescent="0.35">
      <c r="A159" s="1" t="s">
        <v>118</v>
      </c>
      <c r="B159" s="24"/>
      <c r="C159" s="24"/>
      <c r="D159" s="1">
        <v>4.75</v>
      </c>
      <c r="E159" s="1">
        <v>6.35</v>
      </c>
      <c r="F159" s="3">
        <f t="shared" si="5"/>
        <v>28.828828828828822</v>
      </c>
    </row>
    <row r="160" spans="1:7" x14ac:dyDescent="0.35">
      <c r="A160" s="1" t="s">
        <v>122</v>
      </c>
      <c r="B160" s="24"/>
      <c r="C160" s="24"/>
      <c r="D160" s="1">
        <v>4.5199999999999996</v>
      </c>
      <c r="E160" s="1">
        <v>4.38</v>
      </c>
      <c r="F160" s="3">
        <f t="shared" si="5"/>
        <v>3.1460674157303306</v>
      </c>
    </row>
    <row r="161" spans="1:7" x14ac:dyDescent="0.35">
      <c r="A161" s="4" t="s">
        <v>123</v>
      </c>
      <c r="B161" s="25"/>
      <c r="C161" s="25"/>
      <c r="D161" s="4">
        <v>4.4800000000000004</v>
      </c>
      <c r="E161" s="4">
        <v>4.41</v>
      </c>
      <c r="F161" s="5">
        <f t="shared" si="5"/>
        <v>1.5748031496063055</v>
      </c>
      <c r="G161" s="4"/>
    </row>
    <row r="162" spans="1:7" x14ac:dyDescent="0.35">
      <c r="A162" s="6" t="s">
        <v>111</v>
      </c>
      <c r="B162" s="26" t="s">
        <v>30</v>
      </c>
      <c r="C162" s="26">
        <v>0.1</v>
      </c>
      <c r="D162" s="6">
        <v>116.5</v>
      </c>
      <c r="E162" s="6">
        <v>121.5</v>
      </c>
      <c r="F162" s="7">
        <f t="shared" si="5"/>
        <v>4.2016806722689077</v>
      </c>
      <c r="G162" s="6"/>
    </row>
    <row r="163" spans="1:7" x14ac:dyDescent="0.35">
      <c r="A163" s="1" t="s">
        <v>108</v>
      </c>
      <c r="B163" s="24"/>
      <c r="C163" s="24"/>
      <c r="D163" s="1">
        <v>262</v>
      </c>
      <c r="E163" s="1">
        <v>269</v>
      </c>
      <c r="F163" s="3">
        <f t="shared" si="5"/>
        <v>2.6365348399246704</v>
      </c>
    </row>
    <row r="164" spans="1:7" x14ac:dyDescent="0.35">
      <c r="A164" s="1" t="s">
        <v>118</v>
      </c>
      <c r="B164" s="24"/>
      <c r="C164" s="24"/>
      <c r="D164" s="1">
        <v>129.5</v>
      </c>
      <c r="E164" s="1">
        <v>128.5</v>
      </c>
      <c r="F164" s="3">
        <f t="shared" si="5"/>
        <v>0.77519379844961245</v>
      </c>
    </row>
    <row r="165" spans="1:7" x14ac:dyDescent="0.35">
      <c r="A165" s="1" t="s">
        <v>122</v>
      </c>
      <c r="B165" s="24"/>
      <c r="C165" s="24"/>
      <c r="D165" s="1">
        <v>183</v>
      </c>
      <c r="E165" s="1">
        <v>168.5</v>
      </c>
      <c r="F165" s="3">
        <f t="shared" si="5"/>
        <v>8.2503556187766716</v>
      </c>
    </row>
    <row r="166" spans="1:7" x14ac:dyDescent="0.35">
      <c r="A166" s="4" t="s">
        <v>123</v>
      </c>
      <c r="B166" s="25"/>
      <c r="C166" s="25"/>
      <c r="D166" s="4">
        <v>172.5</v>
      </c>
      <c r="E166" s="4">
        <v>176.5</v>
      </c>
      <c r="F166" s="5">
        <f t="shared" si="5"/>
        <v>2.2922636103151861</v>
      </c>
      <c r="G166" s="4"/>
    </row>
    <row r="167" spans="1:7" x14ac:dyDescent="0.35">
      <c r="A167" s="6" t="s">
        <v>109</v>
      </c>
      <c r="B167" s="26" t="s">
        <v>60</v>
      </c>
      <c r="C167" s="26">
        <v>1</v>
      </c>
      <c r="D167" s="6">
        <v>94</v>
      </c>
      <c r="E167" s="6">
        <v>96</v>
      </c>
      <c r="F167" s="7">
        <f t="shared" si="5"/>
        <v>2.1052631578947367</v>
      </c>
      <c r="G167" s="6"/>
    </row>
    <row r="168" spans="1:7" x14ac:dyDescent="0.35">
      <c r="A168" s="4" t="s">
        <v>115</v>
      </c>
      <c r="B168" s="25"/>
      <c r="C168" s="25"/>
      <c r="D168" s="4">
        <v>136</v>
      </c>
      <c r="E168" s="4">
        <v>138</v>
      </c>
      <c r="F168" s="5">
        <f t="shared" si="5"/>
        <v>1.4598540145985401</v>
      </c>
      <c r="G168" s="4"/>
    </row>
    <row r="169" spans="1:7" x14ac:dyDescent="0.35">
      <c r="A169" s="6" t="s">
        <v>109</v>
      </c>
      <c r="B169" s="26" t="s">
        <v>61</v>
      </c>
      <c r="C169" s="26">
        <v>2</v>
      </c>
      <c r="D169" s="6">
        <v>9</v>
      </c>
      <c r="E169" s="6">
        <v>8</v>
      </c>
      <c r="F169" s="7">
        <f t="shared" si="5"/>
        <v>11.76470588235294</v>
      </c>
      <c r="G169" s="6"/>
    </row>
    <row r="170" spans="1:7" x14ac:dyDescent="0.35">
      <c r="A170" s="4" t="s">
        <v>115</v>
      </c>
      <c r="B170" s="25"/>
      <c r="C170" s="25"/>
      <c r="D170" s="4">
        <v>3</v>
      </c>
      <c r="E170" s="4">
        <v>3</v>
      </c>
      <c r="F170" s="5">
        <f t="shared" si="5"/>
        <v>0</v>
      </c>
      <c r="G170" s="4"/>
    </row>
    <row r="171" spans="1:7" x14ac:dyDescent="0.35">
      <c r="A171" s="6" t="s">
        <v>111</v>
      </c>
      <c r="B171" s="26" t="s">
        <v>31</v>
      </c>
      <c r="C171" s="26">
        <v>0.2</v>
      </c>
      <c r="D171" s="6">
        <v>33.700000000000003</v>
      </c>
      <c r="E171" s="6">
        <v>35.299999999999997</v>
      </c>
      <c r="F171" s="7">
        <f t="shared" si="5"/>
        <v>4.6376811594202731</v>
      </c>
      <c r="G171" s="6"/>
    </row>
    <row r="172" spans="1:7" x14ac:dyDescent="0.35">
      <c r="A172" s="1" t="s">
        <v>108</v>
      </c>
      <c r="B172" s="24"/>
      <c r="C172" s="24"/>
      <c r="D172" s="1">
        <v>72.400000000000006</v>
      </c>
      <c r="E172" s="1">
        <v>74.099999999999994</v>
      </c>
      <c r="F172" s="3">
        <f t="shared" si="5"/>
        <v>2.3208191126279707</v>
      </c>
    </row>
    <row r="173" spans="1:7" x14ac:dyDescent="0.35">
      <c r="A173" s="1" t="s">
        <v>118</v>
      </c>
      <c r="B173" s="24"/>
      <c r="C173" s="24"/>
      <c r="D173" s="1">
        <v>33.700000000000003</v>
      </c>
      <c r="E173" s="1">
        <v>34.4</v>
      </c>
      <c r="F173" s="3">
        <f t="shared" si="5"/>
        <v>2.0558002936857438</v>
      </c>
    </row>
    <row r="174" spans="1:7" x14ac:dyDescent="0.35">
      <c r="A174" s="1" t="s">
        <v>122</v>
      </c>
      <c r="B174" s="24"/>
      <c r="C174" s="24"/>
      <c r="D174" s="1">
        <v>48.7</v>
      </c>
      <c r="E174" s="1">
        <v>43.5</v>
      </c>
      <c r="F174" s="3">
        <f t="shared" si="5"/>
        <v>11.279826464208249</v>
      </c>
    </row>
    <row r="175" spans="1:7" x14ac:dyDescent="0.35">
      <c r="A175" s="4" t="s">
        <v>123</v>
      </c>
      <c r="B175" s="25"/>
      <c r="C175" s="25"/>
      <c r="D175" s="4">
        <v>45.1</v>
      </c>
      <c r="E175" s="4">
        <v>45.9</v>
      </c>
      <c r="F175" s="5">
        <f t="shared" si="5"/>
        <v>1.758241758241752</v>
      </c>
      <c r="G175" s="4"/>
    </row>
    <row r="176" spans="1:7" x14ac:dyDescent="0.35">
      <c r="A176" s="6" t="s">
        <v>111</v>
      </c>
      <c r="B176" s="26" t="s">
        <v>32</v>
      </c>
      <c r="C176" s="26">
        <v>0.2</v>
      </c>
      <c r="D176" s="6">
        <v>54.7</v>
      </c>
      <c r="E176" s="6">
        <v>56.4</v>
      </c>
      <c r="F176" s="7">
        <f t="shared" si="5"/>
        <v>3.0603060306030527</v>
      </c>
      <c r="G176" s="6"/>
    </row>
    <row r="177" spans="1:7" x14ac:dyDescent="0.35">
      <c r="A177" s="1" t="s">
        <v>108</v>
      </c>
      <c r="B177" s="24"/>
      <c r="C177" s="24"/>
      <c r="D177" s="1">
        <v>89.9</v>
      </c>
      <c r="E177" s="1">
        <v>88.1</v>
      </c>
      <c r="F177" s="3">
        <f t="shared" si="5"/>
        <v>2.0224719101123725</v>
      </c>
    </row>
    <row r="178" spans="1:7" x14ac:dyDescent="0.35">
      <c r="A178" s="1" t="s">
        <v>118</v>
      </c>
      <c r="B178" s="24"/>
      <c r="C178" s="24"/>
      <c r="D178" s="1">
        <v>41.8</v>
      </c>
      <c r="E178" s="1">
        <v>40.200000000000003</v>
      </c>
      <c r="F178" s="3">
        <f t="shared" si="5"/>
        <v>3.90243902439023</v>
      </c>
    </row>
    <row r="179" spans="1:7" x14ac:dyDescent="0.35">
      <c r="A179" s="1" t="s">
        <v>122</v>
      </c>
      <c r="B179" s="24"/>
      <c r="C179" s="24"/>
      <c r="D179" s="1">
        <v>38.299999999999997</v>
      </c>
      <c r="E179" s="1">
        <v>35.1</v>
      </c>
      <c r="F179" s="3">
        <f t="shared" si="5"/>
        <v>8.7193460490463082</v>
      </c>
    </row>
    <row r="180" spans="1:7" x14ac:dyDescent="0.35">
      <c r="A180" s="4" t="s">
        <v>123</v>
      </c>
      <c r="B180" s="25"/>
      <c r="C180" s="25"/>
      <c r="D180" s="4">
        <v>43.5</v>
      </c>
      <c r="E180" s="4">
        <v>43.8</v>
      </c>
      <c r="F180" s="5">
        <f t="shared" si="5"/>
        <v>0.68728522336769104</v>
      </c>
      <c r="G180" s="4"/>
    </row>
    <row r="181" spans="1:7" x14ac:dyDescent="0.35">
      <c r="A181" s="6" t="s">
        <v>107</v>
      </c>
      <c r="B181" s="26" t="s">
        <v>67</v>
      </c>
      <c r="C181" s="26">
        <v>1E-3</v>
      </c>
      <c r="D181" s="6">
        <v>3.0000000000000001E-3</v>
      </c>
      <c r="E181" s="6">
        <v>3.0000000000000001E-3</v>
      </c>
      <c r="F181" s="7">
        <v>0</v>
      </c>
      <c r="G181" s="6"/>
    </row>
    <row r="182" spans="1:7" x14ac:dyDescent="0.35">
      <c r="A182" s="1" t="s">
        <v>114</v>
      </c>
      <c r="B182" s="24"/>
      <c r="C182" s="24"/>
      <c r="D182" s="1">
        <v>3.0000000000000001E-3</v>
      </c>
      <c r="E182" s="1">
        <v>4.0000000000000001E-3</v>
      </c>
      <c r="F182" s="3">
        <v>28.571428571428569</v>
      </c>
    </row>
    <row r="183" spans="1:7" x14ac:dyDescent="0.35">
      <c r="A183" s="4" t="s">
        <v>121</v>
      </c>
      <c r="B183" s="25"/>
      <c r="C183" s="25"/>
      <c r="D183" s="4">
        <v>2E-3</v>
      </c>
      <c r="E183" s="4">
        <v>2E-3</v>
      </c>
      <c r="F183" s="5">
        <v>0</v>
      </c>
      <c r="G183" s="4"/>
    </row>
    <row r="184" spans="1:7" x14ac:dyDescent="0.35">
      <c r="A184" s="6" t="s">
        <v>107</v>
      </c>
      <c r="B184" s="26" t="s">
        <v>49</v>
      </c>
      <c r="C184" s="26">
        <v>0.05</v>
      </c>
      <c r="D184" s="6">
        <v>0.08</v>
      </c>
      <c r="E184" s="6">
        <v>0.08</v>
      </c>
      <c r="F184" s="7">
        <f t="shared" ref="F184:F224" si="6">ABS(D184-E184)/((D184+E184)/2)*100</f>
        <v>0</v>
      </c>
      <c r="G184" s="6"/>
    </row>
    <row r="185" spans="1:7" x14ac:dyDescent="0.35">
      <c r="A185" s="1" t="s">
        <v>114</v>
      </c>
      <c r="B185" s="24"/>
      <c r="C185" s="24"/>
      <c r="D185" s="1">
        <v>0.16</v>
      </c>
      <c r="E185" s="1">
        <v>0.18</v>
      </c>
      <c r="F185" s="3">
        <f t="shared" si="6"/>
        <v>11.764705882352937</v>
      </c>
    </row>
    <row r="186" spans="1:7" x14ac:dyDescent="0.35">
      <c r="A186" s="4" t="s">
        <v>121</v>
      </c>
      <c r="B186" s="25"/>
      <c r="C186" s="25"/>
      <c r="D186" s="4">
        <v>0.05</v>
      </c>
      <c r="E186" s="4">
        <f>0.05/2</f>
        <v>2.5000000000000001E-2</v>
      </c>
      <c r="F186" s="3">
        <f t="shared" si="6"/>
        <v>66.666666666666657</v>
      </c>
      <c r="G186" s="4" t="s">
        <v>157</v>
      </c>
    </row>
    <row r="187" spans="1:7" x14ac:dyDescent="0.35">
      <c r="A187" s="1" t="s">
        <v>109</v>
      </c>
      <c r="B187" s="24" t="s">
        <v>62</v>
      </c>
      <c r="C187" s="24">
        <v>1</v>
      </c>
      <c r="D187" s="1">
        <v>40</v>
      </c>
      <c r="E187" s="1">
        <v>40</v>
      </c>
      <c r="F187" s="3">
        <f t="shared" si="6"/>
        <v>0</v>
      </c>
    </row>
    <row r="188" spans="1:7" x14ac:dyDescent="0.35">
      <c r="A188" s="4" t="s">
        <v>115</v>
      </c>
      <c r="B188" s="25"/>
      <c r="C188" s="25"/>
      <c r="D188" s="4">
        <v>21</v>
      </c>
      <c r="E188" s="4">
        <v>23</v>
      </c>
      <c r="F188" s="5">
        <f t="shared" si="6"/>
        <v>9.0909090909090917</v>
      </c>
      <c r="G188" s="4"/>
    </row>
    <row r="189" spans="1:7" x14ac:dyDescent="0.35">
      <c r="A189" s="1" t="s">
        <v>107</v>
      </c>
      <c r="B189" s="24" t="s">
        <v>50</v>
      </c>
      <c r="C189" s="24">
        <v>0.2</v>
      </c>
      <c r="D189" s="1">
        <v>0.2</v>
      </c>
      <c r="E189" s="1">
        <v>0.7</v>
      </c>
      <c r="F189" s="3">
        <f t="shared" si="6"/>
        <v>111.11111111111111</v>
      </c>
    </row>
    <row r="190" spans="1:7" x14ac:dyDescent="0.35">
      <c r="A190" s="1" t="s">
        <v>114</v>
      </c>
      <c r="B190" s="24"/>
      <c r="C190" s="24"/>
      <c r="D190" s="1">
        <v>0.6</v>
      </c>
      <c r="E190" s="1">
        <v>0.4</v>
      </c>
      <c r="F190" s="3">
        <f t="shared" si="6"/>
        <v>39.999999999999993</v>
      </c>
    </row>
    <row r="191" spans="1:7" x14ac:dyDescent="0.35">
      <c r="A191" s="4" t="s">
        <v>121</v>
      </c>
      <c r="B191" s="25"/>
      <c r="C191" s="25"/>
      <c r="D191" s="4">
        <v>0</v>
      </c>
      <c r="E191" s="4">
        <v>0.3</v>
      </c>
      <c r="F191" s="5">
        <f t="shared" si="6"/>
        <v>200</v>
      </c>
      <c r="G191" s="4"/>
    </row>
    <row r="192" spans="1:7" x14ac:dyDescent="0.35">
      <c r="A192" s="1" t="s">
        <v>111</v>
      </c>
      <c r="B192" s="24" t="s">
        <v>33</v>
      </c>
      <c r="C192" s="24">
        <v>0.03</v>
      </c>
      <c r="D192" s="1">
        <v>17.399999999999999</v>
      </c>
      <c r="E192" s="1">
        <v>17.75</v>
      </c>
      <c r="F192" s="3">
        <f t="shared" si="6"/>
        <v>1.9914651493598945</v>
      </c>
    </row>
    <row r="193" spans="1:7" x14ac:dyDescent="0.35">
      <c r="A193" s="1" t="s">
        <v>108</v>
      </c>
      <c r="B193" s="24"/>
      <c r="C193" s="24"/>
      <c r="D193" s="1">
        <v>42.3</v>
      </c>
      <c r="E193" s="1">
        <v>43.3</v>
      </c>
      <c r="F193" s="3">
        <f t="shared" si="6"/>
        <v>2.3364485981308416</v>
      </c>
    </row>
    <row r="194" spans="1:7" x14ac:dyDescent="0.35">
      <c r="A194" s="1" t="s">
        <v>118</v>
      </c>
      <c r="B194" s="24"/>
      <c r="C194" s="24"/>
      <c r="D194" s="1">
        <v>20.399999999999999</v>
      </c>
      <c r="E194" s="1">
        <v>19.25</v>
      </c>
      <c r="F194" s="3">
        <f t="shared" si="6"/>
        <v>5.8007566204287446</v>
      </c>
    </row>
    <row r="195" spans="1:7" x14ac:dyDescent="0.35">
      <c r="A195" s="1" t="s">
        <v>122</v>
      </c>
      <c r="B195" s="24"/>
      <c r="C195" s="24"/>
      <c r="D195" s="1">
        <v>26.1</v>
      </c>
      <c r="E195" s="1">
        <v>28.7</v>
      </c>
      <c r="F195" s="3">
        <f t="shared" si="6"/>
        <v>9.4890510948905042</v>
      </c>
    </row>
    <row r="196" spans="1:7" x14ac:dyDescent="0.35">
      <c r="A196" s="4" t="s">
        <v>123</v>
      </c>
      <c r="B196" s="25"/>
      <c r="C196" s="25"/>
      <c r="D196" s="4">
        <v>24.7</v>
      </c>
      <c r="E196" s="4">
        <v>26.1</v>
      </c>
      <c r="F196" s="5">
        <f t="shared" si="6"/>
        <v>5.5118110236220561</v>
      </c>
      <c r="G196" s="4"/>
    </row>
    <row r="197" spans="1:7" x14ac:dyDescent="0.35">
      <c r="A197" s="1" t="s">
        <v>111</v>
      </c>
      <c r="B197" s="24" t="s">
        <v>34</v>
      </c>
      <c r="C197" s="24">
        <v>0.5</v>
      </c>
      <c r="D197" s="1">
        <v>14.6</v>
      </c>
      <c r="E197" s="1">
        <v>15.3</v>
      </c>
      <c r="F197" s="3">
        <f t="shared" si="6"/>
        <v>4.6822742474916463</v>
      </c>
    </row>
    <row r="198" spans="1:7" x14ac:dyDescent="0.35">
      <c r="A198" s="1" t="s">
        <v>108</v>
      </c>
      <c r="B198" s="24"/>
      <c r="C198" s="24"/>
      <c r="D198" s="1">
        <v>17.100000000000001</v>
      </c>
      <c r="E198" s="1">
        <v>17.600000000000001</v>
      </c>
      <c r="F198" s="3">
        <f t="shared" si="6"/>
        <v>2.8818443804034581</v>
      </c>
    </row>
    <row r="199" spans="1:7" x14ac:dyDescent="0.35">
      <c r="A199" s="1" t="s">
        <v>118</v>
      </c>
      <c r="B199" s="24"/>
      <c r="C199" s="24"/>
      <c r="D199" s="1">
        <v>5.6</v>
      </c>
      <c r="E199" s="1">
        <v>5.7</v>
      </c>
      <c r="F199" s="3">
        <f t="shared" si="6"/>
        <v>1.7699115044247882</v>
      </c>
    </row>
    <row r="200" spans="1:7" x14ac:dyDescent="0.35">
      <c r="A200" s="1" t="s">
        <v>122</v>
      </c>
      <c r="B200" s="24"/>
      <c r="C200" s="24"/>
      <c r="D200" s="1">
        <v>3.3</v>
      </c>
      <c r="E200" s="1">
        <v>3.4</v>
      </c>
      <c r="F200" s="3">
        <f t="shared" si="6"/>
        <v>2.9850746268656749</v>
      </c>
    </row>
    <row r="201" spans="1:7" x14ac:dyDescent="0.35">
      <c r="A201" s="4" t="s">
        <v>123</v>
      </c>
      <c r="B201" s="25"/>
      <c r="C201" s="25"/>
      <c r="D201" s="4">
        <v>5.3</v>
      </c>
      <c r="E201" s="4">
        <v>5.2</v>
      </c>
      <c r="F201" s="5">
        <f t="shared" si="6"/>
        <v>1.904761904761898</v>
      </c>
      <c r="G201" s="4"/>
    </row>
    <row r="202" spans="1:7" x14ac:dyDescent="0.35">
      <c r="A202" s="1" t="s">
        <v>111</v>
      </c>
      <c r="B202" s="24" t="s">
        <v>35</v>
      </c>
      <c r="C202" s="24">
        <v>0.1</v>
      </c>
      <c r="D202" s="1">
        <v>97.5</v>
      </c>
      <c r="E202" s="1">
        <v>99.4</v>
      </c>
      <c r="F202" s="3">
        <f t="shared" si="6"/>
        <v>1.9299136617572428</v>
      </c>
    </row>
    <row r="203" spans="1:7" x14ac:dyDescent="0.35">
      <c r="A203" s="1" t="s">
        <v>108</v>
      </c>
      <c r="B203" s="24"/>
      <c r="C203" s="24"/>
      <c r="D203" s="1">
        <v>128</v>
      </c>
      <c r="E203" s="1">
        <v>131</v>
      </c>
      <c r="F203" s="3">
        <f t="shared" si="6"/>
        <v>2.3166023166023164</v>
      </c>
    </row>
    <row r="204" spans="1:7" x14ac:dyDescent="0.35">
      <c r="A204" s="1" t="s">
        <v>118</v>
      </c>
      <c r="B204" s="24"/>
      <c r="C204" s="24"/>
      <c r="D204" s="1">
        <v>58.6</v>
      </c>
      <c r="E204" s="1">
        <v>57.4</v>
      </c>
      <c r="F204" s="3">
        <f t="shared" si="6"/>
        <v>2.0689655172413843</v>
      </c>
    </row>
    <row r="205" spans="1:7" x14ac:dyDescent="0.35">
      <c r="A205" s="1" t="s">
        <v>122</v>
      </c>
      <c r="B205" s="24"/>
      <c r="C205" s="24"/>
      <c r="D205" s="1">
        <v>60.7</v>
      </c>
      <c r="E205" s="1">
        <v>62.3</v>
      </c>
      <c r="F205" s="3">
        <f t="shared" si="6"/>
        <v>2.6016260162601532</v>
      </c>
    </row>
    <row r="206" spans="1:7" x14ac:dyDescent="0.35">
      <c r="A206" s="4" t="s">
        <v>123</v>
      </c>
      <c r="B206" s="25"/>
      <c r="C206" s="25"/>
      <c r="D206" s="4">
        <v>67.3</v>
      </c>
      <c r="E206" s="4">
        <v>68</v>
      </c>
      <c r="F206" s="5">
        <f t="shared" si="6"/>
        <v>1.0347376201034779</v>
      </c>
      <c r="G206" s="4"/>
    </row>
    <row r="207" spans="1:7" x14ac:dyDescent="0.35">
      <c r="A207" s="1" t="s">
        <v>111</v>
      </c>
      <c r="B207" s="24" t="s">
        <v>36</v>
      </c>
      <c r="C207" s="24">
        <v>0.1</v>
      </c>
      <c r="D207" s="1">
        <v>0.6</v>
      </c>
      <c r="E207" s="1">
        <v>0.6</v>
      </c>
      <c r="F207" s="3">
        <f t="shared" si="6"/>
        <v>0</v>
      </c>
    </row>
    <row r="208" spans="1:7" x14ac:dyDescent="0.35">
      <c r="A208" s="1" t="s">
        <v>108</v>
      </c>
      <c r="B208" s="24"/>
      <c r="C208" s="24"/>
      <c r="D208" s="1">
        <v>0.5</v>
      </c>
      <c r="E208" s="1">
        <v>0.5</v>
      </c>
      <c r="F208" s="3">
        <f t="shared" si="6"/>
        <v>0</v>
      </c>
    </row>
    <row r="209" spans="1:7" x14ac:dyDescent="0.35">
      <c r="A209" s="1" t="s">
        <v>118</v>
      </c>
      <c r="B209" s="24"/>
      <c r="C209" s="24"/>
      <c r="D209" s="1">
        <v>0.3</v>
      </c>
      <c r="E209" s="1">
        <v>0.3</v>
      </c>
      <c r="F209" s="3">
        <f t="shared" si="6"/>
        <v>0</v>
      </c>
    </row>
    <row r="210" spans="1:7" x14ac:dyDescent="0.35">
      <c r="A210" s="1" t="s">
        <v>122</v>
      </c>
      <c r="B210" s="24"/>
      <c r="C210" s="24"/>
      <c r="D210" s="1">
        <v>0.3</v>
      </c>
      <c r="E210" s="1">
        <v>0.3</v>
      </c>
      <c r="F210" s="3">
        <f t="shared" si="6"/>
        <v>0</v>
      </c>
    </row>
    <row r="211" spans="1:7" x14ac:dyDescent="0.35">
      <c r="A211" s="4" t="s">
        <v>123</v>
      </c>
      <c r="B211" s="25"/>
      <c r="C211" s="25"/>
      <c r="D211" s="4">
        <v>0.3</v>
      </c>
      <c r="E211" s="4">
        <v>0.3</v>
      </c>
      <c r="F211" s="5">
        <f t="shared" si="6"/>
        <v>0</v>
      </c>
      <c r="G211" s="4"/>
    </row>
    <row r="212" spans="1:7" x14ac:dyDescent="0.35">
      <c r="A212" s="1" t="s">
        <v>111</v>
      </c>
      <c r="B212" s="24" t="s">
        <v>37</v>
      </c>
      <c r="C212" s="24">
        <v>0.01</v>
      </c>
      <c r="D212" s="1">
        <v>2.09</v>
      </c>
      <c r="E212" s="1">
        <v>2.12</v>
      </c>
      <c r="F212" s="3">
        <f t="shared" si="6"/>
        <v>1.4251781472684204</v>
      </c>
    </row>
    <row r="213" spans="1:7" x14ac:dyDescent="0.35">
      <c r="A213" s="1" t="s">
        <v>108</v>
      </c>
      <c r="B213" s="24"/>
      <c r="C213" s="24"/>
      <c r="D213" s="1">
        <v>4.53</v>
      </c>
      <c r="E213" s="1">
        <v>4.66</v>
      </c>
      <c r="F213" s="3">
        <f t="shared" si="6"/>
        <v>2.8291621327529897</v>
      </c>
    </row>
    <row r="214" spans="1:7" x14ac:dyDescent="0.35">
      <c r="A214" s="1" t="s">
        <v>118</v>
      </c>
      <c r="B214" s="24"/>
      <c r="C214" s="24"/>
      <c r="D214" s="1">
        <v>2.37</v>
      </c>
      <c r="E214" s="1">
        <v>2.38</v>
      </c>
      <c r="F214" s="3">
        <f t="shared" si="6"/>
        <v>0.42105263157893841</v>
      </c>
    </row>
    <row r="215" spans="1:7" x14ac:dyDescent="0.35">
      <c r="A215" s="1" t="s">
        <v>122</v>
      </c>
      <c r="B215" s="24"/>
      <c r="C215" s="24"/>
      <c r="D215" s="1">
        <v>2.87</v>
      </c>
      <c r="E215" s="1">
        <v>2.73</v>
      </c>
      <c r="F215" s="3">
        <f t="shared" si="6"/>
        <v>5.0000000000000044</v>
      </c>
    </row>
    <row r="216" spans="1:7" x14ac:dyDescent="0.35">
      <c r="A216" s="4" t="s">
        <v>123</v>
      </c>
      <c r="B216" s="25"/>
      <c r="C216" s="25"/>
      <c r="D216" s="4">
        <v>3.35</v>
      </c>
      <c r="E216" s="4">
        <v>3.47</v>
      </c>
      <c r="F216" s="5">
        <f t="shared" si="6"/>
        <v>3.5190615835777157</v>
      </c>
      <c r="G216" s="4"/>
    </row>
    <row r="217" spans="1:7" x14ac:dyDescent="0.35">
      <c r="A217" s="1" t="s">
        <v>107</v>
      </c>
      <c r="B217" s="24" t="s">
        <v>51</v>
      </c>
      <c r="C217" s="24">
        <v>0.01</v>
      </c>
      <c r="D217" s="1">
        <v>0.09</v>
      </c>
      <c r="E217" s="1">
        <v>7.0000000000000007E-2</v>
      </c>
      <c r="F217" s="3">
        <f t="shared" si="6"/>
        <v>24.999999999999986</v>
      </c>
    </row>
    <row r="218" spans="1:7" x14ac:dyDescent="0.35">
      <c r="A218" s="1" t="s">
        <v>114</v>
      </c>
      <c r="B218" s="24"/>
      <c r="C218" s="24"/>
      <c r="D218" s="1">
        <v>0.05</v>
      </c>
      <c r="E218" s="1">
        <v>7.0000000000000007E-2</v>
      </c>
      <c r="F218" s="3">
        <f t="shared" si="6"/>
        <v>33.333333333333336</v>
      </c>
    </row>
    <row r="219" spans="1:7" x14ac:dyDescent="0.35">
      <c r="A219" s="4" t="s">
        <v>121</v>
      </c>
      <c r="B219" s="25"/>
      <c r="C219" s="25"/>
      <c r="D219" s="4">
        <v>0.03</v>
      </c>
      <c r="E219" s="4">
        <v>0.03</v>
      </c>
      <c r="F219" s="5">
        <f t="shared" si="6"/>
        <v>0</v>
      </c>
      <c r="G219" s="4"/>
    </row>
    <row r="220" spans="1:7" x14ac:dyDescent="0.35">
      <c r="A220" s="1" t="s">
        <v>111</v>
      </c>
      <c r="B220" s="24" t="s">
        <v>38</v>
      </c>
      <c r="C220" s="24">
        <v>0.05</v>
      </c>
      <c r="D220" s="1">
        <v>14.65</v>
      </c>
      <c r="E220" s="1">
        <v>16.3</v>
      </c>
      <c r="F220" s="3">
        <f t="shared" si="6"/>
        <v>10.662358642972537</v>
      </c>
    </row>
    <row r="221" spans="1:7" x14ac:dyDescent="0.35">
      <c r="A221" s="1" t="s">
        <v>108</v>
      </c>
      <c r="B221" s="24"/>
      <c r="C221" s="24"/>
      <c r="D221" s="1">
        <v>56.9</v>
      </c>
      <c r="E221" s="1">
        <v>57</v>
      </c>
      <c r="F221" s="3">
        <f t="shared" si="6"/>
        <v>0.17559262510974788</v>
      </c>
    </row>
    <row r="222" spans="1:7" x14ac:dyDescent="0.35">
      <c r="A222" s="1" t="s">
        <v>118</v>
      </c>
      <c r="B222" s="24"/>
      <c r="C222" s="24"/>
      <c r="D222" s="1">
        <v>19.8</v>
      </c>
      <c r="E222" s="1">
        <v>18.649999999999999</v>
      </c>
      <c r="F222" s="3">
        <f t="shared" si="6"/>
        <v>5.9817945383615196</v>
      </c>
    </row>
    <row r="223" spans="1:7" x14ac:dyDescent="0.35">
      <c r="A223" s="1" t="s">
        <v>122</v>
      </c>
      <c r="B223" s="24"/>
      <c r="C223" s="24"/>
      <c r="D223" s="1">
        <v>24.6</v>
      </c>
      <c r="E223" s="1">
        <v>17.3</v>
      </c>
      <c r="F223" s="3">
        <f t="shared" si="6"/>
        <v>34.84486873508353</v>
      </c>
    </row>
    <row r="224" spans="1:7" x14ac:dyDescent="0.35">
      <c r="A224" s="4" t="s">
        <v>123</v>
      </c>
      <c r="B224" s="25"/>
      <c r="C224" s="25"/>
      <c r="D224" s="4">
        <v>30.4</v>
      </c>
      <c r="E224" s="4">
        <v>30.6</v>
      </c>
      <c r="F224" s="5">
        <f t="shared" si="6"/>
        <v>0.65573770491804206</v>
      </c>
      <c r="G224" s="4"/>
    </row>
    <row r="225" spans="1:7" x14ac:dyDescent="0.35">
      <c r="A225" s="1" t="s">
        <v>107</v>
      </c>
      <c r="B225" s="24" t="s">
        <v>64</v>
      </c>
      <c r="C225" s="24">
        <v>0.02</v>
      </c>
      <c r="D225" s="1">
        <v>0.1</v>
      </c>
      <c r="E225" s="1">
        <v>0.1</v>
      </c>
      <c r="F225" s="3">
        <v>0</v>
      </c>
    </row>
    <row r="226" spans="1:7" x14ac:dyDescent="0.35">
      <c r="A226" s="1" t="s">
        <v>114</v>
      </c>
      <c r="B226" s="24"/>
      <c r="C226" s="24"/>
      <c r="D226" s="1">
        <v>0.12</v>
      </c>
      <c r="E226" s="1">
        <v>0.13</v>
      </c>
      <c r="F226" s="3">
        <v>8.0000000000000071</v>
      </c>
    </row>
    <row r="227" spans="1:7" x14ac:dyDescent="0.35">
      <c r="A227" s="4" t="s">
        <v>121</v>
      </c>
      <c r="B227" s="25"/>
      <c r="C227" s="25"/>
      <c r="D227" s="4">
        <v>0.03</v>
      </c>
      <c r="E227" s="4">
        <v>0.03</v>
      </c>
      <c r="F227" s="5">
        <v>0</v>
      </c>
      <c r="G227" s="4"/>
    </row>
    <row r="228" spans="1:7" x14ac:dyDescent="0.35">
      <c r="A228" s="1" t="s">
        <v>111</v>
      </c>
      <c r="B228" s="24" t="s">
        <v>39</v>
      </c>
      <c r="C228" s="24">
        <v>0.01</v>
      </c>
      <c r="D228" s="1">
        <v>1.03</v>
      </c>
      <c r="E228" s="1">
        <v>1.06</v>
      </c>
      <c r="F228" s="3">
        <f t="shared" ref="F228:F257" si="7">ABS(D228-E228)/((D228+E228)/2)*100</f>
        <v>2.8708133971291896</v>
      </c>
    </row>
    <row r="229" spans="1:7" x14ac:dyDescent="0.35">
      <c r="A229" s="1" t="s">
        <v>108</v>
      </c>
      <c r="B229" s="24"/>
      <c r="C229" s="24"/>
      <c r="D229" s="1">
        <v>2.08</v>
      </c>
      <c r="E229" s="1">
        <v>2.14</v>
      </c>
      <c r="F229" s="3">
        <f t="shared" si="7"/>
        <v>2.843601895734599</v>
      </c>
    </row>
    <row r="230" spans="1:7" x14ac:dyDescent="0.35">
      <c r="A230" s="1" t="s">
        <v>118</v>
      </c>
      <c r="B230" s="24"/>
      <c r="C230" s="24"/>
      <c r="D230" s="1">
        <v>1.1100000000000001</v>
      </c>
      <c r="E230" s="1">
        <v>1.1399999999999999</v>
      </c>
      <c r="F230" s="3">
        <f t="shared" si="7"/>
        <v>2.6666666666666492</v>
      </c>
    </row>
    <row r="231" spans="1:7" x14ac:dyDescent="0.35">
      <c r="A231" s="1" t="s">
        <v>122</v>
      </c>
      <c r="B231" s="24"/>
      <c r="C231" s="24"/>
      <c r="D231" s="1">
        <v>1.1399999999999999</v>
      </c>
      <c r="E231" s="1">
        <v>1.1000000000000001</v>
      </c>
      <c r="F231" s="3">
        <f t="shared" si="7"/>
        <v>3.5714285714285547</v>
      </c>
    </row>
    <row r="232" spans="1:7" x14ac:dyDescent="0.35">
      <c r="A232" s="4" t="s">
        <v>123</v>
      </c>
      <c r="B232" s="25"/>
      <c r="C232" s="25"/>
      <c r="D232" s="4">
        <v>1.34</v>
      </c>
      <c r="E232" s="4">
        <v>1.41</v>
      </c>
      <c r="F232" s="5">
        <f t="shared" si="7"/>
        <v>5.0909090909090793</v>
      </c>
      <c r="G232" s="4"/>
    </row>
    <row r="233" spans="1:7" x14ac:dyDescent="0.35">
      <c r="A233" s="1" t="s">
        <v>111</v>
      </c>
      <c r="B233" s="24" t="s">
        <v>40</v>
      </c>
      <c r="C233" s="24">
        <v>0.05</v>
      </c>
      <c r="D233" s="1">
        <v>3.38</v>
      </c>
      <c r="E233" s="1">
        <v>3.65</v>
      </c>
      <c r="F233" s="3">
        <f t="shared" si="7"/>
        <v>7.6813655761024195</v>
      </c>
    </row>
    <row r="234" spans="1:7" x14ac:dyDescent="0.35">
      <c r="A234" s="1" t="s">
        <v>108</v>
      </c>
      <c r="B234" s="24"/>
      <c r="C234" s="24"/>
      <c r="D234" s="1">
        <v>5.84</v>
      </c>
      <c r="E234" s="1">
        <v>5.96</v>
      </c>
      <c r="F234" s="3">
        <f t="shared" si="7"/>
        <v>2.0338983050847474</v>
      </c>
    </row>
    <row r="235" spans="1:7" x14ac:dyDescent="0.35">
      <c r="A235" s="1" t="s">
        <v>118</v>
      </c>
      <c r="B235" s="24"/>
      <c r="C235" s="24"/>
      <c r="D235" s="1">
        <v>2.48</v>
      </c>
      <c r="E235" s="1">
        <v>2.62</v>
      </c>
      <c r="F235" s="3">
        <f t="shared" si="7"/>
        <v>5.4901960784313779</v>
      </c>
    </row>
    <row r="236" spans="1:7" x14ac:dyDescent="0.35">
      <c r="A236" s="1" t="s">
        <v>122</v>
      </c>
      <c r="B236" s="24"/>
      <c r="C236" s="24"/>
      <c r="D236" s="1">
        <v>2</v>
      </c>
      <c r="E236" s="1">
        <v>1.84</v>
      </c>
      <c r="F236" s="3">
        <f t="shared" si="7"/>
        <v>8.3333333333333304</v>
      </c>
    </row>
    <row r="237" spans="1:7" x14ac:dyDescent="0.35">
      <c r="A237" s="4" t="s">
        <v>123</v>
      </c>
      <c r="B237" s="25"/>
      <c r="C237" s="25"/>
      <c r="D237" s="4">
        <v>2.5</v>
      </c>
      <c r="E237" s="4">
        <v>2.68</v>
      </c>
      <c r="F237" s="5">
        <f t="shared" si="7"/>
        <v>6.9498069498069563</v>
      </c>
      <c r="G237" s="4"/>
    </row>
    <row r="238" spans="1:7" x14ac:dyDescent="0.35">
      <c r="A238" s="1" t="s">
        <v>111</v>
      </c>
      <c r="B238" s="24" t="s">
        <v>41</v>
      </c>
      <c r="C238" s="24">
        <v>5</v>
      </c>
      <c r="D238" s="1">
        <v>133</v>
      </c>
      <c r="E238" s="1">
        <v>142</v>
      </c>
      <c r="F238" s="3">
        <f t="shared" si="7"/>
        <v>6.5454545454545459</v>
      </c>
    </row>
    <row r="239" spans="1:7" x14ac:dyDescent="0.35">
      <c r="A239" s="1" t="s">
        <v>108</v>
      </c>
      <c r="B239" s="24"/>
      <c r="C239" s="24"/>
      <c r="D239" s="1">
        <v>150</v>
      </c>
      <c r="E239" s="1">
        <v>150</v>
      </c>
      <c r="F239" s="3">
        <f t="shared" si="7"/>
        <v>0</v>
      </c>
    </row>
    <row r="240" spans="1:7" x14ac:dyDescent="0.35">
      <c r="A240" s="1" t="s">
        <v>118</v>
      </c>
      <c r="B240" s="24"/>
      <c r="C240" s="24"/>
      <c r="D240" s="1">
        <v>294</v>
      </c>
      <c r="E240" s="1">
        <v>290</v>
      </c>
      <c r="F240" s="3">
        <f t="shared" si="7"/>
        <v>1.3698630136986301</v>
      </c>
    </row>
    <row r="241" spans="1:7" x14ac:dyDescent="0.35">
      <c r="A241" s="1" t="s">
        <v>122</v>
      </c>
      <c r="B241" s="24"/>
      <c r="C241" s="24"/>
      <c r="D241" s="1">
        <v>423</v>
      </c>
      <c r="E241" s="1">
        <v>440</v>
      </c>
      <c r="F241" s="3">
        <f t="shared" si="7"/>
        <v>3.9397450753186556</v>
      </c>
    </row>
    <row r="242" spans="1:7" x14ac:dyDescent="0.35">
      <c r="A242" s="4" t="s">
        <v>123</v>
      </c>
      <c r="B242" s="25"/>
      <c r="C242" s="25"/>
      <c r="D242" s="4">
        <v>471</v>
      </c>
      <c r="E242" s="4">
        <v>475</v>
      </c>
      <c r="F242" s="5">
        <f t="shared" si="7"/>
        <v>0.84566596194503174</v>
      </c>
      <c r="G242" s="4"/>
    </row>
    <row r="243" spans="1:7" x14ac:dyDescent="0.35">
      <c r="A243" s="1" t="s">
        <v>111</v>
      </c>
      <c r="B243" s="24" t="s">
        <v>42</v>
      </c>
      <c r="C243" s="24">
        <v>0.5</v>
      </c>
      <c r="D243" s="1">
        <v>3.6</v>
      </c>
      <c r="E243" s="1">
        <v>3.2</v>
      </c>
      <c r="F243" s="3">
        <f t="shared" si="7"/>
        <v>11.764705882352937</v>
      </c>
    </row>
    <row r="244" spans="1:7" x14ac:dyDescent="0.35">
      <c r="A244" s="1" t="s">
        <v>108</v>
      </c>
      <c r="B244" s="24"/>
      <c r="C244" s="24"/>
      <c r="D244" s="1">
        <v>4.0999999999999996</v>
      </c>
      <c r="E244" s="1">
        <v>4.0999999999999996</v>
      </c>
      <c r="F244" s="3">
        <f t="shared" si="7"/>
        <v>0</v>
      </c>
    </row>
    <row r="245" spans="1:7" x14ac:dyDescent="0.35">
      <c r="A245" s="1" t="s">
        <v>118</v>
      </c>
      <c r="B245" s="24"/>
      <c r="C245" s="24"/>
      <c r="D245" s="1">
        <v>1.9</v>
      </c>
      <c r="E245" s="1">
        <v>2.1</v>
      </c>
      <c r="F245" s="3">
        <f t="shared" si="7"/>
        <v>10.000000000000009</v>
      </c>
    </row>
    <row r="246" spans="1:7" x14ac:dyDescent="0.35">
      <c r="A246" s="1" t="s">
        <v>122</v>
      </c>
      <c r="B246" s="24"/>
      <c r="C246" s="24"/>
      <c r="D246" s="1">
        <v>1.1000000000000001</v>
      </c>
      <c r="E246" s="1">
        <v>1.1000000000000001</v>
      </c>
      <c r="F246" s="3">
        <f t="shared" si="7"/>
        <v>0</v>
      </c>
    </row>
    <row r="247" spans="1:7" x14ac:dyDescent="0.35">
      <c r="A247" s="4" t="s">
        <v>123</v>
      </c>
      <c r="B247" s="25"/>
      <c r="C247" s="25"/>
      <c r="D247" s="4">
        <v>1.4</v>
      </c>
      <c r="E247" s="4">
        <v>1.3</v>
      </c>
      <c r="F247" s="5">
        <f t="shared" si="7"/>
        <v>7.4074074074073977</v>
      </c>
      <c r="G247" s="4"/>
    </row>
    <row r="248" spans="1:7" x14ac:dyDescent="0.35">
      <c r="A248" s="1" t="s">
        <v>111</v>
      </c>
      <c r="B248" s="24" t="s">
        <v>43</v>
      </c>
      <c r="C248" s="24">
        <v>0.1</v>
      </c>
      <c r="D248" s="1">
        <v>74.2</v>
      </c>
      <c r="E248" s="1">
        <v>75.599999999999994</v>
      </c>
      <c r="F248" s="3">
        <f t="shared" si="7"/>
        <v>1.8691588785046613</v>
      </c>
    </row>
    <row r="249" spans="1:7" x14ac:dyDescent="0.35">
      <c r="A249" s="1" t="s">
        <v>108</v>
      </c>
      <c r="B249" s="24"/>
      <c r="C249" s="24"/>
      <c r="D249" s="1">
        <v>170.5</v>
      </c>
      <c r="E249" s="1">
        <v>174</v>
      </c>
      <c r="F249" s="3">
        <f t="shared" si="7"/>
        <v>2.0319303338171264</v>
      </c>
    </row>
    <row r="250" spans="1:7" x14ac:dyDescent="0.35">
      <c r="A250" s="1" t="s">
        <v>118</v>
      </c>
      <c r="B250" s="24"/>
      <c r="C250" s="24"/>
      <c r="D250" s="1">
        <v>86.5</v>
      </c>
      <c r="E250" s="1">
        <v>86.2</v>
      </c>
      <c r="F250" s="3">
        <f t="shared" si="7"/>
        <v>0.34742327735957984</v>
      </c>
    </row>
    <row r="251" spans="1:7" x14ac:dyDescent="0.35">
      <c r="A251" s="1" t="s">
        <v>122</v>
      </c>
      <c r="B251" s="24"/>
      <c r="C251" s="24"/>
      <c r="D251" s="1">
        <v>98.1</v>
      </c>
      <c r="E251" s="1">
        <v>98.8</v>
      </c>
      <c r="F251" s="3">
        <f t="shared" si="7"/>
        <v>0.71102082275266931</v>
      </c>
    </row>
    <row r="252" spans="1:7" x14ac:dyDescent="0.35">
      <c r="A252" s="4" t="s">
        <v>123</v>
      </c>
      <c r="B252" s="25"/>
      <c r="C252" s="25"/>
      <c r="D252" s="4">
        <v>117.5</v>
      </c>
      <c r="E252" s="4">
        <v>119</v>
      </c>
      <c r="F252" s="5">
        <f t="shared" si="7"/>
        <v>1.2684989429175475</v>
      </c>
      <c r="G252" s="4"/>
    </row>
    <row r="253" spans="1:7" x14ac:dyDescent="0.35">
      <c r="A253" s="1" t="s">
        <v>111</v>
      </c>
      <c r="B253" s="24" t="s">
        <v>44</v>
      </c>
      <c r="C253" s="24">
        <v>0.03</v>
      </c>
      <c r="D253" s="1">
        <v>6.64</v>
      </c>
      <c r="E253" s="1">
        <v>6.86</v>
      </c>
      <c r="F253" s="3">
        <f t="shared" si="7"/>
        <v>3.2592592592592688</v>
      </c>
    </row>
    <row r="254" spans="1:7" x14ac:dyDescent="0.35">
      <c r="A254" s="1" t="s">
        <v>108</v>
      </c>
      <c r="B254" s="24"/>
      <c r="C254" s="24"/>
      <c r="D254" s="1">
        <v>12.45</v>
      </c>
      <c r="E254" s="1">
        <v>12.75</v>
      </c>
      <c r="F254" s="3">
        <f t="shared" si="7"/>
        <v>2.3809523809523867</v>
      </c>
    </row>
    <row r="255" spans="1:7" x14ac:dyDescent="0.35">
      <c r="A255" s="1" t="s">
        <v>118</v>
      </c>
      <c r="B255" s="24"/>
      <c r="C255" s="24"/>
      <c r="D255" s="1">
        <v>6.76</v>
      </c>
      <c r="E255" s="1">
        <v>7.23</v>
      </c>
      <c r="F255" s="3">
        <f t="shared" si="7"/>
        <v>6.7190850607576929</v>
      </c>
    </row>
    <row r="256" spans="1:7" x14ac:dyDescent="0.35">
      <c r="A256" s="1" t="s">
        <v>122</v>
      </c>
      <c r="B256" s="24"/>
      <c r="C256" s="24"/>
      <c r="D256" s="1">
        <v>7.42</v>
      </c>
      <c r="E256" s="1">
        <v>7.17</v>
      </c>
      <c r="F256" s="3">
        <f t="shared" si="7"/>
        <v>3.4270047978067169</v>
      </c>
    </row>
    <row r="257" spans="1:7" x14ac:dyDescent="0.35">
      <c r="A257" s="4" t="s">
        <v>123</v>
      </c>
      <c r="B257" s="25"/>
      <c r="C257" s="25"/>
      <c r="D257" s="4">
        <v>8.34</v>
      </c>
      <c r="E257" s="4">
        <v>8.64</v>
      </c>
      <c r="F257" s="5">
        <f t="shared" si="7"/>
        <v>3.5335689045936478</v>
      </c>
      <c r="G257" s="4"/>
    </row>
    <row r="258" spans="1:7" x14ac:dyDescent="0.35">
      <c r="A258" s="1" t="s">
        <v>109</v>
      </c>
      <c r="B258" s="24" t="s">
        <v>63</v>
      </c>
      <c r="C258" s="24">
        <v>1</v>
      </c>
      <c r="D258" s="1">
        <v>53</v>
      </c>
      <c r="E258" s="1">
        <v>53</v>
      </c>
      <c r="F258" s="3">
        <f t="shared" ref="F258:F264" si="8">ABS(D258-E258)/((D258+E258)/2)*100</f>
        <v>0</v>
      </c>
    </row>
    <row r="259" spans="1:7" x14ac:dyDescent="0.35">
      <c r="A259" s="4" t="s">
        <v>115</v>
      </c>
      <c r="B259" s="25"/>
      <c r="C259" s="25"/>
      <c r="D259" s="4">
        <v>23</v>
      </c>
      <c r="E259" s="4">
        <v>23</v>
      </c>
      <c r="F259" s="5">
        <f t="shared" si="8"/>
        <v>0</v>
      </c>
      <c r="G259" s="4"/>
    </row>
    <row r="260" spans="1:7" x14ac:dyDescent="0.35">
      <c r="A260" s="1" t="s">
        <v>111</v>
      </c>
      <c r="B260" s="24" t="s">
        <v>45</v>
      </c>
      <c r="C260" s="24">
        <v>1</v>
      </c>
      <c r="D260" s="1">
        <v>270</v>
      </c>
      <c r="E260" s="1">
        <v>278</v>
      </c>
      <c r="F260" s="3">
        <f t="shared" si="8"/>
        <v>2.9197080291970803</v>
      </c>
    </row>
    <row r="261" spans="1:7" x14ac:dyDescent="0.35">
      <c r="A261" s="1" t="s">
        <v>108</v>
      </c>
      <c r="B261" s="24"/>
      <c r="C261" s="24"/>
      <c r="D261" s="1">
        <v>216</v>
      </c>
      <c r="E261" s="1">
        <v>216</v>
      </c>
      <c r="F261" s="3">
        <f t="shared" si="8"/>
        <v>0</v>
      </c>
    </row>
    <row r="262" spans="1:7" x14ac:dyDescent="0.35">
      <c r="A262" s="1" t="s">
        <v>118</v>
      </c>
      <c r="B262" s="24"/>
      <c r="C262" s="24"/>
      <c r="D262" s="1">
        <v>234</v>
      </c>
      <c r="E262" s="1">
        <v>243</v>
      </c>
      <c r="F262" s="3">
        <f t="shared" si="8"/>
        <v>3.7735849056603774</v>
      </c>
    </row>
    <row r="263" spans="1:7" x14ac:dyDescent="0.35">
      <c r="A263" s="1" t="s">
        <v>122</v>
      </c>
      <c r="B263" s="24"/>
      <c r="C263" s="24"/>
      <c r="D263" s="1">
        <v>171</v>
      </c>
      <c r="E263" s="1">
        <v>191</v>
      </c>
      <c r="F263" s="3">
        <f t="shared" si="8"/>
        <v>11.049723756906078</v>
      </c>
    </row>
    <row r="264" spans="1:7" x14ac:dyDescent="0.35">
      <c r="A264" s="4" t="s">
        <v>123</v>
      </c>
      <c r="B264" s="25"/>
      <c r="C264" s="25"/>
      <c r="D264" s="4">
        <v>149</v>
      </c>
      <c r="E264" s="4">
        <v>149</v>
      </c>
      <c r="F264" s="5">
        <f t="shared" si="8"/>
        <v>0</v>
      </c>
      <c r="G264" s="4"/>
    </row>
  </sheetData>
  <mergeCells count="130">
    <mergeCell ref="B43:B46"/>
    <mergeCell ref="C43:C46"/>
    <mergeCell ref="C39:C42"/>
    <mergeCell ref="B55:B56"/>
    <mergeCell ref="B57:B60"/>
    <mergeCell ref="C55:C56"/>
    <mergeCell ref="C57:C60"/>
    <mergeCell ref="B47:B50"/>
    <mergeCell ref="B51:B54"/>
    <mergeCell ref="C47:C50"/>
    <mergeCell ref="C51:C54"/>
    <mergeCell ref="B68:B72"/>
    <mergeCell ref="B73:B77"/>
    <mergeCell ref="B78:B80"/>
    <mergeCell ref="C3:C6"/>
    <mergeCell ref="C15:C18"/>
    <mergeCell ref="B63:B64"/>
    <mergeCell ref="B65:B67"/>
    <mergeCell ref="C27:C30"/>
    <mergeCell ref="C23:C26"/>
    <mergeCell ref="C19:C22"/>
    <mergeCell ref="C11:C14"/>
    <mergeCell ref="C7:C10"/>
    <mergeCell ref="B15:B18"/>
    <mergeCell ref="B11:B14"/>
    <mergeCell ref="B3:B6"/>
    <mergeCell ref="B7:B10"/>
    <mergeCell ref="B19:B22"/>
    <mergeCell ref="B23:B26"/>
    <mergeCell ref="B27:B30"/>
    <mergeCell ref="C35:C38"/>
    <mergeCell ref="B31:B34"/>
    <mergeCell ref="B35:B38"/>
    <mergeCell ref="B39:B42"/>
    <mergeCell ref="C31:C34"/>
    <mergeCell ref="B102:B106"/>
    <mergeCell ref="B107:B111"/>
    <mergeCell ref="B112:B116"/>
    <mergeCell ref="B90:B94"/>
    <mergeCell ref="B95:B99"/>
    <mergeCell ref="B100:B101"/>
    <mergeCell ref="B81:B82"/>
    <mergeCell ref="B83:B87"/>
    <mergeCell ref="B88:B89"/>
    <mergeCell ref="B143:B147"/>
    <mergeCell ref="B148:B149"/>
    <mergeCell ref="B150:B154"/>
    <mergeCell ref="B132:B134"/>
    <mergeCell ref="B135:B139"/>
    <mergeCell ref="B140:B142"/>
    <mergeCell ref="B117:B121"/>
    <mergeCell ref="B122:B126"/>
    <mergeCell ref="B127:B131"/>
    <mergeCell ref="B176:B180"/>
    <mergeCell ref="B181:B183"/>
    <mergeCell ref="B184:B186"/>
    <mergeCell ref="B167:B168"/>
    <mergeCell ref="B169:B170"/>
    <mergeCell ref="B171:B175"/>
    <mergeCell ref="B155:B156"/>
    <mergeCell ref="B157:B161"/>
    <mergeCell ref="B162:B166"/>
    <mergeCell ref="B212:B216"/>
    <mergeCell ref="B217:B219"/>
    <mergeCell ref="B220:B224"/>
    <mergeCell ref="B197:B201"/>
    <mergeCell ref="B202:B206"/>
    <mergeCell ref="B207:B211"/>
    <mergeCell ref="B187:B188"/>
    <mergeCell ref="B189:B191"/>
    <mergeCell ref="B192:B196"/>
    <mergeCell ref="B253:B257"/>
    <mergeCell ref="B258:B259"/>
    <mergeCell ref="B260:B264"/>
    <mergeCell ref="B238:B242"/>
    <mergeCell ref="B243:B247"/>
    <mergeCell ref="B248:B252"/>
    <mergeCell ref="B225:B227"/>
    <mergeCell ref="B228:B232"/>
    <mergeCell ref="B233:B237"/>
    <mergeCell ref="C81:C82"/>
    <mergeCell ref="C83:C87"/>
    <mergeCell ref="C88:C89"/>
    <mergeCell ref="C90:C94"/>
    <mergeCell ref="C95:C99"/>
    <mergeCell ref="C63:C64"/>
    <mergeCell ref="C65:C67"/>
    <mergeCell ref="C68:C72"/>
    <mergeCell ref="C73:C77"/>
    <mergeCell ref="C78:C80"/>
    <mergeCell ref="C122:C126"/>
    <mergeCell ref="C127:C131"/>
    <mergeCell ref="C132:C134"/>
    <mergeCell ref="C135:C139"/>
    <mergeCell ref="C140:C142"/>
    <mergeCell ref="C100:C101"/>
    <mergeCell ref="C102:C106"/>
    <mergeCell ref="C107:C111"/>
    <mergeCell ref="C112:C116"/>
    <mergeCell ref="C117:C121"/>
    <mergeCell ref="C162:C166"/>
    <mergeCell ref="C167:C168"/>
    <mergeCell ref="C169:C170"/>
    <mergeCell ref="C171:C175"/>
    <mergeCell ref="C176:C180"/>
    <mergeCell ref="C143:C147"/>
    <mergeCell ref="C148:C149"/>
    <mergeCell ref="C150:C154"/>
    <mergeCell ref="C155:C156"/>
    <mergeCell ref="C157:C161"/>
    <mergeCell ref="C197:C201"/>
    <mergeCell ref="C202:C206"/>
    <mergeCell ref="C207:C211"/>
    <mergeCell ref="C212:C216"/>
    <mergeCell ref="C217:C219"/>
    <mergeCell ref="C181:C183"/>
    <mergeCell ref="C184:C186"/>
    <mergeCell ref="C187:C188"/>
    <mergeCell ref="C189:C191"/>
    <mergeCell ref="C192:C196"/>
    <mergeCell ref="C243:C247"/>
    <mergeCell ref="C248:C252"/>
    <mergeCell ref="C253:C257"/>
    <mergeCell ref="C258:C259"/>
    <mergeCell ref="C260:C264"/>
    <mergeCell ref="C220:C224"/>
    <mergeCell ref="C225:C227"/>
    <mergeCell ref="C228:C232"/>
    <mergeCell ref="C233:C237"/>
    <mergeCell ref="C238:C242"/>
  </mergeCells>
  <phoneticPr fontId="1" type="noConversion"/>
  <conditionalFormatting sqref="F3:F60 F65:F264">
    <cfRule type="cellIs" dxfId="16396" priority="6" operator="between">
      <formula>20</formula>
      <formula>30</formula>
    </cfRule>
    <cfRule type="cellIs" dxfId="16395" priority="7" operator="greaterThan">
      <formula>20</formula>
    </cfRule>
  </conditionalFormatting>
  <conditionalFormatting sqref="F62:F264 F3:F60">
    <cfRule type="cellIs" dxfId="16394" priority="5" operator="between">
      <formula>0</formula>
      <formula>20</formula>
    </cfRule>
  </conditionalFormatting>
  <conditionalFormatting sqref="F63:F64">
    <cfRule type="cellIs" dxfId="16393" priority="1" operator="between">
      <formula>20</formula>
      <formula>30</formula>
    </cfRule>
    <cfRule type="cellIs" dxfId="16392" priority="2" operator="greaterThan">
      <formula>20</formula>
    </cfRule>
    <cfRule type="cellIs" dxfId="16391" priority="3" operator="greaterThan">
      <formula>"3'3_Duplicates'!"</formula>
    </cfRule>
    <cfRule type="cellIs" dxfId="16390" priority="4" operator="between">
      <formula>0</formula>
      <formula>20</formula>
    </cfRule>
  </conditionalFormatting>
  <conditionalFormatting sqref="F65:F264 F3:F60">
    <cfRule type="cellIs" dxfId="16389" priority="9" operator="between">
      <formula>0</formula>
      <formula>20</formula>
    </cfRule>
  </conditionalFormatting>
  <conditionalFormatting sqref="F65:F264">
    <cfRule type="cellIs" dxfId="16388" priority="8" operator="greaterThan">
      <formula>"3'3_Duplicates'!"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7DAC6-FAE7-434D-9C0A-973964825D02}">
  <dimension ref="A1:S803"/>
  <sheetViews>
    <sheetView tabSelected="1" zoomScale="80" zoomScaleNormal="80" workbookViewId="0">
      <selection activeCell="I24" sqref="I24"/>
    </sheetView>
  </sheetViews>
  <sheetFormatPr defaultRowHeight="15.5" x14ac:dyDescent="0.35"/>
  <cols>
    <col min="1" max="1" width="13.90625" style="59" customWidth="1"/>
    <col min="2" max="2" width="11.54296875" style="59" customWidth="1"/>
    <col min="3" max="3" width="18.453125" style="59" customWidth="1"/>
    <col min="4" max="4" width="17.81640625" style="59" customWidth="1"/>
    <col min="5" max="5" width="16.90625" style="59" customWidth="1"/>
    <col min="6" max="6" width="15.6328125" style="59" customWidth="1"/>
    <col min="7" max="7" width="15.1796875" style="61" customWidth="1"/>
    <col min="8" max="8" width="12.7265625" style="59" customWidth="1"/>
    <col min="9" max="9" width="30.54296875" style="59" customWidth="1"/>
    <col min="10" max="11" width="8.7265625" style="59"/>
    <col min="12" max="12" width="10.90625" style="59" customWidth="1"/>
    <col min="13" max="16384" width="8.7265625" style="59"/>
  </cols>
  <sheetData>
    <row r="1" spans="1:10" ht="17.5" x14ac:dyDescent="0.35">
      <c r="A1" s="65" t="s">
        <v>198</v>
      </c>
      <c r="B1" s="41"/>
      <c r="C1" s="41"/>
      <c r="D1" s="41"/>
      <c r="E1" s="41"/>
      <c r="F1" s="41"/>
      <c r="G1" s="43"/>
      <c r="H1" s="41"/>
    </row>
    <row r="2" spans="1:10" s="53" customFormat="1" x14ac:dyDescent="0.35">
      <c r="A2" s="44" t="s">
        <v>129</v>
      </c>
      <c r="B2" s="44" t="s">
        <v>125</v>
      </c>
      <c r="C2" s="44" t="s">
        <v>196</v>
      </c>
      <c r="D2" s="44" t="s">
        <v>197</v>
      </c>
      <c r="E2" s="44" t="s">
        <v>168</v>
      </c>
      <c r="F2" s="44" t="s">
        <v>130</v>
      </c>
      <c r="G2" s="45" t="s">
        <v>131</v>
      </c>
      <c r="H2" s="44" t="s">
        <v>113</v>
      </c>
    </row>
    <row r="3" spans="1:10" x14ac:dyDescent="0.35">
      <c r="A3" s="41" t="s">
        <v>91</v>
      </c>
      <c r="B3" s="41" t="s">
        <v>1</v>
      </c>
      <c r="C3" s="41">
        <v>69</v>
      </c>
      <c r="D3" s="41">
        <v>72.099999999999994</v>
      </c>
      <c r="E3" s="41">
        <f>(C3+D3)/2</f>
        <v>70.55</v>
      </c>
      <c r="F3" s="41">
        <v>71.099999999999994</v>
      </c>
      <c r="G3" s="43">
        <f t="shared" ref="G3:G28" si="0">(F3/E3)*100</f>
        <v>100.77958894401134</v>
      </c>
      <c r="H3" s="41" t="str">
        <f>IF(AND(F3&gt;=C3, F3&lt;=D3), "Pass", "Fail")</f>
        <v>Pass</v>
      </c>
      <c r="J3" s="59" t="s">
        <v>172</v>
      </c>
    </row>
    <row r="4" spans="1:10" x14ac:dyDescent="0.35">
      <c r="A4" s="41" t="s">
        <v>91</v>
      </c>
      <c r="B4" s="41" t="s">
        <v>2</v>
      </c>
      <c r="C4" s="41">
        <v>10.6</v>
      </c>
      <c r="D4" s="41">
        <v>11.35</v>
      </c>
      <c r="E4" s="41">
        <f t="shared" ref="E4:E51" si="1">(C4+D4)/2</f>
        <v>10.975</v>
      </c>
      <c r="F4" s="41">
        <v>11</v>
      </c>
      <c r="G4" s="43">
        <f t="shared" si="0"/>
        <v>100.22779043280184</v>
      </c>
      <c r="H4" s="41" t="str">
        <f t="shared" ref="H4:H51" si="2">IF(AND(F4&gt;=C4, F4&lt;=D4), "Pass", "Fail")</f>
        <v>Pass</v>
      </c>
      <c r="J4" s="59" t="s">
        <v>173</v>
      </c>
    </row>
    <row r="5" spans="1:10" x14ac:dyDescent="0.35">
      <c r="A5" s="41" t="s">
        <v>91</v>
      </c>
      <c r="B5" s="41" t="s">
        <v>3</v>
      </c>
      <c r="C5" s="41">
        <v>3.33</v>
      </c>
      <c r="D5" s="41">
        <v>3.67</v>
      </c>
      <c r="E5" s="41">
        <f t="shared" si="1"/>
        <v>3.5</v>
      </c>
      <c r="F5" s="41">
        <v>3.56</v>
      </c>
      <c r="G5" s="43">
        <f t="shared" si="0"/>
        <v>101.71428571428571</v>
      </c>
      <c r="H5" s="41" t="str">
        <f t="shared" si="2"/>
        <v>Pass</v>
      </c>
    </row>
    <row r="6" spans="1:10" x14ac:dyDescent="0.35">
      <c r="A6" s="41" t="s">
        <v>91</v>
      </c>
      <c r="B6" s="41" t="s">
        <v>4</v>
      </c>
      <c r="C6" s="41">
        <v>3.12</v>
      </c>
      <c r="D6" s="41">
        <v>3.44</v>
      </c>
      <c r="E6" s="41">
        <f t="shared" si="1"/>
        <v>3.2800000000000002</v>
      </c>
      <c r="F6" s="41">
        <v>3.32</v>
      </c>
      <c r="G6" s="43">
        <f t="shared" si="0"/>
        <v>101.21951219512194</v>
      </c>
      <c r="H6" s="41" t="str">
        <f t="shared" si="2"/>
        <v>Pass</v>
      </c>
    </row>
    <row r="7" spans="1:10" x14ac:dyDescent="0.35">
      <c r="A7" s="41" t="s">
        <v>91</v>
      </c>
      <c r="B7" s="41" t="s">
        <v>5</v>
      </c>
      <c r="C7" s="41">
        <v>1.64</v>
      </c>
      <c r="D7" s="41">
        <v>1.86</v>
      </c>
      <c r="E7" s="41">
        <f t="shared" si="1"/>
        <v>1.75</v>
      </c>
      <c r="F7" s="41">
        <v>1.74</v>
      </c>
      <c r="G7" s="43">
        <f t="shared" si="0"/>
        <v>99.428571428571431</v>
      </c>
      <c r="H7" s="41" t="str">
        <f t="shared" si="2"/>
        <v>Pass</v>
      </c>
    </row>
    <row r="8" spans="1:10" x14ac:dyDescent="0.35">
      <c r="A8" s="41" t="s">
        <v>91</v>
      </c>
      <c r="B8" s="41" t="s">
        <v>6</v>
      </c>
      <c r="C8" s="41">
        <v>1.62</v>
      </c>
      <c r="D8" s="41">
        <v>1.84</v>
      </c>
      <c r="E8" s="41">
        <f t="shared" si="1"/>
        <v>1.73</v>
      </c>
      <c r="F8" s="41">
        <v>1.69</v>
      </c>
      <c r="G8" s="43">
        <f t="shared" si="0"/>
        <v>97.687861271676297</v>
      </c>
      <c r="H8" s="41" t="str">
        <f t="shared" si="2"/>
        <v>Pass</v>
      </c>
    </row>
    <row r="9" spans="1:10" x14ac:dyDescent="0.35">
      <c r="A9" s="41" t="s">
        <v>91</v>
      </c>
      <c r="B9" s="41" t="s">
        <v>7</v>
      </c>
      <c r="C9" s="41">
        <v>4.4800000000000004</v>
      </c>
      <c r="D9" s="41">
        <v>4.9000000000000004</v>
      </c>
      <c r="E9" s="41">
        <f t="shared" si="1"/>
        <v>4.6900000000000004</v>
      </c>
      <c r="F9" s="41">
        <v>4.66</v>
      </c>
      <c r="G9" s="43">
        <f t="shared" si="0"/>
        <v>99.360341151385924</v>
      </c>
      <c r="H9" s="41" t="str">
        <f t="shared" si="2"/>
        <v>Pass</v>
      </c>
    </row>
    <row r="10" spans="1:10" x14ac:dyDescent="0.35">
      <c r="A10" s="41" t="s">
        <v>91</v>
      </c>
      <c r="B10" s="41" t="s">
        <v>9</v>
      </c>
      <c r="C10" s="41">
        <v>0.18</v>
      </c>
      <c r="D10" s="41">
        <v>0.24</v>
      </c>
      <c r="E10" s="41">
        <f t="shared" si="1"/>
        <v>0.21</v>
      </c>
      <c r="F10" s="41">
        <v>0.21</v>
      </c>
      <c r="G10" s="43">
        <f t="shared" si="0"/>
        <v>100</v>
      </c>
      <c r="H10" s="41" t="str">
        <f t="shared" si="2"/>
        <v>Pass</v>
      </c>
    </row>
    <row r="11" spans="1:10" x14ac:dyDescent="0.35">
      <c r="A11" s="41" t="s">
        <v>91</v>
      </c>
      <c r="B11" s="41" t="s">
        <v>10</v>
      </c>
      <c r="C11" s="41">
        <v>0.04</v>
      </c>
      <c r="D11" s="41">
        <v>0.09</v>
      </c>
      <c r="E11" s="41">
        <f t="shared" si="1"/>
        <v>6.5000000000000002E-2</v>
      </c>
      <c r="F11" s="41">
        <v>0.06</v>
      </c>
      <c r="G11" s="43">
        <f t="shared" si="0"/>
        <v>92.307692307692307</v>
      </c>
      <c r="H11" s="41" t="str">
        <f t="shared" si="2"/>
        <v>Pass</v>
      </c>
    </row>
    <row r="12" spans="1:10" x14ac:dyDescent="0.35">
      <c r="A12" s="41" t="s">
        <v>91</v>
      </c>
      <c r="B12" s="41" t="s">
        <v>11</v>
      </c>
      <c r="C12" s="41">
        <v>0.05</v>
      </c>
      <c r="D12" s="41">
        <v>0.1</v>
      </c>
      <c r="E12" s="41">
        <f t="shared" si="1"/>
        <v>7.5000000000000011E-2</v>
      </c>
      <c r="F12" s="41">
        <v>0.06</v>
      </c>
      <c r="G12" s="43">
        <f t="shared" si="0"/>
        <v>79.999999999999986</v>
      </c>
      <c r="H12" s="41" t="str">
        <f t="shared" si="2"/>
        <v>Pass</v>
      </c>
    </row>
    <row r="13" spans="1:10" x14ac:dyDescent="0.35">
      <c r="A13" s="41" t="s">
        <v>91</v>
      </c>
      <c r="B13" s="41" t="s">
        <v>1</v>
      </c>
      <c r="C13" s="41">
        <v>69</v>
      </c>
      <c r="D13" s="41">
        <v>72.099999999999994</v>
      </c>
      <c r="E13" s="41">
        <f t="shared" si="1"/>
        <v>70.55</v>
      </c>
      <c r="F13" s="41">
        <v>70.2</v>
      </c>
      <c r="G13" s="43">
        <f t="shared" si="0"/>
        <v>99.503897944720066</v>
      </c>
      <c r="H13" s="41" t="str">
        <f t="shared" si="2"/>
        <v>Pass</v>
      </c>
    </row>
    <row r="14" spans="1:10" x14ac:dyDescent="0.35">
      <c r="A14" s="41" t="s">
        <v>91</v>
      </c>
      <c r="B14" s="41" t="s">
        <v>2</v>
      </c>
      <c r="C14" s="41">
        <v>10.6</v>
      </c>
      <c r="D14" s="41">
        <v>11.35</v>
      </c>
      <c r="E14" s="41">
        <f t="shared" si="1"/>
        <v>10.975</v>
      </c>
      <c r="F14" s="41">
        <v>10.9</v>
      </c>
      <c r="G14" s="43">
        <f t="shared" si="0"/>
        <v>99.316628701594539</v>
      </c>
      <c r="H14" s="41" t="str">
        <f t="shared" si="2"/>
        <v>Pass</v>
      </c>
    </row>
    <row r="15" spans="1:10" x14ac:dyDescent="0.35">
      <c r="A15" s="41" t="s">
        <v>91</v>
      </c>
      <c r="B15" s="41" t="s">
        <v>3</v>
      </c>
      <c r="C15" s="41">
        <v>3.33</v>
      </c>
      <c r="D15" s="41">
        <v>3.67</v>
      </c>
      <c r="E15" s="41">
        <f t="shared" si="1"/>
        <v>3.5</v>
      </c>
      <c r="F15" s="41">
        <v>3.47</v>
      </c>
      <c r="G15" s="43">
        <f t="shared" si="0"/>
        <v>99.142857142857139</v>
      </c>
      <c r="H15" s="41" t="str">
        <f t="shared" si="2"/>
        <v>Pass</v>
      </c>
    </row>
    <row r="16" spans="1:10" x14ac:dyDescent="0.35">
      <c r="A16" s="41" t="s">
        <v>91</v>
      </c>
      <c r="B16" s="41" t="s">
        <v>4</v>
      </c>
      <c r="C16" s="41">
        <v>3.12</v>
      </c>
      <c r="D16" s="41">
        <v>3.44</v>
      </c>
      <c r="E16" s="41">
        <f t="shared" si="1"/>
        <v>3.2800000000000002</v>
      </c>
      <c r="F16" s="41">
        <v>3.26</v>
      </c>
      <c r="G16" s="43">
        <f t="shared" si="0"/>
        <v>99.390243902439011</v>
      </c>
      <c r="H16" s="41" t="str">
        <f t="shared" si="2"/>
        <v>Pass</v>
      </c>
    </row>
    <row r="17" spans="1:8" x14ac:dyDescent="0.35">
      <c r="A17" s="41" t="s">
        <v>91</v>
      </c>
      <c r="B17" s="41" t="s">
        <v>5</v>
      </c>
      <c r="C17" s="41">
        <v>1.64</v>
      </c>
      <c r="D17" s="41">
        <v>1.86</v>
      </c>
      <c r="E17" s="41">
        <f t="shared" si="1"/>
        <v>1.75</v>
      </c>
      <c r="F17" s="41">
        <v>1.7</v>
      </c>
      <c r="G17" s="43">
        <f t="shared" si="0"/>
        <v>97.142857142857139</v>
      </c>
      <c r="H17" s="41" t="str">
        <f t="shared" si="2"/>
        <v>Pass</v>
      </c>
    </row>
    <row r="18" spans="1:8" x14ac:dyDescent="0.35">
      <c r="A18" s="41" t="s">
        <v>91</v>
      </c>
      <c r="B18" s="41" t="s">
        <v>6</v>
      </c>
      <c r="C18" s="41">
        <v>1.62</v>
      </c>
      <c r="D18" s="41">
        <v>1.84</v>
      </c>
      <c r="E18" s="41">
        <f t="shared" si="1"/>
        <v>1.73</v>
      </c>
      <c r="F18" s="41">
        <v>1.65</v>
      </c>
      <c r="G18" s="43">
        <f t="shared" si="0"/>
        <v>95.375722543352595</v>
      </c>
      <c r="H18" s="41" t="str">
        <f t="shared" si="2"/>
        <v>Pass</v>
      </c>
    </row>
    <row r="19" spans="1:8" x14ac:dyDescent="0.35">
      <c r="A19" s="41" t="s">
        <v>91</v>
      </c>
      <c r="B19" s="41" t="s">
        <v>7</v>
      </c>
      <c r="C19" s="41">
        <v>4.4800000000000004</v>
      </c>
      <c r="D19" s="41">
        <v>4.9000000000000004</v>
      </c>
      <c r="E19" s="41">
        <f t="shared" si="1"/>
        <v>4.6900000000000004</v>
      </c>
      <c r="F19" s="41">
        <v>4.7</v>
      </c>
      <c r="G19" s="43">
        <f t="shared" si="0"/>
        <v>100.21321961620468</v>
      </c>
      <c r="H19" s="41" t="str">
        <f t="shared" si="2"/>
        <v>Pass</v>
      </c>
    </row>
    <row r="20" spans="1:8" x14ac:dyDescent="0.35">
      <c r="A20" s="41" t="s">
        <v>91</v>
      </c>
      <c r="B20" s="41" t="s">
        <v>9</v>
      </c>
      <c r="C20" s="41">
        <v>0.18</v>
      </c>
      <c r="D20" s="41">
        <v>0.24</v>
      </c>
      <c r="E20" s="41">
        <f t="shared" si="1"/>
        <v>0.21</v>
      </c>
      <c r="F20" s="41">
        <v>0.21</v>
      </c>
      <c r="G20" s="43">
        <f t="shared" si="0"/>
        <v>100</v>
      </c>
      <c r="H20" s="41" t="str">
        <f t="shared" si="2"/>
        <v>Pass</v>
      </c>
    </row>
    <row r="21" spans="1:8" x14ac:dyDescent="0.35">
      <c r="A21" s="41" t="s">
        <v>91</v>
      </c>
      <c r="B21" s="41" t="s">
        <v>10</v>
      </c>
      <c r="C21" s="41">
        <v>0.04</v>
      </c>
      <c r="D21" s="41">
        <v>0.09</v>
      </c>
      <c r="E21" s="41">
        <f t="shared" si="1"/>
        <v>6.5000000000000002E-2</v>
      </c>
      <c r="F21" s="41">
        <v>0.06</v>
      </c>
      <c r="G21" s="43">
        <f t="shared" si="0"/>
        <v>92.307692307692307</v>
      </c>
      <c r="H21" s="41" t="str">
        <f t="shared" si="2"/>
        <v>Pass</v>
      </c>
    </row>
    <row r="22" spans="1:8" x14ac:dyDescent="0.35">
      <c r="A22" s="41" t="s">
        <v>91</v>
      </c>
      <c r="B22" s="41" t="s">
        <v>11</v>
      </c>
      <c r="C22" s="41">
        <v>0.05</v>
      </c>
      <c r="D22" s="41">
        <v>0.1</v>
      </c>
      <c r="E22" s="41">
        <f t="shared" si="1"/>
        <v>7.5000000000000011E-2</v>
      </c>
      <c r="F22" s="41">
        <v>7.0000000000000007E-2</v>
      </c>
      <c r="G22" s="43">
        <f t="shared" si="0"/>
        <v>93.333333333333329</v>
      </c>
      <c r="H22" s="41" t="str">
        <f t="shared" si="2"/>
        <v>Pass</v>
      </c>
    </row>
    <row r="23" spans="1:8" x14ac:dyDescent="0.35">
      <c r="A23" s="41" t="s">
        <v>91</v>
      </c>
      <c r="B23" s="41" t="s">
        <v>1</v>
      </c>
      <c r="C23" s="41">
        <v>69</v>
      </c>
      <c r="D23" s="41">
        <v>72.099999999999994</v>
      </c>
      <c r="E23" s="41">
        <f t="shared" si="1"/>
        <v>70.55</v>
      </c>
      <c r="F23" s="41">
        <v>71.5</v>
      </c>
      <c r="G23" s="43">
        <f t="shared" si="0"/>
        <v>101.34656272147413</v>
      </c>
      <c r="H23" s="41" t="str">
        <f t="shared" si="2"/>
        <v>Pass</v>
      </c>
    </row>
    <row r="24" spans="1:8" x14ac:dyDescent="0.35">
      <c r="A24" s="41" t="s">
        <v>91</v>
      </c>
      <c r="B24" s="41" t="s">
        <v>2</v>
      </c>
      <c r="C24" s="41">
        <v>10.6</v>
      </c>
      <c r="D24" s="41">
        <v>11.35</v>
      </c>
      <c r="E24" s="41">
        <f t="shared" si="1"/>
        <v>10.975</v>
      </c>
      <c r="F24" s="41">
        <v>11</v>
      </c>
      <c r="G24" s="43">
        <f t="shared" si="0"/>
        <v>100.22779043280184</v>
      </c>
      <c r="H24" s="41" t="str">
        <f t="shared" si="2"/>
        <v>Pass</v>
      </c>
    </row>
    <row r="25" spans="1:8" x14ac:dyDescent="0.35">
      <c r="A25" s="41" t="s">
        <v>91</v>
      </c>
      <c r="B25" s="41" t="s">
        <v>3</v>
      </c>
      <c r="C25" s="41">
        <v>3.33</v>
      </c>
      <c r="D25" s="41">
        <v>3.67</v>
      </c>
      <c r="E25" s="41">
        <f t="shared" si="1"/>
        <v>3.5</v>
      </c>
      <c r="F25" s="41">
        <v>3.5</v>
      </c>
      <c r="G25" s="43">
        <f t="shared" si="0"/>
        <v>100</v>
      </c>
      <c r="H25" s="41" t="str">
        <f t="shared" si="2"/>
        <v>Pass</v>
      </c>
    </row>
    <row r="26" spans="1:8" x14ac:dyDescent="0.35">
      <c r="A26" s="41" t="s">
        <v>91</v>
      </c>
      <c r="B26" s="41" t="s">
        <v>4</v>
      </c>
      <c r="C26" s="41">
        <v>3.12</v>
      </c>
      <c r="D26" s="41">
        <v>3.44</v>
      </c>
      <c r="E26" s="41">
        <f t="shared" si="1"/>
        <v>3.2800000000000002</v>
      </c>
      <c r="F26" s="41">
        <v>3.21</v>
      </c>
      <c r="G26" s="43">
        <f t="shared" si="0"/>
        <v>97.865853658536565</v>
      </c>
      <c r="H26" s="41" t="str">
        <f t="shared" si="2"/>
        <v>Pass</v>
      </c>
    </row>
    <row r="27" spans="1:8" x14ac:dyDescent="0.35">
      <c r="A27" s="41" t="s">
        <v>91</v>
      </c>
      <c r="B27" s="41" t="s">
        <v>5</v>
      </c>
      <c r="C27" s="41">
        <v>1.64</v>
      </c>
      <c r="D27" s="41">
        <v>1.86</v>
      </c>
      <c r="E27" s="41">
        <f t="shared" si="1"/>
        <v>1.75</v>
      </c>
      <c r="F27" s="41">
        <v>1.68</v>
      </c>
      <c r="G27" s="43">
        <f t="shared" si="0"/>
        <v>96</v>
      </c>
      <c r="H27" s="41" t="str">
        <f t="shared" si="2"/>
        <v>Pass</v>
      </c>
    </row>
    <row r="28" spans="1:8" x14ac:dyDescent="0.35">
      <c r="A28" s="41" t="s">
        <v>91</v>
      </c>
      <c r="B28" s="41" t="s">
        <v>6</v>
      </c>
      <c r="C28" s="41">
        <v>1.62</v>
      </c>
      <c r="D28" s="41">
        <v>1.84</v>
      </c>
      <c r="E28" s="41">
        <f t="shared" si="1"/>
        <v>1.73</v>
      </c>
      <c r="F28" s="41">
        <v>1.72</v>
      </c>
      <c r="G28" s="43">
        <f t="shared" si="0"/>
        <v>99.421965317919074</v>
      </c>
      <c r="H28" s="41" t="str">
        <f t="shared" si="2"/>
        <v>Pass</v>
      </c>
    </row>
    <row r="29" spans="1:8" x14ac:dyDescent="0.35">
      <c r="A29" s="41" t="s">
        <v>91</v>
      </c>
      <c r="B29" s="41" t="s">
        <v>7</v>
      </c>
      <c r="C29" s="41">
        <v>4.4800000000000004</v>
      </c>
      <c r="D29" s="41">
        <v>4.9000000000000004</v>
      </c>
      <c r="E29" s="41">
        <f t="shared" si="1"/>
        <v>4.6900000000000004</v>
      </c>
      <c r="F29" s="41">
        <v>4.58</v>
      </c>
      <c r="G29" s="43">
        <f t="shared" ref="G29:G52" si="3">(F29/E29)*100</f>
        <v>97.654584221748394</v>
      </c>
      <c r="H29" s="41" t="str">
        <f t="shared" si="2"/>
        <v>Pass</v>
      </c>
    </row>
    <row r="30" spans="1:8" x14ac:dyDescent="0.35">
      <c r="A30" s="41" t="s">
        <v>91</v>
      </c>
      <c r="B30" s="41" t="s">
        <v>9</v>
      </c>
      <c r="C30" s="41">
        <v>0.18</v>
      </c>
      <c r="D30" s="41">
        <v>0.24</v>
      </c>
      <c r="E30" s="41">
        <f t="shared" si="1"/>
        <v>0.21</v>
      </c>
      <c r="F30" s="41">
        <v>0.2</v>
      </c>
      <c r="G30" s="43">
        <f t="shared" si="3"/>
        <v>95.238095238095241</v>
      </c>
      <c r="H30" s="41" t="str">
        <f t="shared" si="2"/>
        <v>Pass</v>
      </c>
    </row>
    <row r="31" spans="1:8" x14ac:dyDescent="0.35">
      <c r="A31" s="41" t="s">
        <v>91</v>
      </c>
      <c r="B31" s="41" t="s">
        <v>10</v>
      </c>
      <c r="C31" s="41">
        <v>0.04</v>
      </c>
      <c r="D31" s="41">
        <v>0.09</v>
      </c>
      <c r="E31" s="41">
        <f t="shared" si="1"/>
        <v>6.5000000000000002E-2</v>
      </c>
      <c r="F31" s="41">
        <v>0.06</v>
      </c>
      <c r="G31" s="43">
        <f t="shared" si="3"/>
        <v>92.307692307692307</v>
      </c>
      <c r="H31" s="41" t="str">
        <f t="shared" si="2"/>
        <v>Pass</v>
      </c>
    </row>
    <row r="32" spans="1:8" x14ac:dyDescent="0.35">
      <c r="A32" s="41" t="s">
        <v>91</v>
      </c>
      <c r="B32" s="41" t="s">
        <v>11</v>
      </c>
      <c r="C32" s="41">
        <v>0.05</v>
      </c>
      <c r="D32" s="41">
        <v>0.1</v>
      </c>
      <c r="E32" s="41">
        <f t="shared" si="1"/>
        <v>7.5000000000000011E-2</v>
      </c>
      <c r="F32" s="41">
        <v>7.0000000000000007E-2</v>
      </c>
      <c r="G32" s="43">
        <f t="shared" si="3"/>
        <v>93.333333333333329</v>
      </c>
      <c r="H32" s="41" t="str">
        <f t="shared" si="2"/>
        <v>Pass</v>
      </c>
    </row>
    <row r="33" spans="1:19" x14ac:dyDescent="0.35">
      <c r="A33" s="41" t="s">
        <v>91</v>
      </c>
      <c r="B33" s="41" t="s">
        <v>1</v>
      </c>
      <c r="C33" s="41">
        <v>69</v>
      </c>
      <c r="D33" s="41">
        <v>72.099999999999994</v>
      </c>
      <c r="E33" s="41">
        <f t="shared" si="1"/>
        <v>70.55</v>
      </c>
      <c r="F33" s="41">
        <v>71.2</v>
      </c>
      <c r="G33" s="43">
        <f t="shared" si="3"/>
        <v>100.92133238837704</v>
      </c>
      <c r="H33" s="41" t="str">
        <f t="shared" si="2"/>
        <v>Pass</v>
      </c>
    </row>
    <row r="34" spans="1:19" x14ac:dyDescent="0.35">
      <c r="A34" s="41" t="s">
        <v>91</v>
      </c>
      <c r="B34" s="41" t="s">
        <v>2</v>
      </c>
      <c r="C34" s="41">
        <v>10.6</v>
      </c>
      <c r="D34" s="41">
        <v>11.35</v>
      </c>
      <c r="E34" s="41">
        <f t="shared" si="1"/>
        <v>10.975</v>
      </c>
      <c r="F34" s="41">
        <v>11.05</v>
      </c>
      <c r="G34" s="43">
        <f t="shared" si="3"/>
        <v>100.68337129840548</v>
      </c>
      <c r="H34" s="41" t="str">
        <f t="shared" si="2"/>
        <v>Pass</v>
      </c>
    </row>
    <row r="35" spans="1:19" x14ac:dyDescent="0.35">
      <c r="A35" s="41" t="s">
        <v>91</v>
      </c>
      <c r="B35" s="41" t="s">
        <v>3</v>
      </c>
      <c r="C35" s="41">
        <v>3.33</v>
      </c>
      <c r="D35" s="41">
        <v>3.67</v>
      </c>
      <c r="E35" s="41">
        <f t="shared" si="1"/>
        <v>3.5</v>
      </c>
      <c r="F35" s="41">
        <v>3.51</v>
      </c>
      <c r="G35" s="43">
        <f t="shared" si="3"/>
        <v>100.28571428571429</v>
      </c>
      <c r="H35" s="41" t="str">
        <f t="shared" si="2"/>
        <v>Pass</v>
      </c>
    </row>
    <row r="36" spans="1:19" x14ac:dyDescent="0.35">
      <c r="A36" s="41" t="s">
        <v>91</v>
      </c>
      <c r="B36" s="41" t="s">
        <v>4</v>
      </c>
      <c r="C36" s="41">
        <v>3.12</v>
      </c>
      <c r="D36" s="41">
        <v>3.44</v>
      </c>
      <c r="E36" s="41">
        <f t="shared" si="1"/>
        <v>3.2800000000000002</v>
      </c>
      <c r="F36" s="41">
        <v>3.3</v>
      </c>
      <c r="G36" s="43">
        <f t="shared" si="3"/>
        <v>100.60975609756096</v>
      </c>
      <c r="H36" s="41" t="str">
        <f t="shared" si="2"/>
        <v>Pass</v>
      </c>
    </row>
    <row r="37" spans="1:19" x14ac:dyDescent="0.35">
      <c r="A37" s="41" t="s">
        <v>91</v>
      </c>
      <c r="B37" s="41" t="s">
        <v>5</v>
      </c>
      <c r="C37" s="41">
        <v>1.64</v>
      </c>
      <c r="D37" s="41">
        <v>1.86</v>
      </c>
      <c r="E37" s="41">
        <f t="shared" si="1"/>
        <v>1.75</v>
      </c>
      <c r="F37" s="41">
        <v>1.74</v>
      </c>
      <c r="G37" s="43">
        <f t="shared" si="3"/>
        <v>99.428571428571431</v>
      </c>
      <c r="H37" s="41" t="str">
        <f t="shared" si="2"/>
        <v>Pass</v>
      </c>
    </row>
    <row r="38" spans="1:19" x14ac:dyDescent="0.35">
      <c r="A38" s="41" t="s">
        <v>91</v>
      </c>
      <c r="B38" s="41" t="s">
        <v>6</v>
      </c>
      <c r="C38" s="41">
        <v>1.62</v>
      </c>
      <c r="D38" s="41">
        <v>1.84</v>
      </c>
      <c r="E38" s="41">
        <f t="shared" si="1"/>
        <v>1.73</v>
      </c>
      <c r="F38" s="41">
        <v>1.68</v>
      </c>
      <c r="G38" s="43">
        <f t="shared" si="3"/>
        <v>97.109826589595372</v>
      </c>
      <c r="H38" s="41" t="str">
        <f t="shared" si="2"/>
        <v>Pass</v>
      </c>
    </row>
    <row r="39" spans="1:19" x14ac:dyDescent="0.35">
      <c r="A39" s="41" t="s">
        <v>91</v>
      </c>
      <c r="B39" s="41" t="s">
        <v>7</v>
      </c>
      <c r="C39" s="41">
        <v>4.4800000000000004</v>
      </c>
      <c r="D39" s="41">
        <v>4.9000000000000004</v>
      </c>
      <c r="E39" s="41">
        <f t="shared" si="1"/>
        <v>4.6900000000000004</v>
      </c>
      <c r="F39" s="41">
        <v>4.6500000000000004</v>
      </c>
      <c r="G39" s="43">
        <f t="shared" si="3"/>
        <v>99.147121535181242</v>
      </c>
      <c r="H39" s="41" t="str">
        <f t="shared" si="2"/>
        <v>Pass</v>
      </c>
    </row>
    <row r="40" spans="1:19" x14ac:dyDescent="0.35">
      <c r="A40" s="41" t="s">
        <v>91</v>
      </c>
      <c r="B40" s="41" t="s">
        <v>9</v>
      </c>
      <c r="C40" s="41">
        <v>0.18</v>
      </c>
      <c r="D40" s="41">
        <v>0.24</v>
      </c>
      <c r="E40" s="41">
        <f t="shared" si="1"/>
        <v>0.21</v>
      </c>
      <c r="F40" s="41">
        <v>0.21</v>
      </c>
      <c r="G40" s="43">
        <f t="shared" si="3"/>
        <v>100</v>
      </c>
      <c r="H40" s="41" t="str">
        <f t="shared" si="2"/>
        <v>Pass</v>
      </c>
    </row>
    <row r="41" spans="1:19" x14ac:dyDescent="0.35">
      <c r="A41" s="41" t="s">
        <v>91</v>
      </c>
      <c r="B41" s="41" t="s">
        <v>10</v>
      </c>
      <c r="C41" s="41">
        <v>0.04</v>
      </c>
      <c r="D41" s="41">
        <v>0.09</v>
      </c>
      <c r="E41" s="41">
        <f t="shared" si="1"/>
        <v>6.5000000000000002E-2</v>
      </c>
      <c r="F41" s="41">
        <v>0.06</v>
      </c>
      <c r="G41" s="43">
        <f t="shared" si="3"/>
        <v>92.307692307692307</v>
      </c>
      <c r="H41" s="41" t="str">
        <f t="shared" si="2"/>
        <v>Pass</v>
      </c>
    </row>
    <row r="42" spans="1:19" x14ac:dyDescent="0.35">
      <c r="A42" s="41" t="s">
        <v>91</v>
      </c>
      <c r="B42" s="41" t="s">
        <v>11</v>
      </c>
      <c r="C42" s="41">
        <v>0.05</v>
      </c>
      <c r="D42" s="41">
        <v>0.1</v>
      </c>
      <c r="E42" s="41">
        <f t="shared" si="1"/>
        <v>7.5000000000000011E-2</v>
      </c>
      <c r="F42" s="41">
        <v>0.06</v>
      </c>
      <c r="G42" s="43">
        <f t="shared" si="3"/>
        <v>79.999999999999986</v>
      </c>
      <c r="H42" s="41" t="str">
        <f t="shared" si="2"/>
        <v>Pass</v>
      </c>
    </row>
    <row r="43" spans="1:19" x14ac:dyDescent="0.35">
      <c r="A43" s="41" t="s">
        <v>83</v>
      </c>
      <c r="B43" s="41" t="s">
        <v>1</v>
      </c>
      <c r="C43" s="41">
        <v>89.6</v>
      </c>
      <c r="D43" s="41">
        <v>93.3</v>
      </c>
      <c r="E43" s="41">
        <f t="shared" si="1"/>
        <v>91.449999999999989</v>
      </c>
      <c r="F43" s="41">
        <v>91.8</v>
      </c>
      <c r="G43" s="43">
        <f t="shared" si="3"/>
        <v>100.38272279934391</v>
      </c>
      <c r="H43" s="41" t="str">
        <f t="shared" si="2"/>
        <v>Pass</v>
      </c>
    </row>
    <row r="44" spans="1:19" x14ac:dyDescent="0.35">
      <c r="A44" s="41" t="s">
        <v>83</v>
      </c>
      <c r="B44" s="41" t="s">
        <v>2</v>
      </c>
      <c r="C44" s="41">
        <v>2.29</v>
      </c>
      <c r="D44" s="41">
        <v>2.5499999999999998</v>
      </c>
      <c r="E44" s="41">
        <f t="shared" si="1"/>
        <v>2.42</v>
      </c>
      <c r="F44" s="41">
        <v>2.42</v>
      </c>
      <c r="G44" s="43">
        <f t="shared" si="3"/>
        <v>100</v>
      </c>
      <c r="H44" s="41" t="str">
        <f t="shared" si="2"/>
        <v>Pass</v>
      </c>
    </row>
    <row r="45" spans="1:19" ht="14" customHeight="1" x14ac:dyDescent="0.35">
      <c r="A45" s="41" t="s">
        <v>83</v>
      </c>
      <c r="B45" s="41" t="s">
        <v>3</v>
      </c>
      <c r="C45" s="41">
        <v>3.28</v>
      </c>
      <c r="D45" s="41">
        <v>3.62</v>
      </c>
      <c r="E45" s="41">
        <f t="shared" si="1"/>
        <v>3.45</v>
      </c>
      <c r="F45" s="41">
        <v>3.4</v>
      </c>
      <c r="G45" s="43">
        <f t="shared" si="3"/>
        <v>98.550724637681157</v>
      </c>
      <c r="H45" s="41" t="str">
        <f t="shared" si="2"/>
        <v>Pass</v>
      </c>
      <c r="I45" s="60"/>
      <c r="J45" s="60"/>
      <c r="K45" s="60"/>
      <c r="S45" s="60"/>
    </row>
    <row r="46" spans="1:19" x14ac:dyDescent="0.35">
      <c r="A46" s="41" t="s">
        <v>83</v>
      </c>
      <c r="B46" s="41" t="s">
        <v>4</v>
      </c>
      <c r="C46" s="41">
        <v>0.1</v>
      </c>
      <c r="D46" s="41">
        <v>0.16</v>
      </c>
      <c r="E46" s="41">
        <f t="shared" si="1"/>
        <v>0.13</v>
      </c>
      <c r="F46" s="41">
        <v>0.13</v>
      </c>
      <c r="G46" s="43">
        <f t="shared" si="3"/>
        <v>100</v>
      </c>
      <c r="H46" s="41" t="str">
        <f t="shared" si="2"/>
        <v>Pass</v>
      </c>
    </row>
    <row r="47" spans="1:19" x14ac:dyDescent="0.35">
      <c r="A47" s="41" t="s">
        <v>83</v>
      </c>
      <c r="B47" s="41" t="s">
        <v>5</v>
      </c>
      <c r="C47" s="41">
        <v>0.21</v>
      </c>
      <c r="D47" s="41">
        <v>0.27</v>
      </c>
      <c r="E47" s="41">
        <f t="shared" si="1"/>
        <v>0.24</v>
      </c>
      <c r="F47" s="41">
        <v>0.23</v>
      </c>
      <c r="G47" s="43">
        <f t="shared" si="3"/>
        <v>95.833333333333343</v>
      </c>
      <c r="H47" s="41" t="str">
        <f t="shared" si="2"/>
        <v>Pass</v>
      </c>
    </row>
    <row r="48" spans="1:19" x14ac:dyDescent="0.35">
      <c r="A48" s="41" t="s">
        <v>83</v>
      </c>
      <c r="B48" s="41" t="s">
        <v>6</v>
      </c>
      <c r="C48" s="41">
        <v>0.06</v>
      </c>
      <c r="D48" s="41">
        <v>0.12</v>
      </c>
      <c r="E48" s="41">
        <f t="shared" si="1"/>
        <v>0.09</v>
      </c>
      <c r="F48" s="41">
        <v>0.09</v>
      </c>
      <c r="G48" s="43">
        <f t="shared" si="3"/>
        <v>100</v>
      </c>
      <c r="H48" s="41" t="str">
        <f t="shared" si="2"/>
        <v>Pass</v>
      </c>
    </row>
    <row r="49" spans="1:8" x14ac:dyDescent="0.35">
      <c r="A49" s="41" t="s">
        <v>83</v>
      </c>
      <c r="B49" s="41" t="s">
        <v>7</v>
      </c>
      <c r="C49" s="41">
        <v>0.45</v>
      </c>
      <c r="D49" s="41">
        <v>0.55000000000000004</v>
      </c>
      <c r="E49" s="41">
        <f t="shared" si="1"/>
        <v>0.5</v>
      </c>
      <c r="F49" s="41">
        <v>0.49</v>
      </c>
      <c r="G49" s="43">
        <f t="shared" si="3"/>
        <v>98</v>
      </c>
      <c r="H49" s="41" t="str">
        <f t="shared" si="2"/>
        <v>Pass</v>
      </c>
    </row>
    <row r="50" spans="1:8" x14ac:dyDescent="0.35">
      <c r="A50" s="41" t="s">
        <v>83</v>
      </c>
      <c r="B50" s="41" t="s">
        <v>9</v>
      </c>
      <c r="C50" s="41">
        <v>0.12</v>
      </c>
      <c r="D50" s="41">
        <v>0.18</v>
      </c>
      <c r="E50" s="41">
        <f t="shared" si="1"/>
        <v>0.15</v>
      </c>
      <c r="F50" s="41">
        <v>0.14000000000000001</v>
      </c>
      <c r="G50" s="43">
        <f t="shared" si="3"/>
        <v>93.333333333333343</v>
      </c>
      <c r="H50" s="41" t="str">
        <f t="shared" si="2"/>
        <v>Pass</v>
      </c>
    </row>
    <row r="51" spans="1:8" x14ac:dyDescent="0.35">
      <c r="A51" s="41" t="s">
        <v>83</v>
      </c>
      <c r="B51" s="41" t="s">
        <v>10</v>
      </c>
      <c r="C51" s="41">
        <f>0.01/2</f>
        <v>5.0000000000000001E-3</v>
      </c>
      <c r="D51" s="41">
        <v>0.04</v>
      </c>
      <c r="E51" s="41">
        <f t="shared" si="1"/>
        <v>2.2499999999999999E-2</v>
      </c>
      <c r="F51" s="41">
        <v>0.02</v>
      </c>
      <c r="G51" s="43">
        <f t="shared" si="3"/>
        <v>88.8888888888889</v>
      </c>
      <c r="H51" s="41" t="str">
        <f t="shared" si="2"/>
        <v>Pass</v>
      </c>
    </row>
    <row r="52" spans="1:8" x14ac:dyDescent="0.35">
      <c r="A52" s="41" t="s">
        <v>83</v>
      </c>
      <c r="B52" s="41" t="s">
        <v>11</v>
      </c>
      <c r="C52" s="41">
        <f t="shared" ref="C52" si="4">0.01/2</f>
        <v>5.0000000000000001E-3</v>
      </c>
      <c r="D52" s="41">
        <v>0.05</v>
      </c>
      <c r="E52" s="41">
        <f t="shared" ref="E52:E102" si="5">(C52+D52)/2</f>
        <v>2.75E-2</v>
      </c>
      <c r="F52" s="41">
        <v>0.03</v>
      </c>
      <c r="G52" s="43">
        <f t="shared" si="3"/>
        <v>109.09090909090908</v>
      </c>
      <c r="H52" s="41" t="str">
        <f t="shared" ref="H52:H102" si="6">IF(AND(F52&gt;=C52, F52&lt;=D52), "Pass", "Fail")</f>
        <v>Pass</v>
      </c>
    </row>
    <row r="53" spans="1:8" x14ac:dyDescent="0.35">
      <c r="A53" s="41" t="s">
        <v>83</v>
      </c>
      <c r="B53" s="41" t="s">
        <v>1</v>
      </c>
      <c r="C53" s="41">
        <v>89.6</v>
      </c>
      <c r="D53" s="41">
        <v>93.3</v>
      </c>
      <c r="E53" s="41">
        <f t="shared" si="5"/>
        <v>91.449999999999989</v>
      </c>
      <c r="F53" s="41">
        <v>89.8</v>
      </c>
      <c r="G53" s="43">
        <f t="shared" ref="G53:G77" si="7">(F53/E53)*100</f>
        <v>98.195735374521604</v>
      </c>
      <c r="H53" s="41" t="str">
        <f t="shared" si="6"/>
        <v>Pass</v>
      </c>
    </row>
    <row r="54" spans="1:8" x14ac:dyDescent="0.35">
      <c r="A54" s="41" t="s">
        <v>83</v>
      </c>
      <c r="B54" s="41" t="s">
        <v>2</v>
      </c>
      <c r="C54" s="41">
        <v>2.29</v>
      </c>
      <c r="D54" s="41">
        <v>2.5499999999999998</v>
      </c>
      <c r="E54" s="41">
        <f t="shared" si="5"/>
        <v>2.42</v>
      </c>
      <c r="F54" s="41">
        <v>2.3199999999999998</v>
      </c>
      <c r="G54" s="43">
        <f t="shared" si="7"/>
        <v>95.867768595041312</v>
      </c>
      <c r="H54" s="41" t="str">
        <f t="shared" si="6"/>
        <v>Pass</v>
      </c>
    </row>
    <row r="55" spans="1:8" x14ac:dyDescent="0.35">
      <c r="A55" s="41" t="s">
        <v>83</v>
      </c>
      <c r="B55" s="41" t="s">
        <v>3</v>
      </c>
      <c r="C55" s="41">
        <v>3.28</v>
      </c>
      <c r="D55" s="41">
        <v>3.62</v>
      </c>
      <c r="E55" s="41">
        <f t="shared" si="5"/>
        <v>3.45</v>
      </c>
      <c r="F55" s="41">
        <v>3.32</v>
      </c>
      <c r="G55" s="43">
        <f t="shared" si="7"/>
        <v>96.231884057971001</v>
      </c>
      <c r="H55" s="41" t="str">
        <f t="shared" si="6"/>
        <v>Pass</v>
      </c>
    </row>
    <row r="56" spans="1:8" x14ac:dyDescent="0.35">
      <c r="A56" s="41" t="s">
        <v>83</v>
      </c>
      <c r="B56" s="41" t="s">
        <v>4</v>
      </c>
      <c r="C56" s="41">
        <v>0.1</v>
      </c>
      <c r="D56" s="41">
        <v>0.16</v>
      </c>
      <c r="E56" s="41">
        <f t="shared" si="5"/>
        <v>0.13</v>
      </c>
      <c r="F56" s="41">
        <v>0.12</v>
      </c>
      <c r="G56" s="43">
        <f t="shared" si="7"/>
        <v>92.307692307692307</v>
      </c>
      <c r="H56" s="41" t="str">
        <f t="shared" si="6"/>
        <v>Pass</v>
      </c>
    </row>
    <row r="57" spans="1:8" x14ac:dyDescent="0.35">
      <c r="A57" s="41" t="s">
        <v>83</v>
      </c>
      <c r="B57" s="41" t="s">
        <v>5</v>
      </c>
      <c r="C57" s="41">
        <v>0.21</v>
      </c>
      <c r="D57" s="41">
        <v>0.27</v>
      </c>
      <c r="E57" s="41">
        <f t="shared" si="5"/>
        <v>0.24</v>
      </c>
      <c r="F57" s="41">
        <v>0.22</v>
      </c>
      <c r="G57" s="43">
        <f t="shared" si="7"/>
        <v>91.666666666666671</v>
      </c>
      <c r="H57" s="41" t="str">
        <f t="shared" si="6"/>
        <v>Pass</v>
      </c>
    </row>
    <row r="58" spans="1:8" x14ac:dyDescent="0.35">
      <c r="A58" s="41" t="s">
        <v>83</v>
      </c>
      <c r="B58" s="41" t="s">
        <v>6</v>
      </c>
      <c r="C58" s="41">
        <v>0.06</v>
      </c>
      <c r="D58" s="41">
        <v>0.12</v>
      </c>
      <c r="E58" s="41">
        <f t="shared" si="5"/>
        <v>0.09</v>
      </c>
      <c r="F58" s="41">
        <v>7.0000000000000007E-2</v>
      </c>
      <c r="G58" s="43">
        <f t="shared" si="7"/>
        <v>77.777777777777786</v>
      </c>
      <c r="H58" s="41" t="str">
        <f t="shared" si="6"/>
        <v>Pass</v>
      </c>
    </row>
    <row r="59" spans="1:8" x14ac:dyDescent="0.35">
      <c r="A59" s="41" t="s">
        <v>83</v>
      </c>
      <c r="B59" s="41" t="s">
        <v>7</v>
      </c>
      <c r="C59" s="41">
        <v>0.45</v>
      </c>
      <c r="D59" s="41">
        <v>0.55000000000000004</v>
      </c>
      <c r="E59" s="41">
        <f t="shared" si="5"/>
        <v>0.5</v>
      </c>
      <c r="F59" s="41">
        <v>0.47</v>
      </c>
      <c r="G59" s="43">
        <f t="shared" si="7"/>
        <v>94</v>
      </c>
      <c r="H59" s="41" t="str">
        <f t="shared" si="6"/>
        <v>Pass</v>
      </c>
    </row>
    <row r="60" spans="1:8" x14ac:dyDescent="0.35">
      <c r="A60" s="41" t="s">
        <v>83</v>
      </c>
      <c r="B60" s="41" t="s">
        <v>9</v>
      </c>
      <c r="C60" s="41">
        <v>0.12</v>
      </c>
      <c r="D60" s="41">
        <v>0.18</v>
      </c>
      <c r="E60" s="41">
        <f t="shared" si="5"/>
        <v>0.15</v>
      </c>
      <c r="F60" s="41">
        <v>0.14000000000000001</v>
      </c>
      <c r="G60" s="43">
        <f t="shared" si="7"/>
        <v>93.333333333333343</v>
      </c>
      <c r="H60" s="41" t="str">
        <f t="shared" si="6"/>
        <v>Pass</v>
      </c>
    </row>
    <row r="61" spans="1:8" x14ac:dyDescent="0.35">
      <c r="A61" s="41" t="s">
        <v>83</v>
      </c>
      <c r="B61" s="41" t="s">
        <v>10</v>
      </c>
      <c r="C61" s="41">
        <f>0.01/2</f>
        <v>5.0000000000000001E-3</v>
      </c>
      <c r="D61" s="41">
        <v>0.04</v>
      </c>
      <c r="E61" s="41">
        <f t="shared" si="5"/>
        <v>2.2499999999999999E-2</v>
      </c>
      <c r="F61" s="41">
        <v>0.02</v>
      </c>
      <c r="G61" s="43">
        <f t="shared" si="7"/>
        <v>88.8888888888889</v>
      </c>
      <c r="H61" s="41" t="str">
        <f t="shared" si="6"/>
        <v>Pass</v>
      </c>
    </row>
    <row r="62" spans="1:8" x14ac:dyDescent="0.35">
      <c r="A62" s="41" t="s">
        <v>83</v>
      </c>
      <c r="B62" s="41" t="s">
        <v>11</v>
      </c>
      <c r="C62" s="41">
        <f t="shared" ref="C62" si="8">0.01/2</f>
        <v>5.0000000000000001E-3</v>
      </c>
      <c r="D62" s="41">
        <v>0.05</v>
      </c>
      <c r="E62" s="41">
        <f t="shared" si="5"/>
        <v>2.75E-2</v>
      </c>
      <c r="F62" s="41">
        <v>0.03</v>
      </c>
      <c r="G62" s="43">
        <f t="shared" si="7"/>
        <v>109.09090909090908</v>
      </c>
      <c r="H62" s="41" t="str">
        <f t="shared" si="6"/>
        <v>Pass</v>
      </c>
    </row>
    <row r="63" spans="1:8" x14ac:dyDescent="0.35">
      <c r="A63" s="41" t="s">
        <v>83</v>
      </c>
      <c r="B63" s="41" t="s">
        <v>1</v>
      </c>
      <c r="C63" s="41">
        <v>89.6</v>
      </c>
      <c r="D63" s="41">
        <v>93.3</v>
      </c>
      <c r="E63" s="41">
        <f t="shared" si="5"/>
        <v>91.449999999999989</v>
      </c>
      <c r="F63" s="41">
        <v>92.9</v>
      </c>
      <c r="G63" s="43">
        <f t="shared" si="7"/>
        <v>101.58556588299619</v>
      </c>
      <c r="H63" s="41" t="str">
        <f t="shared" si="6"/>
        <v>Pass</v>
      </c>
    </row>
    <row r="64" spans="1:8" x14ac:dyDescent="0.35">
      <c r="A64" s="41" t="s">
        <v>83</v>
      </c>
      <c r="B64" s="41" t="s">
        <v>2</v>
      </c>
      <c r="C64" s="41">
        <v>2.29</v>
      </c>
      <c r="D64" s="41">
        <v>2.5499999999999998</v>
      </c>
      <c r="E64" s="41">
        <f t="shared" si="5"/>
        <v>2.42</v>
      </c>
      <c r="F64" s="41">
        <v>2.54</v>
      </c>
      <c r="G64" s="43">
        <f t="shared" si="7"/>
        <v>104.95867768595042</v>
      </c>
      <c r="H64" s="41" t="str">
        <f t="shared" si="6"/>
        <v>Pass</v>
      </c>
    </row>
    <row r="65" spans="1:8" x14ac:dyDescent="0.35">
      <c r="A65" s="41" t="s">
        <v>83</v>
      </c>
      <c r="B65" s="41" t="s">
        <v>3</v>
      </c>
      <c r="C65" s="41">
        <v>3.28</v>
      </c>
      <c r="D65" s="41">
        <v>3.62</v>
      </c>
      <c r="E65" s="41">
        <f t="shared" si="5"/>
        <v>3.45</v>
      </c>
      <c r="F65" s="41">
        <v>3.54</v>
      </c>
      <c r="G65" s="43">
        <f t="shared" si="7"/>
        <v>102.60869565217389</v>
      </c>
      <c r="H65" s="41" t="str">
        <f t="shared" si="6"/>
        <v>Pass</v>
      </c>
    </row>
    <row r="66" spans="1:8" x14ac:dyDescent="0.35">
      <c r="A66" s="41" t="s">
        <v>83</v>
      </c>
      <c r="B66" s="41" t="s">
        <v>4</v>
      </c>
      <c r="C66" s="41">
        <v>0.1</v>
      </c>
      <c r="D66" s="41">
        <v>0.16</v>
      </c>
      <c r="E66" s="41">
        <f t="shared" si="5"/>
        <v>0.13</v>
      </c>
      <c r="F66" s="41">
        <v>0.15</v>
      </c>
      <c r="G66" s="43">
        <f t="shared" si="7"/>
        <v>115.38461538461537</v>
      </c>
      <c r="H66" s="41" t="str">
        <f t="shared" si="6"/>
        <v>Pass</v>
      </c>
    </row>
    <row r="67" spans="1:8" x14ac:dyDescent="0.35">
      <c r="A67" s="41" t="s">
        <v>83</v>
      </c>
      <c r="B67" s="41" t="s">
        <v>5</v>
      </c>
      <c r="C67" s="41">
        <v>0.21</v>
      </c>
      <c r="D67" s="41">
        <v>0.27</v>
      </c>
      <c r="E67" s="41">
        <f t="shared" si="5"/>
        <v>0.24</v>
      </c>
      <c r="F67" s="41">
        <v>0.26</v>
      </c>
      <c r="G67" s="43">
        <f t="shared" si="7"/>
        <v>108.33333333333334</v>
      </c>
      <c r="H67" s="41" t="str">
        <f t="shared" si="6"/>
        <v>Pass</v>
      </c>
    </row>
    <row r="68" spans="1:8" x14ac:dyDescent="0.35">
      <c r="A68" s="41" t="s">
        <v>83</v>
      </c>
      <c r="B68" s="41" t="s">
        <v>6</v>
      </c>
      <c r="C68" s="41">
        <v>0.06</v>
      </c>
      <c r="D68" s="41">
        <v>0.12</v>
      </c>
      <c r="E68" s="41">
        <f t="shared" si="5"/>
        <v>0.09</v>
      </c>
      <c r="F68" s="41">
        <v>0.09</v>
      </c>
      <c r="G68" s="43">
        <f t="shared" si="7"/>
        <v>100</v>
      </c>
      <c r="H68" s="41" t="str">
        <f t="shared" si="6"/>
        <v>Pass</v>
      </c>
    </row>
    <row r="69" spans="1:8" x14ac:dyDescent="0.35">
      <c r="A69" s="41" t="s">
        <v>83</v>
      </c>
      <c r="B69" s="41" t="s">
        <v>7</v>
      </c>
      <c r="C69" s="41">
        <v>0.45</v>
      </c>
      <c r="D69" s="41">
        <v>0.55000000000000004</v>
      </c>
      <c r="E69" s="41">
        <f t="shared" si="5"/>
        <v>0.5</v>
      </c>
      <c r="F69" s="41">
        <v>0.52</v>
      </c>
      <c r="G69" s="43">
        <f t="shared" si="7"/>
        <v>104</v>
      </c>
      <c r="H69" s="41" t="str">
        <f t="shared" si="6"/>
        <v>Pass</v>
      </c>
    </row>
    <row r="70" spans="1:8" x14ac:dyDescent="0.35">
      <c r="A70" s="41" t="s">
        <v>83</v>
      </c>
      <c r="B70" s="41" t="s">
        <v>9</v>
      </c>
      <c r="C70" s="41">
        <v>0.12</v>
      </c>
      <c r="D70" s="41">
        <v>0.18</v>
      </c>
      <c r="E70" s="41">
        <f t="shared" si="5"/>
        <v>0.15</v>
      </c>
      <c r="F70" s="41">
        <v>0.15</v>
      </c>
      <c r="G70" s="43">
        <f t="shared" si="7"/>
        <v>100</v>
      </c>
      <c r="H70" s="41" t="str">
        <f t="shared" si="6"/>
        <v>Pass</v>
      </c>
    </row>
    <row r="71" spans="1:8" x14ac:dyDescent="0.35">
      <c r="A71" s="41" t="s">
        <v>83</v>
      </c>
      <c r="B71" s="41" t="s">
        <v>10</v>
      </c>
      <c r="C71" s="41">
        <f>0.01/2</f>
        <v>5.0000000000000001E-3</v>
      </c>
      <c r="D71" s="41">
        <v>0.04</v>
      </c>
      <c r="E71" s="41">
        <f t="shared" si="5"/>
        <v>2.2499999999999999E-2</v>
      </c>
      <c r="F71" s="41">
        <v>0.02</v>
      </c>
      <c r="G71" s="43">
        <f t="shared" si="7"/>
        <v>88.8888888888889</v>
      </c>
      <c r="H71" s="41" t="str">
        <f t="shared" si="6"/>
        <v>Pass</v>
      </c>
    </row>
    <row r="72" spans="1:8" x14ac:dyDescent="0.35">
      <c r="A72" s="41" t="s">
        <v>83</v>
      </c>
      <c r="B72" s="41" t="s">
        <v>11</v>
      </c>
      <c r="C72" s="41">
        <f t="shared" ref="C72" si="9">0.01/2</f>
        <v>5.0000000000000001E-3</v>
      </c>
      <c r="D72" s="41">
        <v>0.05</v>
      </c>
      <c r="E72" s="41">
        <f t="shared" si="5"/>
        <v>2.75E-2</v>
      </c>
      <c r="F72" s="41">
        <v>0.03</v>
      </c>
      <c r="G72" s="43">
        <f t="shared" si="7"/>
        <v>109.09090909090908</v>
      </c>
      <c r="H72" s="41" t="str">
        <f t="shared" si="6"/>
        <v>Pass</v>
      </c>
    </row>
    <row r="73" spans="1:8" x14ac:dyDescent="0.35">
      <c r="A73" s="41" t="s">
        <v>92</v>
      </c>
      <c r="B73" s="41" t="s">
        <v>1</v>
      </c>
      <c r="C73" s="41">
        <v>11.9</v>
      </c>
      <c r="D73" s="41">
        <v>12.75</v>
      </c>
      <c r="E73" s="41">
        <f t="shared" si="5"/>
        <v>12.324999999999999</v>
      </c>
      <c r="F73" s="41">
        <v>12.4</v>
      </c>
      <c r="G73" s="43">
        <f t="shared" si="7"/>
        <v>100.60851926977688</v>
      </c>
      <c r="H73" s="41" t="str">
        <f t="shared" si="6"/>
        <v>Pass</v>
      </c>
    </row>
    <row r="74" spans="1:8" x14ac:dyDescent="0.35">
      <c r="A74" s="41" t="s">
        <v>92</v>
      </c>
      <c r="B74" s="41" t="s">
        <v>2</v>
      </c>
      <c r="C74" s="41">
        <v>1.42</v>
      </c>
      <c r="D74" s="41">
        <v>1.62</v>
      </c>
      <c r="E74" s="41">
        <f t="shared" si="5"/>
        <v>1.52</v>
      </c>
      <c r="F74" s="41">
        <v>1.44</v>
      </c>
      <c r="G74" s="43">
        <f t="shared" si="7"/>
        <v>94.73684210526315</v>
      </c>
      <c r="H74" s="41" t="str">
        <f t="shared" si="6"/>
        <v>Pass</v>
      </c>
    </row>
    <row r="75" spans="1:8" x14ac:dyDescent="0.35">
      <c r="A75" s="41" t="s">
        <v>92</v>
      </c>
      <c r="B75" s="41" t="s">
        <v>3</v>
      </c>
      <c r="C75" s="41">
        <v>20.3</v>
      </c>
      <c r="D75" s="41">
        <v>21.6</v>
      </c>
      <c r="E75" s="41">
        <f t="shared" si="5"/>
        <v>20.950000000000003</v>
      </c>
      <c r="F75" s="41">
        <v>21.3</v>
      </c>
      <c r="G75" s="43">
        <f t="shared" si="7"/>
        <v>101.67064439140809</v>
      </c>
      <c r="H75" s="41" t="str">
        <f t="shared" si="6"/>
        <v>Pass</v>
      </c>
    </row>
    <row r="76" spans="1:8" x14ac:dyDescent="0.35">
      <c r="A76" s="41" t="s">
        <v>92</v>
      </c>
      <c r="B76" s="41" t="s">
        <v>4</v>
      </c>
      <c r="C76" s="41">
        <v>27.7</v>
      </c>
      <c r="D76" s="41">
        <v>29.3</v>
      </c>
      <c r="E76" s="41">
        <f t="shared" si="5"/>
        <v>28.5</v>
      </c>
      <c r="F76" s="41">
        <v>29.4</v>
      </c>
      <c r="G76" s="43">
        <f t="shared" si="7"/>
        <v>103.1578947368421</v>
      </c>
      <c r="H76" s="41" t="str">
        <f t="shared" si="6"/>
        <v>Fail</v>
      </c>
    </row>
    <row r="77" spans="1:8" x14ac:dyDescent="0.35">
      <c r="A77" s="41" t="s">
        <v>92</v>
      </c>
      <c r="B77" s="41" t="s">
        <v>5</v>
      </c>
      <c r="C77" s="41">
        <v>2.72</v>
      </c>
      <c r="D77" s="41">
        <v>3.02</v>
      </c>
      <c r="E77" s="41">
        <f t="shared" si="5"/>
        <v>2.87</v>
      </c>
      <c r="F77" s="41">
        <v>2.75</v>
      </c>
      <c r="G77" s="43">
        <f t="shared" si="7"/>
        <v>95.818815331010455</v>
      </c>
      <c r="H77" s="41" t="str">
        <f t="shared" si="6"/>
        <v>Pass</v>
      </c>
    </row>
    <row r="78" spans="1:8" x14ac:dyDescent="0.35">
      <c r="A78" s="41" t="s">
        <v>92</v>
      </c>
      <c r="B78" s="41" t="s">
        <v>6</v>
      </c>
      <c r="C78" s="41">
        <v>0.06</v>
      </c>
      <c r="D78" s="41">
        <v>0.12</v>
      </c>
      <c r="E78" s="41">
        <f t="shared" si="5"/>
        <v>0.09</v>
      </c>
      <c r="F78" s="41">
        <v>0.11</v>
      </c>
      <c r="G78" s="43">
        <f t="shared" ref="G78:G106" si="10">(F78/E78)*100</f>
        <v>122.22222222222223</v>
      </c>
      <c r="H78" s="41" t="str">
        <f t="shared" si="6"/>
        <v>Pass</v>
      </c>
    </row>
    <row r="79" spans="1:8" x14ac:dyDescent="0.35">
      <c r="A79" s="41" t="s">
        <v>92</v>
      </c>
      <c r="B79" s="41" t="s">
        <v>7</v>
      </c>
      <c r="C79" s="41">
        <v>0.25</v>
      </c>
      <c r="D79" s="41">
        <v>0.31</v>
      </c>
      <c r="E79" s="41">
        <f t="shared" si="5"/>
        <v>0.28000000000000003</v>
      </c>
      <c r="F79" s="41">
        <v>0.26</v>
      </c>
      <c r="G79" s="43">
        <f t="shared" si="10"/>
        <v>92.857142857142847</v>
      </c>
      <c r="H79" s="41" t="str">
        <f t="shared" si="6"/>
        <v>Pass</v>
      </c>
    </row>
    <row r="80" spans="1:8" x14ac:dyDescent="0.35">
      <c r="A80" s="41" t="s">
        <v>92</v>
      </c>
      <c r="B80" s="41" t="s">
        <v>9</v>
      </c>
      <c r="C80" s="41">
        <v>1.69</v>
      </c>
      <c r="D80" s="41">
        <v>1.91</v>
      </c>
      <c r="E80" s="41">
        <f t="shared" si="5"/>
        <v>1.7999999999999998</v>
      </c>
      <c r="F80" s="41">
        <v>1.82</v>
      </c>
      <c r="G80" s="43">
        <f t="shared" si="10"/>
        <v>101.11111111111113</v>
      </c>
      <c r="H80" s="41" t="str">
        <f t="shared" si="6"/>
        <v>Pass</v>
      </c>
    </row>
    <row r="81" spans="1:8" x14ac:dyDescent="0.35">
      <c r="A81" s="41" t="s">
        <v>92</v>
      </c>
      <c r="B81" s="41" t="s">
        <v>10</v>
      </c>
      <c r="C81" s="41">
        <v>0.41</v>
      </c>
      <c r="D81" s="41">
        <v>0.51</v>
      </c>
      <c r="E81" s="41">
        <f t="shared" si="5"/>
        <v>0.45999999999999996</v>
      </c>
      <c r="F81" s="41">
        <v>0.42</v>
      </c>
      <c r="G81" s="43">
        <f t="shared" si="10"/>
        <v>91.304347826086968</v>
      </c>
      <c r="H81" s="41" t="str">
        <f t="shared" si="6"/>
        <v>Pass</v>
      </c>
    </row>
    <row r="82" spans="1:8" x14ac:dyDescent="0.35">
      <c r="A82" s="41" t="s">
        <v>92</v>
      </c>
      <c r="B82" s="41" t="s">
        <v>11</v>
      </c>
      <c r="C82" s="41">
        <v>17.8</v>
      </c>
      <c r="D82" s="41">
        <v>18.899999999999999</v>
      </c>
      <c r="E82" s="41">
        <f t="shared" si="5"/>
        <v>18.350000000000001</v>
      </c>
      <c r="F82" s="41">
        <v>18.149999999999999</v>
      </c>
      <c r="G82" s="43">
        <f t="shared" si="10"/>
        <v>98.910081743869199</v>
      </c>
      <c r="H82" s="41" t="str">
        <f t="shared" si="6"/>
        <v>Pass</v>
      </c>
    </row>
    <row r="83" spans="1:8" x14ac:dyDescent="0.35">
      <c r="A83" s="41" t="s">
        <v>92</v>
      </c>
      <c r="B83" s="41" t="s">
        <v>16</v>
      </c>
      <c r="C83" s="41">
        <v>2340</v>
      </c>
      <c r="D83" s="41">
        <v>2860</v>
      </c>
      <c r="E83" s="41">
        <f t="shared" si="5"/>
        <v>2600</v>
      </c>
      <c r="F83" s="41">
        <v>2560</v>
      </c>
      <c r="G83" s="43">
        <f t="shared" si="10"/>
        <v>98.461538461538467</v>
      </c>
      <c r="H83" s="41" t="str">
        <f t="shared" si="6"/>
        <v>Pass</v>
      </c>
    </row>
    <row r="84" spans="1:8" x14ac:dyDescent="0.35">
      <c r="A84" s="41" t="s">
        <v>92</v>
      </c>
      <c r="B84" s="41" t="s">
        <v>105</v>
      </c>
      <c r="C84" s="41">
        <v>31</v>
      </c>
      <c r="D84" s="41">
        <v>40</v>
      </c>
      <c r="E84" s="41">
        <f t="shared" si="5"/>
        <v>35.5</v>
      </c>
      <c r="F84" s="41">
        <v>35</v>
      </c>
      <c r="G84" s="43">
        <f t="shared" si="10"/>
        <v>98.591549295774655</v>
      </c>
      <c r="H84" s="41" t="str">
        <f t="shared" si="6"/>
        <v>Pass</v>
      </c>
    </row>
    <row r="85" spans="1:8" x14ac:dyDescent="0.35">
      <c r="A85" s="41" t="s">
        <v>92</v>
      </c>
      <c r="B85" s="41" t="s">
        <v>17</v>
      </c>
      <c r="C85" s="41">
        <v>7280</v>
      </c>
      <c r="D85" s="41">
        <v>8900</v>
      </c>
      <c r="E85" s="41">
        <f t="shared" si="5"/>
        <v>8090</v>
      </c>
      <c r="F85" s="41">
        <v>8330</v>
      </c>
      <c r="G85" s="43">
        <f t="shared" si="10"/>
        <v>102.96662546353524</v>
      </c>
      <c r="H85" s="41" t="str">
        <f t="shared" si="6"/>
        <v>Pass</v>
      </c>
    </row>
    <row r="86" spans="1:8" x14ac:dyDescent="0.35">
      <c r="A86" s="41" t="s">
        <v>92</v>
      </c>
      <c r="B86" s="41" t="s">
        <v>18</v>
      </c>
      <c r="C86" s="41">
        <v>78</v>
      </c>
      <c r="D86" s="41">
        <v>108</v>
      </c>
      <c r="E86" s="41">
        <f t="shared" si="5"/>
        <v>93</v>
      </c>
      <c r="F86" s="41">
        <v>101</v>
      </c>
      <c r="G86" s="43">
        <f t="shared" si="10"/>
        <v>108.6021505376344</v>
      </c>
      <c r="H86" s="41" t="str">
        <f t="shared" si="6"/>
        <v>Pass</v>
      </c>
    </row>
    <row r="87" spans="1:8" x14ac:dyDescent="0.35">
      <c r="A87" s="41" t="s">
        <v>92</v>
      </c>
      <c r="B87" s="41" t="s">
        <v>19</v>
      </c>
      <c r="C87" s="41">
        <v>0.35</v>
      </c>
      <c r="D87" s="41">
        <v>0.45</v>
      </c>
      <c r="E87" s="41">
        <f t="shared" si="5"/>
        <v>0.4</v>
      </c>
      <c r="F87" s="41">
        <v>0.34</v>
      </c>
      <c r="G87" s="43">
        <f t="shared" si="10"/>
        <v>85</v>
      </c>
      <c r="H87" s="41" t="str">
        <f t="shared" si="6"/>
        <v>Fail</v>
      </c>
    </row>
    <row r="88" spans="1:8" x14ac:dyDescent="0.35">
      <c r="A88" s="41" t="s">
        <v>92</v>
      </c>
      <c r="B88" s="41" t="s">
        <v>20</v>
      </c>
      <c r="C88" s="41">
        <v>119</v>
      </c>
      <c r="D88" s="41">
        <v>145.5</v>
      </c>
      <c r="E88" s="41">
        <f t="shared" si="5"/>
        <v>132.25</v>
      </c>
      <c r="F88" s="41">
        <v>131.5</v>
      </c>
      <c r="G88" s="43">
        <f t="shared" si="10"/>
        <v>99.432892249527399</v>
      </c>
      <c r="H88" s="41" t="str">
        <f t="shared" si="6"/>
        <v>Pass</v>
      </c>
    </row>
    <row r="89" spans="1:8" x14ac:dyDescent="0.35">
      <c r="A89" s="41" t="s">
        <v>92</v>
      </c>
      <c r="B89" s="41" t="s">
        <v>21</v>
      </c>
      <c r="C89" s="41">
        <v>30.6</v>
      </c>
      <c r="D89" s="41">
        <v>37.4</v>
      </c>
      <c r="E89" s="41">
        <f t="shared" si="5"/>
        <v>34</v>
      </c>
      <c r="F89" s="41">
        <v>33.799999999999997</v>
      </c>
      <c r="G89" s="43">
        <f t="shared" si="10"/>
        <v>99.411764705882348</v>
      </c>
      <c r="H89" s="41" t="str">
        <f t="shared" si="6"/>
        <v>Pass</v>
      </c>
    </row>
    <row r="90" spans="1:8" x14ac:dyDescent="0.35">
      <c r="A90" s="41" t="s">
        <v>92</v>
      </c>
      <c r="B90" s="41" t="s">
        <v>22</v>
      </c>
      <c r="C90" s="41">
        <v>135</v>
      </c>
      <c r="D90" s="41">
        <v>165</v>
      </c>
      <c r="E90" s="41">
        <f t="shared" si="5"/>
        <v>150</v>
      </c>
      <c r="F90" s="41">
        <v>141</v>
      </c>
      <c r="G90" s="43">
        <f t="shared" si="10"/>
        <v>94</v>
      </c>
      <c r="H90" s="41" t="str">
        <f t="shared" si="6"/>
        <v>Pass</v>
      </c>
    </row>
    <row r="91" spans="1:8" x14ac:dyDescent="0.35">
      <c r="A91" s="41" t="s">
        <v>92</v>
      </c>
      <c r="B91" s="41" t="s">
        <v>23</v>
      </c>
      <c r="C91" s="41">
        <v>14.3</v>
      </c>
      <c r="D91" s="41">
        <v>17.7</v>
      </c>
      <c r="E91" s="41">
        <f t="shared" si="5"/>
        <v>16</v>
      </c>
      <c r="F91" s="41">
        <v>11.6</v>
      </c>
      <c r="G91" s="43">
        <f t="shared" si="10"/>
        <v>72.5</v>
      </c>
      <c r="H91" s="41" t="str">
        <f t="shared" si="6"/>
        <v>Fail</v>
      </c>
    </row>
    <row r="92" spans="1:8" x14ac:dyDescent="0.35">
      <c r="A92" s="41" t="s">
        <v>92</v>
      </c>
      <c r="B92" s="41" t="s">
        <v>24</v>
      </c>
      <c r="C92" s="41">
        <v>309</v>
      </c>
      <c r="D92" s="41">
        <v>377</v>
      </c>
      <c r="E92" s="41">
        <f t="shared" si="5"/>
        <v>343</v>
      </c>
      <c r="F92" s="41">
        <v>339</v>
      </c>
      <c r="G92" s="43">
        <f t="shared" si="10"/>
        <v>98.833819241982511</v>
      </c>
      <c r="H92" s="41" t="str">
        <f t="shared" si="6"/>
        <v>Pass</v>
      </c>
    </row>
    <row r="93" spans="1:8" x14ac:dyDescent="0.35">
      <c r="A93" s="41" t="s">
        <v>92</v>
      </c>
      <c r="B93" s="41" t="s">
        <v>25</v>
      </c>
      <c r="C93" s="41">
        <v>25.2</v>
      </c>
      <c r="D93" s="41">
        <v>30.9</v>
      </c>
      <c r="E93" s="41">
        <f t="shared" si="5"/>
        <v>28.049999999999997</v>
      </c>
      <c r="F93" s="41">
        <v>26.4</v>
      </c>
      <c r="G93" s="43">
        <f t="shared" si="10"/>
        <v>94.117647058823536</v>
      </c>
      <c r="H93" s="41" t="str">
        <f t="shared" si="6"/>
        <v>Pass</v>
      </c>
    </row>
    <row r="94" spans="1:8" x14ac:dyDescent="0.35">
      <c r="A94" s="41" t="s">
        <v>92</v>
      </c>
      <c r="B94" s="41" t="s">
        <v>26</v>
      </c>
      <c r="C94" s="41">
        <v>16.2</v>
      </c>
      <c r="D94" s="41">
        <v>19.8</v>
      </c>
      <c r="E94" s="41">
        <f t="shared" si="5"/>
        <v>18</v>
      </c>
      <c r="F94" s="41">
        <v>17.95</v>
      </c>
      <c r="G94" s="43">
        <f t="shared" si="10"/>
        <v>99.722222222222229</v>
      </c>
      <c r="H94" s="41" t="str">
        <f t="shared" si="6"/>
        <v>Pass</v>
      </c>
    </row>
    <row r="95" spans="1:8" x14ac:dyDescent="0.35">
      <c r="A95" s="41" t="s">
        <v>92</v>
      </c>
      <c r="B95" s="41" t="s">
        <v>27</v>
      </c>
      <c r="C95" s="41">
        <v>3250</v>
      </c>
      <c r="D95" s="41">
        <v>3970</v>
      </c>
      <c r="E95" s="41">
        <f t="shared" si="5"/>
        <v>3610</v>
      </c>
      <c r="F95" s="41">
        <v>3430</v>
      </c>
      <c r="G95" s="43">
        <f t="shared" si="10"/>
        <v>95.013850415512465</v>
      </c>
      <c r="H95" s="41" t="str">
        <f t="shared" si="6"/>
        <v>Pass</v>
      </c>
    </row>
    <row r="96" spans="1:8" x14ac:dyDescent="0.35">
      <c r="A96" s="41" t="s">
        <v>92</v>
      </c>
      <c r="B96" s="41" t="s">
        <v>28</v>
      </c>
      <c r="C96" s="41">
        <v>1.84</v>
      </c>
      <c r="D96" s="41">
        <v>2.27</v>
      </c>
      <c r="E96" s="41">
        <f t="shared" si="5"/>
        <v>2.0550000000000002</v>
      </c>
      <c r="F96" s="41">
        <v>2.02</v>
      </c>
      <c r="G96" s="43">
        <f t="shared" si="10"/>
        <v>98.296836982968358</v>
      </c>
      <c r="H96" s="41" t="str">
        <f t="shared" si="6"/>
        <v>Pass</v>
      </c>
    </row>
    <row r="97" spans="1:8" x14ac:dyDescent="0.35">
      <c r="A97" s="41" t="s">
        <v>92</v>
      </c>
      <c r="B97" s="41" t="s">
        <v>29</v>
      </c>
      <c r="C97" s="41">
        <v>4670</v>
      </c>
      <c r="D97" s="41" t="s">
        <v>93</v>
      </c>
      <c r="E97" s="41" t="s">
        <v>142</v>
      </c>
      <c r="F97" s="41" t="s">
        <v>93</v>
      </c>
      <c r="G97" s="43" t="s">
        <v>169</v>
      </c>
      <c r="H97" s="41" t="s">
        <v>169</v>
      </c>
    </row>
    <row r="98" spans="1:8" x14ac:dyDescent="0.35">
      <c r="A98" s="41" t="s">
        <v>92</v>
      </c>
      <c r="B98" s="41" t="s">
        <v>30</v>
      </c>
      <c r="C98" s="41">
        <v>3610</v>
      </c>
      <c r="D98" s="41">
        <v>4410</v>
      </c>
      <c r="E98" s="41">
        <f t="shared" si="5"/>
        <v>4010</v>
      </c>
      <c r="F98" s="41">
        <v>4110</v>
      </c>
      <c r="G98" s="43">
        <f t="shared" si="10"/>
        <v>102.49376558603491</v>
      </c>
      <c r="H98" s="41" t="str">
        <f t="shared" si="6"/>
        <v>Pass</v>
      </c>
    </row>
    <row r="99" spans="1:8" x14ac:dyDescent="0.35">
      <c r="A99" s="41" t="s">
        <v>92</v>
      </c>
      <c r="B99" s="41" t="s">
        <v>31</v>
      </c>
      <c r="C99" s="41">
        <v>925</v>
      </c>
      <c r="D99" s="41" t="s">
        <v>94</v>
      </c>
      <c r="E99" s="41" t="s">
        <v>142</v>
      </c>
      <c r="F99" s="41" t="s">
        <v>94</v>
      </c>
      <c r="G99" s="43" t="s">
        <v>169</v>
      </c>
      <c r="H99" s="41" t="s">
        <v>169</v>
      </c>
    </row>
    <row r="100" spans="1:8" x14ac:dyDescent="0.35">
      <c r="A100" s="41" t="s">
        <v>92</v>
      </c>
      <c r="B100" s="41" t="s">
        <v>32</v>
      </c>
      <c r="C100" s="41">
        <v>9.3000000000000007</v>
      </c>
      <c r="D100" s="41">
        <v>11.8</v>
      </c>
      <c r="E100" s="41">
        <f t="shared" si="5"/>
        <v>10.55</v>
      </c>
      <c r="F100" s="41">
        <v>10.8</v>
      </c>
      <c r="G100" s="43">
        <f t="shared" si="10"/>
        <v>102.36966824644549</v>
      </c>
      <c r="H100" s="41" t="str">
        <f t="shared" si="6"/>
        <v>Pass</v>
      </c>
    </row>
    <row r="101" spans="1:8" x14ac:dyDescent="0.35">
      <c r="A101" s="41" t="s">
        <v>92</v>
      </c>
      <c r="B101" s="41" t="s">
        <v>33</v>
      </c>
      <c r="C101" s="41">
        <v>543</v>
      </c>
      <c r="D101" s="41">
        <v>664</v>
      </c>
      <c r="E101" s="41">
        <f t="shared" si="5"/>
        <v>603.5</v>
      </c>
      <c r="F101" s="41">
        <v>603</v>
      </c>
      <c r="G101" s="43">
        <f t="shared" si="10"/>
        <v>99.917149958574981</v>
      </c>
      <c r="H101" s="41" t="str">
        <f t="shared" si="6"/>
        <v>Pass</v>
      </c>
    </row>
    <row r="102" spans="1:8" x14ac:dyDescent="0.35">
      <c r="A102" s="41" t="s">
        <v>92</v>
      </c>
      <c r="B102" s="41" t="s">
        <v>34</v>
      </c>
      <c r="C102" s="41">
        <v>22</v>
      </c>
      <c r="D102" s="41">
        <v>28</v>
      </c>
      <c r="E102" s="41">
        <f t="shared" si="5"/>
        <v>25</v>
      </c>
      <c r="F102" s="41">
        <v>25</v>
      </c>
      <c r="G102" s="43">
        <f t="shared" si="10"/>
        <v>100</v>
      </c>
      <c r="H102" s="41" t="str">
        <f t="shared" si="6"/>
        <v>Pass</v>
      </c>
    </row>
    <row r="103" spans="1:8" x14ac:dyDescent="0.35">
      <c r="A103" s="41" t="s">
        <v>92</v>
      </c>
      <c r="B103" s="41" t="s">
        <v>35</v>
      </c>
      <c r="C103" s="41">
        <v>3060</v>
      </c>
      <c r="D103" s="41">
        <v>3740</v>
      </c>
      <c r="E103" s="41">
        <f t="shared" ref="E103:E164" si="11">(C103+D103)/2</f>
        <v>3400</v>
      </c>
      <c r="F103" s="41">
        <v>3730</v>
      </c>
      <c r="G103" s="43">
        <f t="shared" si="10"/>
        <v>109.70588235294119</v>
      </c>
      <c r="H103" s="41" t="str">
        <f t="shared" ref="H103:H164" si="12">IF(AND(F103&gt;=C103, F103&lt;=D103), "Pass", "Fail")</f>
        <v>Pass</v>
      </c>
    </row>
    <row r="104" spans="1:8" x14ac:dyDescent="0.35">
      <c r="A104" s="41" t="s">
        <v>92</v>
      </c>
      <c r="B104" s="41" t="s">
        <v>36</v>
      </c>
      <c r="C104" s="41">
        <v>11.1</v>
      </c>
      <c r="D104" s="41">
        <v>13.8</v>
      </c>
      <c r="E104" s="41">
        <f t="shared" si="11"/>
        <v>12.45</v>
      </c>
      <c r="F104" s="41">
        <v>12</v>
      </c>
      <c r="G104" s="43">
        <f t="shared" si="10"/>
        <v>96.385542168674704</v>
      </c>
      <c r="H104" s="41" t="str">
        <f t="shared" si="12"/>
        <v>Pass</v>
      </c>
    </row>
    <row r="105" spans="1:8" x14ac:dyDescent="0.35">
      <c r="A105" s="41" t="s">
        <v>92</v>
      </c>
      <c r="B105" s="41" t="s">
        <v>37</v>
      </c>
      <c r="C105" s="41">
        <v>30.8</v>
      </c>
      <c r="D105" s="41">
        <v>37.700000000000003</v>
      </c>
      <c r="E105" s="41">
        <f t="shared" si="11"/>
        <v>34.25</v>
      </c>
      <c r="F105" s="41">
        <v>34.9</v>
      </c>
      <c r="G105" s="43">
        <f t="shared" si="10"/>
        <v>101.89781021897811</v>
      </c>
      <c r="H105" s="41" t="str">
        <f t="shared" si="12"/>
        <v>Pass</v>
      </c>
    </row>
    <row r="106" spans="1:8" x14ac:dyDescent="0.35">
      <c r="A106" s="41" t="s">
        <v>92</v>
      </c>
      <c r="B106" s="41" t="s">
        <v>38</v>
      </c>
      <c r="C106" s="41">
        <v>406</v>
      </c>
      <c r="D106" s="41">
        <v>496</v>
      </c>
      <c r="E106" s="41">
        <f t="shared" si="11"/>
        <v>451</v>
      </c>
      <c r="F106" s="41">
        <v>430</v>
      </c>
      <c r="G106" s="43">
        <f t="shared" si="10"/>
        <v>95.343680709534368</v>
      </c>
      <c r="H106" s="41" t="str">
        <f t="shared" si="12"/>
        <v>Pass</v>
      </c>
    </row>
    <row r="107" spans="1:8" x14ac:dyDescent="0.35">
      <c r="A107" s="41" t="s">
        <v>92</v>
      </c>
      <c r="B107" s="41" t="s">
        <v>39</v>
      </c>
      <c r="C107" s="41">
        <v>3.14</v>
      </c>
      <c r="D107" s="41">
        <v>3.86</v>
      </c>
      <c r="E107" s="41">
        <f t="shared" si="11"/>
        <v>3.5</v>
      </c>
      <c r="F107" s="41">
        <v>3.46</v>
      </c>
      <c r="G107" s="43">
        <f t="shared" ref="G107:G138" si="13">(F107/E107)*100</f>
        <v>98.857142857142861</v>
      </c>
      <c r="H107" s="41" t="str">
        <f t="shared" si="12"/>
        <v>Pass</v>
      </c>
    </row>
    <row r="108" spans="1:8" x14ac:dyDescent="0.35">
      <c r="A108" s="41" t="s">
        <v>92</v>
      </c>
      <c r="B108" s="41" t="s">
        <v>40</v>
      </c>
      <c r="C108" s="41">
        <v>21.6</v>
      </c>
      <c r="D108" s="41">
        <v>26.5</v>
      </c>
      <c r="E108" s="41">
        <f t="shared" si="11"/>
        <v>24.05</v>
      </c>
      <c r="F108" s="41">
        <v>22.4</v>
      </c>
      <c r="G108" s="43">
        <f t="shared" si="13"/>
        <v>93.13929313929313</v>
      </c>
      <c r="H108" s="41" t="str">
        <f t="shared" si="12"/>
        <v>Pass</v>
      </c>
    </row>
    <row r="109" spans="1:8" x14ac:dyDescent="0.35">
      <c r="A109" s="41" t="s">
        <v>92</v>
      </c>
      <c r="B109" s="41" t="s">
        <v>41</v>
      </c>
      <c r="C109" s="41">
        <v>331</v>
      </c>
      <c r="D109" s="41">
        <v>415</v>
      </c>
      <c r="E109" s="41">
        <f t="shared" si="11"/>
        <v>373</v>
      </c>
      <c r="F109" s="41">
        <v>396</v>
      </c>
      <c r="G109" s="43">
        <f t="shared" si="13"/>
        <v>106.1662198391421</v>
      </c>
      <c r="H109" s="41" t="str">
        <f t="shared" si="12"/>
        <v>Pass</v>
      </c>
    </row>
    <row r="110" spans="1:8" x14ac:dyDescent="0.35">
      <c r="A110" s="41" t="s">
        <v>92</v>
      </c>
      <c r="B110" s="41" t="s">
        <v>42</v>
      </c>
      <c r="C110" s="41">
        <v>3.8</v>
      </c>
      <c r="D110" s="41">
        <v>6.3</v>
      </c>
      <c r="E110" s="41">
        <f t="shared" si="11"/>
        <v>5.05</v>
      </c>
      <c r="F110" s="41">
        <v>4.8</v>
      </c>
      <c r="G110" s="43">
        <f t="shared" si="13"/>
        <v>95.049504950495049</v>
      </c>
      <c r="H110" s="41" t="str">
        <f t="shared" si="12"/>
        <v>Pass</v>
      </c>
    </row>
    <row r="111" spans="1:8" x14ac:dyDescent="0.35">
      <c r="A111" s="41" t="s">
        <v>92</v>
      </c>
      <c r="B111" s="41" t="s">
        <v>43</v>
      </c>
      <c r="C111" s="41">
        <v>369</v>
      </c>
      <c r="D111" s="41">
        <v>451</v>
      </c>
      <c r="E111" s="41">
        <f t="shared" si="11"/>
        <v>410</v>
      </c>
      <c r="F111" s="41">
        <v>405</v>
      </c>
      <c r="G111" s="43">
        <f t="shared" si="13"/>
        <v>98.780487804878049</v>
      </c>
      <c r="H111" s="41" t="str">
        <f t="shared" si="12"/>
        <v>Pass</v>
      </c>
    </row>
    <row r="112" spans="1:8" x14ac:dyDescent="0.35">
      <c r="A112" s="41" t="s">
        <v>92</v>
      </c>
      <c r="B112" s="41" t="s">
        <v>44</v>
      </c>
      <c r="C112" s="41">
        <v>15.25</v>
      </c>
      <c r="D112" s="41">
        <v>18.75</v>
      </c>
      <c r="E112" s="41">
        <f t="shared" si="11"/>
        <v>17</v>
      </c>
      <c r="F112" s="41">
        <v>16</v>
      </c>
      <c r="G112" s="43">
        <f t="shared" si="13"/>
        <v>94.117647058823522</v>
      </c>
      <c r="H112" s="41" t="str">
        <f t="shared" si="12"/>
        <v>Pass</v>
      </c>
    </row>
    <row r="113" spans="1:8" x14ac:dyDescent="0.35">
      <c r="A113" s="41" t="s">
        <v>92</v>
      </c>
      <c r="B113" s="41" t="s">
        <v>45</v>
      </c>
      <c r="C113" s="41">
        <v>1005</v>
      </c>
      <c r="D113" s="41">
        <v>1230</v>
      </c>
      <c r="E113" s="41">
        <f t="shared" si="11"/>
        <v>1117.5</v>
      </c>
      <c r="F113" s="41">
        <v>1155</v>
      </c>
      <c r="G113" s="43">
        <f t="shared" si="13"/>
        <v>103.35570469798658</v>
      </c>
      <c r="H113" s="41" t="str">
        <f t="shared" si="12"/>
        <v>Pass</v>
      </c>
    </row>
    <row r="114" spans="1:8" x14ac:dyDescent="0.35">
      <c r="A114" s="41" t="s">
        <v>92</v>
      </c>
      <c r="B114" s="41" t="s">
        <v>65</v>
      </c>
      <c r="C114" s="41">
        <v>6.2</v>
      </c>
      <c r="D114" s="41">
        <v>8.9</v>
      </c>
      <c r="E114" s="41">
        <f t="shared" si="11"/>
        <v>7.5500000000000007</v>
      </c>
      <c r="F114" s="41">
        <v>6.3</v>
      </c>
      <c r="G114" s="43">
        <f t="shared" si="13"/>
        <v>83.443708609271511</v>
      </c>
      <c r="H114" s="41" t="str">
        <f t="shared" si="12"/>
        <v>Pass</v>
      </c>
    </row>
    <row r="115" spans="1:8" x14ac:dyDescent="0.35">
      <c r="A115" s="41" t="s">
        <v>92</v>
      </c>
      <c r="B115" s="41" t="s">
        <v>16</v>
      </c>
      <c r="C115" s="41">
        <v>2340</v>
      </c>
      <c r="D115" s="41">
        <v>2860</v>
      </c>
      <c r="E115" s="41">
        <f t="shared" si="11"/>
        <v>2600</v>
      </c>
      <c r="F115" s="41">
        <v>2540</v>
      </c>
      <c r="G115" s="43">
        <f t="shared" si="13"/>
        <v>97.692307692307693</v>
      </c>
      <c r="H115" s="41" t="str">
        <f t="shared" si="12"/>
        <v>Pass</v>
      </c>
    </row>
    <row r="116" spans="1:8" x14ac:dyDescent="0.35">
      <c r="A116" s="41" t="s">
        <v>92</v>
      </c>
      <c r="B116" s="41" t="s">
        <v>17</v>
      </c>
      <c r="C116" s="41">
        <v>7280</v>
      </c>
      <c r="D116" s="41">
        <v>8900</v>
      </c>
      <c r="E116" s="41">
        <f t="shared" si="11"/>
        <v>8090</v>
      </c>
      <c r="F116" s="41">
        <v>7890</v>
      </c>
      <c r="G116" s="43">
        <f t="shared" si="13"/>
        <v>97.527812113720643</v>
      </c>
      <c r="H116" s="41" t="str">
        <f t="shared" si="12"/>
        <v>Pass</v>
      </c>
    </row>
    <row r="117" spans="1:8" x14ac:dyDescent="0.35">
      <c r="A117" s="41" t="s">
        <v>92</v>
      </c>
      <c r="B117" s="41" t="s">
        <v>18</v>
      </c>
      <c r="C117" s="41">
        <v>78</v>
      </c>
      <c r="D117" s="41">
        <v>108</v>
      </c>
      <c r="E117" s="41">
        <f t="shared" si="11"/>
        <v>93</v>
      </c>
      <c r="F117" s="41">
        <v>97</v>
      </c>
      <c r="G117" s="43">
        <f t="shared" si="13"/>
        <v>104.3010752688172</v>
      </c>
      <c r="H117" s="41" t="str">
        <f t="shared" si="12"/>
        <v>Pass</v>
      </c>
    </row>
    <row r="118" spans="1:8" x14ac:dyDescent="0.35">
      <c r="A118" s="41" t="s">
        <v>92</v>
      </c>
      <c r="B118" s="41" t="s">
        <v>19</v>
      </c>
      <c r="C118" s="41">
        <v>0.35</v>
      </c>
      <c r="D118" s="41">
        <v>0.45</v>
      </c>
      <c r="E118" s="41">
        <f t="shared" si="11"/>
        <v>0.4</v>
      </c>
      <c r="F118" s="41">
        <v>0.4</v>
      </c>
      <c r="G118" s="43">
        <f t="shared" si="13"/>
        <v>100</v>
      </c>
      <c r="H118" s="41" t="str">
        <f t="shared" si="12"/>
        <v>Pass</v>
      </c>
    </row>
    <row r="119" spans="1:8" x14ac:dyDescent="0.35">
      <c r="A119" s="41" t="s">
        <v>92</v>
      </c>
      <c r="B119" s="41" t="s">
        <v>20</v>
      </c>
      <c r="C119" s="41">
        <v>119</v>
      </c>
      <c r="D119" s="41">
        <v>145.5</v>
      </c>
      <c r="E119" s="41">
        <f t="shared" si="11"/>
        <v>132.25</v>
      </c>
      <c r="F119" s="41">
        <v>135</v>
      </c>
      <c r="G119" s="43">
        <f t="shared" si="13"/>
        <v>102.07939508506615</v>
      </c>
      <c r="H119" s="41" t="str">
        <f t="shared" si="12"/>
        <v>Pass</v>
      </c>
    </row>
    <row r="120" spans="1:8" x14ac:dyDescent="0.35">
      <c r="A120" s="41" t="s">
        <v>92</v>
      </c>
      <c r="B120" s="41" t="s">
        <v>21</v>
      </c>
      <c r="C120" s="41">
        <v>30.6</v>
      </c>
      <c r="D120" s="41">
        <v>37.4</v>
      </c>
      <c r="E120" s="41">
        <f t="shared" si="11"/>
        <v>34</v>
      </c>
      <c r="F120" s="41">
        <v>34.700000000000003</v>
      </c>
      <c r="G120" s="43">
        <f t="shared" si="13"/>
        <v>102.05882352941178</v>
      </c>
      <c r="H120" s="41" t="str">
        <f t="shared" si="12"/>
        <v>Pass</v>
      </c>
    </row>
    <row r="121" spans="1:8" x14ac:dyDescent="0.35">
      <c r="A121" s="41" t="s">
        <v>92</v>
      </c>
      <c r="B121" s="41" t="s">
        <v>22</v>
      </c>
      <c r="C121" s="41">
        <v>135</v>
      </c>
      <c r="D121" s="41">
        <v>165</v>
      </c>
      <c r="E121" s="41">
        <f t="shared" si="11"/>
        <v>150</v>
      </c>
      <c r="F121" s="41">
        <v>147</v>
      </c>
      <c r="G121" s="43">
        <f t="shared" si="13"/>
        <v>98</v>
      </c>
      <c r="H121" s="41" t="str">
        <f t="shared" si="12"/>
        <v>Pass</v>
      </c>
    </row>
    <row r="122" spans="1:8" x14ac:dyDescent="0.35">
      <c r="A122" s="41" t="s">
        <v>92</v>
      </c>
      <c r="B122" s="41" t="s">
        <v>23</v>
      </c>
      <c r="C122" s="41">
        <v>14.3</v>
      </c>
      <c r="D122" s="41">
        <v>17.7</v>
      </c>
      <c r="E122" s="41">
        <f t="shared" si="11"/>
        <v>16</v>
      </c>
      <c r="F122" s="41">
        <v>14.8</v>
      </c>
      <c r="G122" s="43">
        <f t="shared" si="13"/>
        <v>92.5</v>
      </c>
      <c r="H122" s="41" t="str">
        <f t="shared" si="12"/>
        <v>Pass</v>
      </c>
    </row>
    <row r="123" spans="1:8" x14ac:dyDescent="0.35">
      <c r="A123" s="41" t="s">
        <v>92</v>
      </c>
      <c r="B123" s="41" t="s">
        <v>24</v>
      </c>
      <c r="C123" s="41">
        <v>309</v>
      </c>
      <c r="D123" s="41">
        <v>377</v>
      </c>
      <c r="E123" s="41">
        <f t="shared" si="11"/>
        <v>343</v>
      </c>
      <c r="F123" s="41">
        <v>338</v>
      </c>
      <c r="G123" s="43">
        <f t="shared" si="13"/>
        <v>98.542274052478135</v>
      </c>
      <c r="H123" s="41" t="str">
        <f t="shared" si="12"/>
        <v>Pass</v>
      </c>
    </row>
    <row r="124" spans="1:8" x14ac:dyDescent="0.35">
      <c r="A124" s="41" t="s">
        <v>92</v>
      </c>
      <c r="B124" s="41" t="s">
        <v>25</v>
      </c>
      <c r="C124" s="41">
        <v>25.2</v>
      </c>
      <c r="D124" s="41">
        <v>30.9</v>
      </c>
      <c r="E124" s="41">
        <f t="shared" si="11"/>
        <v>28.049999999999997</v>
      </c>
      <c r="F124" s="41">
        <v>29.1</v>
      </c>
      <c r="G124" s="43">
        <f t="shared" si="13"/>
        <v>103.74331550802141</v>
      </c>
      <c r="H124" s="41" t="str">
        <f t="shared" si="12"/>
        <v>Pass</v>
      </c>
    </row>
    <row r="125" spans="1:8" x14ac:dyDescent="0.35">
      <c r="A125" s="41" t="s">
        <v>92</v>
      </c>
      <c r="B125" s="41" t="s">
        <v>26</v>
      </c>
      <c r="C125" s="41">
        <v>16.2</v>
      </c>
      <c r="D125" s="41">
        <v>19.8</v>
      </c>
      <c r="E125" s="41">
        <f t="shared" si="11"/>
        <v>18</v>
      </c>
      <c r="F125" s="41">
        <v>17.350000000000001</v>
      </c>
      <c r="G125" s="43">
        <f t="shared" si="13"/>
        <v>96.3888888888889</v>
      </c>
      <c r="H125" s="41" t="str">
        <f t="shared" si="12"/>
        <v>Pass</v>
      </c>
    </row>
    <row r="126" spans="1:8" x14ac:dyDescent="0.35">
      <c r="A126" s="41" t="s">
        <v>92</v>
      </c>
      <c r="B126" s="41" t="s">
        <v>27</v>
      </c>
      <c r="C126" s="41">
        <v>3250</v>
      </c>
      <c r="D126" s="41">
        <v>3970</v>
      </c>
      <c r="E126" s="41">
        <f t="shared" si="11"/>
        <v>3610</v>
      </c>
      <c r="F126" s="41">
        <v>3410</v>
      </c>
      <c r="G126" s="43">
        <f t="shared" si="13"/>
        <v>94.45983379501385</v>
      </c>
      <c r="H126" s="41" t="str">
        <f t="shared" si="12"/>
        <v>Pass</v>
      </c>
    </row>
    <row r="127" spans="1:8" x14ac:dyDescent="0.35">
      <c r="A127" s="41" t="s">
        <v>92</v>
      </c>
      <c r="B127" s="41" t="s">
        <v>28</v>
      </c>
      <c r="C127" s="41">
        <v>1.84</v>
      </c>
      <c r="D127" s="41">
        <v>2.27</v>
      </c>
      <c r="E127" s="41">
        <f t="shared" si="11"/>
        <v>2.0550000000000002</v>
      </c>
      <c r="F127" s="41">
        <v>1.85</v>
      </c>
      <c r="G127" s="43">
        <f t="shared" si="13"/>
        <v>90.024330900243314</v>
      </c>
      <c r="H127" s="41" t="str">
        <f t="shared" si="12"/>
        <v>Pass</v>
      </c>
    </row>
    <row r="128" spans="1:8" x14ac:dyDescent="0.35">
      <c r="A128" s="41" t="s">
        <v>92</v>
      </c>
      <c r="B128" s="41" t="s">
        <v>29</v>
      </c>
      <c r="C128" s="41">
        <v>4670</v>
      </c>
      <c r="D128" s="41" t="s">
        <v>93</v>
      </c>
      <c r="E128" s="41" t="s">
        <v>142</v>
      </c>
      <c r="F128" s="41" t="s">
        <v>93</v>
      </c>
      <c r="G128" s="43" t="s">
        <v>169</v>
      </c>
      <c r="H128" s="41" t="s">
        <v>169</v>
      </c>
    </row>
    <row r="129" spans="1:8" x14ac:dyDescent="0.35">
      <c r="A129" s="41" t="s">
        <v>92</v>
      </c>
      <c r="B129" s="41" t="s">
        <v>30</v>
      </c>
      <c r="C129" s="41">
        <v>3610</v>
      </c>
      <c r="D129" s="41">
        <v>4410</v>
      </c>
      <c r="E129" s="41">
        <f t="shared" si="11"/>
        <v>4010</v>
      </c>
      <c r="F129" s="41">
        <v>3860</v>
      </c>
      <c r="G129" s="43">
        <f t="shared" si="13"/>
        <v>96.259351620947626</v>
      </c>
      <c r="H129" s="41" t="str">
        <f t="shared" si="12"/>
        <v>Pass</v>
      </c>
    </row>
    <row r="130" spans="1:8" x14ac:dyDescent="0.35">
      <c r="A130" s="41" t="s">
        <v>92</v>
      </c>
      <c r="B130" s="41" t="s">
        <v>31</v>
      </c>
      <c r="C130" s="41">
        <v>925</v>
      </c>
      <c r="D130" s="41" t="s">
        <v>94</v>
      </c>
      <c r="E130" s="41" t="s">
        <v>142</v>
      </c>
      <c r="F130" s="41" t="s">
        <v>94</v>
      </c>
      <c r="G130" s="43" t="s">
        <v>169</v>
      </c>
      <c r="H130" s="41" t="s">
        <v>169</v>
      </c>
    </row>
    <row r="131" spans="1:8" x14ac:dyDescent="0.35">
      <c r="A131" s="41" t="s">
        <v>92</v>
      </c>
      <c r="B131" s="41" t="s">
        <v>32</v>
      </c>
      <c r="C131" s="41">
        <v>9.3000000000000007</v>
      </c>
      <c r="D131" s="41">
        <v>11.8</v>
      </c>
      <c r="E131" s="41">
        <f t="shared" si="11"/>
        <v>10.55</v>
      </c>
      <c r="F131" s="41">
        <v>11</v>
      </c>
      <c r="G131" s="43">
        <f t="shared" si="13"/>
        <v>104.26540284360189</v>
      </c>
      <c r="H131" s="41" t="str">
        <f t="shared" si="12"/>
        <v>Pass</v>
      </c>
    </row>
    <row r="132" spans="1:8" x14ac:dyDescent="0.35">
      <c r="A132" s="41" t="s">
        <v>92</v>
      </c>
      <c r="B132" s="41" t="s">
        <v>33</v>
      </c>
      <c r="C132" s="41">
        <v>543</v>
      </c>
      <c r="D132" s="41">
        <v>664</v>
      </c>
      <c r="E132" s="41">
        <f t="shared" si="11"/>
        <v>603.5</v>
      </c>
      <c r="F132" s="41">
        <v>577</v>
      </c>
      <c r="G132" s="43">
        <f t="shared" si="13"/>
        <v>95.6089478044739</v>
      </c>
      <c r="H132" s="41" t="str">
        <f t="shared" si="12"/>
        <v>Pass</v>
      </c>
    </row>
    <row r="133" spans="1:8" x14ac:dyDescent="0.35">
      <c r="A133" s="41" t="s">
        <v>92</v>
      </c>
      <c r="B133" s="41" t="s">
        <v>34</v>
      </c>
      <c r="C133" s="41">
        <v>22</v>
      </c>
      <c r="D133" s="41">
        <v>28</v>
      </c>
      <c r="E133" s="41">
        <f t="shared" si="11"/>
        <v>25</v>
      </c>
      <c r="F133" s="41">
        <v>24.4</v>
      </c>
      <c r="G133" s="43">
        <f t="shared" si="13"/>
        <v>97.6</v>
      </c>
      <c r="H133" s="41" t="str">
        <f t="shared" si="12"/>
        <v>Pass</v>
      </c>
    </row>
    <row r="134" spans="1:8" x14ac:dyDescent="0.35">
      <c r="A134" s="41" t="s">
        <v>92</v>
      </c>
      <c r="B134" s="41" t="s">
        <v>35</v>
      </c>
      <c r="C134" s="41">
        <v>3060</v>
      </c>
      <c r="D134" s="41">
        <v>3740</v>
      </c>
      <c r="E134" s="41">
        <f t="shared" si="11"/>
        <v>3400</v>
      </c>
      <c r="F134" s="41">
        <v>3560</v>
      </c>
      <c r="G134" s="43">
        <f t="shared" si="13"/>
        <v>104.70588235294119</v>
      </c>
      <c r="H134" s="41" t="str">
        <f t="shared" si="12"/>
        <v>Pass</v>
      </c>
    </row>
    <row r="135" spans="1:8" x14ac:dyDescent="0.35">
      <c r="A135" s="41" t="s">
        <v>92</v>
      </c>
      <c r="B135" s="41" t="s">
        <v>36</v>
      </c>
      <c r="C135" s="41">
        <v>11.1</v>
      </c>
      <c r="D135" s="41">
        <v>13.8</v>
      </c>
      <c r="E135" s="41">
        <f t="shared" si="11"/>
        <v>12.45</v>
      </c>
      <c r="F135" s="41">
        <v>12.9</v>
      </c>
      <c r="G135" s="43">
        <f t="shared" si="13"/>
        <v>103.6144578313253</v>
      </c>
      <c r="H135" s="41" t="str">
        <f t="shared" si="12"/>
        <v>Pass</v>
      </c>
    </row>
    <row r="136" spans="1:8" x14ac:dyDescent="0.35">
      <c r="A136" s="41" t="s">
        <v>92</v>
      </c>
      <c r="B136" s="41" t="s">
        <v>37</v>
      </c>
      <c r="C136" s="41">
        <v>30.8</v>
      </c>
      <c r="D136" s="41">
        <v>37.700000000000003</v>
      </c>
      <c r="E136" s="41">
        <f t="shared" si="11"/>
        <v>34.25</v>
      </c>
      <c r="F136" s="41">
        <v>33.9</v>
      </c>
      <c r="G136" s="43">
        <f t="shared" si="13"/>
        <v>98.978102189781012</v>
      </c>
      <c r="H136" s="41" t="str">
        <f t="shared" si="12"/>
        <v>Pass</v>
      </c>
    </row>
    <row r="137" spans="1:8" x14ac:dyDescent="0.35">
      <c r="A137" s="41" t="s">
        <v>92</v>
      </c>
      <c r="B137" s="41" t="s">
        <v>38</v>
      </c>
      <c r="C137" s="41">
        <v>406</v>
      </c>
      <c r="D137" s="41">
        <v>496</v>
      </c>
      <c r="E137" s="41">
        <f t="shared" si="11"/>
        <v>451</v>
      </c>
      <c r="F137" s="41">
        <v>419</v>
      </c>
      <c r="G137" s="43">
        <f t="shared" si="13"/>
        <v>92.904656319290467</v>
      </c>
      <c r="H137" s="41" t="str">
        <f t="shared" si="12"/>
        <v>Pass</v>
      </c>
    </row>
    <row r="138" spans="1:8" x14ac:dyDescent="0.35">
      <c r="A138" s="41" t="s">
        <v>92</v>
      </c>
      <c r="B138" s="41" t="s">
        <v>39</v>
      </c>
      <c r="C138" s="41">
        <v>3.14</v>
      </c>
      <c r="D138" s="41">
        <v>3.86</v>
      </c>
      <c r="E138" s="41">
        <f t="shared" si="11"/>
        <v>3.5</v>
      </c>
      <c r="F138" s="41">
        <v>3.21</v>
      </c>
      <c r="G138" s="43">
        <f t="shared" si="13"/>
        <v>91.714285714285708</v>
      </c>
      <c r="H138" s="41" t="str">
        <f t="shared" si="12"/>
        <v>Pass</v>
      </c>
    </row>
    <row r="139" spans="1:8" x14ac:dyDescent="0.35">
      <c r="A139" s="41" t="s">
        <v>92</v>
      </c>
      <c r="B139" s="41" t="s">
        <v>40</v>
      </c>
      <c r="C139" s="41">
        <v>21.6</v>
      </c>
      <c r="D139" s="41">
        <v>26.5</v>
      </c>
      <c r="E139" s="41">
        <f t="shared" si="11"/>
        <v>24.05</v>
      </c>
      <c r="F139" s="41">
        <v>21.9</v>
      </c>
      <c r="G139" s="43">
        <f t="shared" ref="G139:G147" si="14">(F139/E139)*100</f>
        <v>91.06029106029105</v>
      </c>
      <c r="H139" s="41" t="str">
        <f t="shared" si="12"/>
        <v>Pass</v>
      </c>
    </row>
    <row r="140" spans="1:8" x14ac:dyDescent="0.35">
      <c r="A140" s="41" t="s">
        <v>92</v>
      </c>
      <c r="B140" s="41" t="s">
        <v>41</v>
      </c>
      <c r="C140" s="41">
        <v>331</v>
      </c>
      <c r="D140" s="41">
        <v>415</v>
      </c>
      <c r="E140" s="41">
        <f t="shared" si="11"/>
        <v>373</v>
      </c>
      <c r="F140" s="41">
        <v>391</v>
      </c>
      <c r="G140" s="43">
        <f t="shared" si="14"/>
        <v>104.82573726541555</v>
      </c>
      <c r="H140" s="41" t="str">
        <f t="shared" si="12"/>
        <v>Pass</v>
      </c>
    </row>
    <row r="141" spans="1:8" x14ac:dyDescent="0.35">
      <c r="A141" s="41" t="s">
        <v>92</v>
      </c>
      <c r="B141" s="41" t="s">
        <v>42</v>
      </c>
      <c r="C141" s="41">
        <v>3.8</v>
      </c>
      <c r="D141" s="41">
        <v>6.3</v>
      </c>
      <c r="E141" s="41">
        <f t="shared" si="11"/>
        <v>5.05</v>
      </c>
      <c r="F141" s="41">
        <v>4.9000000000000004</v>
      </c>
      <c r="G141" s="43">
        <f t="shared" si="14"/>
        <v>97.029702970297038</v>
      </c>
      <c r="H141" s="41" t="str">
        <f t="shared" si="12"/>
        <v>Pass</v>
      </c>
    </row>
    <row r="142" spans="1:8" x14ac:dyDescent="0.35">
      <c r="A142" s="41" t="s">
        <v>92</v>
      </c>
      <c r="B142" s="41" t="s">
        <v>43</v>
      </c>
      <c r="C142" s="41">
        <v>369</v>
      </c>
      <c r="D142" s="41">
        <v>451</v>
      </c>
      <c r="E142" s="41">
        <f t="shared" si="11"/>
        <v>410</v>
      </c>
      <c r="F142" s="41">
        <v>405</v>
      </c>
      <c r="G142" s="43">
        <f t="shared" si="14"/>
        <v>98.780487804878049</v>
      </c>
      <c r="H142" s="41" t="str">
        <f t="shared" si="12"/>
        <v>Pass</v>
      </c>
    </row>
    <row r="143" spans="1:8" x14ac:dyDescent="0.35">
      <c r="A143" s="41" t="s">
        <v>92</v>
      </c>
      <c r="B143" s="41" t="s">
        <v>44</v>
      </c>
      <c r="C143" s="41">
        <v>15.25</v>
      </c>
      <c r="D143" s="41">
        <v>18.75</v>
      </c>
      <c r="E143" s="41">
        <f t="shared" si="11"/>
        <v>17</v>
      </c>
      <c r="F143" s="41">
        <v>16.600000000000001</v>
      </c>
      <c r="G143" s="43">
        <f t="shared" si="14"/>
        <v>97.64705882352942</v>
      </c>
      <c r="H143" s="41" t="str">
        <f t="shared" si="12"/>
        <v>Pass</v>
      </c>
    </row>
    <row r="144" spans="1:8" x14ac:dyDescent="0.35">
      <c r="A144" s="41" t="s">
        <v>92</v>
      </c>
      <c r="B144" s="41" t="s">
        <v>45</v>
      </c>
      <c r="C144" s="41">
        <v>1005</v>
      </c>
      <c r="D144" s="41">
        <v>1230</v>
      </c>
      <c r="E144" s="41">
        <f t="shared" si="11"/>
        <v>1117.5</v>
      </c>
      <c r="F144" s="41">
        <v>1195</v>
      </c>
      <c r="G144" s="43">
        <f t="shared" si="14"/>
        <v>106.93512304250558</v>
      </c>
      <c r="H144" s="41" t="str">
        <f t="shared" si="12"/>
        <v>Pass</v>
      </c>
    </row>
    <row r="145" spans="1:8" x14ac:dyDescent="0.35">
      <c r="A145" s="41" t="s">
        <v>92</v>
      </c>
      <c r="B145" s="41" t="s">
        <v>65</v>
      </c>
      <c r="C145" s="41">
        <v>6.2</v>
      </c>
      <c r="D145" s="41">
        <v>8.9</v>
      </c>
      <c r="E145" s="41">
        <f t="shared" si="11"/>
        <v>7.5500000000000007</v>
      </c>
      <c r="F145" s="41">
        <v>8.6</v>
      </c>
      <c r="G145" s="43">
        <f t="shared" si="14"/>
        <v>113.90728476821191</v>
      </c>
      <c r="H145" s="41" t="str">
        <f t="shared" si="12"/>
        <v>Pass</v>
      </c>
    </row>
    <row r="146" spans="1:8" x14ac:dyDescent="0.35">
      <c r="A146" s="41" t="s">
        <v>76</v>
      </c>
      <c r="B146" s="41" t="s">
        <v>47</v>
      </c>
      <c r="C146" s="41">
        <f>2/2</f>
        <v>1</v>
      </c>
      <c r="D146" s="41">
        <v>4</v>
      </c>
      <c r="E146" s="41">
        <f t="shared" si="11"/>
        <v>2.5</v>
      </c>
      <c r="F146" s="41">
        <v>1</v>
      </c>
      <c r="G146" s="43">
        <f t="shared" si="14"/>
        <v>40</v>
      </c>
      <c r="H146" s="41" t="str">
        <f t="shared" si="12"/>
        <v>Pass</v>
      </c>
    </row>
    <row r="147" spans="1:8" x14ac:dyDescent="0.35">
      <c r="A147" s="41" t="s">
        <v>76</v>
      </c>
      <c r="B147" s="41" t="s">
        <v>55</v>
      </c>
      <c r="C147" s="41">
        <f>0.5/2</f>
        <v>0.25</v>
      </c>
      <c r="D147" s="41">
        <v>1</v>
      </c>
      <c r="E147" s="41">
        <f t="shared" si="11"/>
        <v>0.625</v>
      </c>
      <c r="F147" s="41">
        <v>0.25</v>
      </c>
      <c r="G147" s="43">
        <f t="shared" si="14"/>
        <v>40</v>
      </c>
      <c r="H147" s="41" t="str">
        <f t="shared" si="12"/>
        <v>Pass</v>
      </c>
    </row>
    <row r="148" spans="1:8" x14ac:dyDescent="0.35">
      <c r="A148" s="41" t="s">
        <v>76</v>
      </c>
      <c r="B148" s="41" t="s">
        <v>56</v>
      </c>
      <c r="C148" s="41">
        <v>45</v>
      </c>
      <c r="D148" s="41">
        <v>57</v>
      </c>
      <c r="E148" s="41">
        <f t="shared" si="11"/>
        <v>51</v>
      </c>
      <c r="F148" s="41">
        <v>49</v>
      </c>
      <c r="G148" s="43">
        <f t="shared" ref="G148:G156" si="15">(F148/E148)*100</f>
        <v>96.078431372549019</v>
      </c>
      <c r="H148" s="41" t="str">
        <f t="shared" si="12"/>
        <v>Pass</v>
      </c>
    </row>
    <row r="149" spans="1:8" x14ac:dyDescent="0.35">
      <c r="A149" s="41" t="s">
        <v>76</v>
      </c>
      <c r="B149" s="41" t="s">
        <v>57</v>
      </c>
      <c r="C149" s="41">
        <v>311</v>
      </c>
      <c r="D149" s="41">
        <v>359</v>
      </c>
      <c r="E149" s="41">
        <f t="shared" si="11"/>
        <v>335</v>
      </c>
      <c r="F149" s="41">
        <v>345</v>
      </c>
      <c r="G149" s="43">
        <f t="shared" si="15"/>
        <v>102.98507462686568</v>
      </c>
      <c r="H149" s="41" t="str">
        <f t="shared" si="12"/>
        <v>Pass</v>
      </c>
    </row>
    <row r="150" spans="1:8" x14ac:dyDescent="0.35">
      <c r="A150" s="41" t="s">
        <v>76</v>
      </c>
      <c r="B150" s="41" t="s">
        <v>58</v>
      </c>
      <c r="C150" s="41">
        <v>6600</v>
      </c>
      <c r="D150" s="41">
        <v>8080</v>
      </c>
      <c r="E150" s="41">
        <f t="shared" si="11"/>
        <v>7340</v>
      </c>
      <c r="F150" s="41">
        <v>7630</v>
      </c>
      <c r="G150" s="43">
        <f t="shared" si="15"/>
        <v>103.95095367847411</v>
      </c>
      <c r="H150" s="41" t="str">
        <f t="shared" si="12"/>
        <v>Pass</v>
      </c>
    </row>
    <row r="151" spans="1:8" x14ac:dyDescent="0.35">
      <c r="A151" s="41" t="s">
        <v>76</v>
      </c>
      <c r="B151" s="41" t="s">
        <v>59</v>
      </c>
      <c r="C151" s="41">
        <f>1/2</f>
        <v>0.5</v>
      </c>
      <c r="D151" s="41">
        <v>3</v>
      </c>
      <c r="E151" s="41">
        <f t="shared" si="11"/>
        <v>1.75</v>
      </c>
      <c r="F151" s="41">
        <v>2</v>
      </c>
      <c r="G151" s="43">
        <f t="shared" si="15"/>
        <v>114.28571428571428</v>
      </c>
      <c r="H151" s="41" t="str">
        <f t="shared" si="12"/>
        <v>Pass</v>
      </c>
    </row>
    <row r="152" spans="1:8" x14ac:dyDescent="0.35">
      <c r="A152" s="41" t="s">
        <v>76</v>
      </c>
      <c r="B152" s="41" t="s">
        <v>60</v>
      </c>
      <c r="C152" s="41">
        <v>130</v>
      </c>
      <c r="D152" s="41">
        <v>162</v>
      </c>
      <c r="E152" s="41">
        <f t="shared" si="11"/>
        <v>146</v>
      </c>
      <c r="F152" s="41">
        <v>156</v>
      </c>
      <c r="G152" s="43">
        <f t="shared" si="15"/>
        <v>106.84931506849315</v>
      </c>
      <c r="H152" s="41" t="str">
        <f t="shared" si="12"/>
        <v>Pass</v>
      </c>
    </row>
    <row r="153" spans="1:8" x14ac:dyDescent="0.35">
      <c r="A153" s="41" t="s">
        <v>76</v>
      </c>
      <c r="B153" s="41" t="s">
        <v>61</v>
      </c>
      <c r="C153" s="41">
        <v>3</v>
      </c>
      <c r="D153" s="41">
        <v>11</v>
      </c>
      <c r="E153" s="41">
        <f t="shared" si="11"/>
        <v>7</v>
      </c>
      <c r="F153" s="41">
        <v>9</v>
      </c>
      <c r="G153" s="43">
        <f t="shared" si="15"/>
        <v>128.57142857142858</v>
      </c>
      <c r="H153" s="41" t="str">
        <f t="shared" si="12"/>
        <v>Pass</v>
      </c>
    </row>
    <row r="154" spans="1:8" x14ac:dyDescent="0.35">
      <c r="A154" s="41" t="s">
        <v>76</v>
      </c>
      <c r="B154" s="41" t="s">
        <v>62</v>
      </c>
      <c r="C154" s="41">
        <f>1/2</f>
        <v>0.5</v>
      </c>
      <c r="D154" s="41">
        <v>4</v>
      </c>
      <c r="E154" s="41">
        <f t="shared" si="11"/>
        <v>2.25</v>
      </c>
      <c r="F154" s="41">
        <v>2</v>
      </c>
      <c r="G154" s="43">
        <f t="shared" si="15"/>
        <v>88.888888888888886</v>
      </c>
      <c r="H154" s="41" t="str">
        <f t="shared" si="12"/>
        <v>Pass</v>
      </c>
    </row>
    <row r="155" spans="1:8" x14ac:dyDescent="0.35">
      <c r="A155" s="41" t="s">
        <v>76</v>
      </c>
      <c r="B155" s="41" t="s">
        <v>63</v>
      </c>
      <c r="C155" s="41">
        <v>75</v>
      </c>
      <c r="D155" s="41">
        <v>96</v>
      </c>
      <c r="E155" s="41">
        <f t="shared" si="11"/>
        <v>85.5</v>
      </c>
      <c r="F155" s="41">
        <v>90</v>
      </c>
      <c r="G155" s="43">
        <f t="shared" si="15"/>
        <v>105.26315789473684</v>
      </c>
      <c r="H155" s="41" t="str">
        <f t="shared" si="12"/>
        <v>Pass</v>
      </c>
    </row>
    <row r="156" spans="1:8" x14ac:dyDescent="0.35">
      <c r="A156" s="41" t="s">
        <v>76</v>
      </c>
      <c r="B156" s="41" t="s">
        <v>55</v>
      </c>
      <c r="C156" s="41">
        <f>0.5/2</f>
        <v>0.25</v>
      </c>
      <c r="D156" s="41">
        <v>1</v>
      </c>
      <c r="E156" s="41">
        <f t="shared" si="11"/>
        <v>0.625</v>
      </c>
      <c r="F156" s="41">
        <v>0.25</v>
      </c>
      <c r="G156" s="43">
        <f t="shared" si="15"/>
        <v>40</v>
      </c>
      <c r="H156" s="41" t="str">
        <f t="shared" si="12"/>
        <v>Pass</v>
      </c>
    </row>
    <row r="157" spans="1:8" x14ac:dyDescent="0.35">
      <c r="A157" s="41" t="s">
        <v>76</v>
      </c>
      <c r="B157" s="41" t="s">
        <v>56</v>
      </c>
      <c r="C157" s="41">
        <v>45</v>
      </c>
      <c r="D157" s="41">
        <v>57</v>
      </c>
      <c r="E157" s="41">
        <f t="shared" si="11"/>
        <v>51</v>
      </c>
      <c r="F157" s="41">
        <v>49</v>
      </c>
      <c r="G157" s="43">
        <f t="shared" ref="G157:G168" si="16">(F157/E157)*100</f>
        <v>96.078431372549019</v>
      </c>
      <c r="H157" s="41" t="str">
        <f t="shared" si="12"/>
        <v>Pass</v>
      </c>
    </row>
    <row r="158" spans="1:8" x14ac:dyDescent="0.35">
      <c r="A158" s="41" t="s">
        <v>76</v>
      </c>
      <c r="B158" s="41" t="s">
        <v>57</v>
      </c>
      <c r="C158" s="41">
        <v>311</v>
      </c>
      <c r="D158" s="41">
        <v>359</v>
      </c>
      <c r="E158" s="41">
        <f t="shared" si="11"/>
        <v>335</v>
      </c>
      <c r="F158" s="41">
        <v>329</v>
      </c>
      <c r="G158" s="43">
        <f t="shared" si="16"/>
        <v>98.208955223880594</v>
      </c>
      <c r="H158" s="41" t="str">
        <f t="shared" si="12"/>
        <v>Pass</v>
      </c>
    </row>
    <row r="159" spans="1:8" x14ac:dyDescent="0.35">
      <c r="A159" s="41" t="s">
        <v>76</v>
      </c>
      <c r="B159" s="41" t="s">
        <v>58</v>
      </c>
      <c r="C159" s="41">
        <v>6600</v>
      </c>
      <c r="D159" s="41">
        <v>8080</v>
      </c>
      <c r="E159" s="41">
        <f t="shared" si="11"/>
        <v>7340</v>
      </c>
      <c r="F159" s="41">
        <v>7460</v>
      </c>
      <c r="G159" s="43">
        <f t="shared" si="16"/>
        <v>101.63487738419619</v>
      </c>
      <c r="H159" s="41" t="str">
        <f t="shared" si="12"/>
        <v>Pass</v>
      </c>
    </row>
    <row r="160" spans="1:8" x14ac:dyDescent="0.35">
      <c r="A160" s="41" t="s">
        <v>76</v>
      </c>
      <c r="B160" s="41" t="s">
        <v>59</v>
      </c>
      <c r="C160" s="41">
        <f>1/2</f>
        <v>0.5</v>
      </c>
      <c r="D160" s="41">
        <v>3</v>
      </c>
      <c r="E160" s="41">
        <f t="shared" si="11"/>
        <v>1.75</v>
      </c>
      <c r="F160" s="41">
        <v>2</v>
      </c>
      <c r="G160" s="43">
        <f t="shared" si="16"/>
        <v>114.28571428571428</v>
      </c>
      <c r="H160" s="41" t="str">
        <f t="shared" si="12"/>
        <v>Pass</v>
      </c>
    </row>
    <row r="161" spans="1:8" x14ac:dyDescent="0.35">
      <c r="A161" s="41" t="s">
        <v>76</v>
      </c>
      <c r="B161" s="41" t="s">
        <v>60</v>
      </c>
      <c r="C161" s="41">
        <v>130</v>
      </c>
      <c r="D161" s="41">
        <v>162</v>
      </c>
      <c r="E161" s="41">
        <f t="shared" si="11"/>
        <v>146</v>
      </c>
      <c r="F161" s="41">
        <v>147</v>
      </c>
      <c r="G161" s="43">
        <f t="shared" si="16"/>
        <v>100.68493150684932</v>
      </c>
      <c r="H161" s="41" t="str">
        <f t="shared" si="12"/>
        <v>Pass</v>
      </c>
    </row>
    <row r="162" spans="1:8" x14ac:dyDescent="0.35">
      <c r="A162" s="41" t="s">
        <v>76</v>
      </c>
      <c r="B162" s="41" t="s">
        <v>61</v>
      </c>
      <c r="C162" s="41">
        <v>3</v>
      </c>
      <c r="D162" s="41">
        <v>11</v>
      </c>
      <c r="E162" s="41">
        <f t="shared" si="11"/>
        <v>7</v>
      </c>
      <c r="F162" s="41">
        <v>8</v>
      </c>
      <c r="G162" s="43">
        <f t="shared" si="16"/>
        <v>114.28571428571428</v>
      </c>
      <c r="H162" s="41" t="str">
        <f t="shared" si="12"/>
        <v>Pass</v>
      </c>
    </row>
    <row r="163" spans="1:8" x14ac:dyDescent="0.35">
      <c r="A163" s="41" t="s">
        <v>76</v>
      </c>
      <c r="B163" s="41" t="s">
        <v>62</v>
      </c>
      <c r="C163" s="41">
        <f>1/2</f>
        <v>0.5</v>
      </c>
      <c r="D163" s="41">
        <v>4</v>
      </c>
      <c r="E163" s="41">
        <f t="shared" si="11"/>
        <v>2.25</v>
      </c>
      <c r="F163" s="41">
        <v>2</v>
      </c>
      <c r="G163" s="43">
        <f t="shared" si="16"/>
        <v>88.888888888888886</v>
      </c>
      <c r="H163" s="41" t="str">
        <f t="shared" si="12"/>
        <v>Pass</v>
      </c>
    </row>
    <row r="164" spans="1:8" x14ac:dyDescent="0.35">
      <c r="A164" s="41" t="s">
        <v>76</v>
      </c>
      <c r="B164" s="41" t="s">
        <v>63</v>
      </c>
      <c r="C164" s="41">
        <v>75</v>
      </c>
      <c r="D164" s="41">
        <v>96</v>
      </c>
      <c r="E164" s="41">
        <f t="shared" si="11"/>
        <v>85.5</v>
      </c>
      <c r="F164" s="41">
        <v>87</v>
      </c>
      <c r="G164" s="43">
        <f t="shared" si="16"/>
        <v>101.75438596491229</v>
      </c>
      <c r="H164" s="41" t="str">
        <f t="shared" si="12"/>
        <v>Pass</v>
      </c>
    </row>
    <row r="165" spans="1:8" x14ac:dyDescent="0.35">
      <c r="A165" s="41" t="s">
        <v>76</v>
      </c>
      <c r="B165" s="41" t="s">
        <v>55</v>
      </c>
      <c r="C165" s="41">
        <f>0.5/2</f>
        <v>0.25</v>
      </c>
      <c r="D165" s="41">
        <v>1</v>
      </c>
      <c r="E165" s="41">
        <f t="shared" ref="E165:E226" si="17">(C165+D165)/2</f>
        <v>0.625</v>
      </c>
      <c r="F165" s="41">
        <v>0.25</v>
      </c>
      <c r="G165" s="43">
        <f t="shared" si="16"/>
        <v>40</v>
      </c>
      <c r="H165" s="41" t="str">
        <f t="shared" ref="H165:H226" si="18">IF(AND(F165&gt;=C165, F165&lt;=D165), "Pass", "Fail")</f>
        <v>Pass</v>
      </c>
    </row>
    <row r="166" spans="1:8" x14ac:dyDescent="0.35">
      <c r="A166" s="41" t="s">
        <v>76</v>
      </c>
      <c r="B166" s="41" t="s">
        <v>56</v>
      </c>
      <c r="C166" s="41">
        <v>45</v>
      </c>
      <c r="D166" s="41">
        <v>57</v>
      </c>
      <c r="E166" s="41">
        <f t="shared" si="17"/>
        <v>51</v>
      </c>
      <c r="F166" s="41">
        <v>49</v>
      </c>
      <c r="G166" s="43">
        <f t="shared" si="16"/>
        <v>96.078431372549019</v>
      </c>
      <c r="H166" s="41" t="str">
        <f t="shared" si="18"/>
        <v>Pass</v>
      </c>
    </row>
    <row r="167" spans="1:8" x14ac:dyDescent="0.35">
      <c r="A167" s="41" t="s">
        <v>76</v>
      </c>
      <c r="B167" s="41" t="s">
        <v>57</v>
      </c>
      <c r="C167" s="41">
        <v>311</v>
      </c>
      <c r="D167" s="41">
        <v>359</v>
      </c>
      <c r="E167" s="41">
        <f t="shared" si="17"/>
        <v>335</v>
      </c>
      <c r="F167" s="41">
        <v>330</v>
      </c>
      <c r="G167" s="43">
        <f t="shared" si="16"/>
        <v>98.507462686567166</v>
      </c>
      <c r="H167" s="41" t="str">
        <f t="shared" si="18"/>
        <v>Pass</v>
      </c>
    </row>
    <row r="168" spans="1:8" x14ac:dyDescent="0.35">
      <c r="A168" s="41" t="s">
        <v>76</v>
      </c>
      <c r="B168" s="41" t="s">
        <v>58</v>
      </c>
      <c r="C168" s="41">
        <v>6600</v>
      </c>
      <c r="D168" s="41">
        <v>8080</v>
      </c>
      <c r="E168" s="41">
        <f t="shared" si="17"/>
        <v>7340</v>
      </c>
      <c r="F168" s="41">
        <v>7420</v>
      </c>
      <c r="G168" s="43">
        <f t="shared" si="16"/>
        <v>101.08991825613079</v>
      </c>
      <c r="H168" s="41" t="str">
        <f t="shared" si="18"/>
        <v>Pass</v>
      </c>
    </row>
    <row r="169" spans="1:8" x14ac:dyDescent="0.35">
      <c r="A169" s="41" t="s">
        <v>76</v>
      </c>
      <c r="B169" s="41" t="s">
        <v>59</v>
      </c>
      <c r="C169" s="41">
        <f>1/2</f>
        <v>0.5</v>
      </c>
      <c r="D169" s="41">
        <v>3</v>
      </c>
      <c r="E169" s="41">
        <f t="shared" si="17"/>
        <v>1.75</v>
      </c>
      <c r="F169" s="41">
        <v>1</v>
      </c>
      <c r="G169" s="43">
        <f t="shared" ref="G169:G185" si="19">(F169/E169)*100</f>
        <v>57.142857142857139</v>
      </c>
      <c r="H169" s="41" t="str">
        <f t="shared" si="18"/>
        <v>Pass</v>
      </c>
    </row>
    <row r="170" spans="1:8" x14ac:dyDescent="0.35">
      <c r="A170" s="41" t="s">
        <v>76</v>
      </c>
      <c r="B170" s="41" t="s">
        <v>60</v>
      </c>
      <c r="C170" s="41">
        <v>130</v>
      </c>
      <c r="D170" s="41">
        <v>162</v>
      </c>
      <c r="E170" s="41">
        <f t="shared" si="17"/>
        <v>146</v>
      </c>
      <c r="F170" s="41">
        <v>149</v>
      </c>
      <c r="G170" s="43">
        <f t="shared" si="19"/>
        <v>102.05479452054796</v>
      </c>
      <c r="H170" s="41" t="str">
        <f t="shared" si="18"/>
        <v>Pass</v>
      </c>
    </row>
    <row r="171" spans="1:8" x14ac:dyDescent="0.35">
      <c r="A171" s="41" t="s">
        <v>76</v>
      </c>
      <c r="B171" s="41" t="s">
        <v>61</v>
      </c>
      <c r="C171" s="41">
        <v>3</v>
      </c>
      <c r="D171" s="41">
        <v>11</v>
      </c>
      <c r="E171" s="41">
        <f t="shared" si="17"/>
        <v>7</v>
      </c>
      <c r="F171" s="41">
        <v>6</v>
      </c>
      <c r="G171" s="43">
        <f t="shared" si="19"/>
        <v>85.714285714285708</v>
      </c>
      <c r="H171" s="41" t="str">
        <f t="shared" si="18"/>
        <v>Pass</v>
      </c>
    </row>
    <row r="172" spans="1:8" x14ac:dyDescent="0.35">
      <c r="A172" s="41" t="s">
        <v>76</v>
      </c>
      <c r="B172" s="41" t="s">
        <v>62</v>
      </c>
      <c r="C172" s="41">
        <f>1/2</f>
        <v>0.5</v>
      </c>
      <c r="D172" s="41">
        <v>4</v>
      </c>
      <c r="E172" s="41">
        <f t="shared" si="17"/>
        <v>2.25</v>
      </c>
      <c r="F172" s="41">
        <v>2</v>
      </c>
      <c r="G172" s="43">
        <f t="shared" si="19"/>
        <v>88.888888888888886</v>
      </c>
      <c r="H172" s="41" t="str">
        <f t="shared" si="18"/>
        <v>Pass</v>
      </c>
    </row>
    <row r="173" spans="1:8" x14ac:dyDescent="0.35">
      <c r="A173" s="41" t="s">
        <v>76</v>
      </c>
      <c r="B173" s="41" t="s">
        <v>63</v>
      </c>
      <c r="C173" s="41">
        <v>75</v>
      </c>
      <c r="D173" s="41">
        <v>96</v>
      </c>
      <c r="E173" s="41">
        <f t="shared" si="17"/>
        <v>85.5</v>
      </c>
      <c r="F173" s="41">
        <v>83</v>
      </c>
      <c r="G173" s="43">
        <f t="shared" si="19"/>
        <v>97.076023391812853</v>
      </c>
      <c r="H173" s="41" t="str">
        <f t="shared" si="18"/>
        <v>Pass</v>
      </c>
    </row>
    <row r="174" spans="1:8" x14ac:dyDescent="0.35">
      <c r="A174" s="41" t="s">
        <v>97</v>
      </c>
      <c r="B174" s="41" t="s">
        <v>52</v>
      </c>
      <c r="C174" s="41">
        <v>36.9</v>
      </c>
      <c r="D174" s="41">
        <v>40.9</v>
      </c>
      <c r="E174" s="41">
        <f t="shared" si="17"/>
        <v>38.9</v>
      </c>
      <c r="F174" s="41">
        <v>38.9</v>
      </c>
      <c r="G174" s="43">
        <f t="shared" si="19"/>
        <v>100</v>
      </c>
      <c r="H174" s="41" t="str">
        <f t="shared" si="18"/>
        <v>Pass</v>
      </c>
    </row>
    <row r="175" spans="1:8" x14ac:dyDescent="0.35">
      <c r="A175" s="41" t="s">
        <v>86</v>
      </c>
      <c r="B175" s="41" t="s">
        <v>52</v>
      </c>
      <c r="C175" s="41">
        <v>15.2</v>
      </c>
      <c r="D175" s="41">
        <v>16.8</v>
      </c>
      <c r="E175" s="41">
        <f t="shared" si="17"/>
        <v>16</v>
      </c>
      <c r="F175" s="41">
        <v>16</v>
      </c>
      <c r="G175" s="43">
        <f t="shared" si="19"/>
        <v>100</v>
      </c>
      <c r="H175" s="41" t="str">
        <f t="shared" si="18"/>
        <v>Pass</v>
      </c>
    </row>
    <row r="176" spans="1:8" x14ac:dyDescent="0.35">
      <c r="A176" s="41" t="s">
        <v>98</v>
      </c>
      <c r="B176" s="41" t="s">
        <v>52</v>
      </c>
      <c r="C176" s="41">
        <v>36.6</v>
      </c>
      <c r="D176" s="41">
        <v>40.4</v>
      </c>
      <c r="E176" s="41">
        <f t="shared" si="17"/>
        <v>38.5</v>
      </c>
      <c r="F176" s="41">
        <v>37.5</v>
      </c>
      <c r="G176" s="43">
        <f t="shared" si="19"/>
        <v>97.402597402597408</v>
      </c>
      <c r="H176" s="41" t="str">
        <f t="shared" si="18"/>
        <v>Pass</v>
      </c>
    </row>
    <row r="177" spans="1:8" x14ac:dyDescent="0.35">
      <c r="A177" s="41" t="s">
        <v>98</v>
      </c>
      <c r="B177" s="41" t="s">
        <v>52</v>
      </c>
      <c r="C177" s="41">
        <v>36.6</v>
      </c>
      <c r="D177" s="41">
        <v>40.4</v>
      </c>
      <c r="E177" s="41">
        <f t="shared" si="17"/>
        <v>38.5</v>
      </c>
      <c r="F177" s="41">
        <v>38.5</v>
      </c>
      <c r="G177" s="43">
        <f t="shared" si="19"/>
        <v>100</v>
      </c>
      <c r="H177" s="41" t="str">
        <f t="shared" si="18"/>
        <v>Pass</v>
      </c>
    </row>
    <row r="178" spans="1:8" x14ac:dyDescent="0.35">
      <c r="A178" s="41" t="s">
        <v>98</v>
      </c>
      <c r="B178" s="41" t="s">
        <v>52</v>
      </c>
      <c r="C178" s="41">
        <v>36.6</v>
      </c>
      <c r="D178" s="41">
        <v>40.4</v>
      </c>
      <c r="E178" s="41">
        <f t="shared" si="17"/>
        <v>38.5</v>
      </c>
      <c r="F178" s="41">
        <v>38.4</v>
      </c>
      <c r="G178" s="43">
        <f t="shared" si="19"/>
        <v>99.740259740259745</v>
      </c>
      <c r="H178" s="41" t="str">
        <f t="shared" si="18"/>
        <v>Pass</v>
      </c>
    </row>
    <row r="179" spans="1:8" x14ac:dyDescent="0.35">
      <c r="A179" s="41" t="s">
        <v>79</v>
      </c>
      <c r="B179" s="41" t="s">
        <v>1</v>
      </c>
      <c r="C179" s="41">
        <v>0.34</v>
      </c>
      <c r="D179" s="41">
        <v>0.42</v>
      </c>
      <c r="E179" s="41">
        <f t="shared" si="17"/>
        <v>0.38</v>
      </c>
      <c r="F179" s="41">
        <v>0.45</v>
      </c>
      <c r="G179" s="43">
        <f t="shared" si="19"/>
        <v>118.42105263157893</v>
      </c>
      <c r="H179" s="41" t="str">
        <f t="shared" si="18"/>
        <v>Fail</v>
      </c>
    </row>
    <row r="180" spans="1:8" x14ac:dyDescent="0.35">
      <c r="A180" s="41" t="s">
        <v>79</v>
      </c>
      <c r="B180" s="41" t="s">
        <v>2</v>
      </c>
      <c r="C180" s="41">
        <v>0.03</v>
      </c>
      <c r="D180" s="41">
        <v>0.08</v>
      </c>
      <c r="E180" s="41">
        <f t="shared" si="17"/>
        <v>5.5E-2</v>
      </c>
      <c r="F180" s="41">
        <v>0.05</v>
      </c>
      <c r="G180" s="43">
        <f t="shared" si="19"/>
        <v>90.909090909090921</v>
      </c>
      <c r="H180" s="41" t="str">
        <f t="shared" si="18"/>
        <v>Pass</v>
      </c>
    </row>
    <row r="181" spans="1:8" x14ac:dyDescent="0.35">
      <c r="A181" s="41" t="s">
        <v>79</v>
      </c>
      <c r="B181" s="41" t="s">
        <v>3</v>
      </c>
      <c r="C181" s="41">
        <f>0.01/2</f>
        <v>5.0000000000000001E-3</v>
      </c>
      <c r="D181" s="41">
        <v>0.05</v>
      </c>
      <c r="E181" s="41">
        <f t="shared" si="17"/>
        <v>2.75E-2</v>
      </c>
      <c r="F181" s="41">
        <v>0.05</v>
      </c>
      <c r="G181" s="43">
        <f t="shared" si="19"/>
        <v>181.81818181818184</v>
      </c>
      <c r="H181" s="41" t="str">
        <f t="shared" si="18"/>
        <v>Pass</v>
      </c>
    </row>
    <row r="182" spans="1:8" x14ac:dyDescent="0.35">
      <c r="A182" s="41" t="s">
        <v>79</v>
      </c>
      <c r="B182" s="41" t="s">
        <v>4</v>
      </c>
      <c r="C182" s="41">
        <v>29.8</v>
      </c>
      <c r="D182" s="41">
        <v>31.4</v>
      </c>
      <c r="E182" s="41">
        <f t="shared" si="17"/>
        <v>30.6</v>
      </c>
      <c r="F182" s="41">
        <v>31</v>
      </c>
      <c r="G182" s="43">
        <f t="shared" si="19"/>
        <v>101.30718954248366</v>
      </c>
      <c r="H182" s="41" t="str">
        <f t="shared" si="18"/>
        <v>Pass</v>
      </c>
    </row>
    <row r="183" spans="1:8" x14ac:dyDescent="0.35">
      <c r="A183" s="41" t="s">
        <v>79</v>
      </c>
      <c r="B183" s="41" t="s">
        <v>5</v>
      </c>
      <c r="C183" s="41">
        <v>20.9</v>
      </c>
      <c r="D183" s="41">
        <v>22.2</v>
      </c>
      <c r="E183" s="41">
        <f t="shared" si="17"/>
        <v>21.549999999999997</v>
      </c>
      <c r="F183" s="41">
        <v>21.4</v>
      </c>
      <c r="G183" s="43">
        <f t="shared" si="19"/>
        <v>99.303944315545252</v>
      </c>
      <c r="H183" s="41" t="str">
        <f t="shared" si="18"/>
        <v>Pass</v>
      </c>
    </row>
    <row r="184" spans="1:8" x14ac:dyDescent="0.35">
      <c r="A184" s="41" t="s">
        <v>79</v>
      </c>
      <c r="B184" s="41" t="s">
        <v>6</v>
      </c>
      <c r="C184" s="41">
        <v>0.09</v>
      </c>
      <c r="D184" s="41">
        <v>0.15</v>
      </c>
      <c r="E184" s="41">
        <f t="shared" si="17"/>
        <v>0.12</v>
      </c>
      <c r="F184" s="41">
        <v>0.11</v>
      </c>
      <c r="G184" s="43">
        <f t="shared" si="19"/>
        <v>91.666666666666671</v>
      </c>
      <c r="H184" s="41" t="str">
        <f t="shared" si="18"/>
        <v>Pass</v>
      </c>
    </row>
    <row r="185" spans="1:8" x14ac:dyDescent="0.35">
      <c r="A185" s="41" t="s">
        <v>79</v>
      </c>
      <c r="B185" s="41" t="s">
        <v>7</v>
      </c>
      <c r="C185" s="41">
        <f>0.01/2</f>
        <v>5.0000000000000001E-3</v>
      </c>
      <c r="D185" s="41">
        <v>0.02</v>
      </c>
      <c r="E185" s="41">
        <f t="shared" si="17"/>
        <v>1.2500000000000001E-2</v>
      </c>
      <c r="F185" s="41">
        <v>0.01</v>
      </c>
      <c r="G185" s="43">
        <f t="shared" si="19"/>
        <v>80</v>
      </c>
      <c r="H185" s="41" t="str">
        <f t="shared" si="18"/>
        <v>Pass</v>
      </c>
    </row>
    <row r="186" spans="1:8" ht="16" x14ac:dyDescent="0.35">
      <c r="A186" s="41" t="s">
        <v>79</v>
      </c>
      <c r="B186" s="41" t="s">
        <v>8</v>
      </c>
      <c r="C186" s="42" t="s">
        <v>170</v>
      </c>
      <c r="D186" s="41">
        <v>4.0000000000000001E-3</v>
      </c>
      <c r="E186" s="41" t="s">
        <v>142</v>
      </c>
      <c r="F186" s="42" t="s">
        <v>170</v>
      </c>
      <c r="G186" s="43" t="s">
        <v>169</v>
      </c>
      <c r="H186" s="41" t="s">
        <v>169</v>
      </c>
    </row>
    <row r="187" spans="1:8" x14ac:dyDescent="0.35">
      <c r="A187" s="41" t="s">
        <v>79</v>
      </c>
      <c r="B187" s="41" t="s">
        <v>9</v>
      </c>
      <c r="C187" s="41" t="s">
        <v>158</v>
      </c>
      <c r="D187" s="41">
        <v>0.02</v>
      </c>
      <c r="E187" s="41" t="s">
        <v>142</v>
      </c>
      <c r="F187" s="41" t="s">
        <v>162</v>
      </c>
      <c r="G187" s="43" t="s">
        <v>169</v>
      </c>
      <c r="H187" s="41" t="s">
        <v>169</v>
      </c>
    </row>
    <row r="188" spans="1:8" x14ac:dyDescent="0.35">
      <c r="A188" s="41" t="s">
        <v>79</v>
      </c>
      <c r="B188" s="41" t="s">
        <v>10</v>
      </c>
      <c r="C188" s="41">
        <f>0.01/2</f>
        <v>5.0000000000000001E-3</v>
      </c>
      <c r="D188" s="41">
        <v>0.02</v>
      </c>
      <c r="E188" s="41">
        <f t="shared" si="17"/>
        <v>1.2500000000000001E-2</v>
      </c>
      <c r="F188" s="41">
        <v>5.0000000000000001E-3</v>
      </c>
      <c r="G188" s="43" t="s">
        <v>169</v>
      </c>
      <c r="H188" s="41" t="s">
        <v>169</v>
      </c>
    </row>
    <row r="189" spans="1:8" x14ac:dyDescent="0.35">
      <c r="A189" s="41" t="s">
        <v>79</v>
      </c>
      <c r="B189" s="41" t="s">
        <v>11</v>
      </c>
      <c r="C189" s="41">
        <f>0.01/2</f>
        <v>5.0000000000000001E-3</v>
      </c>
      <c r="D189" s="41">
        <v>0.02</v>
      </c>
      <c r="E189" s="41">
        <f t="shared" si="17"/>
        <v>1.2500000000000001E-2</v>
      </c>
      <c r="F189" s="41">
        <v>0.01</v>
      </c>
      <c r="G189" s="43">
        <f>(F189/E189)*100</f>
        <v>80</v>
      </c>
      <c r="H189" s="41" t="str">
        <f t="shared" si="18"/>
        <v>Pass</v>
      </c>
    </row>
    <row r="190" spans="1:8" x14ac:dyDescent="0.35">
      <c r="A190" s="41" t="s">
        <v>79</v>
      </c>
      <c r="B190" s="41" t="s">
        <v>12</v>
      </c>
      <c r="C190" s="41">
        <f t="shared" ref="C190" si="20">0.01/2</f>
        <v>5.0000000000000001E-3</v>
      </c>
      <c r="D190" s="41">
        <v>0.05</v>
      </c>
      <c r="E190" s="41">
        <f t="shared" si="17"/>
        <v>2.75E-2</v>
      </c>
      <c r="F190" s="41">
        <v>0.03</v>
      </c>
      <c r="G190" s="43">
        <f>(F190/E190)*100</f>
        <v>109.09090909090908</v>
      </c>
      <c r="H190" s="41" t="str">
        <f t="shared" si="18"/>
        <v>Pass</v>
      </c>
    </row>
    <row r="191" spans="1:8" x14ac:dyDescent="0.35">
      <c r="A191" s="41" t="s">
        <v>79</v>
      </c>
      <c r="B191" s="41" t="s">
        <v>13</v>
      </c>
      <c r="C191" s="41" t="s">
        <v>158</v>
      </c>
      <c r="D191" s="41">
        <v>0.02</v>
      </c>
      <c r="E191" s="41" t="s">
        <v>142</v>
      </c>
      <c r="F191" s="41" t="s">
        <v>158</v>
      </c>
      <c r="G191" s="43" t="s">
        <v>169</v>
      </c>
      <c r="H191" s="41" t="s">
        <v>169</v>
      </c>
    </row>
    <row r="192" spans="1:8" x14ac:dyDescent="0.35">
      <c r="A192" s="41" t="s">
        <v>79</v>
      </c>
      <c r="B192" s="41" t="s">
        <v>1</v>
      </c>
      <c r="C192" s="41">
        <v>0.34</v>
      </c>
      <c r="D192" s="41">
        <v>0.42</v>
      </c>
      <c r="E192" s="41">
        <f t="shared" si="17"/>
        <v>0.38</v>
      </c>
      <c r="F192" s="41">
        <v>0.56999999999999995</v>
      </c>
      <c r="G192" s="43">
        <f t="shared" ref="G192:G253" si="21">(F192/E192)*100</f>
        <v>149.99999999999997</v>
      </c>
      <c r="H192" s="41" t="str">
        <f t="shared" si="18"/>
        <v>Fail</v>
      </c>
    </row>
    <row r="193" spans="1:8" x14ac:dyDescent="0.35">
      <c r="A193" s="41" t="s">
        <v>79</v>
      </c>
      <c r="B193" s="41" t="s">
        <v>2</v>
      </c>
      <c r="C193" s="41">
        <v>0.03</v>
      </c>
      <c r="D193" s="41">
        <v>0.08</v>
      </c>
      <c r="E193" s="41">
        <f t="shared" si="17"/>
        <v>5.5E-2</v>
      </c>
      <c r="F193" s="41">
        <v>7.0000000000000007E-2</v>
      </c>
      <c r="G193" s="43">
        <f t="shared" si="21"/>
        <v>127.27272727272729</v>
      </c>
      <c r="H193" s="41" t="str">
        <f t="shared" si="18"/>
        <v>Pass</v>
      </c>
    </row>
    <row r="194" spans="1:8" x14ac:dyDescent="0.35">
      <c r="A194" s="41" t="s">
        <v>79</v>
      </c>
      <c r="B194" s="41" t="s">
        <v>3</v>
      </c>
      <c r="C194" s="41">
        <f>0.01/2</f>
        <v>5.0000000000000001E-3</v>
      </c>
      <c r="D194" s="41">
        <v>0.05</v>
      </c>
      <c r="E194" s="41">
        <f t="shared" si="17"/>
        <v>2.75E-2</v>
      </c>
      <c r="F194" s="41">
        <v>0.03</v>
      </c>
      <c r="G194" s="43">
        <f t="shared" si="21"/>
        <v>109.09090909090908</v>
      </c>
      <c r="H194" s="41" t="str">
        <f t="shared" si="18"/>
        <v>Pass</v>
      </c>
    </row>
    <row r="195" spans="1:8" x14ac:dyDescent="0.35">
      <c r="A195" s="41" t="s">
        <v>79</v>
      </c>
      <c r="B195" s="41" t="s">
        <v>4</v>
      </c>
      <c r="C195" s="41">
        <v>29.8</v>
      </c>
      <c r="D195" s="41">
        <v>31.4</v>
      </c>
      <c r="E195" s="41">
        <f t="shared" si="17"/>
        <v>30.6</v>
      </c>
      <c r="F195" s="41">
        <v>31.1</v>
      </c>
      <c r="G195" s="43">
        <f t="shared" si="21"/>
        <v>101.63398692810458</v>
      </c>
      <c r="H195" s="41" t="str">
        <f t="shared" si="18"/>
        <v>Pass</v>
      </c>
    </row>
    <row r="196" spans="1:8" x14ac:dyDescent="0.35">
      <c r="A196" s="41" t="s">
        <v>79</v>
      </c>
      <c r="B196" s="41" t="s">
        <v>5</v>
      </c>
      <c r="C196" s="41">
        <v>20.9</v>
      </c>
      <c r="D196" s="41">
        <v>22.2</v>
      </c>
      <c r="E196" s="41">
        <f t="shared" si="17"/>
        <v>21.549999999999997</v>
      </c>
      <c r="F196" s="41">
        <v>21.4</v>
      </c>
      <c r="G196" s="43">
        <f t="shared" si="21"/>
        <v>99.303944315545252</v>
      </c>
      <c r="H196" s="41" t="str">
        <f t="shared" si="18"/>
        <v>Pass</v>
      </c>
    </row>
    <row r="197" spans="1:8" x14ac:dyDescent="0.35">
      <c r="A197" s="41" t="s">
        <v>79</v>
      </c>
      <c r="B197" s="41" t="s">
        <v>6</v>
      </c>
      <c r="C197" s="41">
        <v>0.09</v>
      </c>
      <c r="D197" s="41">
        <v>0.15</v>
      </c>
      <c r="E197" s="41">
        <f t="shared" si="17"/>
        <v>0.12</v>
      </c>
      <c r="F197" s="41">
        <v>0.1</v>
      </c>
      <c r="G197" s="43">
        <f t="shared" si="21"/>
        <v>83.333333333333343</v>
      </c>
      <c r="H197" s="41" t="str">
        <f t="shared" si="18"/>
        <v>Pass</v>
      </c>
    </row>
    <row r="198" spans="1:8" x14ac:dyDescent="0.35">
      <c r="A198" s="41" t="s">
        <v>79</v>
      </c>
      <c r="B198" s="41" t="s">
        <v>7</v>
      </c>
      <c r="C198" s="41" t="s">
        <v>158</v>
      </c>
      <c r="D198" s="41">
        <v>0.02</v>
      </c>
      <c r="E198" s="41" t="s">
        <v>142</v>
      </c>
      <c r="F198" s="41" t="s">
        <v>158</v>
      </c>
      <c r="G198" s="43" t="s">
        <v>169</v>
      </c>
      <c r="H198" s="41" t="s">
        <v>169</v>
      </c>
    </row>
    <row r="199" spans="1:8" x14ac:dyDescent="0.35">
      <c r="A199" s="41" t="s">
        <v>79</v>
      </c>
      <c r="B199" s="41" t="s">
        <v>8</v>
      </c>
      <c r="C199" s="41" t="s">
        <v>159</v>
      </c>
      <c r="D199" s="41">
        <v>4.0000000000000001E-3</v>
      </c>
      <c r="E199" s="41" t="s">
        <v>142</v>
      </c>
      <c r="F199" s="41" t="s">
        <v>159</v>
      </c>
      <c r="G199" s="43" t="s">
        <v>169</v>
      </c>
      <c r="H199" s="41" t="s">
        <v>169</v>
      </c>
    </row>
    <row r="200" spans="1:8" x14ac:dyDescent="0.35">
      <c r="A200" s="41" t="s">
        <v>79</v>
      </c>
      <c r="B200" s="41" t="s">
        <v>9</v>
      </c>
      <c r="C200" s="41">
        <f>0.01/2</f>
        <v>5.0000000000000001E-3</v>
      </c>
      <c r="D200" s="41">
        <v>0.02</v>
      </c>
      <c r="E200" s="41">
        <f t="shared" si="17"/>
        <v>1.2500000000000001E-2</v>
      </c>
      <c r="F200" s="41">
        <v>0.01</v>
      </c>
      <c r="G200" s="43">
        <f t="shared" si="21"/>
        <v>80</v>
      </c>
      <c r="H200" s="41" t="str">
        <f t="shared" si="18"/>
        <v>Pass</v>
      </c>
    </row>
    <row r="201" spans="1:8" x14ac:dyDescent="0.35">
      <c r="A201" s="41" t="s">
        <v>79</v>
      </c>
      <c r="B201" s="41" t="s">
        <v>10</v>
      </c>
      <c r="C201" s="41" t="s">
        <v>158</v>
      </c>
      <c r="D201" s="41">
        <v>0.02</v>
      </c>
      <c r="E201" s="41" t="s">
        <v>142</v>
      </c>
      <c r="F201" s="41" t="s">
        <v>158</v>
      </c>
      <c r="G201" s="43" t="s">
        <v>169</v>
      </c>
      <c r="H201" s="41" t="s">
        <v>169</v>
      </c>
    </row>
    <row r="202" spans="1:8" x14ac:dyDescent="0.35">
      <c r="A202" s="41" t="s">
        <v>79</v>
      </c>
      <c r="B202" s="41" t="s">
        <v>11</v>
      </c>
      <c r="C202" s="41" t="s">
        <v>158</v>
      </c>
      <c r="D202" s="41">
        <v>0.02</v>
      </c>
      <c r="E202" s="41" t="s">
        <v>142</v>
      </c>
      <c r="F202" s="41" t="s">
        <v>158</v>
      </c>
      <c r="G202" s="43" t="s">
        <v>169</v>
      </c>
      <c r="H202" s="41" t="s">
        <v>169</v>
      </c>
    </row>
    <row r="203" spans="1:8" x14ac:dyDescent="0.35">
      <c r="A203" s="41" t="s">
        <v>79</v>
      </c>
      <c r="B203" s="41" t="s">
        <v>12</v>
      </c>
      <c r="C203" s="41">
        <f t="shared" ref="C203" si="22">0.01/2</f>
        <v>5.0000000000000001E-3</v>
      </c>
      <c r="D203" s="41">
        <v>0.05</v>
      </c>
      <c r="E203" s="41">
        <f t="shared" si="17"/>
        <v>2.75E-2</v>
      </c>
      <c r="F203" s="41">
        <v>0.02</v>
      </c>
      <c r="G203" s="43">
        <f t="shared" si="21"/>
        <v>72.727272727272734</v>
      </c>
      <c r="H203" s="41" t="str">
        <f t="shared" si="18"/>
        <v>Pass</v>
      </c>
    </row>
    <row r="204" spans="1:8" x14ac:dyDescent="0.35">
      <c r="A204" s="41" t="s">
        <v>79</v>
      </c>
      <c r="B204" s="41" t="s">
        <v>13</v>
      </c>
      <c r="C204" s="41" t="s">
        <v>158</v>
      </c>
      <c r="D204" s="41">
        <v>0.02</v>
      </c>
      <c r="E204" s="41" t="s">
        <v>142</v>
      </c>
      <c r="F204" s="41" t="s">
        <v>158</v>
      </c>
      <c r="G204" s="43" t="s">
        <v>133</v>
      </c>
      <c r="H204" s="41" t="s">
        <v>169</v>
      </c>
    </row>
    <row r="205" spans="1:8" x14ac:dyDescent="0.35">
      <c r="A205" s="41" t="s">
        <v>79</v>
      </c>
      <c r="B205" s="41" t="s">
        <v>1</v>
      </c>
      <c r="C205" s="41">
        <v>0.34</v>
      </c>
      <c r="D205" s="41">
        <v>0.42</v>
      </c>
      <c r="E205" s="41">
        <f t="shared" si="17"/>
        <v>0.38</v>
      </c>
      <c r="F205" s="41">
        <v>0.61</v>
      </c>
      <c r="G205" s="43">
        <f t="shared" si="21"/>
        <v>160.52631578947367</v>
      </c>
      <c r="H205" s="41" t="str">
        <f t="shared" si="18"/>
        <v>Fail</v>
      </c>
    </row>
    <row r="206" spans="1:8" x14ac:dyDescent="0.35">
      <c r="A206" s="41" t="s">
        <v>79</v>
      </c>
      <c r="B206" s="41" t="s">
        <v>2</v>
      </c>
      <c r="C206" s="41">
        <v>0.03</v>
      </c>
      <c r="D206" s="41">
        <v>0.08</v>
      </c>
      <c r="E206" s="41">
        <f t="shared" si="17"/>
        <v>5.5E-2</v>
      </c>
      <c r="F206" s="41">
        <v>0.05</v>
      </c>
      <c r="G206" s="43">
        <f t="shared" si="21"/>
        <v>90.909090909090921</v>
      </c>
      <c r="H206" s="41" t="str">
        <f t="shared" si="18"/>
        <v>Pass</v>
      </c>
    </row>
    <row r="207" spans="1:8" x14ac:dyDescent="0.35">
      <c r="A207" s="41" t="s">
        <v>79</v>
      </c>
      <c r="B207" s="41" t="s">
        <v>3</v>
      </c>
      <c r="C207" s="41">
        <f>0.01/2</f>
        <v>5.0000000000000001E-3</v>
      </c>
      <c r="D207" s="41">
        <v>0.05</v>
      </c>
      <c r="E207" s="41">
        <f t="shared" si="17"/>
        <v>2.75E-2</v>
      </c>
      <c r="F207" s="41">
        <v>0.03</v>
      </c>
      <c r="G207" s="43">
        <f t="shared" si="21"/>
        <v>109.09090909090908</v>
      </c>
      <c r="H207" s="41" t="str">
        <f t="shared" si="18"/>
        <v>Pass</v>
      </c>
    </row>
    <row r="208" spans="1:8" x14ac:dyDescent="0.35">
      <c r="A208" s="41" t="s">
        <v>79</v>
      </c>
      <c r="B208" s="41" t="s">
        <v>4</v>
      </c>
      <c r="C208" s="41">
        <v>29.8</v>
      </c>
      <c r="D208" s="41">
        <v>31.4</v>
      </c>
      <c r="E208" s="41">
        <f t="shared" si="17"/>
        <v>30.6</v>
      </c>
      <c r="F208" s="41">
        <v>31.3</v>
      </c>
      <c r="G208" s="43">
        <f t="shared" si="21"/>
        <v>102.28758169934639</v>
      </c>
      <c r="H208" s="41" t="str">
        <f t="shared" si="18"/>
        <v>Pass</v>
      </c>
    </row>
    <row r="209" spans="1:8" x14ac:dyDescent="0.35">
      <c r="A209" s="41" t="s">
        <v>79</v>
      </c>
      <c r="B209" s="41" t="s">
        <v>5</v>
      </c>
      <c r="C209" s="41">
        <v>20.9</v>
      </c>
      <c r="D209" s="41">
        <v>22.2</v>
      </c>
      <c r="E209" s="41">
        <f t="shared" si="17"/>
        <v>21.549999999999997</v>
      </c>
      <c r="F209" s="41">
        <v>21.5</v>
      </c>
      <c r="G209" s="43">
        <f t="shared" si="21"/>
        <v>99.767981438515093</v>
      </c>
      <c r="H209" s="41" t="str">
        <f t="shared" si="18"/>
        <v>Pass</v>
      </c>
    </row>
    <row r="210" spans="1:8" x14ac:dyDescent="0.35">
      <c r="A210" s="41" t="s">
        <v>79</v>
      </c>
      <c r="B210" s="41" t="s">
        <v>6</v>
      </c>
      <c r="C210" s="41">
        <v>0.09</v>
      </c>
      <c r="D210" s="41">
        <v>0.15</v>
      </c>
      <c r="E210" s="41">
        <f t="shared" si="17"/>
        <v>0.12</v>
      </c>
      <c r="F210" s="41">
        <v>0.11</v>
      </c>
      <c r="G210" s="43">
        <f t="shared" si="21"/>
        <v>91.666666666666671</v>
      </c>
      <c r="H210" s="41" t="str">
        <f t="shared" si="18"/>
        <v>Pass</v>
      </c>
    </row>
    <row r="211" spans="1:8" x14ac:dyDescent="0.35">
      <c r="A211" s="41" t="s">
        <v>79</v>
      </c>
      <c r="B211" s="41" t="s">
        <v>7</v>
      </c>
      <c r="C211" s="41">
        <f>0.01/2</f>
        <v>5.0000000000000001E-3</v>
      </c>
      <c r="D211" s="41">
        <v>0.02</v>
      </c>
      <c r="E211" s="41">
        <f t="shared" si="17"/>
        <v>1.2500000000000001E-2</v>
      </c>
      <c r="F211" s="41">
        <v>0.02</v>
      </c>
      <c r="G211" s="43">
        <f t="shared" si="21"/>
        <v>160</v>
      </c>
      <c r="H211" s="41" t="str">
        <f t="shared" si="18"/>
        <v>Pass</v>
      </c>
    </row>
    <row r="212" spans="1:8" x14ac:dyDescent="0.35">
      <c r="A212" s="41" t="s">
        <v>79</v>
      </c>
      <c r="B212" s="41" t="s">
        <v>8</v>
      </c>
      <c r="C212" s="41" t="s">
        <v>159</v>
      </c>
      <c r="D212" s="41">
        <v>4.0000000000000001E-3</v>
      </c>
      <c r="E212" s="41" t="s">
        <v>142</v>
      </c>
      <c r="F212" s="41" t="s">
        <v>159</v>
      </c>
      <c r="G212" s="43" t="s">
        <v>169</v>
      </c>
      <c r="H212" s="41" t="s">
        <v>169</v>
      </c>
    </row>
    <row r="213" spans="1:8" x14ac:dyDescent="0.35">
      <c r="A213" s="41" t="s">
        <v>79</v>
      </c>
      <c r="B213" s="41" t="s">
        <v>9</v>
      </c>
      <c r="C213" s="41">
        <f>0.01/2</f>
        <v>5.0000000000000001E-3</v>
      </c>
      <c r="D213" s="41">
        <v>0.02</v>
      </c>
      <c r="E213" s="41">
        <f t="shared" si="17"/>
        <v>1.2500000000000001E-2</v>
      </c>
      <c r="F213" s="41">
        <v>0.01</v>
      </c>
      <c r="G213" s="43">
        <f t="shared" si="21"/>
        <v>80</v>
      </c>
      <c r="H213" s="41" t="str">
        <f t="shared" si="18"/>
        <v>Pass</v>
      </c>
    </row>
    <row r="214" spans="1:8" x14ac:dyDescent="0.35">
      <c r="A214" s="41" t="s">
        <v>79</v>
      </c>
      <c r="B214" s="41" t="s">
        <v>10</v>
      </c>
      <c r="C214" s="41" t="s">
        <v>158</v>
      </c>
      <c r="D214" s="41">
        <v>0.02</v>
      </c>
      <c r="E214" s="41" t="s">
        <v>142</v>
      </c>
      <c r="F214" s="41" t="s">
        <v>158</v>
      </c>
      <c r="G214" s="43" t="s">
        <v>169</v>
      </c>
      <c r="H214" s="41" t="s">
        <v>169</v>
      </c>
    </row>
    <row r="215" spans="1:8" x14ac:dyDescent="0.35">
      <c r="A215" s="41" t="s">
        <v>79</v>
      </c>
      <c r="B215" s="41" t="s">
        <v>11</v>
      </c>
      <c r="C215" s="41">
        <f t="shared" ref="C215:C216" si="23">0.01/2</f>
        <v>5.0000000000000001E-3</v>
      </c>
      <c r="D215" s="41">
        <v>0.02</v>
      </c>
      <c r="E215" s="41">
        <f t="shared" si="17"/>
        <v>1.2500000000000001E-2</v>
      </c>
      <c r="F215" s="41">
        <v>0.01</v>
      </c>
      <c r="G215" s="43">
        <f t="shared" si="21"/>
        <v>80</v>
      </c>
      <c r="H215" s="41" t="str">
        <f t="shared" si="18"/>
        <v>Pass</v>
      </c>
    </row>
    <row r="216" spans="1:8" x14ac:dyDescent="0.35">
      <c r="A216" s="41" t="s">
        <v>79</v>
      </c>
      <c r="B216" s="41" t="s">
        <v>12</v>
      </c>
      <c r="C216" s="41">
        <f t="shared" si="23"/>
        <v>5.0000000000000001E-3</v>
      </c>
      <c r="D216" s="41">
        <v>0.05</v>
      </c>
      <c r="E216" s="41">
        <f t="shared" si="17"/>
        <v>2.75E-2</v>
      </c>
      <c r="F216" s="41">
        <v>0.01</v>
      </c>
      <c r="G216" s="43">
        <f t="shared" si="21"/>
        <v>36.363636363636367</v>
      </c>
      <c r="H216" s="41" t="str">
        <f t="shared" si="18"/>
        <v>Pass</v>
      </c>
    </row>
    <row r="217" spans="1:8" x14ac:dyDescent="0.35">
      <c r="A217" s="41" t="s">
        <v>79</v>
      </c>
      <c r="B217" s="41" t="s">
        <v>13</v>
      </c>
      <c r="C217" s="41" t="s">
        <v>158</v>
      </c>
      <c r="D217" s="41">
        <v>0.02</v>
      </c>
      <c r="E217" s="41" t="s">
        <v>142</v>
      </c>
      <c r="F217" s="41" t="s">
        <v>158</v>
      </c>
      <c r="G217" s="43" t="s">
        <v>169</v>
      </c>
      <c r="H217" s="41" t="s">
        <v>169</v>
      </c>
    </row>
    <row r="218" spans="1:8" x14ac:dyDescent="0.35">
      <c r="A218" s="41" t="s">
        <v>87</v>
      </c>
      <c r="B218" s="41" t="s">
        <v>52</v>
      </c>
      <c r="C218" s="41">
        <v>4.08</v>
      </c>
      <c r="D218" s="41">
        <v>4.53</v>
      </c>
      <c r="E218" s="41">
        <f t="shared" si="17"/>
        <v>4.3049999999999997</v>
      </c>
      <c r="F218" s="41">
        <v>4.21</v>
      </c>
      <c r="G218" s="43">
        <f t="shared" si="21"/>
        <v>97.793263646922185</v>
      </c>
      <c r="H218" s="41" t="str">
        <f t="shared" si="18"/>
        <v>Pass</v>
      </c>
    </row>
    <row r="219" spans="1:8" x14ac:dyDescent="0.35">
      <c r="A219" s="41" t="s">
        <v>87</v>
      </c>
      <c r="B219" s="41" t="s">
        <v>52</v>
      </c>
      <c r="C219" s="41">
        <v>4.08</v>
      </c>
      <c r="D219" s="41">
        <v>4.53</v>
      </c>
      <c r="E219" s="41">
        <f t="shared" si="17"/>
        <v>4.3049999999999997</v>
      </c>
      <c r="F219" s="41">
        <v>4.4400000000000004</v>
      </c>
      <c r="G219" s="43">
        <f t="shared" si="21"/>
        <v>103.13588850174217</v>
      </c>
      <c r="H219" s="41" t="str">
        <f t="shared" si="18"/>
        <v>Pass</v>
      </c>
    </row>
    <row r="220" spans="1:8" x14ac:dyDescent="0.35">
      <c r="A220" s="41" t="s">
        <v>87</v>
      </c>
      <c r="B220" s="41" t="s">
        <v>52</v>
      </c>
      <c r="C220" s="41">
        <v>4.08</v>
      </c>
      <c r="D220" s="41">
        <v>4.53</v>
      </c>
      <c r="E220" s="41">
        <f t="shared" si="17"/>
        <v>4.3049999999999997</v>
      </c>
      <c r="F220" s="41">
        <v>4.22</v>
      </c>
      <c r="G220" s="43">
        <f t="shared" si="21"/>
        <v>98.025551684088271</v>
      </c>
      <c r="H220" s="41" t="str">
        <f t="shared" si="18"/>
        <v>Pass</v>
      </c>
    </row>
    <row r="221" spans="1:8" x14ac:dyDescent="0.35">
      <c r="A221" s="41" t="s">
        <v>95</v>
      </c>
      <c r="B221" s="41" t="s">
        <v>14</v>
      </c>
      <c r="C221" s="41">
        <v>3.01</v>
      </c>
      <c r="D221" s="41">
        <v>3.25</v>
      </c>
      <c r="E221" s="41">
        <f t="shared" si="17"/>
        <v>3.13</v>
      </c>
      <c r="F221" s="41">
        <v>3.15</v>
      </c>
      <c r="G221" s="43">
        <f t="shared" si="21"/>
        <v>100.63897763578275</v>
      </c>
      <c r="H221" s="41" t="str">
        <f t="shared" si="18"/>
        <v>Pass</v>
      </c>
    </row>
    <row r="222" spans="1:8" x14ac:dyDescent="0.35">
      <c r="A222" s="41" t="s">
        <v>95</v>
      </c>
      <c r="B222" s="41" t="s">
        <v>15</v>
      </c>
      <c r="C222" s="41">
        <v>2.5099999999999998</v>
      </c>
      <c r="D222" s="41">
        <v>2.71</v>
      </c>
      <c r="E222" s="41">
        <f t="shared" si="17"/>
        <v>2.61</v>
      </c>
      <c r="F222" s="41">
        <v>2.66</v>
      </c>
      <c r="G222" s="43">
        <f t="shared" si="21"/>
        <v>101.91570881226055</v>
      </c>
      <c r="H222" s="41" t="str">
        <f t="shared" si="18"/>
        <v>Pass</v>
      </c>
    </row>
    <row r="223" spans="1:8" x14ac:dyDescent="0.35">
      <c r="A223" s="41" t="s">
        <v>95</v>
      </c>
      <c r="B223" s="41" t="s">
        <v>14</v>
      </c>
      <c r="C223" s="41">
        <v>3.01</v>
      </c>
      <c r="D223" s="41">
        <v>3.25</v>
      </c>
      <c r="E223" s="41">
        <f t="shared" si="17"/>
        <v>3.13</v>
      </c>
      <c r="F223" s="41">
        <v>3.15</v>
      </c>
      <c r="G223" s="43">
        <f t="shared" si="21"/>
        <v>100.63897763578275</v>
      </c>
      <c r="H223" s="41" t="str">
        <f t="shared" si="18"/>
        <v>Pass</v>
      </c>
    </row>
    <row r="224" spans="1:8" x14ac:dyDescent="0.35">
      <c r="A224" s="41" t="s">
        <v>95</v>
      </c>
      <c r="B224" s="41" t="s">
        <v>15</v>
      </c>
      <c r="C224" s="41">
        <v>2.5099999999999998</v>
      </c>
      <c r="D224" s="41">
        <v>2.71</v>
      </c>
      <c r="E224" s="41">
        <f t="shared" si="17"/>
        <v>2.61</v>
      </c>
      <c r="F224" s="41">
        <v>2.65</v>
      </c>
      <c r="G224" s="43">
        <f t="shared" si="21"/>
        <v>101.53256704980842</v>
      </c>
      <c r="H224" s="41" t="str">
        <f t="shared" si="18"/>
        <v>Pass</v>
      </c>
    </row>
    <row r="225" spans="1:8" x14ac:dyDescent="0.35">
      <c r="A225" s="41" t="s">
        <v>100</v>
      </c>
      <c r="B225" s="41" t="s">
        <v>47</v>
      </c>
      <c r="C225" s="41">
        <f>2/2</f>
        <v>1</v>
      </c>
      <c r="D225" s="41">
        <v>10</v>
      </c>
      <c r="E225" s="41">
        <f t="shared" si="17"/>
        <v>5.5</v>
      </c>
      <c r="F225" s="41">
        <v>3</v>
      </c>
      <c r="G225" s="43">
        <f t="shared" si="21"/>
        <v>54.54545454545454</v>
      </c>
      <c r="H225" s="41" t="str">
        <f t="shared" si="18"/>
        <v>Pass</v>
      </c>
    </row>
    <row r="226" spans="1:8" x14ac:dyDescent="0.35">
      <c r="A226" s="41" t="s">
        <v>100</v>
      </c>
      <c r="B226" s="41" t="s">
        <v>55</v>
      </c>
      <c r="C226" s="41">
        <v>17.7</v>
      </c>
      <c r="D226" s="41">
        <v>22.7</v>
      </c>
      <c r="E226" s="41">
        <f t="shared" si="17"/>
        <v>20.2</v>
      </c>
      <c r="F226" s="41">
        <v>20</v>
      </c>
      <c r="G226" s="43">
        <f t="shared" si="21"/>
        <v>99.009900990099013</v>
      </c>
      <c r="H226" s="41" t="str">
        <f t="shared" si="18"/>
        <v>Pass</v>
      </c>
    </row>
    <row r="227" spans="1:8" x14ac:dyDescent="0.35">
      <c r="A227" s="41" t="s">
        <v>100</v>
      </c>
      <c r="B227" s="41" t="s">
        <v>56</v>
      </c>
      <c r="C227" s="41">
        <v>685</v>
      </c>
      <c r="D227" s="41">
        <v>839</v>
      </c>
      <c r="E227" s="41">
        <f t="shared" ref="E227:E288" si="24">(C227+D227)/2</f>
        <v>762</v>
      </c>
      <c r="F227" s="41">
        <v>756</v>
      </c>
      <c r="G227" s="43">
        <f t="shared" si="21"/>
        <v>99.212598425196859</v>
      </c>
      <c r="H227" s="41" t="str">
        <f t="shared" ref="H227:H288" si="25">IF(AND(F227&gt;=C227, F227&lt;=D227), "Pass", "Fail")</f>
        <v>Pass</v>
      </c>
    </row>
    <row r="228" spans="1:8" x14ac:dyDescent="0.35">
      <c r="A228" s="41" t="s">
        <v>100</v>
      </c>
      <c r="B228" s="41" t="s">
        <v>57</v>
      </c>
      <c r="C228" s="41">
        <v>7740</v>
      </c>
      <c r="D228" s="41">
        <v>8910</v>
      </c>
      <c r="E228" s="41">
        <f t="shared" si="24"/>
        <v>8325</v>
      </c>
      <c r="F228" s="41">
        <v>8240</v>
      </c>
      <c r="G228" s="43">
        <f t="shared" si="21"/>
        <v>98.978978978978986</v>
      </c>
      <c r="H228" s="41" t="str">
        <f t="shared" si="25"/>
        <v>Pass</v>
      </c>
    </row>
    <row r="229" spans="1:8" x14ac:dyDescent="0.35">
      <c r="A229" s="41" t="s">
        <v>100</v>
      </c>
      <c r="B229" s="41" t="s">
        <v>58</v>
      </c>
      <c r="C229" s="41">
        <f>10/2</f>
        <v>5</v>
      </c>
      <c r="D229" s="41">
        <v>50</v>
      </c>
      <c r="E229" s="41">
        <f t="shared" si="24"/>
        <v>27.5</v>
      </c>
      <c r="F229" s="41">
        <v>30</v>
      </c>
      <c r="G229" s="43">
        <f t="shared" si="21"/>
        <v>109.09090909090908</v>
      </c>
      <c r="H229" s="41" t="str">
        <f t="shared" si="25"/>
        <v>Pass</v>
      </c>
    </row>
    <row r="230" spans="1:8" x14ac:dyDescent="0.35">
      <c r="A230" s="41" t="s">
        <v>100</v>
      </c>
      <c r="B230" s="41" t="s">
        <v>59</v>
      </c>
      <c r="C230" s="41">
        <v>996</v>
      </c>
      <c r="D230" s="41">
        <v>1220</v>
      </c>
      <c r="E230" s="41">
        <f t="shared" si="24"/>
        <v>1108</v>
      </c>
      <c r="F230" s="41">
        <v>1105</v>
      </c>
      <c r="G230" s="43">
        <f t="shared" si="21"/>
        <v>99.729241877256314</v>
      </c>
      <c r="H230" s="41" t="str">
        <f t="shared" si="25"/>
        <v>Pass</v>
      </c>
    </row>
    <row r="231" spans="1:8" x14ac:dyDescent="0.35">
      <c r="A231" s="41" t="s">
        <v>100</v>
      </c>
      <c r="B231" s="41" t="s">
        <v>60</v>
      </c>
      <c r="C231" s="41">
        <v>6820</v>
      </c>
      <c r="D231" s="41">
        <v>8330</v>
      </c>
      <c r="E231" s="41">
        <f t="shared" si="24"/>
        <v>7575</v>
      </c>
      <c r="F231" s="41">
        <v>7680</v>
      </c>
      <c r="G231" s="43">
        <f t="shared" si="21"/>
        <v>101.38613861386139</v>
      </c>
      <c r="H231" s="41" t="str">
        <f t="shared" si="25"/>
        <v>Pass</v>
      </c>
    </row>
    <row r="232" spans="1:8" x14ac:dyDescent="0.35">
      <c r="A232" s="41" t="s">
        <v>100</v>
      </c>
      <c r="B232" s="41" t="s">
        <v>61</v>
      </c>
      <c r="C232" s="41">
        <v>6570</v>
      </c>
      <c r="D232" s="41">
        <v>8030</v>
      </c>
      <c r="E232" s="41">
        <f t="shared" si="24"/>
        <v>7300</v>
      </c>
      <c r="F232" s="41">
        <v>7240</v>
      </c>
      <c r="G232" s="43">
        <f t="shared" si="21"/>
        <v>99.178082191780831</v>
      </c>
      <c r="H232" s="41" t="str">
        <f t="shared" si="25"/>
        <v>Pass</v>
      </c>
    </row>
    <row r="233" spans="1:8" x14ac:dyDescent="0.35">
      <c r="A233" s="41" t="s">
        <v>100</v>
      </c>
      <c r="B233" s="41" t="s">
        <v>62</v>
      </c>
      <c r="C233" s="41">
        <v>6</v>
      </c>
      <c r="D233" s="41">
        <v>10</v>
      </c>
      <c r="E233" s="41">
        <f t="shared" si="24"/>
        <v>8</v>
      </c>
      <c r="F233" s="41">
        <v>8</v>
      </c>
      <c r="G233" s="43">
        <f t="shared" si="21"/>
        <v>100</v>
      </c>
      <c r="H233" s="41" t="str">
        <f t="shared" si="25"/>
        <v>Pass</v>
      </c>
    </row>
    <row r="234" spans="1:8" x14ac:dyDescent="0.35">
      <c r="A234" s="41" t="s">
        <v>100</v>
      </c>
      <c r="B234" s="41" t="s">
        <v>63</v>
      </c>
      <c r="C234" s="41">
        <v>6800</v>
      </c>
      <c r="D234" s="41">
        <v>8320</v>
      </c>
      <c r="E234" s="41">
        <f t="shared" si="24"/>
        <v>7560</v>
      </c>
      <c r="F234" s="41">
        <v>7420</v>
      </c>
      <c r="G234" s="43">
        <f t="shared" si="21"/>
        <v>98.148148148148152</v>
      </c>
      <c r="H234" s="41" t="str">
        <f t="shared" si="25"/>
        <v>Pass</v>
      </c>
    </row>
    <row r="235" spans="1:8" x14ac:dyDescent="0.35">
      <c r="A235" s="41" t="s">
        <v>100</v>
      </c>
      <c r="B235" s="41" t="s">
        <v>46</v>
      </c>
      <c r="C235" s="41">
        <v>522</v>
      </c>
      <c r="D235" s="41" t="s">
        <v>101</v>
      </c>
      <c r="E235" s="41" t="s">
        <v>142</v>
      </c>
      <c r="F235" s="41" t="s">
        <v>101</v>
      </c>
      <c r="G235" s="43" t="s">
        <v>169</v>
      </c>
      <c r="H235" s="41" t="s">
        <v>169</v>
      </c>
    </row>
    <row r="236" spans="1:8" x14ac:dyDescent="0.35">
      <c r="A236" s="41" t="s">
        <v>100</v>
      </c>
      <c r="B236" s="41" t="s">
        <v>47</v>
      </c>
      <c r="C236" s="41">
        <v>5.32</v>
      </c>
      <c r="D236" s="41">
        <v>6.52</v>
      </c>
      <c r="E236" s="41">
        <f t="shared" si="24"/>
        <v>5.92</v>
      </c>
      <c r="F236" s="41">
        <v>5.67</v>
      </c>
      <c r="G236" s="43">
        <f t="shared" si="21"/>
        <v>95.777027027027032</v>
      </c>
      <c r="H236" s="41" t="str">
        <f t="shared" si="25"/>
        <v>Pass</v>
      </c>
    </row>
    <row r="237" spans="1:8" x14ac:dyDescent="0.35">
      <c r="A237" s="41" t="s">
        <v>100</v>
      </c>
      <c r="B237" s="41" t="s">
        <v>48</v>
      </c>
      <c r="C237" s="41">
        <v>0.46300000000000002</v>
      </c>
      <c r="D237" s="41">
        <v>0.63800000000000001</v>
      </c>
      <c r="E237" s="41">
        <f t="shared" si="24"/>
        <v>0.55049999999999999</v>
      </c>
      <c r="F237" s="41">
        <v>0.50800000000000001</v>
      </c>
      <c r="G237" s="43">
        <f t="shared" si="21"/>
        <v>92.279745685740238</v>
      </c>
      <c r="H237" s="41" t="str">
        <f t="shared" si="25"/>
        <v>Pass</v>
      </c>
    </row>
    <row r="238" spans="1:8" x14ac:dyDescent="0.35">
      <c r="A238" s="41" t="s">
        <v>100</v>
      </c>
      <c r="B238" s="41" t="s">
        <v>49</v>
      </c>
      <c r="C238" s="41">
        <v>574</v>
      </c>
      <c r="D238" s="41" t="s">
        <v>101</v>
      </c>
      <c r="E238" s="41" t="s">
        <v>142</v>
      </c>
      <c r="F238" s="41" t="s">
        <v>101</v>
      </c>
      <c r="G238" s="43" t="s">
        <v>169</v>
      </c>
      <c r="H238" s="41" t="s">
        <v>169</v>
      </c>
    </row>
    <row r="239" spans="1:8" x14ac:dyDescent="0.35">
      <c r="A239" s="41" t="s">
        <v>100</v>
      </c>
      <c r="B239" s="41" t="s">
        <v>50</v>
      </c>
      <c r="C239" s="41">
        <v>5.5</v>
      </c>
      <c r="D239" s="41">
        <v>7.2</v>
      </c>
      <c r="E239" s="41">
        <f t="shared" si="24"/>
        <v>6.35</v>
      </c>
      <c r="F239" s="41">
        <v>6.2</v>
      </c>
      <c r="G239" s="43">
        <f t="shared" si="21"/>
        <v>97.637795275590548</v>
      </c>
      <c r="H239" s="41" t="str">
        <f t="shared" si="25"/>
        <v>Pass</v>
      </c>
    </row>
    <row r="240" spans="1:8" x14ac:dyDescent="0.35">
      <c r="A240" s="41" t="s">
        <v>100</v>
      </c>
      <c r="B240" s="41" t="s">
        <v>51</v>
      </c>
      <c r="C240" s="41">
        <v>1.18</v>
      </c>
      <c r="D240" s="41">
        <v>1.46</v>
      </c>
      <c r="E240" s="41">
        <f t="shared" si="24"/>
        <v>1.3199999999999998</v>
      </c>
      <c r="F240" s="41">
        <v>1.23</v>
      </c>
      <c r="G240" s="43">
        <f t="shared" si="21"/>
        <v>93.181818181818187</v>
      </c>
      <c r="H240" s="41" t="str">
        <f t="shared" si="25"/>
        <v>Pass</v>
      </c>
    </row>
    <row r="241" spans="1:8" x14ac:dyDescent="0.35">
      <c r="A241" s="41" t="s">
        <v>100</v>
      </c>
      <c r="B241" s="41" t="s">
        <v>64</v>
      </c>
      <c r="C241" s="41">
        <v>1.71</v>
      </c>
      <c r="D241" s="41">
        <v>2.37</v>
      </c>
      <c r="E241" s="41">
        <f t="shared" si="24"/>
        <v>2.04</v>
      </c>
      <c r="F241" s="41">
        <v>1.84</v>
      </c>
      <c r="G241" s="43">
        <f t="shared" si="21"/>
        <v>90.196078431372555</v>
      </c>
      <c r="H241" s="41" t="str">
        <f t="shared" si="25"/>
        <v>Pass</v>
      </c>
    </row>
    <row r="242" spans="1:8" x14ac:dyDescent="0.35">
      <c r="A242" s="41" t="s">
        <v>100</v>
      </c>
      <c r="B242" s="41" t="s">
        <v>66</v>
      </c>
      <c r="C242" s="41">
        <v>0.81399999999999995</v>
      </c>
      <c r="D242" s="41">
        <v>1.0049999999999999</v>
      </c>
      <c r="E242" s="41">
        <f t="shared" si="24"/>
        <v>0.90949999999999998</v>
      </c>
      <c r="F242" s="41">
        <v>0.89400000000000002</v>
      </c>
      <c r="G242" s="43">
        <f t="shared" si="21"/>
        <v>98.295766904892801</v>
      </c>
      <c r="H242" s="41" t="str">
        <f t="shared" si="25"/>
        <v>Pass</v>
      </c>
    </row>
    <row r="243" spans="1:8" x14ac:dyDescent="0.35">
      <c r="A243" s="41" t="s">
        <v>100</v>
      </c>
      <c r="B243" s="41" t="s">
        <v>67</v>
      </c>
      <c r="C243" s="41">
        <v>0.28699999999999998</v>
      </c>
      <c r="D243" s="41">
        <v>0.35299999999999998</v>
      </c>
      <c r="E243" s="41">
        <f t="shared" si="24"/>
        <v>0.31999999999999995</v>
      </c>
      <c r="F243" s="41">
        <v>0.30099999999999999</v>
      </c>
      <c r="G243" s="43">
        <f t="shared" si="21"/>
        <v>94.062500000000014</v>
      </c>
      <c r="H243" s="41" t="str">
        <f t="shared" si="25"/>
        <v>Pass</v>
      </c>
    </row>
    <row r="244" spans="1:8" x14ac:dyDescent="0.35">
      <c r="A244" s="41" t="s">
        <v>100</v>
      </c>
      <c r="B244" s="41" t="s">
        <v>46</v>
      </c>
      <c r="C244" s="41">
        <v>522</v>
      </c>
      <c r="D244" s="41" t="s">
        <v>101</v>
      </c>
      <c r="E244" s="41" t="s">
        <v>142</v>
      </c>
      <c r="F244" s="41" t="s">
        <v>101</v>
      </c>
      <c r="G244" s="43" t="s">
        <v>169</v>
      </c>
      <c r="H244" s="41" t="str">
        <f t="shared" si="25"/>
        <v>Pass</v>
      </c>
    </row>
    <row r="245" spans="1:8" x14ac:dyDescent="0.35">
      <c r="A245" s="41" t="s">
        <v>100</v>
      </c>
      <c r="B245" s="41" t="s">
        <v>47</v>
      </c>
      <c r="C245" s="41">
        <v>5.32</v>
      </c>
      <c r="D245" s="41">
        <v>6.52</v>
      </c>
      <c r="E245" s="41">
        <f t="shared" si="24"/>
        <v>5.92</v>
      </c>
      <c r="F245" s="41">
        <v>5.55</v>
      </c>
      <c r="G245" s="43">
        <f t="shared" si="21"/>
        <v>93.75</v>
      </c>
      <c r="H245" s="41" t="str">
        <f t="shared" si="25"/>
        <v>Pass</v>
      </c>
    </row>
    <row r="246" spans="1:8" x14ac:dyDescent="0.35">
      <c r="A246" s="41" t="s">
        <v>100</v>
      </c>
      <c r="B246" s="41" t="s">
        <v>48</v>
      </c>
      <c r="C246" s="41">
        <v>0.46300000000000002</v>
      </c>
      <c r="D246" s="41">
        <v>0.63800000000000001</v>
      </c>
      <c r="E246" s="41">
        <f t="shared" si="24"/>
        <v>0.55049999999999999</v>
      </c>
      <c r="F246" s="41">
        <v>0.57299999999999995</v>
      </c>
      <c r="G246" s="43">
        <f t="shared" si="21"/>
        <v>104.08719346049044</v>
      </c>
      <c r="H246" s="41" t="str">
        <f t="shared" si="25"/>
        <v>Pass</v>
      </c>
    </row>
    <row r="247" spans="1:8" x14ac:dyDescent="0.35">
      <c r="A247" s="41" t="s">
        <v>100</v>
      </c>
      <c r="B247" s="41" t="s">
        <v>49</v>
      </c>
      <c r="C247" s="41">
        <v>574</v>
      </c>
      <c r="D247" s="41" t="s">
        <v>101</v>
      </c>
      <c r="E247" s="41" t="s">
        <v>142</v>
      </c>
      <c r="F247" s="41" t="s">
        <v>101</v>
      </c>
      <c r="G247" s="43" t="s">
        <v>169</v>
      </c>
      <c r="H247" s="43" t="s">
        <v>169</v>
      </c>
    </row>
    <row r="248" spans="1:8" x14ac:dyDescent="0.35">
      <c r="A248" s="41" t="s">
        <v>100</v>
      </c>
      <c r="B248" s="41" t="s">
        <v>50</v>
      </c>
      <c r="C248" s="41">
        <v>5.5</v>
      </c>
      <c r="D248" s="41">
        <v>7.2</v>
      </c>
      <c r="E248" s="41">
        <f t="shared" si="24"/>
        <v>6.35</v>
      </c>
      <c r="F248" s="41">
        <v>6.6</v>
      </c>
      <c r="G248" s="43">
        <f t="shared" si="21"/>
        <v>103.93700787401573</v>
      </c>
      <c r="H248" s="41" t="str">
        <f t="shared" si="25"/>
        <v>Pass</v>
      </c>
    </row>
    <row r="249" spans="1:8" x14ac:dyDescent="0.35">
      <c r="A249" s="41" t="s">
        <v>100</v>
      </c>
      <c r="B249" s="41" t="s">
        <v>51</v>
      </c>
      <c r="C249" s="41">
        <v>1.18</v>
      </c>
      <c r="D249" s="41">
        <v>1.46</v>
      </c>
      <c r="E249" s="41">
        <f t="shared" si="24"/>
        <v>1.3199999999999998</v>
      </c>
      <c r="F249" s="41">
        <v>1.28</v>
      </c>
      <c r="G249" s="43">
        <f t="shared" si="21"/>
        <v>96.969696969696983</v>
      </c>
      <c r="H249" s="41" t="str">
        <f t="shared" si="25"/>
        <v>Pass</v>
      </c>
    </row>
    <row r="250" spans="1:8" x14ac:dyDescent="0.35">
      <c r="A250" s="41" t="s">
        <v>100</v>
      </c>
      <c r="B250" s="41" t="s">
        <v>64</v>
      </c>
      <c r="C250" s="41">
        <v>1.71</v>
      </c>
      <c r="D250" s="41">
        <v>2.37</v>
      </c>
      <c r="E250" s="41">
        <f t="shared" si="24"/>
        <v>2.04</v>
      </c>
      <c r="F250" s="41">
        <v>2</v>
      </c>
      <c r="G250" s="43">
        <f t="shared" si="21"/>
        <v>98.039215686274503</v>
      </c>
      <c r="H250" s="41" t="str">
        <f t="shared" si="25"/>
        <v>Pass</v>
      </c>
    </row>
    <row r="251" spans="1:8" x14ac:dyDescent="0.35">
      <c r="A251" s="41" t="s">
        <v>100</v>
      </c>
      <c r="B251" s="41" t="s">
        <v>66</v>
      </c>
      <c r="C251" s="41">
        <v>0.81399999999999995</v>
      </c>
      <c r="D251" s="41">
        <v>1.0049999999999999</v>
      </c>
      <c r="E251" s="41">
        <f t="shared" si="24"/>
        <v>0.90949999999999998</v>
      </c>
      <c r="F251" s="41">
        <v>0.90500000000000003</v>
      </c>
      <c r="G251" s="43">
        <f t="shared" si="21"/>
        <v>99.505222649807592</v>
      </c>
      <c r="H251" s="41" t="str">
        <f t="shared" si="25"/>
        <v>Pass</v>
      </c>
    </row>
    <row r="252" spans="1:8" x14ac:dyDescent="0.35">
      <c r="A252" s="41" t="s">
        <v>100</v>
      </c>
      <c r="B252" s="41" t="s">
        <v>67</v>
      </c>
      <c r="C252" s="41">
        <v>0.28699999999999998</v>
      </c>
      <c r="D252" s="41">
        <v>0.35299999999999998</v>
      </c>
      <c r="E252" s="41">
        <f t="shared" si="24"/>
        <v>0.31999999999999995</v>
      </c>
      <c r="F252" s="41">
        <v>0.31</v>
      </c>
      <c r="G252" s="43">
        <f t="shared" si="21"/>
        <v>96.875000000000014</v>
      </c>
      <c r="H252" s="41" t="str">
        <f t="shared" si="25"/>
        <v>Pass</v>
      </c>
    </row>
    <row r="253" spans="1:8" x14ac:dyDescent="0.35">
      <c r="A253" s="41" t="s">
        <v>100</v>
      </c>
      <c r="B253" s="41" t="s">
        <v>55</v>
      </c>
      <c r="C253" s="41">
        <v>17.7</v>
      </c>
      <c r="D253" s="41">
        <v>22.7</v>
      </c>
      <c r="E253" s="41">
        <f t="shared" si="24"/>
        <v>20.2</v>
      </c>
      <c r="F253" s="41">
        <v>19.100000000000001</v>
      </c>
      <c r="G253" s="43">
        <f t="shared" si="21"/>
        <v>94.554455445544562</v>
      </c>
      <c r="H253" s="41" t="str">
        <f t="shared" si="25"/>
        <v>Pass</v>
      </c>
    </row>
    <row r="254" spans="1:8" x14ac:dyDescent="0.35">
      <c r="A254" s="41" t="s">
        <v>100</v>
      </c>
      <c r="B254" s="41" t="s">
        <v>56</v>
      </c>
      <c r="C254" s="41">
        <v>685</v>
      </c>
      <c r="D254" s="41">
        <v>839</v>
      </c>
      <c r="E254" s="41">
        <f t="shared" si="24"/>
        <v>762</v>
      </c>
      <c r="F254" s="41">
        <v>732</v>
      </c>
      <c r="G254" s="43">
        <f t="shared" ref="G254:G315" si="26">(F254/E254)*100</f>
        <v>96.062992125984252</v>
      </c>
      <c r="H254" s="41" t="str">
        <f t="shared" si="25"/>
        <v>Pass</v>
      </c>
    </row>
    <row r="255" spans="1:8" x14ac:dyDescent="0.35">
      <c r="A255" s="41" t="s">
        <v>100</v>
      </c>
      <c r="B255" s="41" t="s">
        <v>57</v>
      </c>
      <c r="C255" s="41">
        <v>7740</v>
      </c>
      <c r="D255" s="41">
        <v>8910</v>
      </c>
      <c r="E255" s="41">
        <f t="shared" si="24"/>
        <v>8325</v>
      </c>
      <c r="F255" s="41">
        <v>8070</v>
      </c>
      <c r="G255" s="43">
        <f t="shared" si="26"/>
        <v>96.936936936936931</v>
      </c>
      <c r="H255" s="41" t="str">
        <f t="shared" si="25"/>
        <v>Pass</v>
      </c>
    </row>
    <row r="256" spans="1:8" x14ac:dyDescent="0.35">
      <c r="A256" s="41" t="s">
        <v>100</v>
      </c>
      <c r="B256" s="41" t="s">
        <v>58</v>
      </c>
      <c r="C256" s="41">
        <f>10/2</f>
        <v>5</v>
      </c>
      <c r="D256" s="41">
        <v>50</v>
      </c>
      <c r="E256" s="41">
        <f t="shared" si="24"/>
        <v>27.5</v>
      </c>
      <c r="F256" s="41">
        <v>30</v>
      </c>
      <c r="G256" s="43">
        <f t="shared" si="26"/>
        <v>109.09090909090908</v>
      </c>
      <c r="H256" s="41" t="str">
        <f t="shared" si="25"/>
        <v>Pass</v>
      </c>
    </row>
    <row r="257" spans="1:8" x14ac:dyDescent="0.35">
      <c r="A257" s="41" t="s">
        <v>100</v>
      </c>
      <c r="B257" s="41" t="s">
        <v>59</v>
      </c>
      <c r="C257" s="41">
        <v>996</v>
      </c>
      <c r="D257" s="41">
        <v>1220</v>
      </c>
      <c r="E257" s="41">
        <f t="shared" si="24"/>
        <v>1108</v>
      </c>
      <c r="F257" s="41">
        <v>1040</v>
      </c>
      <c r="G257" s="43">
        <f t="shared" si="26"/>
        <v>93.862815884476532</v>
      </c>
      <c r="H257" s="41" t="str">
        <f t="shared" si="25"/>
        <v>Pass</v>
      </c>
    </row>
    <row r="258" spans="1:8" x14ac:dyDescent="0.35">
      <c r="A258" s="41" t="s">
        <v>100</v>
      </c>
      <c r="B258" s="41" t="s">
        <v>60</v>
      </c>
      <c r="C258" s="41">
        <v>6820</v>
      </c>
      <c r="D258" s="41">
        <v>8330</v>
      </c>
      <c r="E258" s="41">
        <f t="shared" si="24"/>
        <v>7575</v>
      </c>
      <c r="F258" s="41">
        <v>7310</v>
      </c>
      <c r="G258" s="43">
        <f t="shared" si="26"/>
        <v>96.5016501650165</v>
      </c>
      <c r="H258" s="41" t="str">
        <f t="shared" si="25"/>
        <v>Pass</v>
      </c>
    </row>
    <row r="259" spans="1:8" x14ac:dyDescent="0.35">
      <c r="A259" s="41" t="s">
        <v>100</v>
      </c>
      <c r="B259" s="41" t="s">
        <v>61</v>
      </c>
      <c r="C259" s="41">
        <v>6570</v>
      </c>
      <c r="D259" s="41">
        <v>8030</v>
      </c>
      <c r="E259" s="41">
        <f t="shared" si="24"/>
        <v>7300</v>
      </c>
      <c r="F259" s="41">
        <v>7030</v>
      </c>
      <c r="G259" s="43">
        <f t="shared" si="26"/>
        <v>96.30136986301369</v>
      </c>
      <c r="H259" s="41" t="str">
        <f t="shared" si="25"/>
        <v>Pass</v>
      </c>
    </row>
    <row r="260" spans="1:8" x14ac:dyDescent="0.35">
      <c r="A260" s="41" t="s">
        <v>100</v>
      </c>
      <c r="B260" s="41" t="s">
        <v>62</v>
      </c>
      <c r="C260" s="41">
        <v>6</v>
      </c>
      <c r="D260" s="41">
        <v>10</v>
      </c>
      <c r="E260" s="41">
        <f t="shared" si="24"/>
        <v>8</v>
      </c>
      <c r="F260" s="41">
        <v>8</v>
      </c>
      <c r="G260" s="43">
        <f t="shared" si="26"/>
        <v>100</v>
      </c>
      <c r="H260" s="41" t="str">
        <f t="shared" si="25"/>
        <v>Pass</v>
      </c>
    </row>
    <row r="261" spans="1:8" x14ac:dyDescent="0.35">
      <c r="A261" s="41" t="s">
        <v>100</v>
      </c>
      <c r="B261" s="41" t="s">
        <v>63</v>
      </c>
      <c r="C261" s="41">
        <v>6800</v>
      </c>
      <c r="D261" s="41">
        <v>8320</v>
      </c>
      <c r="E261" s="41">
        <f t="shared" si="24"/>
        <v>7560</v>
      </c>
      <c r="F261" s="41">
        <v>7190</v>
      </c>
      <c r="G261" s="43">
        <f t="shared" si="26"/>
        <v>95.105820105820101</v>
      </c>
      <c r="H261" s="41" t="str">
        <f t="shared" si="25"/>
        <v>Pass</v>
      </c>
    </row>
    <row r="262" spans="1:8" x14ac:dyDescent="0.35">
      <c r="A262" s="41" t="s">
        <v>100</v>
      </c>
      <c r="B262" s="41" t="s">
        <v>55</v>
      </c>
      <c r="C262" s="41">
        <v>17.7</v>
      </c>
      <c r="D262" s="41">
        <v>22.7</v>
      </c>
      <c r="E262" s="41">
        <f t="shared" si="24"/>
        <v>20.2</v>
      </c>
      <c r="F262" s="41">
        <v>20</v>
      </c>
      <c r="G262" s="43">
        <f t="shared" si="26"/>
        <v>99.009900990099013</v>
      </c>
      <c r="H262" s="41" t="str">
        <f t="shared" si="25"/>
        <v>Pass</v>
      </c>
    </row>
    <row r="263" spans="1:8" x14ac:dyDescent="0.35">
      <c r="A263" s="41" t="s">
        <v>100</v>
      </c>
      <c r="B263" s="41" t="s">
        <v>56</v>
      </c>
      <c r="C263" s="41">
        <v>685</v>
      </c>
      <c r="D263" s="41">
        <v>839</v>
      </c>
      <c r="E263" s="41">
        <f t="shared" si="24"/>
        <v>762</v>
      </c>
      <c r="F263" s="41">
        <v>767</v>
      </c>
      <c r="G263" s="43">
        <f t="shared" si="26"/>
        <v>100.65616797900263</v>
      </c>
      <c r="H263" s="41" t="str">
        <f t="shared" si="25"/>
        <v>Pass</v>
      </c>
    </row>
    <row r="264" spans="1:8" x14ac:dyDescent="0.35">
      <c r="A264" s="41" t="s">
        <v>100</v>
      </c>
      <c r="B264" s="41" t="s">
        <v>57</v>
      </c>
      <c r="C264" s="41">
        <v>7740</v>
      </c>
      <c r="D264" s="41">
        <v>8910</v>
      </c>
      <c r="E264" s="41">
        <f t="shared" si="24"/>
        <v>8325</v>
      </c>
      <c r="F264" s="41">
        <v>8420</v>
      </c>
      <c r="G264" s="43">
        <f t="shared" si="26"/>
        <v>101.14114114114115</v>
      </c>
      <c r="H264" s="41" t="str">
        <f t="shared" si="25"/>
        <v>Pass</v>
      </c>
    </row>
    <row r="265" spans="1:8" x14ac:dyDescent="0.35">
      <c r="A265" s="41" t="s">
        <v>100</v>
      </c>
      <c r="B265" s="41" t="s">
        <v>58</v>
      </c>
      <c r="C265" s="41">
        <f>10/2</f>
        <v>5</v>
      </c>
      <c r="D265" s="41">
        <v>50</v>
      </c>
      <c r="E265" s="41">
        <f t="shared" si="24"/>
        <v>27.5</v>
      </c>
      <c r="F265" s="41">
        <v>30</v>
      </c>
      <c r="G265" s="43">
        <f t="shared" si="26"/>
        <v>109.09090909090908</v>
      </c>
      <c r="H265" s="41" t="str">
        <f t="shared" si="25"/>
        <v>Pass</v>
      </c>
    </row>
    <row r="266" spans="1:8" x14ac:dyDescent="0.35">
      <c r="A266" s="41" t="s">
        <v>100</v>
      </c>
      <c r="B266" s="41" t="s">
        <v>59</v>
      </c>
      <c r="C266" s="41">
        <v>996</v>
      </c>
      <c r="D266" s="41">
        <v>1220</v>
      </c>
      <c r="E266" s="41">
        <f t="shared" si="24"/>
        <v>1108</v>
      </c>
      <c r="F266" s="41">
        <v>1100</v>
      </c>
      <c r="G266" s="43">
        <f t="shared" si="26"/>
        <v>99.277978339350184</v>
      </c>
      <c r="H266" s="41" t="str">
        <f t="shared" si="25"/>
        <v>Pass</v>
      </c>
    </row>
    <row r="267" spans="1:8" x14ac:dyDescent="0.35">
      <c r="A267" s="41" t="s">
        <v>100</v>
      </c>
      <c r="B267" s="41" t="s">
        <v>60</v>
      </c>
      <c r="C267" s="41">
        <v>6820</v>
      </c>
      <c r="D267" s="41">
        <v>8330</v>
      </c>
      <c r="E267" s="41">
        <f t="shared" si="24"/>
        <v>7575</v>
      </c>
      <c r="F267" s="41">
        <v>7710</v>
      </c>
      <c r="G267" s="43">
        <f t="shared" si="26"/>
        <v>101.78217821782178</v>
      </c>
      <c r="H267" s="41" t="str">
        <f t="shared" si="25"/>
        <v>Pass</v>
      </c>
    </row>
    <row r="268" spans="1:8" x14ac:dyDescent="0.35">
      <c r="A268" s="41" t="s">
        <v>100</v>
      </c>
      <c r="B268" s="41" t="s">
        <v>61</v>
      </c>
      <c r="C268" s="41">
        <v>6570</v>
      </c>
      <c r="D268" s="41">
        <v>8030</v>
      </c>
      <c r="E268" s="41">
        <f t="shared" si="24"/>
        <v>7300</v>
      </c>
      <c r="F268" s="41">
        <v>7370</v>
      </c>
      <c r="G268" s="43">
        <f t="shared" si="26"/>
        <v>100.95890410958903</v>
      </c>
      <c r="H268" s="41" t="str">
        <f t="shared" si="25"/>
        <v>Pass</v>
      </c>
    </row>
    <row r="269" spans="1:8" x14ac:dyDescent="0.35">
      <c r="A269" s="41" t="s">
        <v>100</v>
      </c>
      <c r="B269" s="41" t="s">
        <v>62</v>
      </c>
      <c r="C269" s="41">
        <v>6</v>
      </c>
      <c r="D269" s="41">
        <v>10</v>
      </c>
      <c r="E269" s="41">
        <f t="shared" si="24"/>
        <v>8</v>
      </c>
      <c r="F269" s="41">
        <v>8</v>
      </c>
      <c r="G269" s="43">
        <f t="shared" si="26"/>
        <v>100</v>
      </c>
      <c r="H269" s="41" t="str">
        <f t="shared" si="25"/>
        <v>Pass</v>
      </c>
    </row>
    <row r="270" spans="1:8" x14ac:dyDescent="0.35">
      <c r="A270" s="41" t="s">
        <v>100</v>
      </c>
      <c r="B270" s="41" t="s">
        <v>63</v>
      </c>
      <c r="C270" s="41">
        <v>6800</v>
      </c>
      <c r="D270" s="41">
        <v>8320</v>
      </c>
      <c r="E270" s="41">
        <f t="shared" si="24"/>
        <v>7560</v>
      </c>
      <c r="F270" s="41">
        <v>7610</v>
      </c>
      <c r="G270" s="43">
        <f t="shared" si="26"/>
        <v>100.66137566137566</v>
      </c>
      <c r="H270" s="41" t="str">
        <f t="shared" si="25"/>
        <v>Pass</v>
      </c>
    </row>
    <row r="271" spans="1:8" x14ac:dyDescent="0.35">
      <c r="A271" s="31" t="s">
        <v>81</v>
      </c>
      <c r="B271" s="41" t="s">
        <v>46</v>
      </c>
      <c r="C271" s="41">
        <v>50.3</v>
      </c>
      <c r="D271" s="41">
        <v>61.7</v>
      </c>
      <c r="E271" s="41">
        <f t="shared" si="24"/>
        <v>56</v>
      </c>
      <c r="F271" s="31">
        <v>56</v>
      </c>
      <c r="G271" s="43">
        <f t="shared" si="26"/>
        <v>100</v>
      </c>
      <c r="H271" s="41" t="str">
        <f t="shared" si="25"/>
        <v>Pass</v>
      </c>
    </row>
    <row r="272" spans="1:8" x14ac:dyDescent="0.35">
      <c r="A272" s="41" t="s">
        <v>81</v>
      </c>
      <c r="B272" s="41" t="s">
        <v>47</v>
      </c>
      <c r="C272" s="41">
        <v>1.0900000000000001</v>
      </c>
      <c r="D272" s="41">
        <v>1.25</v>
      </c>
      <c r="E272" s="41">
        <f t="shared" si="24"/>
        <v>1.17</v>
      </c>
      <c r="F272" s="31">
        <v>1.22</v>
      </c>
      <c r="G272" s="43">
        <f t="shared" si="26"/>
        <v>104.27350427350429</v>
      </c>
      <c r="H272" s="41" t="str">
        <f t="shared" si="25"/>
        <v>Pass</v>
      </c>
    </row>
    <row r="273" spans="1:8" x14ac:dyDescent="0.35">
      <c r="A273" s="41" t="s">
        <v>81</v>
      </c>
      <c r="B273" s="41" t="s">
        <v>48</v>
      </c>
      <c r="C273" s="41">
        <f>0.005/2</f>
        <v>2.5000000000000001E-3</v>
      </c>
      <c r="D273" s="41">
        <v>2.8000000000000001E-2</v>
      </c>
      <c r="E273" s="41">
        <f t="shared" si="24"/>
        <v>1.525E-2</v>
      </c>
      <c r="F273" s="31">
        <v>8.0000000000000002E-3</v>
      </c>
      <c r="G273" s="43">
        <f t="shared" si="26"/>
        <v>52.459016393442624</v>
      </c>
      <c r="H273" s="41" t="str">
        <f t="shared" si="25"/>
        <v>Pass</v>
      </c>
    </row>
    <row r="274" spans="1:8" x14ac:dyDescent="0.35">
      <c r="A274" s="41" t="s">
        <v>81</v>
      </c>
      <c r="B274" s="41" t="s">
        <v>49</v>
      </c>
      <c r="C274" s="41">
        <v>1.06</v>
      </c>
      <c r="D274" s="41">
        <v>1.55</v>
      </c>
      <c r="E274" s="41">
        <f t="shared" si="24"/>
        <v>1.3050000000000002</v>
      </c>
      <c r="F274" s="31">
        <v>1.29</v>
      </c>
      <c r="G274" s="43">
        <f t="shared" si="26"/>
        <v>98.850574712643663</v>
      </c>
      <c r="H274" s="41" t="str">
        <f t="shared" si="25"/>
        <v>Pass</v>
      </c>
    </row>
    <row r="275" spans="1:8" x14ac:dyDescent="0.35">
      <c r="A275" s="41" t="s">
        <v>81</v>
      </c>
      <c r="B275" s="41" t="s">
        <v>50</v>
      </c>
      <c r="C275" s="41">
        <f>0.2/2</f>
        <v>0.1</v>
      </c>
      <c r="D275" s="41">
        <v>0.7</v>
      </c>
      <c r="E275" s="41">
        <f t="shared" si="24"/>
        <v>0.39999999999999997</v>
      </c>
      <c r="F275" s="31">
        <v>0.5</v>
      </c>
      <c r="G275" s="43">
        <f t="shared" si="26"/>
        <v>125</v>
      </c>
      <c r="H275" s="41" t="str">
        <f t="shared" si="25"/>
        <v>Pass</v>
      </c>
    </row>
    <row r="276" spans="1:8" x14ac:dyDescent="0.35">
      <c r="A276" s="41" t="s">
        <v>81</v>
      </c>
      <c r="B276" s="41" t="s">
        <v>51</v>
      </c>
      <c r="C276" s="41">
        <v>0.02</v>
      </c>
      <c r="D276" s="41">
        <v>0.06</v>
      </c>
      <c r="E276" s="41">
        <f t="shared" si="24"/>
        <v>0.04</v>
      </c>
      <c r="F276" s="31">
        <v>7.0000000000000007E-2</v>
      </c>
      <c r="G276" s="43">
        <f t="shared" si="26"/>
        <v>175.00000000000003</v>
      </c>
      <c r="H276" s="41" t="str">
        <f t="shared" si="25"/>
        <v>Fail</v>
      </c>
    </row>
    <row r="277" spans="1:8" x14ac:dyDescent="0.35">
      <c r="A277" s="41" t="s">
        <v>81</v>
      </c>
      <c r="B277" s="41" t="s">
        <v>64</v>
      </c>
      <c r="C277" s="41">
        <v>0.15</v>
      </c>
      <c r="D277" s="41">
        <v>0.27</v>
      </c>
      <c r="E277" s="41">
        <f t="shared" si="24"/>
        <v>0.21000000000000002</v>
      </c>
      <c r="F277" s="31">
        <v>0.2</v>
      </c>
      <c r="G277" s="43">
        <f t="shared" si="26"/>
        <v>95.238095238095227</v>
      </c>
      <c r="H277" s="41" t="str">
        <f t="shared" si="25"/>
        <v>Pass</v>
      </c>
    </row>
    <row r="278" spans="1:8" x14ac:dyDescent="0.35">
      <c r="A278" s="41" t="s">
        <v>81</v>
      </c>
      <c r="B278" s="41" t="s">
        <v>66</v>
      </c>
      <c r="C278" s="41">
        <v>1.2E-2</v>
      </c>
      <c r="D278" s="41">
        <v>3.4000000000000002E-2</v>
      </c>
      <c r="E278" s="41">
        <f t="shared" si="24"/>
        <v>2.3E-2</v>
      </c>
      <c r="F278" s="31">
        <v>2.3E-2</v>
      </c>
      <c r="G278" s="43">
        <f t="shared" si="26"/>
        <v>100</v>
      </c>
      <c r="H278" s="41" t="str">
        <f t="shared" si="25"/>
        <v>Pass</v>
      </c>
    </row>
    <row r="279" spans="1:8" x14ac:dyDescent="0.35">
      <c r="A279" s="41" t="s">
        <v>81</v>
      </c>
      <c r="B279" s="41" t="s">
        <v>67</v>
      </c>
      <c r="C279" s="41">
        <f>0.001/2</f>
        <v>5.0000000000000001E-4</v>
      </c>
      <c r="D279" s="41">
        <v>2E-3</v>
      </c>
      <c r="E279" s="41">
        <f t="shared" si="24"/>
        <v>1.25E-3</v>
      </c>
      <c r="F279" s="31">
        <v>1E-3</v>
      </c>
      <c r="G279" s="43">
        <f t="shared" si="26"/>
        <v>80</v>
      </c>
      <c r="H279" s="41" t="str">
        <f t="shared" si="25"/>
        <v>Pass</v>
      </c>
    </row>
    <row r="280" spans="1:8" x14ac:dyDescent="0.35">
      <c r="A280" s="41" t="s">
        <v>88</v>
      </c>
      <c r="B280" s="41" t="s">
        <v>14</v>
      </c>
      <c r="C280" s="41">
        <v>1.03</v>
      </c>
      <c r="D280" s="41">
        <v>1.1299999999999999</v>
      </c>
      <c r="E280" s="41">
        <f t="shared" si="24"/>
        <v>1.08</v>
      </c>
      <c r="F280" s="41">
        <v>1.07</v>
      </c>
      <c r="G280" s="43">
        <f t="shared" si="26"/>
        <v>99.074074074074076</v>
      </c>
      <c r="H280" s="41" t="str">
        <f t="shared" si="25"/>
        <v>Pass</v>
      </c>
    </row>
    <row r="281" spans="1:8" x14ac:dyDescent="0.35">
      <c r="A281" s="41" t="s">
        <v>88</v>
      </c>
      <c r="B281" s="41" t="s">
        <v>15</v>
      </c>
      <c r="C281" s="41">
        <v>0.25</v>
      </c>
      <c r="D281" s="41">
        <v>0.28999999999999998</v>
      </c>
      <c r="E281" s="41">
        <f t="shared" si="24"/>
        <v>0.27</v>
      </c>
      <c r="F281" s="41">
        <v>0.27</v>
      </c>
      <c r="G281" s="43">
        <f t="shared" si="26"/>
        <v>100</v>
      </c>
      <c r="H281" s="41" t="str">
        <f t="shared" si="25"/>
        <v>Pass</v>
      </c>
    </row>
    <row r="282" spans="1:8" x14ac:dyDescent="0.35">
      <c r="A282" s="41" t="s">
        <v>88</v>
      </c>
      <c r="B282" s="41" t="s">
        <v>14</v>
      </c>
      <c r="C282" s="41">
        <v>1.03</v>
      </c>
      <c r="D282" s="41">
        <v>1.1299999999999999</v>
      </c>
      <c r="E282" s="41">
        <f t="shared" si="24"/>
        <v>1.08</v>
      </c>
      <c r="F282" s="41">
        <v>1.04</v>
      </c>
      <c r="G282" s="43">
        <f t="shared" si="26"/>
        <v>96.296296296296291</v>
      </c>
      <c r="H282" s="41" t="str">
        <f t="shared" si="25"/>
        <v>Pass</v>
      </c>
    </row>
    <row r="283" spans="1:8" x14ac:dyDescent="0.35">
      <c r="A283" s="41" t="s">
        <v>88</v>
      </c>
      <c r="B283" s="41" t="s">
        <v>15</v>
      </c>
      <c r="C283" s="41">
        <v>0.25</v>
      </c>
      <c r="D283" s="41">
        <v>0.28999999999999998</v>
      </c>
      <c r="E283" s="41">
        <f t="shared" si="24"/>
        <v>0.27</v>
      </c>
      <c r="F283" s="41">
        <v>0.27</v>
      </c>
      <c r="G283" s="43">
        <f t="shared" si="26"/>
        <v>100</v>
      </c>
      <c r="H283" s="41" t="str">
        <f t="shared" si="25"/>
        <v>Pass</v>
      </c>
    </row>
    <row r="284" spans="1:8" x14ac:dyDescent="0.35">
      <c r="A284" s="41" t="s">
        <v>80</v>
      </c>
      <c r="B284" s="41" t="s">
        <v>14</v>
      </c>
      <c r="C284" s="41">
        <v>0.9</v>
      </c>
      <c r="D284" s="41">
        <v>1.19</v>
      </c>
      <c r="E284" s="41">
        <f t="shared" si="24"/>
        <v>1.0449999999999999</v>
      </c>
      <c r="F284" s="41">
        <v>0.92</v>
      </c>
      <c r="G284" s="43">
        <f t="shared" si="26"/>
        <v>88.038277511961738</v>
      </c>
      <c r="H284" s="41" t="str">
        <f t="shared" si="25"/>
        <v>Pass</v>
      </c>
    </row>
    <row r="285" spans="1:8" x14ac:dyDescent="0.35">
      <c r="A285" s="41" t="s">
        <v>80</v>
      </c>
      <c r="B285" s="41" t="s">
        <v>15</v>
      </c>
      <c r="C285" s="41">
        <v>1.19</v>
      </c>
      <c r="D285" s="41">
        <v>1.29</v>
      </c>
      <c r="E285" s="41">
        <f t="shared" si="24"/>
        <v>1.24</v>
      </c>
      <c r="F285" s="41">
        <v>1.23</v>
      </c>
      <c r="G285" s="43">
        <f t="shared" si="26"/>
        <v>99.193548387096769</v>
      </c>
      <c r="H285" s="41" t="str">
        <f t="shared" si="25"/>
        <v>Pass</v>
      </c>
    </row>
    <row r="286" spans="1:8" x14ac:dyDescent="0.35">
      <c r="A286" s="41" t="s">
        <v>80</v>
      </c>
      <c r="B286" s="41" t="s">
        <v>14</v>
      </c>
      <c r="C286" s="41">
        <v>0.9</v>
      </c>
      <c r="D286" s="41">
        <v>1.19</v>
      </c>
      <c r="E286" s="41">
        <f t="shared" si="24"/>
        <v>1.0449999999999999</v>
      </c>
      <c r="F286" s="41">
        <v>0.92</v>
      </c>
      <c r="G286" s="43">
        <f t="shared" si="26"/>
        <v>88.038277511961738</v>
      </c>
      <c r="H286" s="41" t="str">
        <f t="shared" si="25"/>
        <v>Pass</v>
      </c>
    </row>
    <row r="287" spans="1:8" x14ac:dyDescent="0.35">
      <c r="A287" s="41" t="s">
        <v>80</v>
      </c>
      <c r="B287" s="41" t="s">
        <v>15</v>
      </c>
      <c r="C287" s="41">
        <v>1.19</v>
      </c>
      <c r="D287" s="41">
        <v>1.29</v>
      </c>
      <c r="E287" s="41">
        <f t="shared" si="24"/>
        <v>1.24</v>
      </c>
      <c r="F287" s="41">
        <v>1.25</v>
      </c>
      <c r="G287" s="43">
        <f t="shared" si="26"/>
        <v>100.80645161290323</v>
      </c>
      <c r="H287" s="41" t="str">
        <f t="shared" si="25"/>
        <v>Pass</v>
      </c>
    </row>
    <row r="288" spans="1:8" x14ac:dyDescent="0.35">
      <c r="A288" s="41" t="s">
        <v>96</v>
      </c>
      <c r="B288" s="41" t="s">
        <v>14</v>
      </c>
      <c r="C288" s="41">
        <v>2.34</v>
      </c>
      <c r="D288" s="41">
        <v>2.54</v>
      </c>
      <c r="E288" s="41">
        <f t="shared" si="24"/>
        <v>2.44</v>
      </c>
      <c r="F288" s="41">
        <v>2.4300000000000002</v>
      </c>
      <c r="G288" s="43">
        <f t="shared" si="26"/>
        <v>99.590163934426229</v>
      </c>
      <c r="H288" s="41" t="str">
        <f t="shared" si="25"/>
        <v>Pass</v>
      </c>
    </row>
    <row r="289" spans="1:8" x14ac:dyDescent="0.35">
      <c r="A289" s="41" t="s">
        <v>96</v>
      </c>
      <c r="B289" s="41" t="s">
        <v>15</v>
      </c>
      <c r="C289" s="41">
        <v>1.1200000000000001</v>
      </c>
      <c r="D289" s="41">
        <v>1.22</v>
      </c>
      <c r="E289" s="41">
        <f t="shared" ref="E289:E348" si="27">(C289+D289)/2</f>
        <v>1.17</v>
      </c>
      <c r="F289" s="41">
        <v>1.1599999999999999</v>
      </c>
      <c r="G289" s="43">
        <f t="shared" si="26"/>
        <v>99.145299145299148</v>
      </c>
      <c r="H289" s="41" t="str">
        <f t="shared" ref="H289:H348" si="28">IF(AND(F289&gt;=C289, F289&lt;=D289), "Pass", "Fail")</f>
        <v>Pass</v>
      </c>
    </row>
    <row r="290" spans="1:8" x14ac:dyDescent="0.35">
      <c r="A290" s="41" t="s">
        <v>96</v>
      </c>
      <c r="B290" s="41" t="s">
        <v>14</v>
      </c>
      <c r="C290" s="41">
        <v>2.34</v>
      </c>
      <c r="D290" s="41">
        <v>2.54</v>
      </c>
      <c r="E290" s="41">
        <f t="shared" si="27"/>
        <v>2.44</v>
      </c>
      <c r="F290" s="41">
        <v>2.46</v>
      </c>
      <c r="G290" s="43">
        <f t="shared" si="26"/>
        <v>100.81967213114753</v>
      </c>
      <c r="H290" s="41" t="str">
        <f t="shared" si="28"/>
        <v>Pass</v>
      </c>
    </row>
    <row r="291" spans="1:8" x14ac:dyDescent="0.35">
      <c r="A291" s="41" t="s">
        <v>96</v>
      </c>
      <c r="B291" s="41" t="s">
        <v>15</v>
      </c>
      <c r="C291" s="41">
        <v>1.1200000000000001</v>
      </c>
      <c r="D291" s="41">
        <v>1.22</v>
      </c>
      <c r="E291" s="41">
        <f t="shared" si="27"/>
        <v>1.17</v>
      </c>
      <c r="F291" s="41">
        <v>1.18</v>
      </c>
      <c r="G291" s="43">
        <f t="shared" si="26"/>
        <v>100.85470085470085</v>
      </c>
      <c r="H291" s="41" t="str">
        <f t="shared" si="28"/>
        <v>Pass</v>
      </c>
    </row>
    <row r="292" spans="1:8" x14ac:dyDescent="0.35">
      <c r="A292" s="41" t="s">
        <v>99</v>
      </c>
      <c r="B292" s="41" t="s">
        <v>68</v>
      </c>
      <c r="C292" s="41">
        <v>3.94</v>
      </c>
      <c r="D292" s="41">
        <v>4.26</v>
      </c>
      <c r="E292" s="41">
        <f t="shared" si="27"/>
        <v>4.0999999999999996</v>
      </c>
      <c r="F292" s="41">
        <v>4.04</v>
      </c>
      <c r="G292" s="43">
        <f t="shared" si="26"/>
        <v>98.536585365853668</v>
      </c>
      <c r="H292" s="41" t="str">
        <f t="shared" si="28"/>
        <v>Pass</v>
      </c>
    </row>
    <row r="293" spans="1:8" x14ac:dyDescent="0.35">
      <c r="A293" s="41" t="s">
        <v>99</v>
      </c>
      <c r="B293" s="41" t="s">
        <v>68</v>
      </c>
      <c r="C293" s="41">
        <v>3.94</v>
      </c>
      <c r="D293" s="41">
        <v>4.26</v>
      </c>
      <c r="E293" s="41">
        <f t="shared" si="27"/>
        <v>4.0999999999999996</v>
      </c>
      <c r="F293" s="41">
        <v>4.16</v>
      </c>
      <c r="G293" s="43">
        <f t="shared" si="26"/>
        <v>101.46341463414635</v>
      </c>
      <c r="H293" s="41" t="str">
        <f t="shared" si="28"/>
        <v>Pass</v>
      </c>
    </row>
    <row r="294" spans="1:8" x14ac:dyDescent="0.35">
      <c r="A294" s="41" t="s">
        <v>99</v>
      </c>
      <c r="B294" s="41" t="s">
        <v>68</v>
      </c>
      <c r="C294" s="41">
        <v>3.94</v>
      </c>
      <c r="D294" s="41">
        <v>4.26</v>
      </c>
      <c r="E294" s="41">
        <f t="shared" si="27"/>
        <v>4.0999999999999996</v>
      </c>
      <c r="F294" s="41">
        <v>4.05</v>
      </c>
      <c r="G294" s="43">
        <f t="shared" si="26"/>
        <v>98.780487804878049</v>
      </c>
      <c r="H294" s="41" t="str">
        <f t="shared" si="28"/>
        <v>Pass</v>
      </c>
    </row>
    <row r="295" spans="1:8" x14ac:dyDescent="0.35">
      <c r="A295" s="41" t="s">
        <v>99</v>
      </c>
      <c r="B295" s="41" t="s">
        <v>68</v>
      </c>
      <c r="C295" s="41">
        <v>3.94</v>
      </c>
      <c r="D295" s="41">
        <v>4.26</v>
      </c>
      <c r="E295" s="41">
        <f t="shared" si="27"/>
        <v>4.0999999999999996</v>
      </c>
      <c r="F295" s="41">
        <v>4.17</v>
      </c>
      <c r="G295" s="43">
        <f t="shared" si="26"/>
        <v>101.70731707317073</v>
      </c>
      <c r="H295" s="41" t="str">
        <f t="shared" si="28"/>
        <v>Pass</v>
      </c>
    </row>
    <row r="296" spans="1:8" x14ac:dyDescent="0.35">
      <c r="A296" s="41" t="s">
        <v>99</v>
      </c>
      <c r="B296" s="41" t="s">
        <v>68</v>
      </c>
      <c r="C296" s="41">
        <v>3.94</v>
      </c>
      <c r="D296" s="41">
        <v>4.26</v>
      </c>
      <c r="E296" s="41">
        <f t="shared" si="27"/>
        <v>4.0999999999999996</v>
      </c>
      <c r="F296" s="41">
        <v>4.08</v>
      </c>
      <c r="G296" s="43">
        <f t="shared" si="26"/>
        <v>99.512195121951237</v>
      </c>
      <c r="H296" s="41" t="str">
        <f t="shared" si="28"/>
        <v>Pass</v>
      </c>
    </row>
    <row r="297" spans="1:8" x14ac:dyDescent="0.35">
      <c r="A297" s="41" t="s">
        <v>102</v>
      </c>
      <c r="B297" s="41" t="s">
        <v>47</v>
      </c>
      <c r="C297" s="41" t="s">
        <v>75</v>
      </c>
      <c r="D297" s="41">
        <v>6</v>
      </c>
      <c r="E297" s="41" t="s">
        <v>142</v>
      </c>
      <c r="F297" s="41" t="s">
        <v>75</v>
      </c>
      <c r="G297" s="43" t="s">
        <v>169</v>
      </c>
      <c r="H297" s="41" t="s">
        <v>169</v>
      </c>
    </row>
    <row r="298" spans="1:8" x14ac:dyDescent="0.35">
      <c r="A298" s="41" t="s">
        <v>102</v>
      </c>
      <c r="B298" s="41" t="s">
        <v>55</v>
      </c>
      <c r="C298" s="41">
        <v>1.1000000000000001</v>
      </c>
      <c r="D298" s="41">
        <v>3.3</v>
      </c>
      <c r="E298" s="41">
        <f t="shared" si="27"/>
        <v>2.2000000000000002</v>
      </c>
      <c r="F298" s="41">
        <v>2</v>
      </c>
      <c r="G298" s="43">
        <f t="shared" si="26"/>
        <v>90.909090909090907</v>
      </c>
      <c r="H298" s="41" t="str">
        <f t="shared" si="28"/>
        <v>Pass</v>
      </c>
    </row>
    <row r="299" spans="1:8" x14ac:dyDescent="0.35">
      <c r="A299" s="41" t="s">
        <v>102</v>
      </c>
      <c r="B299" s="41" t="s">
        <v>56</v>
      </c>
      <c r="C299" s="41">
        <v>27</v>
      </c>
      <c r="D299" s="41">
        <v>35</v>
      </c>
      <c r="E299" s="41">
        <f t="shared" si="27"/>
        <v>31</v>
      </c>
      <c r="F299" s="41">
        <v>31</v>
      </c>
      <c r="G299" s="43">
        <f t="shared" si="26"/>
        <v>100</v>
      </c>
      <c r="H299" s="41" t="str">
        <f t="shared" si="28"/>
        <v>Pass</v>
      </c>
    </row>
    <row r="300" spans="1:8" x14ac:dyDescent="0.35">
      <c r="A300" s="41" t="s">
        <v>102</v>
      </c>
      <c r="B300" s="41" t="s">
        <v>57</v>
      </c>
      <c r="C300" s="41">
        <v>876</v>
      </c>
      <c r="D300" s="41">
        <v>1010</v>
      </c>
      <c r="E300" s="41">
        <f t="shared" si="27"/>
        <v>943</v>
      </c>
      <c r="F300" s="41">
        <v>938</v>
      </c>
      <c r="G300" s="43">
        <f t="shared" si="26"/>
        <v>99.469777306468714</v>
      </c>
      <c r="H300" s="41" t="str">
        <f t="shared" si="28"/>
        <v>Pass</v>
      </c>
    </row>
    <row r="301" spans="1:8" x14ac:dyDescent="0.35">
      <c r="A301" s="41" t="s">
        <v>102</v>
      </c>
      <c r="B301" s="41" t="s">
        <v>58</v>
      </c>
      <c r="C301" s="41">
        <v>40</v>
      </c>
      <c r="D301" s="41">
        <v>80</v>
      </c>
      <c r="E301" s="41">
        <f t="shared" si="27"/>
        <v>60</v>
      </c>
      <c r="F301" s="41">
        <v>60</v>
      </c>
      <c r="G301" s="43">
        <f t="shared" si="26"/>
        <v>100</v>
      </c>
      <c r="H301" s="41" t="str">
        <f t="shared" si="28"/>
        <v>Pass</v>
      </c>
    </row>
    <row r="302" spans="1:8" x14ac:dyDescent="0.35">
      <c r="A302" s="41" t="s">
        <v>102</v>
      </c>
      <c r="B302" s="41" t="s">
        <v>59</v>
      </c>
      <c r="C302" s="41">
        <v>22</v>
      </c>
      <c r="D302" s="41">
        <v>29</v>
      </c>
      <c r="E302" s="41">
        <f t="shared" si="27"/>
        <v>25.5</v>
      </c>
      <c r="F302" s="41">
        <v>24</v>
      </c>
      <c r="G302" s="43">
        <f t="shared" si="26"/>
        <v>94.117647058823522</v>
      </c>
      <c r="H302" s="41" t="str">
        <f t="shared" si="28"/>
        <v>Pass</v>
      </c>
    </row>
    <row r="303" spans="1:8" x14ac:dyDescent="0.35">
      <c r="A303" s="41" t="s">
        <v>102</v>
      </c>
      <c r="B303" s="41" t="s">
        <v>60</v>
      </c>
      <c r="C303" s="41">
        <v>848</v>
      </c>
      <c r="D303" s="41">
        <v>1040</v>
      </c>
      <c r="E303" s="41">
        <f t="shared" si="27"/>
        <v>944</v>
      </c>
      <c r="F303" s="41">
        <v>952</v>
      </c>
      <c r="G303" s="43">
        <f t="shared" si="26"/>
        <v>100.84745762711864</v>
      </c>
      <c r="H303" s="41" t="str">
        <f t="shared" si="28"/>
        <v>Pass</v>
      </c>
    </row>
    <row r="304" spans="1:8" x14ac:dyDescent="0.35">
      <c r="A304" s="41" t="s">
        <v>102</v>
      </c>
      <c r="B304" s="41" t="s">
        <v>61</v>
      </c>
      <c r="C304" s="41">
        <v>814</v>
      </c>
      <c r="D304" s="41">
        <v>1000</v>
      </c>
      <c r="E304" s="41">
        <f t="shared" si="27"/>
        <v>907</v>
      </c>
      <c r="F304" s="41">
        <v>906</v>
      </c>
      <c r="G304" s="43">
        <f t="shared" si="26"/>
        <v>99.889746416758541</v>
      </c>
      <c r="H304" s="41" t="str">
        <f t="shared" si="28"/>
        <v>Pass</v>
      </c>
    </row>
    <row r="305" spans="1:8" x14ac:dyDescent="0.35">
      <c r="A305" s="41" t="s">
        <v>102</v>
      </c>
      <c r="B305" s="41" t="s">
        <v>62</v>
      </c>
      <c r="C305" s="41">
        <v>7</v>
      </c>
      <c r="D305" s="41">
        <v>11</v>
      </c>
      <c r="E305" s="41">
        <f t="shared" si="27"/>
        <v>9</v>
      </c>
      <c r="F305" s="41">
        <v>9</v>
      </c>
      <c r="G305" s="43">
        <f t="shared" si="26"/>
        <v>100</v>
      </c>
      <c r="H305" s="41" t="str">
        <f t="shared" si="28"/>
        <v>Pass</v>
      </c>
    </row>
    <row r="306" spans="1:8" x14ac:dyDescent="0.35">
      <c r="A306" s="41" t="s">
        <v>102</v>
      </c>
      <c r="B306" s="41" t="s">
        <v>63</v>
      </c>
      <c r="C306" s="41">
        <v>740</v>
      </c>
      <c r="D306" s="41">
        <v>908</v>
      </c>
      <c r="E306" s="41">
        <f t="shared" si="27"/>
        <v>824</v>
      </c>
      <c r="F306" s="41">
        <v>827</v>
      </c>
      <c r="G306" s="43">
        <f t="shared" si="26"/>
        <v>100.36407766990291</v>
      </c>
      <c r="H306" s="41" t="str">
        <f t="shared" si="28"/>
        <v>Pass</v>
      </c>
    </row>
    <row r="307" spans="1:8" x14ac:dyDescent="0.35">
      <c r="A307" s="41" t="s">
        <v>102</v>
      </c>
      <c r="B307" s="41" t="s">
        <v>46</v>
      </c>
      <c r="C307" s="41">
        <v>17.2</v>
      </c>
      <c r="D307" s="41">
        <v>21.2</v>
      </c>
      <c r="E307" s="41">
        <f t="shared" si="27"/>
        <v>19.2</v>
      </c>
      <c r="F307" s="41">
        <v>19.399999999999999</v>
      </c>
      <c r="G307" s="43">
        <f t="shared" si="26"/>
        <v>101.04166666666667</v>
      </c>
      <c r="H307" s="41" t="str">
        <f t="shared" si="28"/>
        <v>Pass</v>
      </c>
    </row>
    <row r="308" spans="1:8" x14ac:dyDescent="0.35">
      <c r="A308" s="41" t="s">
        <v>102</v>
      </c>
      <c r="B308" s="41" t="s">
        <v>47</v>
      </c>
      <c r="C308" s="41">
        <v>1.39</v>
      </c>
      <c r="D308" s="41">
        <v>1.73</v>
      </c>
      <c r="E308" s="41">
        <f t="shared" si="27"/>
        <v>1.56</v>
      </c>
      <c r="F308" s="41">
        <v>1.52</v>
      </c>
      <c r="G308" s="43">
        <f t="shared" si="26"/>
        <v>97.435897435897431</v>
      </c>
      <c r="H308" s="41" t="str">
        <f t="shared" si="28"/>
        <v>Pass</v>
      </c>
    </row>
    <row r="309" spans="1:8" x14ac:dyDescent="0.35">
      <c r="A309" s="41" t="s">
        <v>102</v>
      </c>
      <c r="B309" s="41" t="s">
        <v>48</v>
      </c>
      <c r="C309" s="41">
        <v>5.2999999999999999E-2</v>
      </c>
      <c r="D309" s="41">
        <v>8.6999999999999994E-2</v>
      </c>
      <c r="E309" s="41">
        <f t="shared" si="27"/>
        <v>6.9999999999999993E-2</v>
      </c>
      <c r="F309" s="41">
        <v>6.0999999999999999E-2</v>
      </c>
      <c r="G309" s="43">
        <f t="shared" si="26"/>
        <v>87.142857142857153</v>
      </c>
      <c r="H309" s="41" t="str">
        <f t="shared" si="28"/>
        <v>Pass</v>
      </c>
    </row>
    <row r="310" spans="1:8" x14ac:dyDescent="0.35">
      <c r="A310" s="41" t="s">
        <v>102</v>
      </c>
      <c r="B310" s="41" t="s">
        <v>49</v>
      </c>
      <c r="C310" s="41">
        <v>19.25</v>
      </c>
      <c r="D310" s="41">
        <v>26.2</v>
      </c>
      <c r="E310" s="41">
        <f t="shared" si="27"/>
        <v>22.725000000000001</v>
      </c>
      <c r="F310" s="41">
        <v>23.2</v>
      </c>
      <c r="G310" s="43">
        <f t="shared" si="26"/>
        <v>102.09020902090209</v>
      </c>
      <c r="H310" s="41" t="str">
        <f t="shared" si="28"/>
        <v>Pass</v>
      </c>
    </row>
    <row r="311" spans="1:8" x14ac:dyDescent="0.35">
      <c r="A311" s="41" t="s">
        <v>102</v>
      </c>
      <c r="B311" s="41" t="s">
        <v>50</v>
      </c>
      <c r="C311" s="41">
        <v>0.6</v>
      </c>
      <c r="D311" s="41">
        <v>1.5</v>
      </c>
      <c r="E311" s="41">
        <f t="shared" si="27"/>
        <v>1.05</v>
      </c>
      <c r="F311" s="41">
        <v>1.2</v>
      </c>
      <c r="G311" s="43">
        <f t="shared" si="26"/>
        <v>114.28571428571428</v>
      </c>
      <c r="H311" s="41" t="str">
        <f t="shared" si="28"/>
        <v>Pass</v>
      </c>
    </row>
    <row r="312" spans="1:8" x14ac:dyDescent="0.35">
      <c r="A312" s="41" t="s">
        <v>102</v>
      </c>
      <c r="B312" s="41" t="s">
        <v>51</v>
      </c>
      <c r="C312" s="41">
        <v>0.09</v>
      </c>
      <c r="D312" s="41">
        <v>0.15</v>
      </c>
      <c r="E312" s="41">
        <f t="shared" si="27"/>
        <v>0.12</v>
      </c>
      <c r="F312" s="41">
        <v>0.13</v>
      </c>
      <c r="G312" s="43">
        <f t="shared" si="26"/>
        <v>108.33333333333334</v>
      </c>
      <c r="H312" s="41" t="str">
        <f t="shared" si="28"/>
        <v>Pass</v>
      </c>
    </row>
    <row r="313" spans="1:8" x14ac:dyDescent="0.35">
      <c r="A313" s="41" t="s">
        <v>102</v>
      </c>
      <c r="B313" s="41" t="s">
        <v>64</v>
      </c>
      <c r="C313" s="41">
        <v>0.69</v>
      </c>
      <c r="D313" s="41">
        <v>0.97</v>
      </c>
      <c r="E313" s="41">
        <f t="shared" si="27"/>
        <v>0.83</v>
      </c>
      <c r="F313" s="41">
        <v>0.79</v>
      </c>
      <c r="G313" s="43">
        <f t="shared" si="26"/>
        <v>95.180722891566276</v>
      </c>
      <c r="H313" s="41" t="str">
        <f t="shared" si="28"/>
        <v>Pass</v>
      </c>
    </row>
    <row r="314" spans="1:8" x14ac:dyDescent="0.35">
      <c r="A314" s="41" t="s">
        <v>102</v>
      </c>
      <c r="B314" s="41" t="s">
        <v>66</v>
      </c>
      <c r="C314" s="41">
        <v>0.10299999999999999</v>
      </c>
      <c r="D314" s="41">
        <v>0.13700000000000001</v>
      </c>
      <c r="E314" s="41">
        <f t="shared" si="27"/>
        <v>0.12</v>
      </c>
      <c r="F314" s="41">
        <v>0.112</v>
      </c>
      <c r="G314" s="43">
        <f t="shared" si="26"/>
        <v>93.333333333333329</v>
      </c>
      <c r="H314" s="41" t="str">
        <f t="shared" si="28"/>
        <v>Pass</v>
      </c>
    </row>
    <row r="315" spans="1:8" x14ac:dyDescent="0.35">
      <c r="A315" s="41" t="s">
        <v>102</v>
      </c>
      <c r="B315" s="41" t="s">
        <v>67</v>
      </c>
      <c r="C315" s="41">
        <v>8.9999999999999993E-3</v>
      </c>
      <c r="D315" s="41">
        <v>1.4999999999999999E-2</v>
      </c>
      <c r="E315" s="41">
        <f t="shared" si="27"/>
        <v>1.2E-2</v>
      </c>
      <c r="F315" s="41">
        <v>1.2E-2</v>
      </c>
      <c r="G315" s="43">
        <f t="shared" si="26"/>
        <v>100</v>
      </c>
      <c r="H315" s="41" t="str">
        <f t="shared" si="28"/>
        <v>Pass</v>
      </c>
    </row>
    <row r="316" spans="1:8" x14ac:dyDescent="0.35">
      <c r="A316" s="41" t="s">
        <v>102</v>
      </c>
      <c r="B316" s="41" t="s">
        <v>46</v>
      </c>
      <c r="C316" s="41">
        <v>17.2</v>
      </c>
      <c r="D316" s="41">
        <v>21.2</v>
      </c>
      <c r="E316" s="41">
        <f t="shared" si="27"/>
        <v>19.2</v>
      </c>
      <c r="F316" s="41">
        <v>19.7</v>
      </c>
      <c r="G316" s="43">
        <f t="shared" ref="G316:G376" si="29">(F316/E316)*100</f>
        <v>102.60416666666667</v>
      </c>
      <c r="H316" s="41" t="str">
        <f t="shared" si="28"/>
        <v>Pass</v>
      </c>
    </row>
    <row r="317" spans="1:8" x14ac:dyDescent="0.35">
      <c r="A317" s="41" t="s">
        <v>102</v>
      </c>
      <c r="B317" s="41" t="s">
        <v>47</v>
      </c>
      <c r="C317" s="41">
        <v>1.39</v>
      </c>
      <c r="D317" s="41">
        <v>1.73</v>
      </c>
      <c r="E317" s="41">
        <f t="shared" si="27"/>
        <v>1.56</v>
      </c>
      <c r="F317" s="41">
        <v>1.63</v>
      </c>
      <c r="G317" s="43">
        <f t="shared" si="29"/>
        <v>104.48717948717947</v>
      </c>
      <c r="H317" s="41" t="str">
        <f t="shared" si="28"/>
        <v>Pass</v>
      </c>
    </row>
    <row r="318" spans="1:8" x14ac:dyDescent="0.35">
      <c r="A318" s="41" t="s">
        <v>102</v>
      </c>
      <c r="B318" s="41" t="s">
        <v>48</v>
      </c>
      <c r="C318" s="41">
        <v>5.2999999999999999E-2</v>
      </c>
      <c r="D318" s="41">
        <v>8.6999999999999994E-2</v>
      </c>
      <c r="E318" s="41">
        <f t="shared" si="27"/>
        <v>6.9999999999999993E-2</v>
      </c>
      <c r="F318" s="41">
        <v>7.0999999999999994E-2</v>
      </c>
      <c r="G318" s="43">
        <f t="shared" si="29"/>
        <v>101.42857142857142</v>
      </c>
      <c r="H318" s="41" t="str">
        <f t="shared" si="28"/>
        <v>Pass</v>
      </c>
    </row>
    <row r="319" spans="1:8" x14ac:dyDescent="0.35">
      <c r="A319" s="41" t="s">
        <v>102</v>
      </c>
      <c r="B319" s="41" t="s">
        <v>49</v>
      </c>
      <c r="C319" s="41">
        <v>19.25</v>
      </c>
      <c r="D319" s="41">
        <v>26.2</v>
      </c>
      <c r="E319" s="41">
        <f t="shared" si="27"/>
        <v>22.725000000000001</v>
      </c>
      <c r="F319" s="41">
        <v>23.8</v>
      </c>
      <c r="G319" s="43">
        <f t="shared" si="29"/>
        <v>104.73047304730471</v>
      </c>
      <c r="H319" s="41" t="str">
        <f t="shared" si="28"/>
        <v>Pass</v>
      </c>
    </row>
    <row r="320" spans="1:8" x14ac:dyDescent="0.35">
      <c r="A320" s="41" t="s">
        <v>102</v>
      </c>
      <c r="B320" s="41" t="s">
        <v>50</v>
      </c>
      <c r="C320" s="41">
        <v>0.6</v>
      </c>
      <c r="D320" s="41">
        <v>1.5</v>
      </c>
      <c r="E320" s="41">
        <f t="shared" si="27"/>
        <v>1.05</v>
      </c>
      <c r="F320" s="41">
        <v>1.1000000000000001</v>
      </c>
      <c r="G320" s="43">
        <f t="shared" si="29"/>
        <v>104.76190476190477</v>
      </c>
      <c r="H320" s="41" t="str">
        <f t="shared" si="28"/>
        <v>Pass</v>
      </c>
    </row>
    <row r="321" spans="1:8" x14ac:dyDescent="0.35">
      <c r="A321" s="41" t="s">
        <v>102</v>
      </c>
      <c r="B321" s="41" t="s">
        <v>51</v>
      </c>
      <c r="C321" s="41">
        <v>0.09</v>
      </c>
      <c r="D321" s="41">
        <v>0.15</v>
      </c>
      <c r="E321" s="41">
        <f t="shared" si="27"/>
        <v>0.12</v>
      </c>
      <c r="F321" s="41">
        <v>0.11</v>
      </c>
      <c r="G321" s="43">
        <f t="shared" si="29"/>
        <v>91.666666666666671</v>
      </c>
      <c r="H321" s="41" t="str">
        <f t="shared" si="28"/>
        <v>Pass</v>
      </c>
    </row>
    <row r="322" spans="1:8" x14ac:dyDescent="0.35">
      <c r="A322" s="41" t="s">
        <v>102</v>
      </c>
      <c r="B322" s="41" t="s">
        <v>64</v>
      </c>
      <c r="C322" s="41">
        <v>0.69</v>
      </c>
      <c r="D322" s="41">
        <v>0.97</v>
      </c>
      <c r="E322" s="41">
        <f t="shared" si="27"/>
        <v>0.83</v>
      </c>
      <c r="F322" s="41">
        <v>0.9</v>
      </c>
      <c r="G322" s="43">
        <f t="shared" si="29"/>
        <v>108.43373493975905</v>
      </c>
      <c r="H322" s="41" t="str">
        <f t="shared" si="28"/>
        <v>Pass</v>
      </c>
    </row>
    <row r="323" spans="1:8" x14ac:dyDescent="0.35">
      <c r="A323" s="41" t="s">
        <v>102</v>
      </c>
      <c r="B323" s="41" t="s">
        <v>66</v>
      </c>
      <c r="C323" s="41">
        <v>0.10299999999999999</v>
      </c>
      <c r="D323" s="41">
        <v>0.13700000000000001</v>
      </c>
      <c r="E323" s="41">
        <f t="shared" si="27"/>
        <v>0.12</v>
      </c>
      <c r="F323" s="41">
        <v>0.11600000000000001</v>
      </c>
      <c r="G323" s="43">
        <f t="shared" si="29"/>
        <v>96.666666666666686</v>
      </c>
      <c r="H323" s="41" t="str">
        <f t="shared" si="28"/>
        <v>Pass</v>
      </c>
    </row>
    <row r="324" spans="1:8" x14ac:dyDescent="0.35">
      <c r="A324" s="41" t="s">
        <v>102</v>
      </c>
      <c r="B324" s="41" t="s">
        <v>67</v>
      </c>
      <c r="C324" s="41">
        <v>8.9999999999999993E-3</v>
      </c>
      <c r="D324" s="41">
        <v>1.4999999999999999E-2</v>
      </c>
      <c r="E324" s="41">
        <f t="shared" si="27"/>
        <v>1.2E-2</v>
      </c>
      <c r="F324" s="41">
        <v>1.0999999999999999E-2</v>
      </c>
      <c r="G324" s="43">
        <f t="shared" si="29"/>
        <v>91.666666666666657</v>
      </c>
      <c r="H324" s="41" t="str">
        <f t="shared" si="28"/>
        <v>Pass</v>
      </c>
    </row>
    <row r="325" spans="1:8" x14ac:dyDescent="0.35">
      <c r="A325" s="41" t="s">
        <v>103</v>
      </c>
      <c r="B325" s="41" t="s">
        <v>47</v>
      </c>
      <c r="C325" s="41">
        <f>2/2</f>
        <v>1</v>
      </c>
      <c r="D325" s="41">
        <v>9</v>
      </c>
      <c r="E325" s="41">
        <f t="shared" si="27"/>
        <v>5</v>
      </c>
      <c r="F325" s="41">
        <v>5</v>
      </c>
      <c r="G325" s="43">
        <f t="shared" si="29"/>
        <v>100</v>
      </c>
      <c r="H325" s="41" t="str">
        <f t="shared" si="28"/>
        <v>Pass</v>
      </c>
    </row>
    <row r="326" spans="1:8" x14ac:dyDescent="0.35">
      <c r="A326" s="41" t="s">
        <v>103</v>
      </c>
      <c r="B326" s="41" t="s">
        <v>55</v>
      </c>
      <c r="C326" s="41">
        <v>17.5</v>
      </c>
      <c r="D326" s="41">
        <v>22.5</v>
      </c>
      <c r="E326" s="41">
        <f t="shared" si="27"/>
        <v>20</v>
      </c>
      <c r="F326" s="41">
        <v>20.3</v>
      </c>
      <c r="G326" s="43">
        <f t="shared" si="29"/>
        <v>101.50000000000001</v>
      </c>
      <c r="H326" s="41" t="str">
        <f t="shared" si="28"/>
        <v>Pass</v>
      </c>
    </row>
    <row r="327" spans="1:8" x14ac:dyDescent="0.35">
      <c r="A327" s="41" t="s">
        <v>103</v>
      </c>
      <c r="B327" s="41" t="s">
        <v>56</v>
      </c>
      <c r="C327" s="41">
        <v>635</v>
      </c>
      <c r="D327" s="41">
        <v>779</v>
      </c>
      <c r="E327" s="41">
        <f t="shared" si="27"/>
        <v>707</v>
      </c>
      <c r="F327" s="41">
        <v>725</v>
      </c>
      <c r="G327" s="43">
        <f t="shared" si="29"/>
        <v>102.54596888260255</v>
      </c>
      <c r="H327" s="41" t="str">
        <f t="shared" si="28"/>
        <v>Pass</v>
      </c>
    </row>
    <row r="328" spans="1:8" x14ac:dyDescent="0.35">
      <c r="A328" s="41" t="s">
        <v>103</v>
      </c>
      <c r="B328" s="41" t="s">
        <v>57</v>
      </c>
      <c r="C328" s="41">
        <v>7110</v>
      </c>
      <c r="D328" s="41">
        <v>8190</v>
      </c>
      <c r="E328" s="41">
        <f t="shared" si="27"/>
        <v>7650</v>
      </c>
      <c r="F328" s="41">
        <v>7750</v>
      </c>
      <c r="G328" s="43">
        <f t="shared" si="29"/>
        <v>101.30718954248366</v>
      </c>
      <c r="H328" s="41" t="str">
        <f t="shared" si="28"/>
        <v>Pass</v>
      </c>
    </row>
    <row r="329" spans="1:8" x14ac:dyDescent="0.35">
      <c r="A329" s="41" t="s">
        <v>103</v>
      </c>
      <c r="B329" s="41" t="s">
        <v>58</v>
      </c>
      <c r="C329" s="41">
        <f>10/2</f>
        <v>5</v>
      </c>
      <c r="D329" s="41">
        <v>50</v>
      </c>
      <c r="E329" s="41">
        <f t="shared" si="27"/>
        <v>27.5</v>
      </c>
      <c r="F329" s="41">
        <v>30</v>
      </c>
      <c r="G329" s="43">
        <f t="shared" si="29"/>
        <v>109.09090909090908</v>
      </c>
      <c r="H329" s="41" t="str">
        <f t="shared" si="28"/>
        <v>Pass</v>
      </c>
    </row>
    <row r="330" spans="1:8" x14ac:dyDescent="0.35">
      <c r="A330" s="41" t="s">
        <v>103</v>
      </c>
      <c r="B330" s="41" t="s">
        <v>59</v>
      </c>
      <c r="C330" s="41">
        <v>841</v>
      </c>
      <c r="D330" s="41">
        <v>1030</v>
      </c>
      <c r="E330" s="41">
        <f t="shared" si="27"/>
        <v>935.5</v>
      </c>
      <c r="F330" s="41">
        <v>966</v>
      </c>
      <c r="G330" s="43">
        <f t="shared" si="29"/>
        <v>103.26028861571352</v>
      </c>
      <c r="H330" s="41" t="str">
        <f t="shared" si="28"/>
        <v>Pass</v>
      </c>
    </row>
    <row r="331" spans="1:8" x14ac:dyDescent="0.35">
      <c r="A331" s="41" t="s">
        <v>103</v>
      </c>
      <c r="B331" s="41" t="s">
        <v>60</v>
      </c>
      <c r="C331" s="41">
        <v>6300</v>
      </c>
      <c r="D331" s="41">
        <v>7700</v>
      </c>
      <c r="E331" s="41">
        <f t="shared" si="27"/>
        <v>7000</v>
      </c>
      <c r="F331" s="41">
        <v>7270</v>
      </c>
      <c r="G331" s="43">
        <f t="shared" si="29"/>
        <v>103.85714285714285</v>
      </c>
      <c r="H331" s="41" t="str">
        <f t="shared" si="28"/>
        <v>Pass</v>
      </c>
    </row>
    <row r="332" spans="1:8" x14ac:dyDescent="0.35">
      <c r="A332" s="41" t="s">
        <v>103</v>
      </c>
      <c r="B332" s="41" t="s">
        <v>61</v>
      </c>
      <c r="C332" s="41">
        <v>7170</v>
      </c>
      <c r="D332" s="41">
        <v>8770</v>
      </c>
      <c r="E332" s="41">
        <f t="shared" si="27"/>
        <v>7970</v>
      </c>
      <c r="F332" s="41">
        <v>8080</v>
      </c>
      <c r="G332" s="43">
        <f t="shared" si="29"/>
        <v>101.38017565872019</v>
      </c>
      <c r="H332" s="41" t="str">
        <f t="shared" si="28"/>
        <v>Pass</v>
      </c>
    </row>
    <row r="333" spans="1:8" x14ac:dyDescent="0.35">
      <c r="A333" s="41" t="s">
        <v>103</v>
      </c>
      <c r="B333" s="41" t="s">
        <v>62</v>
      </c>
      <c r="C333" s="41">
        <v>3</v>
      </c>
      <c r="D333" s="41">
        <v>7</v>
      </c>
      <c r="E333" s="41">
        <f t="shared" si="27"/>
        <v>5</v>
      </c>
      <c r="F333" s="41">
        <v>5</v>
      </c>
      <c r="G333" s="43">
        <f t="shared" si="29"/>
        <v>100</v>
      </c>
      <c r="H333" s="41" t="str">
        <f t="shared" si="28"/>
        <v>Pass</v>
      </c>
    </row>
    <row r="334" spans="1:8" x14ac:dyDescent="0.35">
      <c r="A334" s="41" t="s">
        <v>103</v>
      </c>
      <c r="B334" s="41" t="s">
        <v>63</v>
      </c>
      <c r="C334" s="41">
        <v>7340</v>
      </c>
      <c r="D334" s="41">
        <v>8980</v>
      </c>
      <c r="E334" s="41">
        <f t="shared" si="27"/>
        <v>8160</v>
      </c>
      <c r="F334" s="41">
        <v>8370</v>
      </c>
      <c r="G334" s="43">
        <f t="shared" si="29"/>
        <v>102.5735294117647</v>
      </c>
      <c r="H334" s="41" t="str">
        <f t="shared" si="28"/>
        <v>Pass</v>
      </c>
    </row>
    <row r="335" spans="1:8" x14ac:dyDescent="0.35">
      <c r="A335" s="41" t="s">
        <v>103</v>
      </c>
      <c r="B335" s="41" t="s">
        <v>47</v>
      </c>
      <c r="C335" s="41">
        <f>2/2</f>
        <v>1</v>
      </c>
      <c r="D335" s="41">
        <v>9</v>
      </c>
      <c r="E335" s="41">
        <f t="shared" si="27"/>
        <v>5</v>
      </c>
      <c r="F335" s="41">
        <v>3</v>
      </c>
      <c r="G335" s="43">
        <f t="shared" si="29"/>
        <v>60</v>
      </c>
      <c r="H335" s="41" t="str">
        <f t="shared" si="28"/>
        <v>Pass</v>
      </c>
    </row>
    <row r="336" spans="1:8" x14ac:dyDescent="0.35">
      <c r="A336" s="41" t="s">
        <v>103</v>
      </c>
      <c r="B336" s="41" t="s">
        <v>55</v>
      </c>
      <c r="C336" s="41">
        <v>17.5</v>
      </c>
      <c r="D336" s="41">
        <v>22.5</v>
      </c>
      <c r="E336" s="41">
        <f t="shared" si="27"/>
        <v>20</v>
      </c>
      <c r="F336" s="41">
        <v>20</v>
      </c>
      <c r="G336" s="43">
        <f t="shared" si="29"/>
        <v>100</v>
      </c>
      <c r="H336" s="41" t="str">
        <f t="shared" si="28"/>
        <v>Pass</v>
      </c>
    </row>
    <row r="337" spans="1:8" x14ac:dyDescent="0.35">
      <c r="A337" s="41" t="s">
        <v>103</v>
      </c>
      <c r="B337" s="41" t="s">
        <v>56</v>
      </c>
      <c r="C337" s="41">
        <v>635</v>
      </c>
      <c r="D337" s="41">
        <v>779</v>
      </c>
      <c r="E337" s="41">
        <f t="shared" si="27"/>
        <v>707</v>
      </c>
      <c r="F337" s="41">
        <v>711</v>
      </c>
      <c r="G337" s="43">
        <f t="shared" si="29"/>
        <v>100.56577086280056</v>
      </c>
      <c r="H337" s="41" t="str">
        <f t="shared" si="28"/>
        <v>Pass</v>
      </c>
    </row>
    <row r="338" spans="1:8" x14ac:dyDescent="0.35">
      <c r="A338" s="41" t="s">
        <v>103</v>
      </c>
      <c r="B338" s="41" t="s">
        <v>57</v>
      </c>
      <c r="C338" s="41">
        <v>7110</v>
      </c>
      <c r="D338" s="41">
        <v>8190</v>
      </c>
      <c r="E338" s="41">
        <f t="shared" si="27"/>
        <v>7650</v>
      </c>
      <c r="F338" s="41">
        <v>7610</v>
      </c>
      <c r="G338" s="43">
        <f t="shared" si="29"/>
        <v>99.477124183006538</v>
      </c>
      <c r="H338" s="41" t="str">
        <f t="shared" si="28"/>
        <v>Pass</v>
      </c>
    </row>
    <row r="339" spans="1:8" x14ac:dyDescent="0.35">
      <c r="A339" s="41" t="s">
        <v>103</v>
      </c>
      <c r="B339" s="41" t="s">
        <v>58</v>
      </c>
      <c r="C339" s="41">
        <f>10/2</f>
        <v>5</v>
      </c>
      <c r="D339" s="41">
        <v>50</v>
      </c>
      <c r="E339" s="41">
        <f t="shared" si="27"/>
        <v>27.5</v>
      </c>
      <c r="F339" s="41">
        <v>30</v>
      </c>
      <c r="G339" s="43">
        <f t="shared" si="29"/>
        <v>109.09090909090908</v>
      </c>
      <c r="H339" s="41" t="str">
        <f t="shared" si="28"/>
        <v>Pass</v>
      </c>
    </row>
    <row r="340" spans="1:8" x14ac:dyDescent="0.35">
      <c r="A340" s="41" t="s">
        <v>103</v>
      </c>
      <c r="B340" s="41" t="s">
        <v>59</v>
      </c>
      <c r="C340" s="41">
        <v>841</v>
      </c>
      <c r="D340" s="41">
        <v>1030</v>
      </c>
      <c r="E340" s="41">
        <f t="shared" si="27"/>
        <v>935.5</v>
      </c>
      <c r="F340" s="41">
        <v>956</v>
      </c>
      <c r="G340" s="43">
        <f t="shared" si="29"/>
        <v>102.19134152859432</v>
      </c>
      <c r="H340" s="41" t="str">
        <f t="shared" si="28"/>
        <v>Pass</v>
      </c>
    </row>
    <row r="341" spans="1:8" x14ac:dyDescent="0.35">
      <c r="A341" s="41" t="s">
        <v>103</v>
      </c>
      <c r="B341" s="41" t="s">
        <v>60</v>
      </c>
      <c r="C341" s="41">
        <v>6300</v>
      </c>
      <c r="D341" s="41">
        <v>7700</v>
      </c>
      <c r="E341" s="41">
        <f t="shared" si="27"/>
        <v>7000</v>
      </c>
      <c r="F341" s="41">
        <v>7110</v>
      </c>
      <c r="G341" s="43">
        <f t="shared" si="29"/>
        <v>101.57142857142858</v>
      </c>
      <c r="H341" s="41" t="str">
        <f t="shared" si="28"/>
        <v>Pass</v>
      </c>
    </row>
    <row r="342" spans="1:8" x14ac:dyDescent="0.35">
      <c r="A342" s="41" t="s">
        <v>103</v>
      </c>
      <c r="B342" s="41" t="s">
        <v>61</v>
      </c>
      <c r="C342" s="41">
        <v>7170</v>
      </c>
      <c r="D342" s="41">
        <v>8770</v>
      </c>
      <c r="E342" s="41">
        <f t="shared" si="27"/>
        <v>7970</v>
      </c>
      <c r="F342" s="41">
        <v>7920</v>
      </c>
      <c r="G342" s="43">
        <f t="shared" si="29"/>
        <v>99.37264742785446</v>
      </c>
      <c r="H342" s="41" t="str">
        <f t="shared" si="28"/>
        <v>Pass</v>
      </c>
    </row>
    <row r="343" spans="1:8" x14ac:dyDescent="0.35">
      <c r="A343" s="41" t="s">
        <v>103</v>
      </c>
      <c r="B343" s="41" t="s">
        <v>62</v>
      </c>
      <c r="C343" s="41">
        <v>3</v>
      </c>
      <c r="D343" s="41">
        <v>7</v>
      </c>
      <c r="E343" s="41">
        <f t="shared" si="27"/>
        <v>5</v>
      </c>
      <c r="F343" s="41">
        <v>5</v>
      </c>
      <c r="G343" s="43">
        <f t="shared" si="29"/>
        <v>100</v>
      </c>
      <c r="H343" s="41" t="str">
        <f t="shared" si="28"/>
        <v>Pass</v>
      </c>
    </row>
    <row r="344" spans="1:8" x14ac:dyDescent="0.35">
      <c r="A344" s="41" t="s">
        <v>103</v>
      </c>
      <c r="B344" s="41" t="s">
        <v>63</v>
      </c>
      <c r="C344" s="41">
        <v>7340</v>
      </c>
      <c r="D344" s="41">
        <v>8980</v>
      </c>
      <c r="E344" s="41">
        <f t="shared" si="27"/>
        <v>8160</v>
      </c>
      <c r="F344" s="41">
        <v>8250</v>
      </c>
      <c r="G344" s="43">
        <f t="shared" si="29"/>
        <v>101.10294117647058</v>
      </c>
      <c r="H344" s="41" t="str">
        <f t="shared" si="28"/>
        <v>Pass</v>
      </c>
    </row>
    <row r="345" spans="1:8" x14ac:dyDescent="0.35">
      <c r="A345" s="41" t="s">
        <v>103</v>
      </c>
      <c r="B345" s="41" t="s">
        <v>55</v>
      </c>
      <c r="C345" s="41">
        <v>17.5</v>
      </c>
      <c r="D345" s="41">
        <v>22.5</v>
      </c>
      <c r="E345" s="41">
        <f t="shared" si="27"/>
        <v>20</v>
      </c>
      <c r="F345" s="41">
        <v>19.2</v>
      </c>
      <c r="G345" s="43">
        <f t="shared" si="29"/>
        <v>96</v>
      </c>
      <c r="H345" s="41" t="str">
        <f t="shared" si="28"/>
        <v>Pass</v>
      </c>
    </row>
    <row r="346" spans="1:8" x14ac:dyDescent="0.35">
      <c r="A346" s="41" t="s">
        <v>103</v>
      </c>
      <c r="B346" s="41" t="s">
        <v>56</v>
      </c>
      <c r="C346" s="41">
        <v>635</v>
      </c>
      <c r="D346" s="41">
        <v>779</v>
      </c>
      <c r="E346" s="41">
        <f t="shared" si="27"/>
        <v>707</v>
      </c>
      <c r="F346" s="41">
        <v>703</v>
      </c>
      <c r="G346" s="43">
        <f t="shared" si="29"/>
        <v>99.434229137199438</v>
      </c>
      <c r="H346" s="41" t="str">
        <f t="shared" si="28"/>
        <v>Pass</v>
      </c>
    </row>
    <row r="347" spans="1:8" x14ac:dyDescent="0.35">
      <c r="A347" s="41" t="s">
        <v>103</v>
      </c>
      <c r="B347" s="41" t="s">
        <v>57</v>
      </c>
      <c r="C347" s="41">
        <v>7110</v>
      </c>
      <c r="D347" s="41">
        <v>8190</v>
      </c>
      <c r="E347" s="41">
        <f t="shared" si="27"/>
        <v>7650</v>
      </c>
      <c r="F347" s="41">
        <v>7540</v>
      </c>
      <c r="G347" s="43">
        <f t="shared" si="29"/>
        <v>98.562091503267979</v>
      </c>
      <c r="H347" s="41" t="str">
        <f t="shared" si="28"/>
        <v>Pass</v>
      </c>
    </row>
    <row r="348" spans="1:8" x14ac:dyDescent="0.35">
      <c r="A348" s="41" t="s">
        <v>103</v>
      </c>
      <c r="B348" s="41" t="s">
        <v>58</v>
      </c>
      <c r="C348" s="41">
        <f>10/2</f>
        <v>5</v>
      </c>
      <c r="D348" s="41">
        <v>50</v>
      </c>
      <c r="E348" s="41">
        <f t="shared" si="27"/>
        <v>27.5</v>
      </c>
      <c r="F348" s="41">
        <v>30</v>
      </c>
      <c r="G348" s="43">
        <f t="shared" si="29"/>
        <v>109.09090909090908</v>
      </c>
      <c r="H348" s="41" t="str">
        <f t="shared" si="28"/>
        <v>Pass</v>
      </c>
    </row>
    <row r="349" spans="1:8" x14ac:dyDescent="0.35">
      <c r="A349" s="41" t="s">
        <v>103</v>
      </c>
      <c r="B349" s="41" t="s">
        <v>59</v>
      </c>
      <c r="C349" s="41">
        <v>841</v>
      </c>
      <c r="D349" s="41">
        <v>1030</v>
      </c>
      <c r="E349" s="41">
        <f t="shared" ref="E349:E412" si="30">(C349+D349)/2</f>
        <v>935.5</v>
      </c>
      <c r="F349" s="41">
        <v>918</v>
      </c>
      <c r="G349" s="43">
        <f t="shared" si="29"/>
        <v>98.129342597541424</v>
      </c>
      <c r="H349" s="41" t="str">
        <f t="shared" ref="H349:H412" si="31">IF(AND(F349&gt;=C349, F349&lt;=D349), "Pass", "Fail")</f>
        <v>Pass</v>
      </c>
    </row>
    <row r="350" spans="1:8" x14ac:dyDescent="0.35">
      <c r="A350" s="41" t="s">
        <v>103</v>
      </c>
      <c r="B350" s="41" t="s">
        <v>60</v>
      </c>
      <c r="C350" s="41">
        <v>6300</v>
      </c>
      <c r="D350" s="41">
        <v>7700</v>
      </c>
      <c r="E350" s="41">
        <f t="shared" si="30"/>
        <v>7000</v>
      </c>
      <c r="F350" s="41">
        <v>6920</v>
      </c>
      <c r="G350" s="43">
        <f t="shared" si="29"/>
        <v>98.857142857142861</v>
      </c>
      <c r="H350" s="41" t="str">
        <f t="shared" si="31"/>
        <v>Pass</v>
      </c>
    </row>
    <row r="351" spans="1:8" x14ac:dyDescent="0.35">
      <c r="A351" s="41" t="s">
        <v>103</v>
      </c>
      <c r="B351" s="41" t="s">
        <v>61</v>
      </c>
      <c r="C351" s="41">
        <v>7170</v>
      </c>
      <c r="D351" s="41">
        <v>8770</v>
      </c>
      <c r="E351" s="41">
        <f t="shared" si="30"/>
        <v>7970</v>
      </c>
      <c r="F351" s="41">
        <v>7870</v>
      </c>
      <c r="G351" s="43">
        <f t="shared" si="29"/>
        <v>98.745294855708906</v>
      </c>
      <c r="H351" s="41" t="str">
        <f t="shared" si="31"/>
        <v>Pass</v>
      </c>
    </row>
    <row r="352" spans="1:8" x14ac:dyDescent="0.35">
      <c r="A352" s="41" t="s">
        <v>103</v>
      </c>
      <c r="B352" s="41" t="s">
        <v>62</v>
      </c>
      <c r="C352" s="41">
        <v>3</v>
      </c>
      <c r="D352" s="41">
        <v>7</v>
      </c>
      <c r="E352" s="41">
        <f t="shared" si="30"/>
        <v>5</v>
      </c>
      <c r="F352" s="41">
        <v>5</v>
      </c>
      <c r="G352" s="43">
        <f t="shared" si="29"/>
        <v>100</v>
      </c>
      <c r="H352" s="41" t="str">
        <f t="shared" si="31"/>
        <v>Pass</v>
      </c>
    </row>
    <row r="353" spans="1:8" x14ac:dyDescent="0.35">
      <c r="A353" s="41" t="s">
        <v>103</v>
      </c>
      <c r="B353" s="41" t="s">
        <v>63</v>
      </c>
      <c r="C353" s="41">
        <v>7340</v>
      </c>
      <c r="D353" s="41">
        <v>8980</v>
      </c>
      <c r="E353" s="41">
        <f t="shared" si="30"/>
        <v>8160</v>
      </c>
      <c r="F353" s="41">
        <v>8050</v>
      </c>
      <c r="G353" s="43">
        <f t="shared" si="29"/>
        <v>98.651960784313729</v>
      </c>
      <c r="H353" s="41" t="str">
        <f t="shared" si="31"/>
        <v>Pass</v>
      </c>
    </row>
    <row r="354" spans="1:8" x14ac:dyDescent="0.35">
      <c r="A354" s="41" t="s">
        <v>84</v>
      </c>
      <c r="B354" s="41" t="s">
        <v>1</v>
      </c>
      <c r="C354" s="41">
        <v>19.5</v>
      </c>
      <c r="D354" s="41">
        <v>20.7</v>
      </c>
      <c r="E354" s="41">
        <f t="shared" si="30"/>
        <v>20.100000000000001</v>
      </c>
      <c r="F354" s="41">
        <v>20.6</v>
      </c>
      <c r="G354" s="43">
        <f t="shared" si="29"/>
        <v>102.48756218905473</v>
      </c>
      <c r="H354" s="41" t="str">
        <f t="shared" si="31"/>
        <v>Pass</v>
      </c>
    </row>
    <row r="355" spans="1:8" x14ac:dyDescent="0.35">
      <c r="A355" s="41" t="s">
        <v>84</v>
      </c>
      <c r="B355" s="41" t="s">
        <v>2</v>
      </c>
      <c r="C355" s="41">
        <v>2.82</v>
      </c>
      <c r="D355" s="41">
        <v>3.12</v>
      </c>
      <c r="E355" s="41">
        <f t="shared" si="30"/>
        <v>2.9699999999999998</v>
      </c>
      <c r="F355" s="41">
        <v>3.04</v>
      </c>
      <c r="G355" s="43">
        <f t="shared" si="29"/>
        <v>102.35690235690235</v>
      </c>
      <c r="H355" s="41" t="str">
        <f t="shared" si="31"/>
        <v>Pass</v>
      </c>
    </row>
    <row r="356" spans="1:8" x14ac:dyDescent="0.35">
      <c r="A356" s="41" t="s">
        <v>84</v>
      </c>
      <c r="B356" s="41" t="s">
        <v>3</v>
      </c>
      <c r="C356" s="41">
        <v>27.5</v>
      </c>
      <c r="D356" s="41">
        <v>29.1</v>
      </c>
      <c r="E356" s="41">
        <f t="shared" si="30"/>
        <v>28.3</v>
      </c>
      <c r="F356" s="41">
        <v>28.8</v>
      </c>
      <c r="G356" s="43">
        <f t="shared" si="29"/>
        <v>101.7667844522968</v>
      </c>
      <c r="H356" s="41" t="str">
        <f t="shared" si="31"/>
        <v>Pass</v>
      </c>
    </row>
    <row r="357" spans="1:8" x14ac:dyDescent="0.35">
      <c r="A357" s="41" t="s">
        <v>84</v>
      </c>
      <c r="B357" s="41" t="s">
        <v>4</v>
      </c>
      <c r="C357" s="41">
        <v>16.75</v>
      </c>
      <c r="D357" s="41">
        <v>17.850000000000001</v>
      </c>
      <c r="E357" s="41">
        <f t="shared" si="30"/>
        <v>17.3</v>
      </c>
      <c r="F357" s="41">
        <v>17.649999999999999</v>
      </c>
      <c r="G357" s="43">
        <f t="shared" si="29"/>
        <v>102.02312138728323</v>
      </c>
      <c r="H357" s="41" t="str">
        <f t="shared" si="31"/>
        <v>Pass</v>
      </c>
    </row>
    <row r="358" spans="1:8" x14ac:dyDescent="0.35">
      <c r="A358" s="41" t="s">
        <v>84</v>
      </c>
      <c r="B358" s="41" t="s">
        <v>5</v>
      </c>
      <c r="C358" s="41">
        <v>6.59</v>
      </c>
      <c r="D358" s="41">
        <v>7.15</v>
      </c>
      <c r="E358" s="41">
        <f t="shared" si="30"/>
        <v>6.87</v>
      </c>
      <c r="F358" s="41">
        <v>6.95</v>
      </c>
      <c r="G358" s="43">
        <f t="shared" si="29"/>
        <v>101.16448326055314</v>
      </c>
      <c r="H358" s="41" t="str">
        <f t="shared" si="31"/>
        <v>Pass</v>
      </c>
    </row>
    <row r="359" spans="1:8" x14ac:dyDescent="0.35">
      <c r="A359" s="41" t="s">
        <v>84</v>
      </c>
      <c r="B359" s="41" t="s">
        <v>6</v>
      </c>
      <c r="C359" s="41">
        <v>0.27</v>
      </c>
      <c r="D359" s="41">
        <v>0.35</v>
      </c>
      <c r="E359" s="41">
        <f t="shared" si="30"/>
        <v>0.31</v>
      </c>
      <c r="F359" s="41">
        <v>0.32</v>
      </c>
      <c r="G359" s="43">
        <f t="shared" si="29"/>
        <v>103.2258064516129</v>
      </c>
      <c r="H359" s="41" t="str">
        <f t="shared" si="31"/>
        <v>Pass</v>
      </c>
    </row>
    <row r="360" spans="1:8" x14ac:dyDescent="0.35">
      <c r="A360" s="41" t="s">
        <v>84</v>
      </c>
      <c r="B360" s="41" t="s">
        <v>7</v>
      </c>
      <c r="C360" s="41">
        <v>1.19</v>
      </c>
      <c r="D360" s="41">
        <v>1.37</v>
      </c>
      <c r="E360" s="41">
        <f t="shared" si="30"/>
        <v>1.28</v>
      </c>
      <c r="F360" s="41">
        <v>1.28</v>
      </c>
      <c r="G360" s="43">
        <f t="shared" si="29"/>
        <v>100</v>
      </c>
      <c r="H360" s="41" t="str">
        <f t="shared" si="31"/>
        <v>Pass</v>
      </c>
    </row>
    <row r="361" spans="1:8" x14ac:dyDescent="0.35">
      <c r="A361" s="41" t="s">
        <v>84</v>
      </c>
      <c r="B361" s="41" t="s">
        <v>8</v>
      </c>
      <c r="C361" s="41">
        <v>1.7000000000000001E-2</v>
      </c>
      <c r="D361" s="41">
        <v>3.1E-2</v>
      </c>
      <c r="E361" s="41">
        <f t="shared" si="30"/>
        <v>2.4E-2</v>
      </c>
      <c r="F361" s="41">
        <v>2.5000000000000001E-2</v>
      </c>
      <c r="G361" s="43">
        <f t="shared" si="29"/>
        <v>104.16666666666667</v>
      </c>
      <c r="H361" s="41" t="str">
        <f t="shared" si="31"/>
        <v>Pass</v>
      </c>
    </row>
    <row r="362" spans="1:8" x14ac:dyDescent="0.35">
      <c r="A362" s="41" t="s">
        <v>84</v>
      </c>
      <c r="B362" s="41" t="s">
        <v>9</v>
      </c>
      <c r="C362" s="41">
        <v>1.35</v>
      </c>
      <c r="D362" s="41">
        <v>1.53</v>
      </c>
      <c r="E362" s="41">
        <f t="shared" si="30"/>
        <v>1.44</v>
      </c>
      <c r="F362" s="41">
        <v>1.42</v>
      </c>
      <c r="G362" s="43">
        <f t="shared" si="29"/>
        <v>98.6111111111111</v>
      </c>
      <c r="H362" s="41" t="str">
        <f t="shared" si="31"/>
        <v>Pass</v>
      </c>
    </row>
    <row r="363" spans="1:8" x14ac:dyDescent="0.35">
      <c r="A363" s="41" t="s">
        <v>84</v>
      </c>
      <c r="B363" s="41" t="s">
        <v>10</v>
      </c>
      <c r="C363" s="41">
        <v>2.34</v>
      </c>
      <c r="D363" s="41">
        <v>2.6</v>
      </c>
      <c r="E363" s="41">
        <f t="shared" si="30"/>
        <v>2.4699999999999998</v>
      </c>
      <c r="F363" s="41">
        <v>2.34</v>
      </c>
      <c r="G363" s="43">
        <f t="shared" si="29"/>
        <v>94.736842105263165</v>
      </c>
      <c r="H363" s="41" t="str">
        <f t="shared" si="31"/>
        <v>Pass</v>
      </c>
    </row>
    <row r="364" spans="1:8" x14ac:dyDescent="0.35">
      <c r="A364" s="41" t="s">
        <v>84</v>
      </c>
      <c r="B364" s="41" t="s">
        <v>11</v>
      </c>
      <c r="C364" s="41">
        <v>0.49</v>
      </c>
      <c r="D364" s="41">
        <v>0.59</v>
      </c>
      <c r="E364" s="41">
        <f t="shared" si="30"/>
        <v>0.54</v>
      </c>
      <c r="F364" s="41">
        <v>0.54</v>
      </c>
      <c r="G364" s="43">
        <f t="shared" si="29"/>
        <v>100</v>
      </c>
      <c r="H364" s="41" t="str">
        <f t="shared" si="31"/>
        <v>Pass</v>
      </c>
    </row>
    <row r="365" spans="1:8" x14ac:dyDescent="0.35">
      <c r="A365" s="41" t="s">
        <v>84</v>
      </c>
      <c r="B365" s="41" t="s">
        <v>12</v>
      </c>
      <c r="C365" s="41">
        <v>0.33</v>
      </c>
      <c r="D365" s="41">
        <v>0.41</v>
      </c>
      <c r="E365" s="41">
        <f t="shared" si="30"/>
        <v>0.37</v>
      </c>
      <c r="F365" s="41">
        <v>0.37</v>
      </c>
      <c r="G365" s="43">
        <f t="shared" si="29"/>
        <v>100</v>
      </c>
      <c r="H365" s="41" t="str">
        <f t="shared" si="31"/>
        <v>Pass</v>
      </c>
    </row>
    <row r="366" spans="1:8" x14ac:dyDescent="0.35">
      <c r="A366" s="41" t="s">
        <v>84</v>
      </c>
      <c r="B366" s="41" t="s">
        <v>13</v>
      </c>
      <c r="C366" s="41">
        <v>1.39</v>
      </c>
      <c r="D366" s="41">
        <v>1.59</v>
      </c>
      <c r="E366" s="41">
        <f t="shared" si="30"/>
        <v>1.49</v>
      </c>
      <c r="F366" s="41">
        <v>1.46</v>
      </c>
      <c r="G366" s="43">
        <f t="shared" si="29"/>
        <v>97.986577181208062</v>
      </c>
      <c r="H366" s="41" t="str">
        <f t="shared" si="31"/>
        <v>Pass</v>
      </c>
    </row>
    <row r="367" spans="1:8" x14ac:dyDescent="0.35">
      <c r="A367" s="41" t="s">
        <v>84</v>
      </c>
      <c r="B367" s="41" t="s">
        <v>16</v>
      </c>
      <c r="C367" s="41">
        <v>11450</v>
      </c>
      <c r="D367" s="41" t="s">
        <v>85</v>
      </c>
      <c r="E367" s="41" t="s">
        <v>142</v>
      </c>
      <c r="F367" s="41" t="s">
        <v>85</v>
      </c>
      <c r="G367" s="43" t="s">
        <v>169</v>
      </c>
      <c r="H367" s="41" t="s">
        <v>169</v>
      </c>
    </row>
    <row r="368" spans="1:8" x14ac:dyDescent="0.35">
      <c r="A368" s="41" t="s">
        <v>84</v>
      </c>
      <c r="B368" s="41" t="s">
        <v>105</v>
      </c>
      <c r="C368" s="41">
        <v>9</v>
      </c>
      <c r="D368" s="41">
        <v>15</v>
      </c>
      <c r="E368" s="41">
        <f t="shared" si="30"/>
        <v>12</v>
      </c>
      <c r="F368" s="41">
        <v>11</v>
      </c>
      <c r="G368" s="43">
        <f t="shared" si="29"/>
        <v>91.666666666666657</v>
      </c>
      <c r="H368" s="41" t="str">
        <f t="shared" si="31"/>
        <v>Pass</v>
      </c>
    </row>
    <row r="369" spans="1:8" x14ac:dyDescent="0.35">
      <c r="A369" s="41" t="s">
        <v>84</v>
      </c>
      <c r="B369" s="41" t="s">
        <v>17</v>
      </c>
      <c r="C369" s="41">
        <v>4220</v>
      </c>
      <c r="D369" s="41">
        <v>5160</v>
      </c>
      <c r="E369" s="41">
        <f t="shared" si="30"/>
        <v>4690</v>
      </c>
      <c r="F369" s="41">
        <v>4790</v>
      </c>
      <c r="G369" s="43">
        <f t="shared" si="29"/>
        <v>102.13219616204692</v>
      </c>
      <c r="H369" s="41" t="str">
        <f t="shared" si="31"/>
        <v>Pass</v>
      </c>
    </row>
    <row r="370" spans="1:8" x14ac:dyDescent="0.35">
      <c r="A370" s="41" t="s">
        <v>84</v>
      </c>
      <c r="B370" s="41" t="s">
        <v>18</v>
      </c>
      <c r="C370" s="41">
        <v>166</v>
      </c>
      <c r="D370" s="41">
        <v>214</v>
      </c>
      <c r="E370" s="41">
        <f t="shared" si="30"/>
        <v>190</v>
      </c>
      <c r="F370" s="41">
        <v>183</v>
      </c>
      <c r="G370" s="43">
        <f t="shared" si="29"/>
        <v>96.315789473684205</v>
      </c>
      <c r="H370" s="41" t="str">
        <f t="shared" si="31"/>
        <v>Pass</v>
      </c>
    </row>
    <row r="371" spans="1:8" x14ac:dyDescent="0.35">
      <c r="A371" s="41" t="s">
        <v>84</v>
      </c>
      <c r="B371" s="41" t="s">
        <v>19</v>
      </c>
      <c r="C371" s="41">
        <v>0.47</v>
      </c>
      <c r="D371" s="41">
        <v>0.59</v>
      </c>
      <c r="E371" s="41">
        <f t="shared" si="30"/>
        <v>0.53</v>
      </c>
      <c r="F371" s="41">
        <v>0.51</v>
      </c>
      <c r="G371" s="43">
        <f t="shared" si="29"/>
        <v>96.226415094339629</v>
      </c>
      <c r="H371" s="41" t="str">
        <f t="shared" si="31"/>
        <v>Pass</v>
      </c>
    </row>
    <row r="372" spans="1:8" x14ac:dyDescent="0.35">
      <c r="A372" s="41" t="s">
        <v>84</v>
      </c>
      <c r="B372" s="41" t="s">
        <v>20</v>
      </c>
      <c r="C372" s="41">
        <v>202</v>
      </c>
      <c r="D372" s="41">
        <v>246</v>
      </c>
      <c r="E372" s="41">
        <f t="shared" si="30"/>
        <v>224</v>
      </c>
      <c r="F372" s="41">
        <v>214</v>
      </c>
      <c r="G372" s="43">
        <f t="shared" si="29"/>
        <v>95.535714285714292</v>
      </c>
      <c r="H372" s="41" t="str">
        <f t="shared" si="31"/>
        <v>Pass</v>
      </c>
    </row>
    <row r="373" spans="1:8" x14ac:dyDescent="0.35">
      <c r="A373" s="41" t="s">
        <v>84</v>
      </c>
      <c r="B373" s="41" t="s">
        <v>21</v>
      </c>
      <c r="C373" s="41">
        <v>78.3</v>
      </c>
      <c r="D373" s="41">
        <v>95.7</v>
      </c>
      <c r="E373" s="41">
        <f t="shared" si="30"/>
        <v>87</v>
      </c>
      <c r="F373" s="41">
        <v>79.7</v>
      </c>
      <c r="G373" s="43">
        <f t="shared" si="29"/>
        <v>91.609195402298852</v>
      </c>
      <c r="H373" s="41" t="str">
        <f t="shared" si="31"/>
        <v>Pass</v>
      </c>
    </row>
    <row r="374" spans="1:8" x14ac:dyDescent="0.35">
      <c r="A374" s="41" t="s">
        <v>84</v>
      </c>
      <c r="B374" s="41" t="s">
        <v>22</v>
      </c>
      <c r="C374" s="41">
        <v>114.5</v>
      </c>
      <c r="D374" s="41">
        <v>139.5</v>
      </c>
      <c r="E374" s="41">
        <f t="shared" si="30"/>
        <v>127</v>
      </c>
      <c r="F374" s="41">
        <v>127</v>
      </c>
      <c r="G374" s="43">
        <f t="shared" si="29"/>
        <v>100</v>
      </c>
      <c r="H374" s="41" t="str">
        <f t="shared" si="31"/>
        <v>Pass</v>
      </c>
    </row>
    <row r="375" spans="1:8" x14ac:dyDescent="0.35">
      <c r="A375" s="41" t="s">
        <v>84</v>
      </c>
      <c r="B375" s="41" t="s">
        <v>23</v>
      </c>
      <c r="C375" s="41">
        <v>7.6</v>
      </c>
      <c r="D375" s="41">
        <v>9.6</v>
      </c>
      <c r="E375" s="41">
        <f t="shared" si="30"/>
        <v>8.6</v>
      </c>
      <c r="F375" s="41">
        <v>7.4</v>
      </c>
      <c r="G375" s="43">
        <f t="shared" si="29"/>
        <v>86.04651162790698</v>
      </c>
      <c r="H375" s="41" t="str">
        <f t="shared" si="31"/>
        <v>Fail</v>
      </c>
    </row>
    <row r="376" spans="1:8" x14ac:dyDescent="0.35">
      <c r="A376" s="41" t="s">
        <v>84</v>
      </c>
      <c r="B376" s="41" t="s">
        <v>24</v>
      </c>
      <c r="C376" s="41">
        <v>323</v>
      </c>
      <c r="D376" s="41">
        <v>395</v>
      </c>
      <c r="E376" s="41">
        <f t="shared" si="30"/>
        <v>359</v>
      </c>
      <c r="F376" s="41">
        <v>345</v>
      </c>
      <c r="G376" s="43">
        <f t="shared" si="29"/>
        <v>96.100278551532043</v>
      </c>
      <c r="H376" s="41" t="str">
        <f t="shared" si="31"/>
        <v>Pass</v>
      </c>
    </row>
    <row r="377" spans="1:8" x14ac:dyDescent="0.35">
      <c r="A377" s="41" t="s">
        <v>84</v>
      </c>
      <c r="B377" s="41" t="s">
        <v>25</v>
      </c>
      <c r="C377" s="41">
        <v>3.73</v>
      </c>
      <c r="D377" s="41">
        <v>4.67</v>
      </c>
      <c r="E377" s="41">
        <f t="shared" si="30"/>
        <v>4.2</v>
      </c>
      <c r="F377" s="41">
        <v>3.77</v>
      </c>
      <c r="G377" s="43">
        <f t="shared" ref="G377:G440" si="32">(F377/E377)*100</f>
        <v>89.761904761904759</v>
      </c>
      <c r="H377" s="41" t="str">
        <f t="shared" si="31"/>
        <v>Pass</v>
      </c>
    </row>
    <row r="378" spans="1:8" x14ac:dyDescent="0.35">
      <c r="A378" s="41" t="s">
        <v>84</v>
      </c>
      <c r="B378" s="41" t="s">
        <v>26</v>
      </c>
      <c r="C378" s="41">
        <v>33.1</v>
      </c>
      <c r="D378" s="41">
        <v>40.5</v>
      </c>
      <c r="E378" s="41">
        <f t="shared" si="30"/>
        <v>36.799999999999997</v>
      </c>
      <c r="F378" s="41">
        <v>34.9</v>
      </c>
      <c r="G378" s="43">
        <f t="shared" si="32"/>
        <v>94.83695652173914</v>
      </c>
      <c r="H378" s="41" t="str">
        <f t="shared" si="31"/>
        <v>Pass</v>
      </c>
    </row>
    <row r="379" spans="1:8" x14ac:dyDescent="0.35">
      <c r="A379" s="41" t="s">
        <v>84</v>
      </c>
      <c r="B379" s="41" t="s">
        <v>27</v>
      </c>
      <c r="C379" s="41">
        <v>2260</v>
      </c>
      <c r="D379" s="41">
        <v>2760</v>
      </c>
      <c r="E379" s="41">
        <f t="shared" si="30"/>
        <v>2510</v>
      </c>
      <c r="F379" s="41">
        <v>2500</v>
      </c>
      <c r="G379" s="43">
        <f t="shared" si="32"/>
        <v>99.601593625498012</v>
      </c>
      <c r="H379" s="41" t="str">
        <f t="shared" si="31"/>
        <v>Pass</v>
      </c>
    </row>
    <row r="380" spans="1:8" x14ac:dyDescent="0.35">
      <c r="A380" s="41" t="s">
        <v>84</v>
      </c>
      <c r="B380" s="41" t="s">
        <v>28</v>
      </c>
      <c r="C380" s="41">
        <v>5.66</v>
      </c>
      <c r="D380" s="41">
        <v>6.94</v>
      </c>
      <c r="E380" s="41">
        <f t="shared" si="30"/>
        <v>6.3000000000000007</v>
      </c>
      <c r="F380" s="41">
        <v>6.01</v>
      </c>
      <c r="G380" s="43">
        <f t="shared" si="32"/>
        <v>95.396825396825378</v>
      </c>
      <c r="H380" s="41" t="str">
        <f t="shared" si="31"/>
        <v>Pass</v>
      </c>
    </row>
    <row r="381" spans="1:8" x14ac:dyDescent="0.35">
      <c r="A381" s="41" t="s">
        <v>84</v>
      </c>
      <c r="B381" s="41" t="s">
        <v>29</v>
      </c>
      <c r="C381" s="41">
        <v>349</v>
      </c>
      <c r="D381" s="41">
        <v>427</v>
      </c>
      <c r="E381" s="41">
        <f t="shared" si="30"/>
        <v>388</v>
      </c>
      <c r="F381" s="41">
        <v>414</v>
      </c>
      <c r="G381" s="43">
        <f t="shared" si="32"/>
        <v>106.70103092783505</v>
      </c>
      <c r="H381" s="41" t="str">
        <f t="shared" si="31"/>
        <v>Pass</v>
      </c>
    </row>
    <row r="382" spans="1:8" x14ac:dyDescent="0.35">
      <c r="A382" s="41" t="s">
        <v>84</v>
      </c>
      <c r="B382" s="41" t="s">
        <v>30</v>
      </c>
      <c r="C382" s="41">
        <v>1965</v>
      </c>
      <c r="D382" s="41">
        <v>2400</v>
      </c>
      <c r="E382" s="41">
        <f t="shared" si="30"/>
        <v>2182.5</v>
      </c>
      <c r="F382" s="41">
        <v>2190</v>
      </c>
      <c r="G382" s="43">
        <f t="shared" si="32"/>
        <v>100.34364261168385</v>
      </c>
      <c r="H382" s="41" t="str">
        <f t="shared" si="31"/>
        <v>Pass</v>
      </c>
    </row>
    <row r="383" spans="1:8" x14ac:dyDescent="0.35">
      <c r="A383" s="41" t="s">
        <v>84</v>
      </c>
      <c r="B383" s="41" t="s">
        <v>31</v>
      </c>
      <c r="C383" s="41">
        <v>493</v>
      </c>
      <c r="D383" s="41">
        <v>603</v>
      </c>
      <c r="E383" s="41">
        <f t="shared" si="30"/>
        <v>548</v>
      </c>
      <c r="F383" s="41">
        <v>567</v>
      </c>
      <c r="G383" s="43">
        <f t="shared" si="32"/>
        <v>103.46715328467153</v>
      </c>
      <c r="H383" s="41" t="str">
        <f t="shared" si="31"/>
        <v>Pass</v>
      </c>
    </row>
    <row r="384" spans="1:8" x14ac:dyDescent="0.35">
      <c r="A384" s="41" t="s">
        <v>84</v>
      </c>
      <c r="B384" s="41" t="s">
        <v>32</v>
      </c>
      <c r="C384" s="41">
        <v>26.4</v>
      </c>
      <c r="D384" s="41">
        <v>32.799999999999997</v>
      </c>
      <c r="E384" s="41">
        <f t="shared" si="30"/>
        <v>29.599999999999998</v>
      </c>
      <c r="F384" s="41">
        <v>28.3</v>
      </c>
      <c r="G384" s="43">
        <f t="shared" si="32"/>
        <v>95.608108108108112</v>
      </c>
      <c r="H384" s="41" t="str">
        <f t="shared" si="31"/>
        <v>Pass</v>
      </c>
    </row>
    <row r="385" spans="1:8" x14ac:dyDescent="0.35">
      <c r="A385" s="41" t="s">
        <v>84</v>
      </c>
      <c r="B385" s="41" t="s">
        <v>33</v>
      </c>
      <c r="C385" s="41">
        <v>397</v>
      </c>
      <c r="D385" s="41">
        <v>485</v>
      </c>
      <c r="E385" s="41">
        <f t="shared" si="30"/>
        <v>441</v>
      </c>
      <c r="F385" s="41">
        <v>445</v>
      </c>
      <c r="G385" s="43">
        <f t="shared" si="32"/>
        <v>100.90702947845804</v>
      </c>
      <c r="H385" s="41" t="str">
        <f t="shared" si="31"/>
        <v>Pass</v>
      </c>
    </row>
    <row r="386" spans="1:8" x14ac:dyDescent="0.35">
      <c r="A386" s="41" t="s">
        <v>84</v>
      </c>
      <c r="B386" s="41" t="s">
        <v>34</v>
      </c>
      <c r="C386" s="41">
        <v>40.9</v>
      </c>
      <c r="D386" s="41">
        <v>51.1</v>
      </c>
      <c r="E386" s="41">
        <f t="shared" si="30"/>
        <v>46</v>
      </c>
      <c r="F386" s="41">
        <v>43</v>
      </c>
      <c r="G386" s="43">
        <f t="shared" si="32"/>
        <v>93.478260869565219</v>
      </c>
      <c r="H386" s="41" t="str">
        <f t="shared" si="31"/>
        <v>Pass</v>
      </c>
    </row>
    <row r="387" spans="1:8" x14ac:dyDescent="0.35">
      <c r="A387" s="41" t="s">
        <v>84</v>
      </c>
      <c r="B387" s="41" t="s">
        <v>35</v>
      </c>
      <c r="C387" s="41">
        <v>2960</v>
      </c>
      <c r="D387" s="41">
        <v>3620</v>
      </c>
      <c r="E387" s="41">
        <f t="shared" si="30"/>
        <v>3290</v>
      </c>
      <c r="F387" s="41">
        <v>3220</v>
      </c>
      <c r="G387" s="43">
        <f t="shared" si="32"/>
        <v>97.872340425531917</v>
      </c>
      <c r="H387" s="41" t="str">
        <f t="shared" si="31"/>
        <v>Pass</v>
      </c>
    </row>
    <row r="388" spans="1:8" x14ac:dyDescent="0.35">
      <c r="A388" s="41" t="s">
        <v>84</v>
      </c>
      <c r="B388" s="41" t="s">
        <v>36</v>
      </c>
      <c r="C388" s="41">
        <v>3.6</v>
      </c>
      <c r="D388" s="41">
        <v>4.5999999999999996</v>
      </c>
      <c r="E388" s="41">
        <f t="shared" si="30"/>
        <v>4.0999999999999996</v>
      </c>
      <c r="F388" s="41">
        <v>4.0999999999999996</v>
      </c>
      <c r="G388" s="43">
        <f t="shared" si="32"/>
        <v>100</v>
      </c>
      <c r="H388" s="41" t="str">
        <f t="shared" si="31"/>
        <v>Pass</v>
      </c>
    </row>
    <row r="389" spans="1:8" x14ac:dyDescent="0.35">
      <c r="A389" s="41" t="s">
        <v>84</v>
      </c>
      <c r="B389" s="41" t="s">
        <v>37</v>
      </c>
      <c r="C389" s="41">
        <v>42.5</v>
      </c>
      <c r="D389" s="41">
        <v>51.9</v>
      </c>
      <c r="E389" s="41">
        <f t="shared" si="30"/>
        <v>47.2</v>
      </c>
      <c r="F389" s="41">
        <v>43.4</v>
      </c>
      <c r="G389" s="43">
        <f t="shared" si="32"/>
        <v>91.949152542372872</v>
      </c>
      <c r="H389" s="41" t="str">
        <f t="shared" si="31"/>
        <v>Pass</v>
      </c>
    </row>
    <row r="390" spans="1:8" x14ac:dyDescent="0.35">
      <c r="A390" s="41" t="s">
        <v>84</v>
      </c>
      <c r="B390" s="41" t="s">
        <v>38</v>
      </c>
      <c r="C390" s="41">
        <v>813</v>
      </c>
      <c r="D390" s="41">
        <v>993</v>
      </c>
      <c r="E390" s="41">
        <f t="shared" si="30"/>
        <v>903</v>
      </c>
      <c r="F390" s="41">
        <v>874</v>
      </c>
      <c r="G390" s="43">
        <f t="shared" si="32"/>
        <v>96.788482834994454</v>
      </c>
      <c r="H390" s="41" t="str">
        <f t="shared" si="31"/>
        <v>Pass</v>
      </c>
    </row>
    <row r="391" spans="1:8" x14ac:dyDescent="0.35">
      <c r="A391" s="41" t="s">
        <v>84</v>
      </c>
      <c r="B391" s="41" t="s">
        <v>39</v>
      </c>
      <c r="C391" s="41">
        <v>8.9</v>
      </c>
      <c r="D391" s="41">
        <v>10.9</v>
      </c>
      <c r="E391" s="41">
        <f t="shared" si="30"/>
        <v>9.9</v>
      </c>
      <c r="F391" s="41">
        <v>9.57</v>
      </c>
      <c r="G391" s="43">
        <f t="shared" si="32"/>
        <v>96.666666666666671</v>
      </c>
      <c r="H391" s="41" t="str">
        <f t="shared" si="31"/>
        <v>Pass</v>
      </c>
    </row>
    <row r="392" spans="1:8" x14ac:dyDescent="0.35">
      <c r="A392" s="41" t="s">
        <v>84</v>
      </c>
      <c r="B392" s="41" t="s">
        <v>40</v>
      </c>
      <c r="C392" s="41">
        <v>2.37</v>
      </c>
      <c r="D392" s="41">
        <v>3.01</v>
      </c>
      <c r="E392" s="41">
        <f t="shared" si="30"/>
        <v>2.69</v>
      </c>
      <c r="F392" s="41">
        <v>3.3</v>
      </c>
      <c r="G392" s="43">
        <f t="shared" si="32"/>
        <v>122.67657992565056</v>
      </c>
      <c r="H392" s="41" t="str">
        <f t="shared" si="31"/>
        <v>Fail</v>
      </c>
    </row>
    <row r="393" spans="1:8" x14ac:dyDescent="0.35">
      <c r="A393" s="41" t="s">
        <v>84</v>
      </c>
      <c r="B393" s="41" t="s">
        <v>41</v>
      </c>
      <c r="C393" s="41">
        <v>140</v>
      </c>
      <c r="D393" s="41">
        <v>182</v>
      </c>
      <c r="E393" s="41">
        <f t="shared" si="30"/>
        <v>161</v>
      </c>
      <c r="F393" s="41">
        <v>157</v>
      </c>
      <c r="G393" s="43">
        <f t="shared" si="32"/>
        <v>97.515527950310556</v>
      </c>
      <c r="H393" s="41" t="str">
        <f t="shared" si="31"/>
        <v>Pass</v>
      </c>
    </row>
    <row r="394" spans="1:8" x14ac:dyDescent="0.35">
      <c r="A394" s="41" t="s">
        <v>84</v>
      </c>
      <c r="B394" s="41" t="s">
        <v>42</v>
      </c>
      <c r="C394" s="41">
        <v>25.6</v>
      </c>
      <c r="D394" s="41">
        <v>32.4</v>
      </c>
      <c r="E394" s="41">
        <f t="shared" si="30"/>
        <v>29</v>
      </c>
      <c r="F394" s="41">
        <v>27.5</v>
      </c>
      <c r="G394" s="43">
        <f t="shared" si="32"/>
        <v>94.827586206896555</v>
      </c>
      <c r="H394" s="41" t="str">
        <f t="shared" si="31"/>
        <v>Pass</v>
      </c>
    </row>
    <row r="395" spans="1:8" x14ac:dyDescent="0.35">
      <c r="A395" s="41" t="s">
        <v>84</v>
      </c>
      <c r="B395" s="41" t="s">
        <v>43</v>
      </c>
      <c r="C395" s="41">
        <v>814</v>
      </c>
      <c r="D395" s="41">
        <v>996</v>
      </c>
      <c r="E395" s="41">
        <f t="shared" si="30"/>
        <v>905</v>
      </c>
      <c r="F395" s="41">
        <v>950</v>
      </c>
      <c r="G395" s="43">
        <f t="shared" si="32"/>
        <v>104.97237569060773</v>
      </c>
      <c r="H395" s="41" t="str">
        <f t="shared" si="31"/>
        <v>Pass</v>
      </c>
    </row>
    <row r="396" spans="1:8" x14ac:dyDescent="0.35">
      <c r="A396" s="41" t="s">
        <v>84</v>
      </c>
      <c r="B396" s="41" t="s">
        <v>44</v>
      </c>
      <c r="C396" s="41">
        <v>48.1</v>
      </c>
      <c r="D396" s="41">
        <v>58.9</v>
      </c>
      <c r="E396" s="41">
        <f t="shared" si="30"/>
        <v>53.5</v>
      </c>
      <c r="F396" s="41">
        <v>49.2</v>
      </c>
      <c r="G396" s="43">
        <f t="shared" si="32"/>
        <v>91.962616822429908</v>
      </c>
      <c r="H396" s="41" t="str">
        <f t="shared" si="31"/>
        <v>Pass</v>
      </c>
    </row>
    <row r="397" spans="1:8" x14ac:dyDescent="0.35">
      <c r="A397" s="41" t="s">
        <v>84</v>
      </c>
      <c r="B397" s="41" t="s">
        <v>45</v>
      </c>
      <c r="C397" s="41">
        <v>205</v>
      </c>
      <c r="D397" s="41">
        <v>253</v>
      </c>
      <c r="E397" s="41">
        <f t="shared" si="30"/>
        <v>229</v>
      </c>
      <c r="F397" s="41">
        <v>229</v>
      </c>
      <c r="G397" s="43">
        <f t="shared" si="32"/>
        <v>100</v>
      </c>
      <c r="H397" s="41" t="str">
        <f t="shared" si="31"/>
        <v>Pass</v>
      </c>
    </row>
    <row r="398" spans="1:8" x14ac:dyDescent="0.35">
      <c r="A398" s="41" t="s">
        <v>84</v>
      </c>
      <c r="B398" s="41" t="s">
        <v>53</v>
      </c>
      <c r="C398" s="41">
        <v>97.99</v>
      </c>
      <c r="D398" s="41">
        <v>102</v>
      </c>
      <c r="E398" s="41">
        <f t="shared" si="30"/>
        <v>99.995000000000005</v>
      </c>
      <c r="F398" s="41">
        <v>94.15</v>
      </c>
      <c r="G398" s="43">
        <f t="shared" si="32"/>
        <v>94.154707735386765</v>
      </c>
      <c r="H398" s="41" t="str">
        <f t="shared" si="31"/>
        <v>Fail</v>
      </c>
    </row>
    <row r="399" spans="1:8" x14ac:dyDescent="0.35">
      <c r="A399" s="41" t="s">
        <v>84</v>
      </c>
      <c r="B399" s="41" t="s">
        <v>65</v>
      </c>
      <c r="C399" s="41">
        <v>3.8</v>
      </c>
      <c r="D399" s="41">
        <v>6.3</v>
      </c>
      <c r="E399" s="41">
        <f t="shared" si="30"/>
        <v>5.05</v>
      </c>
      <c r="F399" s="41">
        <v>5.2</v>
      </c>
      <c r="G399" s="43">
        <f t="shared" si="32"/>
        <v>102.97029702970298</v>
      </c>
      <c r="H399" s="41" t="str">
        <f t="shared" si="31"/>
        <v>Pass</v>
      </c>
    </row>
    <row r="400" spans="1:8" x14ac:dyDescent="0.35">
      <c r="A400" s="41" t="s">
        <v>84</v>
      </c>
      <c r="B400" s="41" t="s">
        <v>16</v>
      </c>
      <c r="C400" s="41">
        <v>11450</v>
      </c>
      <c r="D400" s="41" t="s">
        <v>85</v>
      </c>
      <c r="E400" s="41" t="s">
        <v>142</v>
      </c>
      <c r="F400" s="41" t="s">
        <v>85</v>
      </c>
      <c r="G400" s="43" t="s">
        <v>169</v>
      </c>
      <c r="H400" s="41" t="s">
        <v>169</v>
      </c>
    </row>
    <row r="401" spans="1:8" x14ac:dyDescent="0.35">
      <c r="A401" s="41" t="s">
        <v>84</v>
      </c>
      <c r="B401" s="41" t="s">
        <v>17</v>
      </c>
      <c r="C401" s="41">
        <v>4220</v>
      </c>
      <c r="D401" s="41">
        <v>5160</v>
      </c>
      <c r="E401" s="41">
        <f t="shared" si="30"/>
        <v>4690</v>
      </c>
      <c r="F401" s="41">
        <v>4610</v>
      </c>
      <c r="G401" s="43">
        <f t="shared" si="32"/>
        <v>98.294243070362469</v>
      </c>
      <c r="H401" s="41" t="str">
        <f t="shared" si="31"/>
        <v>Pass</v>
      </c>
    </row>
    <row r="402" spans="1:8" x14ac:dyDescent="0.35">
      <c r="A402" s="41" t="s">
        <v>84</v>
      </c>
      <c r="B402" s="41" t="s">
        <v>18</v>
      </c>
      <c r="C402" s="41">
        <v>166</v>
      </c>
      <c r="D402" s="41">
        <v>214</v>
      </c>
      <c r="E402" s="41">
        <f t="shared" si="30"/>
        <v>190</v>
      </c>
      <c r="F402" s="41">
        <v>187</v>
      </c>
      <c r="G402" s="43">
        <f t="shared" si="32"/>
        <v>98.421052631578945</v>
      </c>
      <c r="H402" s="41" t="str">
        <f t="shared" si="31"/>
        <v>Pass</v>
      </c>
    </row>
    <row r="403" spans="1:8" x14ac:dyDescent="0.35">
      <c r="A403" s="41" t="s">
        <v>84</v>
      </c>
      <c r="B403" s="41" t="s">
        <v>19</v>
      </c>
      <c r="C403" s="41">
        <v>0.47</v>
      </c>
      <c r="D403" s="41">
        <v>0.59</v>
      </c>
      <c r="E403" s="41">
        <f t="shared" si="30"/>
        <v>0.53</v>
      </c>
      <c r="F403" s="41">
        <v>0.51</v>
      </c>
      <c r="G403" s="43">
        <f t="shared" si="32"/>
        <v>96.226415094339629</v>
      </c>
      <c r="H403" s="41" t="str">
        <f t="shared" si="31"/>
        <v>Pass</v>
      </c>
    </row>
    <row r="404" spans="1:8" x14ac:dyDescent="0.35">
      <c r="A404" s="41" t="s">
        <v>84</v>
      </c>
      <c r="B404" s="41" t="s">
        <v>20</v>
      </c>
      <c r="C404" s="41">
        <v>202</v>
      </c>
      <c r="D404" s="41">
        <v>246</v>
      </c>
      <c r="E404" s="41">
        <f t="shared" si="30"/>
        <v>224</v>
      </c>
      <c r="F404" s="41">
        <v>219</v>
      </c>
      <c r="G404" s="43">
        <f t="shared" si="32"/>
        <v>97.767857142857139</v>
      </c>
      <c r="H404" s="41" t="str">
        <f t="shared" si="31"/>
        <v>Pass</v>
      </c>
    </row>
    <row r="405" spans="1:8" x14ac:dyDescent="0.35">
      <c r="A405" s="41" t="s">
        <v>84</v>
      </c>
      <c r="B405" s="41" t="s">
        <v>21</v>
      </c>
      <c r="C405" s="41">
        <v>78.3</v>
      </c>
      <c r="D405" s="41">
        <v>95.7</v>
      </c>
      <c r="E405" s="41">
        <f t="shared" si="30"/>
        <v>87</v>
      </c>
      <c r="F405" s="41">
        <v>83.6</v>
      </c>
      <c r="G405" s="43">
        <f t="shared" si="32"/>
        <v>96.091954022988503</v>
      </c>
      <c r="H405" s="41" t="str">
        <f t="shared" si="31"/>
        <v>Pass</v>
      </c>
    </row>
    <row r="406" spans="1:8" x14ac:dyDescent="0.35">
      <c r="A406" s="41" t="s">
        <v>84</v>
      </c>
      <c r="B406" s="41" t="s">
        <v>22</v>
      </c>
      <c r="C406" s="41">
        <v>114.5</v>
      </c>
      <c r="D406" s="41">
        <v>139.5</v>
      </c>
      <c r="E406" s="41">
        <f t="shared" si="30"/>
        <v>127</v>
      </c>
      <c r="F406" s="41">
        <v>119</v>
      </c>
      <c r="G406" s="43">
        <f t="shared" si="32"/>
        <v>93.7007874015748</v>
      </c>
      <c r="H406" s="41" t="str">
        <f t="shared" si="31"/>
        <v>Pass</v>
      </c>
    </row>
    <row r="407" spans="1:8" x14ac:dyDescent="0.35">
      <c r="A407" s="41" t="s">
        <v>84</v>
      </c>
      <c r="B407" s="41" t="s">
        <v>23</v>
      </c>
      <c r="C407" s="41">
        <v>7.6</v>
      </c>
      <c r="D407" s="41">
        <v>9.6</v>
      </c>
      <c r="E407" s="41">
        <f t="shared" si="30"/>
        <v>8.6</v>
      </c>
      <c r="F407" s="41">
        <v>7.7</v>
      </c>
      <c r="G407" s="43">
        <f t="shared" si="32"/>
        <v>89.534883720930239</v>
      </c>
      <c r="H407" s="41" t="str">
        <f t="shared" si="31"/>
        <v>Pass</v>
      </c>
    </row>
    <row r="408" spans="1:8" x14ac:dyDescent="0.35">
      <c r="A408" s="41" t="s">
        <v>84</v>
      </c>
      <c r="B408" s="41" t="s">
        <v>24</v>
      </c>
      <c r="C408" s="41">
        <v>323</v>
      </c>
      <c r="D408" s="41">
        <v>395</v>
      </c>
      <c r="E408" s="41">
        <f t="shared" si="30"/>
        <v>359</v>
      </c>
      <c r="F408" s="41">
        <v>359</v>
      </c>
      <c r="G408" s="43">
        <f t="shared" si="32"/>
        <v>100</v>
      </c>
      <c r="H408" s="41" t="str">
        <f t="shared" si="31"/>
        <v>Pass</v>
      </c>
    </row>
    <row r="409" spans="1:8" x14ac:dyDescent="0.35">
      <c r="A409" s="41" t="s">
        <v>84</v>
      </c>
      <c r="B409" s="41" t="s">
        <v>25</v>
      </c>
      <c r="C409" s="41">
        <v>3.73</v>
      </c>
      <c r="D409" s="41">
        <v>4.67</v>
      </c>
      <c r="E409" s="41">
        <f t="shared" si="30"/>
        <v>4.2</v>
      </c>
      <c r="F409" s="41">
        <v>3.83</v>
      </c>
      <c r="G409" s="43">
        <f t="shared" si="32"/>
        <v>91.19047619047619</v>
      </c>
      <c r="H409" s="41" t="str">
        <f t="shared" si="31"/>
        <v>Pass</v>
      </c>
    </row>
    <row r="410" spans="1:8" x14ac:dyDescent="0.35">
      <c r="A410" s="41" t="s">
        <v>84</v>
      </c>
      <c r="B410" s="41" t="s">
        <v>26</v>
      </c>
      <c r="C410" s="41">
        <v>33.1</v>
      </c>
      <c r="D410" s="41">
        <v>40.5</v>
      </c>
      <c r="E410" s="41">
        <f t="shared" si="30"/>
        <v>36.799999999999997</v>
      </c>
      <c r="F410" s="41">
        <v>36.6</v>
      </c>
      <c r="G410" s="43">
        <f t="shared" si="32"/>
        <v>99.456521739130437</v>
      </c>
      <c r="H410" s="41" t="str">
        <f t="shared" si="31"/>
        <v>Pass</v>
      </c>
    </row>
    <row r="411" spans="1:8" x14ac:dyDescent="0.35">
      <c r="A411" s="41" t="s">
        <v>84</v>
      </c>
      <c r="B411" s="41" t="s">
        <v>27</v>
      </c>
      <c r="C411" s="41">
        <v>2260</v>
      </c>
      <c r="D411" s="41">
        <v>2760</v>
      </c>
      <c r="E411" s="41">
        <f t="shared" si="30"/>
        <v>2510</v>
      </c>
      <c r="F411" s="41">
        <v>2430</v>
      </c>
      <c r="G411" s="43">
        <f t="shared" si="32"/>
        <v>96.812749003984067</v>
      </c>
      <c r="H411" s="41" t="str">
        <f t="shared" si="31"/>
        <v>Pass</v>
      </c>
    </row>
    <row r="412" spans="1:8" x14ac:dyDescent="0.35">
      <c r="A412" s="41" t="s">
        <v>84</v>
      </c>
      <c r="B412" s="41" t="s">
        <v>28</v>
      </c>
      <c r="C412" s="41">
        <v>5.66</v>
      </c>
      <c r="D412" s="41">
        <v>6.94</v>
      </c>
      <c r="E412" s="41">
        <f t="shared" si="30"/>
        <v>6.3000000000000007</v>
      </c>
      <c r="F412" s="41">
        <v>5.76</v>
      </c>
      <c r="G412" s="43">
        <f t="shared" si="32"/>
        <v>91.428571428571416</v>
      </c>
      <c r="H412" s="41" t="str">
        <f t="shared" si="31"/>
        <v>Pass</v>
      </c>
    </row>
    <row r="413" spans="1:8" x14ac:dyDescent="0.35">
      <c r="A413" s="41" t="s">
        <v>84</v>
      </c>
      <c r="B413" s="41" t="s">
        <v>29</v>
      </c>
      <c r="C413" s="41">
        <v>349</v>
      </c>
      <c r="D413" s="41">
        <v>427</v>
      </c>
      <c r="E413" s="41">
        <f t="shared" ref="E413:E475" si="33">(C413+D413)/2</f>
        <v>388</v>
      </c>
      <c r="F413" s="41">
        <v>390</v>
      </c>
      <c r="G413" s="43">
        <f t="shared" si="32"/>
        <v>100.51546391752578</v>
      </c>
      <c r="H413" s="41" t="str">
        <f t="shared" ref="H413:H475" si="34">IF(AND(F413&gt;=C413, F413&lt;=D413), "Pass", "Fail")</f>
        <v>Pass</v>
      </c>
    </row>
    <row r="414" spans="1:8" x14ac:dyDescent="0.35">
      <c r="A414" s="41" t="s">
        <v>84</v>
      </c>
      <c r="B414" s="41" t="s">
        <v>30</v>
      </c>
      <c r="C414" s="41">
        <v>1965</v>
      </c>
      <c r="D414" s="41">
        <v>2400</v>
      </c>
      <c r="E414" s="41">
        <f t="shared" si="33"/>
        <v>2182.5</v>
      </c>
      <c r="F414" s="41">
        <v>2130</v>
      </c>
      <c r="G414" s="43">
        <f t="shared" si="32"/>
        <v>97.594501718213053</v>
      </c>
      <c r="H414" s="41" t="str">
        <f t="shared" si="34"/>
        <v>Pass</v>
      </c>
    </row>
    <row r="415" spans="1:8" x14ac:dyDescent="0.35">
      <c r="A415" s="41" t="s">
        <v>84</v>
      </c>
      <c r="B415" s="41" t="s">
        <v>31</v>
      </c>
      <c r="C415" s="41">
        <v>493</v>
      </c>
      <c r="D415" s="41">
        <v>603</v>
      </c>
      <c r="E415" s="41">
        <f t="shared" si="33"/>
        <v>548</v>
      </c>
      <c r="F415" s="41">
        <v>570</v>
      </c>
      <c r="G415" s="43">
        <f t="shared" si="32"/>
        <v>104.01459854014598</v>
      </c>
      <c r="H415" s="41" t="str">
        <f t="shared" si="34"/>
        <v>Pass</v>
      </c>
    </row>
    <row r="416" spans="1:8" x14ac:dyDescent="0.35">
      <c r="A416" s="41" t="s">
        <v>84</v>
      </c>
      <c r="B416" s="41" t="s">
        <v>32</v>
      </c>
      <c r="C416" s="41">
        <v>26.4</v>
      </c>
      <c r="D416" s="41">
        <v>32.799999999999997</v>
      </c>
      <c r="E416" s="41">
        <f t="shared" si="33"/>
        <v>29.599999999999998</v>
      </c>
      <c r="F416" s="41">
        <v>26.7</v>
      </c>
      <c r="G416" s="43">
        <f t="shared" si="32"/>
        <v>90.202702702702709</v>
      </c>
      <c r="H416" s="41" t="str">
        <f t="shared" si="34"/>
        <v>Pass</v>
      </c>
    </row>
    <row r="417" spans="1:8" x14ac:dyDescent="0.35">
      <c r="A417" s="41" t="s">
        <v>84</v>
      </c>
      <c r="B417" s="41" t="s">
        <v>33</v>
      </c>
      <c r="C417" s="41">
        <v>397</v>
      </c>
      <c r="D417" s="41">
        <v>485</v>
      </c>
      <c r="E417" s="41">
        <f t="shared" si="33"/>
        <v>441</v>
      </c>
      <c r="F417" s="41">
        <v>414</v>
      </c>
      <c r="G417" s="43">
        <f t="shared" si="32"/>
        <v>93.877551020408163</v>
      </c>
      <c r="H417" s="41" t="str">
        <f t="shared" si="34"/>
        <v>Pass</v>
      </c>
    </row>
    <row r="418" spans="1:8" x14ac:dyDescent="0.35">
      <c r="A418" s="41" t="s">
        <v>84</v>
      </c>
      <c r="B418" s="41" t="s">
        <v>34</v>
      </c>
      <c r="C418" s="41">
        <v>40.9</v>
      </c>
      <c r="D418" s="41">
        <v>51.1</v>
      </c>
      <c r="E418" s="41">
        <f t="shared" si="33"/>
        <v>46</v>
      </c>
      <c r="F418" s="41">
        <v>42.2</v>
      </c>
      <c r="G418" s="43">
        <f t="shared" si="32"/>
        <v>91.739130434782609</v>
      </c>
      <c r="H418" s="41" t="str">
        <f t="shared" si="34"/>
        <v>Pass</v>
      </c>
    </row>
    <row r="419" spans="1:8" x14ac:dyDescent="0.35">
      <c r="A419" s="41" t="s">
        <v>84</v>
      </c>
      <c r="B419" s="41" t="s">
        <v>35</v>
      </c>
      <c r="C419" s="41">
        <v>2960</v>
      </c>
      <c r="D419" s="41">
        <v>3620</v>
      </c>
      <c r="E419" s="41">
        <f t="shared" si="33"/>
        <v>3290</v>
      </c>
      <c r="F419" s="41">
        <v>3000</v>
      </c>
      <c r="G419" s="43">
        <f t="shared" si="32"/>
        <v>91.1854103343465</v>
      </c>
      <c r="H419" s="41" t="str">
        <f t="shared" si="34"/>
        <v>Pass</v>
      </c>
    </row>
    <row r="420" spans="1:8" x14ac:dyDescent="0.35">
      <c r="A420" s="41" t="s">
        <v>84</v>
      </c>
      <c r="B420" s="41" t="s">
        <v>36</v>
      </c>
      <c r="C420" s="41">
        <v>3.6</v>
      </c>
      <c r="D420" s="41">
        <v>4.5999999999999996</v>
      </c>
      <c r="E420" s="41">
        <f t="shared" si="33"/>
        <v>4.0999999999999996</v>
      </c>
      <c r="F420" s="41">
        <v>3.8</v>
      </c>
      <c r="G420" s="43">
        <f t="shared" si="32"/>
        <v>92.682926829268297</v>
      </c>
      <c r="H420" s="41" t="str">
        <f t="shared" si="34"/>
        <v>Pass</v>
      </c>
    </row>
    <row r="421" spans="1:8" x14ac:dyDescent="0.35">
      <c r="A421" s="41" t="s">
        <v>84</v>
      </c>
      <c r="B421" s="41" t="s">
        <v>37</v>
      </c>
      <c r="C421" s="41">
        <v>42.5</v>
      </c>
      <c r="D421" s="41">
        <v>51.9</v>
      </c>
      <c r="E421" s="41">
        <f t="shared" si="33"/>
        <v>47.2</v>
      </c>
      <c r="F421" s="41">
        <v>45.9</v>
      </c>
      <c r="G421" s="43">
        <f t="shared" si="32"/>
        <v>97.245762711864401</v>
      </c>
      <c r="H421" s="41" t="str">
        <f t="shared" si="34"/>
        <v>Pass</v>
      </c>
    </row>
    <row r="422" spans="1:8" x14ac:dyDescent="0.35">
      <c r="A422" s="41" t="s">
        <v>84</v>
      </c>
      <c r="B422" s="41" t="s">
        <v>38</v>
      </c>
      <c r="C422" s="41">
        <v>813</v>
      </c>
      <c r="D422" s="41">
        <v>993</v>
      </c>
      <c r="E422" s="41">
        <f t="shared" si="33"/>
        <v>903</v>
      </c>
      <c r="F422" s="41">
        <v>908</v>
      </c>
      <c r="G422" s="43">
        <f t="shared" si="32"/>
        <v>100.55370985603544</v>
      </c>
      <c r="H422" s="41" t="str">
        <f t="shared" si="34"/>
        <v>Pass</v>
      </c>
    </row>
    <row r="423" spans="1:8" x14ac:dyDescent="0.35">
      <c r="A423" s="41" t="s">
        <v>84</v>
      </c>
      <c r="B423" s="41" t="s">
        <v>39</v>
      </c>
      <c r="C423" s="41">
        <v>8.9</v>
      </c>
      <c r="D423" s="41">
        <v>10.9</v>
      </c>
      <c r="E423" s="41">
        <f t="shared" si="33"/>
        <v>9.9</v>
      </c>
      <c r="F423" s="41">
        <v>9.2799999999999994</v>
      </c>
      <c r="G423" s="43">
        <f t="shared" si="32"/>
        <v>93.73737373737373</v>
      </c>
      <c r="H423" s="41" t="str">
        <f t="shared" si="34"/>
        <v>Pass</v>
      </c>
    </row>
    <row r="424" spans="1:8" x14ac:dyDescent="0.35">
      <c r="A424" s="41" t="s">
        <v>84</v>
      </c>
      <c r="B424" s="41" t="s">
        <v>40</v>
      </c>
      <c r="C424" s="41">
        <v>2.37</v>
      </c>
      <c r="D424" s="41">
        <v>3.01</v>
      </c>
      <c r="E424" s="41">
        <f t="shared" si="33"/>
        <v>2.69</v>
      </c>
      <c r="F424" s="41">
        <v>2.5</v>
      </c>
      <c r="G424" s="43">
        <f t="shared" si="32"/>
        <v>92.936802973977692</v>
      </c>
      <c r="H424" s="41" t="str">
        <f t="shared" si="34"/>
        <v>Pass</v>
      </c>
    </row>
    <row r="425" spans="1:8" x14ac:dyDescent="0.35">
      <c r="A425" s="41" t="s">
        <v>84</v>
      </c>
      <c r="B425" s="41" t="s">
        <v>41</v>
      </c>
      <c r="C425" s="41">
        <v>140</v>
      </c>
      <c r="D425" s="41">
        <v>182</v>
      </c>
      <c r="E425" s="41">
        <f t="shared" si="33"/>
        <v>161</v>
      </c>
      <c r="F425" s="41">
        <v>158</v>
      </c>
      <c r="G425" s="43">
        <f t="shared" si="32"/>
        <v>98.136645962732914</v>
      </c>
      <c r="H425" s="41" t="str">
        <f t="shared" si="34"/>
        <v>Pass</v>
      </c>
    </row>
    <row r="426" spans="1:8" x14ac:dyDescent="0.35">
      <c r="A426" s="41" t="s">
        <v>84</v>
      </c>
      <c r="B426" s="41" t="s">
        <v>42</v>
      </c>
      <c r="C426" s="41">
        <v>25.6</v>
      </c>
      <c r="D426" s="41">
        <v>32.4</v>
      </c>
      <c r="E426" s="41">
        <f t="shared" si="33"/>
        <v>29</v>
      </c>
      <c r="F426" s="41">
        <v>25.6</v>
      </c>
      <c r="G426" s="43">
        <f t="shared" si="32"/>
        <v>88.275862068965523</v>
      </c>
      <c r="H426" s="41" t="str">
        <f t="shared" si="34"/>
        <v>Pass</v>
      </c>
    </row>
    <row r="427" spans="1:8" x14ac:dyDescent="0.35">
      <c r="A427" s="41" t="s">
        <v>84</v>
      </c>
      <c r="B427" s="41" t="s">
        <v>43</v>
      </c>
      <c r="C427" s="41">
        <v>814</v>
      </c>
      <c r="D427" s="41">
        <v>996</v>
      </c>
      <c r="E427" s="41">
        <f t="shared" si="33"/>
        <v>905</v>
      </c>
      <c r="F427" s="41">
        <v>927</v>
      </c>
      <c r="G427" s="43">
        <f t="shared" si="32"/>
        <v>102.43093922651934</v>
      </c>
      <c r="H427" s="41" t="str">
        <f t="shared" si="34"/>
        <v>Pass</v>
      </c>
    </row>
    <row r="428" spans="1:8" x14ac:dyDescent="0.35">
      <c r="A428" s="41" t="s">
        <v>84</v>
      </c>
      <c r="B428" s="41" t="s">
        <v>44</v>
      </c>
      <c r="C428" s="41">
        <v>48.1</v>
      </c>
      <c r="D428" s="41">
        <v>58.9</v>
      </c>
      <c r="E428" s="41">
        <f t="shared" si="33"/>
        <v>53.5</v>
      </c>
      <c r="F428" s="41">
        <v>48.8</v>
      </c>
      <c r="G428" s="43">
        <f t="shared" si="32"/>
        <v>91.214953271028037</v>
      </c>
      <c r="H428" s="41" t="str">
        <f t="shared" si="34"/>
        <v>Pass</v>
      </c>
    </row>
    <row r="429" spans="1:8" x14ac:dyDescent="0.35">
      <c r="A429" s="41" t="s">
        <v>84</v>
      </c>
      <c r="B429" s="41" t="s">
        <v>45</v>
      </c>
      <c r="C429" s="41">
        <v>205</v>
      </c>
      <c r="D429" s="41">
        <v>253</v>
      </c>
      <c r="E429" s="41">
        <f t="shared" si="33"/>
        <v>229</v>
      </c>
      <c r="F429" s="41">
        <v>235</v>
      </c>
      <c r="G429" s="43">
        <f t="shared" si="32"/>
        <v>102.62008733624455</v>
      </c>
      <c r="H429" s="41" t="str">
        <f t="shared" si="34"/>
        <v>Pass</v>
      </c>
    </row>
    <row r="430" spans="1:8" x14ac:dyDescent="0.35">
      <c r="A430" s="41" t="s">
        <v>84</v>
      </c>
      <c r="B430" s="41" t="s">
        <v>65</v>
      </c>
      <c r="C430" s="41">
        <v>3.8</v>
      </c>
      <c r="D430" s="41">
        <v>6.3</v>
      </c>
      <c r="E430" s="41">
        <f t="shared" si="33"/>
        <v>5.05</v>
      </c>
      <c r="F430" s="41">
        <v>4.2</v>
      </c>
      <c r="G430" s="43">
        <f t="shared" si="32"/>
        <v>83.168316831683171</v>
      </c>
      <c r="H430" s="41" t="str">
        <f t="shared" si="34"/>
        <v>Pass</v>
      </c>
    </row>
    <row r="431" spans="1:8" x14ac:dyDescent="0.35">
      <c r="A431" s="41" t="s">
        <v>84</v>
      </c>
      <c r="B431" s="41" t="s">
        <v>1</v>
      </c>
      <c r="C431" s="41">
        <v>19.5</v>
      </c>
      <c r="D431" s="41">
        <v>20.7</v>
      </c>
      <c r="E431" s="41">
        <f t="shared" si="33"/>
        <v>20.100000000000001</v>
      </c>
      <c r="F431" s="41">
        <v>19.899999999999999</v>
      </c>
      <c r="G431" s="43">
        <f t="shared" si="32"/>
        <v>99.004975124378092</v>
      </c>
      <c r="H431" s="41" t="str">
        <f t="shared" si="34"/>
        <v>Pass</v>
      </c>
    </row>
    <row r="432" spans="1:8" x14ac:dyDescent="0.35">
      <c r="A432" s="41" t="s">
        <v>84</v>
      </c>
      <c r="B432" s="41" t="s">
        <v>2</v>
      </c>
      <c r="C432" s="41">
        <v>2.82</v>
      </c>
      <c r="D432" s="41">
        <v>3.12</v>
      </c>
      <c r="E432" s="41">
        <f t="shared" si="33"/>
        <v>2.9699999999999998</v>
      </c>
      <c r="F432" s="41">
        <v>3.03</v>
      </c>
      <c r="G432" s="43">
        <f t="shared" si="32"/>
        <v>102.02020202020203</v>
      </c>
      <c r="H432" s="41" t="str">
        <f t="shared" si="34"/>
        <v>Pass</v>
      </c>
    </row>
    <row r="433" spans="1:8" x14ac:dyDescent="0.35">
      <c r="A433" s="41" t="s">
        <v>84</v>
      </c>
      <c r="B433" s="41" t="s">
        <v>3</v>
      </c>
      <c r="C433" s="41">
        <v>27.5</v>
      </c>
      <c r="D433" s="41">
        <v>29.1</v>
      </c>
      <c r="E433" s="41">
        <f t="shared" si="33"/>
        <v>28.3</v>
      </c>
      <c r="F433" s="41">
        <v>28.9</v>
      </c>
      <c r="G433" s="43">
        <f t="shared" si="32"/>
        <v>102.12014134275617</v>
      </c>
      <c r="H433" s="41" t="str">
        <f t="shared" si="34"/>
        <v>Pass</v>
      </c>
    </row>
    <row r="434" spans="1:8" x14ac:dyDescent="0.35">
      <c r="A434" s="41" t="s">
        <v>84</v>
      </c>
      <c r="B434" s="41" t="s">
        <v>4</v>
      </c>
      <c r="C434" s="41">
        <v>16.75</v>
      </c>
      <c r="D434" s="41">
        <v>17.850000000000001</v>
      </c>
      <c r="E434" s="41">
        <f t="shared" si="33"/>
        <v>17.3</v>
      </c>
      <c r="F434" s="41">
        <v>17.649999999999999</v>
      </c>
      <c r="G434" s="43">
        <f t="shared" si="32"/>
        <v>102.02312138728323</v>
      </c>
      <c r="H434" s="41" t="str">
        <f t="shared" si="34"/>
        <v>Pass</v>
      </c>
    </row>
    <row r="435" spans="1:8" x14ac:dyDescent="0.35">
      <c r="A435" s="41" t="s">
        <v>84</v>
      </c>
      <c r="B435" s="41" t="s">
        <v>5</v>
      </c>
      <c r="C435" s="41">
        <v>6.59</v>
      </c>
      <c r="D435" s="41">
        <v>7.15</v>
      </c>
      <c r="E435" s="41">
        <f t="shared" si="33"/>
        <v>6.87</v>
      </c>
      <c r="F435" s="41">
        <v>7.03</v>
      </c>
      <c r="G435" s="43">
        <f t="shared" si="32"/>
        <v>102.32896652110625</v>
      </c>
      <c r="H435" s="41" t="str">
        <f t="shared" si="34"/>
        <v>Pass</v>
      </c>
    </row>
    <row r="436" spans="1:8" x14ac:dyDescent="0.35">
      <c r="A436" s="41" t="s">
        <v>84</v>
      </c>
      <c r="B436" s="41" t="s">
        <v>6</v>
      </c>
      <c r="C436" s="41">
        <v>0.27</v>
      </c>
      <c r="D436" s="41">
        <v>0.35</v>
      </c>
      <c r="E436" s="41">
        <f t="shared" si="33"/>
        <v>0.31</v>
      </c>
      <c r="F436" s="41">
        <v>0.31</v>
      </c>
      <c r="G436" s="43">
        <f t="shared" si="32"/>
        <v>100</v>
      </c>
      <c r="H436" s="41" t="str">
        <f t="shared" si="34"/>
        <v>Pass</v>
      </c>
    </row>
    <row r="437" spans="1:8" x14ac:dyDescent="0.35">
      <c r="A437" s="41" t="s">
        <v>84</v>
      </c>
      <c r="B437" s="41" t="s">
        <v>7</v>
      </c>
      <c r="C437" s="41">
        <v>1.19</v>
      </c>
      <c r="D437" s="41">
        <v>1.37</v>
      </c>
      <c r="E437" s="41">
        <f t="shared" si="33"/>
        <v>1.28</v>
      </c>
      <c r="F437" s="41">
        <v>1.28</v>
      </c>
      <c r="G437" s="43">
        <f t="shared" si="32"/>
        <v>100</v>
      </c>
      <c r="H437" s="41" t="str">
        <f t="shared" si="34"/>
        <v>Pass</v>
      </c>
    </row>
    <row r="438" spans="1:8" x14ac:dyDescent="0.35">
      <c r="A438" s="41" t="s">
        <v>84</v>
      </c>
      <c r="B438" s="41" t="s">
        <v>8</v>
      </c>
      <c r="C438" s="41">
        <v>1.7000000000000001E-2</v>
      </c>
      <c r="D438" s="41">
        <v>3.1E-2</v>
      </c>
      <c r="E438" s="41">
        <f t="shared" si="33"/>
        <v>2.4E-2</v>
      </c>
      <c r="F438" s="41">
        <v>2.5000000000000001E-2</v>
      </c>
      <c r="G438" s="43">
        <f t="shared" si="32"/>
        <v>104.16666666666667</v>
      </c>
      <c r="H438" s="41" t="str">
        <f t="shared" si="34"/>
        <v>Pass</v>
      </c>
    </row>
    <row r="439" spans="1:8" x14ac:dyDescent="0.35">
      <c r="A439" s="41" t="s">
        <v>84</v>
      </c>
      <c r="B439" s="41" t="s">
        <v>9</v>
      </c>
      <c r="C439" s="41">
        <v>1.35</v>
      </c>
      <c r="D439" s="41">
        <v>1.53</v>
      </c>
      <c r="E439" s="41">
        <f t="shared" si="33"/>
        <v>1.44</v>
      </c>
      <c r="F439" s="41">
        <v>1.38</v>
      </c>
      <c r="G439" s="43">
        <f t="shared" si="32"/>
        <v>95.833333333333329</v>
      </c>
      <c r="H439" s="41" t="str">
        <f t="shared" si="34"/>
        <v>Pass</v>
      </c>
    </row>
    <row r="440" spans="1:8" x14ac:dyDescent="0.35">
      <c r="A440" s="41" t="s">
        <v>84</v>
      </c>
      <c r="B440" s="41" t="s">
        <v>10</v>
      </c>
      <c r="C440" s="41">
        <v>2.34</v>
      </c>
      <c r="D440" s="41">
        <v>2.6</v>
      </c>
      <c r="E440" s="41">
        <f t="shared" si="33"/>
        <v>2.4699999999999998</v>
      </c>
      <c r="F440" s="41">
        <v>2.35</v>
      </c>
      <c r="G440" s="43">
        <f t="shared" si="32"/>
        <v>95.141700404858312</v>
      </c>
      <c r="H440" s="41" t="str">
        <f t="shared" si="34"/>
        <v>Pass</v>
      </c>
    </row>
    <row r="441" spans="1:8" x14ac:dyDescent="0.35">
      <c r="A441" s="41" t="s">
        <v>84</v>
      </c>
      <c r="B441" s="41" t="s">
        <v>11</v>
      </c>
      <c r="C441" s="41">
        <v>0.49</v>
      </c>
      <c r="D441" s="41">
        <v>0.59</v>
      </c>
      <c r="E441" s="41">
        <f t="shared" si="33"/>
        <v>0.54</v>
      </c>
      <c r="F441" s="41">
        <v>0.54</v>
      </c>
      <c r="G441" s="43">
        <f t="shared" ref="G441:G504" si="35">(F441/E441)*100</f>
        <v>100</v>
      </c>
      <c r="H441" s="41" t="str">
        <f t="shared" si="34"/>
        <v>Pass</v>
      </c>
    </row>
    <row r="442" spans="1:8" x14ac:dyDescent="0.35">
      <c r="A442" s="41" t="s">
        <v>84</v>
      </c>
      <c r="B442" s="41" t="s">
        <v>12</v>
      </c>
      <c r="C442" s="41">
        <v>0.33</v>
      </c>
      <c r="D442" s="41">
        <v>0.41</v>
      </c>
      <c r="E442" s="41">
        <f t="shared" si="33"/>
        <v>0.37</v>
      </c>
      <c r="F442" s="41">
        <v>0.38</v>
      </c>
      <c r="G442" s="43">
        <f t="shared" si="35"/>
        <v>102.70270270270269</v>
      </c>
      <c r="H442" s="41" t="str">
        <f t="shared" si="34"/>
        <v>Pass</v>
      </c>
    </row>
    <row r="443" spans="1:8" x14ac:dyDescent="0.35">
      <c r="A443" s="41" t="s">
        <v>84</v>
      </c>
      <c r="B443" s="41" t="s">
        <v>13</v>
      </c>
      <c r="C443" s="41">
        <v>1.39</v>
      </c>
      <c r="D443" s="41">
        <v>1.59</v>
      </c>
      <c r="E443" s="41">
        <f t="shared" si="33"/>
        <v>1.49</v>
      </c>
      <c r="F443" s="41">
        <v>1.48</v>
      </c>
      <c r="G443" s="43">
        <f t="shared" si="35"/>
        <v>99.328859060402692</v>
      </c>
      <c r="H443" s="41" t="str">
        <f t="shared" si="34"/>
        <v>Pass</v>
      </c>
    </row>
    <row r="444" spans="1:8" x14ac:dyDescent="0.35">
      <c r="A444" s="41" t="s">
        <v>84</v>
      </c>
      <c r="B444" s="41" t="s">
        <v>53</v>
      </c>
      <c r="C444" s="41">
        <v>97.99</v>
      </c>
      <c r="D444" s="41">
        <v>102</v>
      </c>
      <c r="E444" s="41">
        <f t="shared" si="33"/>
        <v>99.995000000000005</v>
      </c>
      <c r="F444" s="41">
        <v>93.61</v>
      </c>
      <c r="G444" s="43">
        <f t="shared" si="35"/>
        <v>93.614680734036696</v>
      </c>
      <c r="H444" s="41" t="str">
        <f t="shared" si="34"/>
        <v>Fail</v>
      </c>
    </row>
    <row r="445" spans="1:8" x14ac:dyDescent="0.35">
      <c r="A445" s="41" t="s">
        <v>84</v>
      </c>
      <c r="B445" s="41" t="s">
        <v>16</v>
      </c>
      <c r="C445" s="41">
        <v>11450</v>
      </c>
      <c r="D445" s="41" t="s">
        <v>85</v>
      </c>
      <c r="E445" s="41" t="s">
        <v>142</v>
      </c>
      <c r="F445" s="41" t="s">
        <v>85</v>
      </c>
      <c r="G445" s="43" t="s">
        <v>169</v>
      </c>
      <c r="H445" s="41" t="s">
        <v>169</v>
      </c>
    </row>
    <row r="446" spans="1:8" x14ac:dyDescent="0.35">
      <c r="A446" s="41" t="s">
        <v>84</v>
      </c>
      <c r="B446" s="41" t="s">
        <v>17</v>
      </c>
      <c r="C446" s="41">
        <v>4220</v>
      </c>
      <c r="D446" s="41">
        <v>5160</v>
      </c>
      <c r="E446" s="41">
        <f t="shared" si="33"/>
        <v>4690</v>
      </c>
      <c r="F446" s="41">
        <v>4910</v>
      </c>
      <c r="G446" s="43">
        <f t="shared" si="35"/>
        <v>104.69083155650321</v>
      </c>
      <c r="H446" s="41" t="str">
        <f t="shared" si="34"/>
        <v>Pass</v>
      </c>
    </row>
    <row r="447" spans="1:8" x14ac:dyDescent="0.35">
      <c r="A447" s="41" t="s">
        <v>84</v>
      </c>
      <c r="B447" s="41" t="s">
        <v>18</v>
      </c>
      <c r="C447" s="41">
        <v>166</v>
      </c>
      <c r="D447" s="41">
        <v>214</v>
      </c>
      <c r="E447" s="41">
        <f t="shared" si="33"/>
        <v>190</v>
      </c>
      <c r="F447" s="41">
        <v>197</v>
      </c>
      <c r="G447" s="43">
        <f t="shared" si="35"/>
        <v>103.68421052631578</v>
      </c>
      <c r="H447" s="41" t="str">
        <f t="shared" si="34"/>
        <v>Pass</v>
      </c>
    </row>
    <row r="448" spans="1:8" x14ac:dyDescent="0.35">
      <c r="A448" s="41" t="s">
        <v>84</v>
      </c>
      <c r="B448" s="41" t="s">
        <v>19</v>
      </c>
      <c r="C448" s="41">
        <v>0.47</v>
      </c>
      <c r="D448" s="41">
        <v>0.59</v>
      </c>
      <c r="E448" s="41">
        <f t="shared" si="33"/>
        <v>0.53</v>
      </c>
      <c r="F448" s="41">
        <v>0.51</v>
      </c>
      <c r="G448" s="43">
        <f t="shared" si="35"/>
        <v>96.226415094339629</v>
      </c>
      <c r="H448" s="41" t="str">
        <f t="shared" si="34"/>
        <v>Pass</v>
      </c>
    </row>
    <row r="449" spans="1:8" x14ac:dyDescent="0.35">
      <c r="A449" s="41" t="s">
        <v>84</v>
      </c>
      <c r="B449" s="41" t="s">
        <v>20</v>
      </c>
      <c r="C449" s="41">
        <v>202</v>
      </c>
      <c r="D449" s="41">
        <v>246</v>
      </c>
      <c r="E449" s="41">
        <f t="shared" si="33"/>
        <v>224</v>
      </c>
      <c r="F449" s="41">
        <v>230</v>
      </c>
      <c r="G449" s="43">
        <f t="shared" si="35"/>
        <v>102.67857142857142</v>
      </c>
      <c r="H449" s="41" t="str">
        <f t="shared" si="34"/>
        <v>Pass</v>
      </c>
    </row>
    <row r="450" spans="1:8" x14ac:dyDescent="0.35">
      <c r="A450" s="41" t="s">
        <v>84</v>
      </c>
      <c r="B450" s="41" t="s">
        <v>21</v>
      </c>
      <c r="C450" s="41">
        <v>78.3</v>
      </c>
      <c r="D450" s="41">
        <v>95.7</v>
      </c>
      <c r="E450" s="41">
        <f t="shared" si="33"/>
        <v>87</v>
      </c>
      <c r="F450" s="41">
        <v>88.6</v>
      </c>
      <c r="G450" s="43">
        <f t="shared" si="35"/>
        <v>101.8390804597701</v>
      </c>
      <c r="H450" s="41" t="str">
        <f t="shared" si="34"/>
        <v>Pass</v>
      </c>
    </row>
    <row r="451" spans="1:8" x14ac:dyDescent="0.35">
      <c r="A451" s="41" t="s">
        <v>84</v>
      </c>
      <c r="B451" s="41" t="s">
        <v>22</v>
      </c>
      <c r="C451" s="41">
        <v>114.5</v>
      </c>
      <c r="D451" s="41">
        <v>139.5</v>
      </c>
      <c r="E451" s="41">
        <f t="shared" si="33"/>
        <v>127</v>
      </c>
      <c r="F451" s="41">
        <v>129</v>
      </c>
      <c r="G451" s="43">
        <f t="shared" si="35"/>
        <v>101.5748031496063</v>
      </c>
      <c r="H451" s="41" t="str">
        <f t="shared" si="34"/>
        <v>Pass</v>
      </c>
    </row>
    <row r="452" spans="1:8" x14ac:dyDescent="0.35">
      <c r="A452" s="41" t="s">
        <v>84</v>
      </c>
      <c r="B452" s="41" t="s">
        <v>23</v>
      </c>
      <c r="C452" s="41">
        <v>7.6</v>
      </c>
      <c r="D452" s="41">
        <v>9.6</v>
      </c>
      <c r="E452" s="41">
        <f t="shared" si="33"/>
        <v>8.6</v>
      </c>
      <c r="F452" s="41">
        <v>5.5</v>
      </c>
      <c r="G452" s="43">
        <f t="shared" si="35"/>
        <v>63.953488372093027</v>
      </c>
      <c r="H452" s="41" t="str">
        <f t="shared" si="34"/>
        <v>Fail</v>
      </c>
    </row>
    <row r="453" spans="1:8" x14ac:dyDescent="0.35">
      <c r="A453" s="41" t="s">
        <v>84</v>
      </c>
      <c r="B453" s="41" t="s">
        <v>24</v>
      </c>
      <c r="C453" s="41">
        <v>323</v>
      </c>
      <c r="D453" s="41">
        <v>395</v>
      </c>
      <c r="E453" s="41">
        <f t="shared" si="33"/>
        <v>359</v>
      </c>
      <c r="F453" s="41">
        <v>351</v>
      </c>
      <c r="G453" s="43">
        <f t="shared" si="35"/>
        <v>97.771587743732596</v>
      </c>
      <c r="H453" s="41" t="str">
        <f t="shared" si="34"/>
        <v>Pass</v>
      </c>
    </row>
    <row r="454" spans="1:8" x14ac:dyDescent="0.35">
      <c r="A454" s="41" t="s">
        <v>84</v>
      </c>
      <c r="B454" s="41" t="s">
        <v>25</v>
      </c>
      <c r="C454" s="41">
        <v>3.73</v>
      </c>
      <c r="D454" s="41">
        <v>4.67</v>
      </c>
      <c r="E454" s="41">
        <f t="shared" si="33"/>
        <v>4.2</v>
      </c>
      <c r="F454" s="41">
        <v>3.9</v>
      </c>
      <c r="G454" s="43">
        <f t="shared" si="35"/>
        <v>92.857142857142847</v>
      </c>
      <c r="H454" s="41" t="str">
        <f t="shared" si="34"/>
        <v>Pass</v>
      </c>
    </row>
    <row r="455" spans="1:8" x14ac:dyDescent="0.35">
      <c r="A455" s="41" t="s">
        <v>84</v>
      </c>
      <c r="B455" s="41" t="s">
        <v>26</v>
      </c>
      <c r="C455" s="41">
        <v>33.1</v>
      </c>
      <c r="D455" s="41">
        <v>40.5</v>
      </c>
      <c r="E455" s="41">
        <f t="shared" si="33"/>
        <v>36.799999999999997</v>
      </c>
      <c r="F455" s="41">
        <v>37.1</v>
      </c>
      <c r="G455" s="43">
        <f t="shared" si="35"/>
        <v>100.81521739130437</v>
      </c>
      <c r="H455" s="41" t="str">
        <f t="shared" si="34"/>
        <v>Pass</v>
      </c>
    </row>
    <row r="456" spans="1:8" x14ac:dyDescent="0.35">
      <c r="A456" s="41" t="s">
        <v>84</v>
      </c>
      <c r="B456" s="41" t="s">
        <v>27</v>
      </c>
      <c r="C456" s="41">
        <v>2260</v>
      </c>
      <c r="D456" s="41">
        <v>2760</v>
      </c>
      <c r="E456" s="41">
        <f t="shared" si="33"/>
        <v>2510</v>
      </c>
      <c r="F456" s="41">
        <v>2560</v>
      </c>
      <c r="G456" s="43">
        <f t="shared" si="35"/>
        <v>101.99203187250995</v>
      </c>
      <c r="H456" s="41" t="str">
        <f t="shared" si="34"/>
        <v>Pass</v>
      </c>
    </row>
    <row r="457" spans="1:8" x14ac:dyDescent="0.35">
      <c r="A457" s="41" t="s">
        <v>84</v>
      </c>
      <c r="B457" s="41" t="s">
        <v>28</v>
      </c>
      <c r="C457" s="41">
        <v>5.66</v>
      </c>
      <c r="D457" s="41">
        <v>6.94</v>
      </c>
      <c r="E457" s="41">
        <f t="shared" si="33"/>
        <v>6.3000000000000007</v>
      </c>
      <c r="F457" s="41">
        <v>6.12</v>
      </c>
      <c r="G457" s="43">
        <f t="shared" si="35"/>
        <v>97.142857142857125</v>
      </c>
      <c r="H457" s="41" t="str">
        <f t="shared" si="34"/>
        <v>Pass</v>
      </c>
    </row>
    <row r="458" spans="1:8" x14ac:dyDescent="0.35">
      <c r="A458" s="41" t="s">
        <v>84</v>
      </c>
      <c r="B458" s="41" t="s">
        <v>29</v>
      </c>
      <c r="C458" s="41">
        <v>349</v>
      </c>
      <c r="D458" s="41">
        <v>427</v>
      </c>
      <c r="E458" s="41">
        <f t="shared" si="33"/>
        <v>388</v>
      </c>
      <c r="F458" s="41">
        <v>397</v>
      </c>
      <c r="G458" s="43">
        <f t="shared" si="35"/>
        <v>102.31958762886597</v>
      </c>
      <c r="H458" s="41" t="str">
        <f t="shared" si="34"/>
        <v>Pass</v>
      </c>
    </row>
    <row r="459" spans="1:8" x14ac:dyDescent="0.35">
      <c r="A459" s="41" t="s">
        <v>84</v>
      </c>
      <c r="B459" s="41" t="s">
        <v>30</v>
      </c>
      <c r="C459" s="41">
        <v>1965</v>
      </c>
      <c r="D459" s="41">
        <v>2400</v>
      </c>
      <c r="E459" s="41">
        <f t="shared" si="33"/>
        <v>2182.5</v>
      </c>
      <c r="F459" s="41">
        <v>2290</v>
      </c>
      <c r="G459" s="43">
        <f t="shared" si="35"/>
        <v>104.92554410080184</v>
      </c>
      <c r="H459" s="41" t="str">
        <f t="shared" si="34"/>
        <v>Pass</v>
      </c>
    </row>
    <row r="460" spans="1:8" x14ac:dyDescent="0.35">
      <c r="A460" s="41" t="s">
        <v>84</v>
      </c>
      <c r="B460" s="41" t="s">
        <v>31</v>
      </c>
      <c r="C460" s="41">
        <v>493</v>
      </c>
      <c r="D460" s="41">
        <v>603</v>
      </c>
      <c r="E460" s="41">
        <f t="shared" si="33"/>
        <v>548</v>
      </c>
      <c r="F460" s="41">
        <v>586</v>
      </c>
      <c r="G460" s="43">
        <f t="shared" si="35"/>
        <v>106.93430656934306</v>
      </c>
      <c r="H460" s="41" t="str">
        <f t="shared" si="34"/>
        <v>Pass</v>
      </c>
    </row>
    <row r="461" spans="1:8" x14ac:dyDescent="0.35">
      <c r="A461" s="41" t="s">
        <v>84</v>
      </c>
      <c r="B461" s="41" t="s">
        <v>32</v>
      </c>
      <c r="C461" s="41">
        <v>26.4</v>
      </c>
      <c r="D461" s="41">
        <v>32.799999999999997</v>
      </c>
      <c r="E461" s="41">
        <f t="shared" si="33"/>
        <v>29.599999999999998</v>
      </c>
      <c r="F461" s="41">
        <v>28.9</v>
      </c>
      <c r="G461" s="43">
        <f t="shared" si="35"/>
        <v>97.635135135135144</v>
      </c>
      <c r="H461" s="41" t="str">
        <f t="shared" si="34"/>
        <v>Pass</v>
      </c>
    </row>
    <row r="462" spans="1:8" x14ac:dyDescent="0.35">
      <c r="A462" s="41" t="s">
        <v>84</v>
      </c>
      <c r="B462" s="41" t="s">
        <v>33</v>
      </c>
      <c r="C462" s="41">
        <v>397</v>
      </c>
      <c r="D462" s="41">
        <v>485</v>
      </c>
      <c r="E462" s="41">
        <f t="shared" si="33"/>
        <v>441</v>
      </c>
      <c r="F462" s="41">
        <v>475</v>
      </c>
      <c r="G462" s="43">
        <f t="shared" si="35"/>
        <v>107.70975056689342</v>
      </c>
      <c r="H462" s="41" t="str">
        <f t="shared" si="34"/>
        <v>Pass</v>
      </c>
    </row>
    <row r="463" spans="1:8" x14ac:dyDescent="0.35">
      <c r="A463" s="41" t="s">
        <v>84</v>
      </c>
      <c r="B463" s="41" t="s">
        <v>34</v>
      </c>
      <c r="C463" s="41">
        <v>40.9</v>
      </c>
      <c r="D463" s="41">
        <v>51.1</v>
      </c>
      <c r="E463" s="41">
        <f t="shared" si="33"/>
        <v>46</v>
      </c>
      <c r="F463" s="41">
        <v>46.1</v>
      </c>
      <c r="G463" s="43">
        <f t="shared" si="35"/>
        <v>100.21739130434784</v>
      </c>
      <c r="H463" s="41" t="str">
        <f t="shared" si="34"/>
        <v>Pass</v>
      </c>
    </row>
    <row r="464" spans="1:8" x14ac:dyDescent="0.35">
      <c r="A464" s="41" t="s">
        <v>84</v>
      </c>
      <c r="B464" s="41" t="s">
        <v>35</v>
      </c>
      <c r="C464" s="41">
        <v>2960</v>
      </c>
      <c r="D464" s="41">
        <v>3620</v>
      </c>
      <c r="E464" s="41">
        <f t="shared" si="33"/>
        <v>3290</v>
      </c>
      <c r="F464" s="41">
        <v>3430</v>
      </c>
      <c r="G464" s="43">
        <f t="shared" si="35"/>
        <v>104.25531914893618</v>
      </c>
      <c r="H464" s="41" t="str">
        <f t="shared" si="34"/>
        <v>Pass</v>
      </c>
    </row>
    <row r="465" spans="1:8" x14ac:dyDescent="0.35">
      <c r="A465" s="41" t="s">
        <v>84</v>
      </c>
      <c r="B465" s="41" t="s">
        <v>36</v>
      </c>
      <c r="C465" s="41">
        <v>3.6</v>
      </c>
      <c r="D465" s="41">
        <v>4.5999999999999996</v>
      </c>
      <c r="E465" s="41">
        <f t="shared" si="33"/>
        <v>4.0999999999999996</v>
      </c>
      <c r="F465" s="41">
        <v>3.9</v>
      </c>
      <c r="G465" s="43">
        <f t="shared" si="35"/>
        <v>95.121951219512198</v>
      </c>
      <c r="H465" s="41" t="str">
        <f t="shared" si="34"/>
        <v>Pass</v>
      </c>
    </row>
    <row r="466" spans="1:8" x14ac:dyDescent="0.35">
      <c r="A466" s="41" t="s">
        <v>84</v>
      </c>
      <c r="B466" s="41" t="s">
        <v>37</v>
      </c>
      <c r="C466" s="41">
        <v>42.5</v>
      </c>
      <c r="D466" s="41">
        <v>51.9</v>
      </c>
      <c r="E466" s="41">
        <f t="shared" si="33"/>
        <v>47.2</v>
      </c>
      <c r="F466" s="41">
        <v>43</v>
      </c>
      <c r="G466" s="43">
        <f t="shared" si="35"/>
        <v>91.101694915254228</v>
      </c>
      <c r="H466" s="41" t="str">
        <f t="shared" si="34"/>
        <v>Pass</v>
      </c>
    </row>
    <row r="467" spans="1:8" x14ac:dyDescent="0.35">
      <c r="A467" s="41" t="s">
        <v>84</v>
      </c>
      <c r="B467" s="41" t="s">
        <v>38</v>
      </c>
      <c r="C467" s="41">
        <v>813</v>
      </c>
      <c r="D467" s="41">
        <v>993</v>
      </c>
      <c r="E467" s="41">
        <f t="shared" si="33"/>
        <v>903</v>
      </c>
      <c r="F467" s="41">
        <v>912</v>
      </c>
      <c r="G467" s="43">
        <f t="shared" si="35"/>
        <v>100.99667774086379</v>
      </c>
      <c r="H467" s="41" t="str">
        <f t="shared" si="34"/>
        <v>Pass</v>
      </c>
    </row>
    <row r="468" spans="1:8" x14ac:dyDescent="0.35">
      <c r="A468" s="41" t="s">
        <v>84</v>
      </c>
      <c r="B468" s="41" t="s">
        <v>39</v>
      </c>
      <c r="C468" s="41">
        <v>8.9</v>
      </c>
      <c r="D468" s="41">
        <v>10.9</v>
      </c>
      <c r="E468" s="41">
        <f t="shared" si="33"/>
        <v>9.9</v>
      </c>
      <c r="F468" s="41">
        <v>9.24</v>
      </c>
      <c r="G468" s="43">
        <f t="shared" si="35"/>
        <v>93.333333333333329</v>
      </c>
      <c r="H468" s="41" t="str">
        <f t="shared" si="34"/>
        <v>Pass</v>
      </c>
    </row>
    <row r="469" spans="1:8" x14ac:dyDescent="0.35">
      <c r="A469" s="41" t="s">
        <v>84</v>
      </c>
      <c r="B469" s="41" t="s">
        <v>40</v>
      </c>
      <c r="C469" s="41">
        <v>2.37</v>
      </c>
      <c r="D469" s="41">
        <v>3.01</v>
      </c>
      <c r="E469" s="41">
        <f t="shared" si="33"/>
        <v>2.69</v>
      </c>
      <c r="F469" s="41">
        <v>3.05</v>
      </c>
      <c r="G469" s="43">
        <f t="shared" si="35"/>
        <v>113.38289962825279</v>
      </c>
      <c r="H469" s="41" t="str">
        <f t="shared" si="34"/>
        <v>Fail</v>
      </c>
    </row>
    <row r="470" spans="1:8" x14ac:dyDescent="0.35">
      <c r="A470" s="41" t="s">
        <v>84</v>
      </c>
      <c r="B470" s="41" t="s">
        <v>41</v>
      </c>
      <c r="C470" s="41">
        <v>140</v>
      </c>
      <c r="D470" s="41">
        <v>182</v>
      </c>
      <c r="E470" s="41">
        <f t="shared" si="33"/>
        <v>161</v>
      </c>
      <c r="F470" s="41">
        <v>169</v>
      </c>
      <c r="G470" s="43">
        <f t="shared" si="35"/>
        <v>104.96894409937889</v>
      </c>
      <c r="H470" s="41" t="str">
        <f t="shared" si="34"/>
        <v>Pass</v>
      </c>
    </row>
    <row r="471" spans="1:8" x14ac:dyDescent="0.35">
      <c r="A471" s="41" t="s">
        <v>84</v>
      </c>
      <c r="B471" s="41" t="s">
        <v>42</v>
      </c>
      <c r="C471" s="41">
        <v>25.6</v>
      </c>
      <c r="D471" s="41">
        <v>32.4</v>
      </c>
      <c r="E471" s="41">
        <f t="shared" si="33"/>
        <v>29</v>
      </c>
      <c r="F471" s="41">
        <v>25.8</v>
      </c>
      <c r="G471" s="43">
        <f t="shared" si="35"/>
        <v>88.965517241379317</v>
      </c>
      <c r="H471" s="41" t="str">
        <f t="shared" si="34"/>
        <v>Pass</v>
      </c>
    </row>
    <row r="472" spans="1:8" x14ac:dyDescent="0.35">
      <c r="A472" s="41" t="s">
        <v>84</v>
      </c>
      <c r="B472" s="41" t="s">
        <v>43</v>
      </c>
      <c r="C472" s="41">
        <v>814</v>
      </c>
      <c r="D472" s="41">
        <v>996</v>
      </c>
      <c r="E472" s="41">
        <f t="shared" si="33"/>
        <v>905</v>
      </c>
      <c r="F472" s="41">
        <v>972</v>
      </c>
      <c r="G472" s="43">
        <f t="shared" si="35"/>
        <v>107.40331491712706</v>
      </c>
      <c r="H472" s="41" t="str">
        <f t="shared" si="34"/>
        <v>Pass</v>
      </c>
    </row>
    <row r="473" spans="1:8" x14ac:dyDescent="0.35">
      <c r="A473" s="41" t="s">
        <v>84</v>
      </c>
      <c r="B473" s="41" t="s">
        <v>44</v>
      </c>
      <c r="C473" s="41">
        <v>48.1</v>
      </c>
      <c r="D473" s="41">
        <v>58.9</v>
      </c>
      <c r="E473" s="41">
        <f t="shared" si="33"/>
        <v>53.5</v>
      </c>
      <c r="F473" s="41">
        <v>48.9</v>
      </c>
      <c r="G473" s="43">
        <f t="shared" si="35"/>
        <v>91.401869158878498</v>
      </c>
      <c r="H473" s="41" t="str">
        <f t="shared" si="34"/>
        <v>Pass</v>
      </c>
    </row>
    <row r="474" spans="1:8" x14ac:dyDescent="0.35">
      <c r="A474" s="41" t="s">
        <v>84</v>
      </c>
      <c r="B474" s="41" t="s">
        <v>45</v>
      </c>
      <c r="C474" s="41">
        <v>205</v>
      </c>
      <c r="D474" s="41">
        <v>253</v>
      </c>
      <c r="E474" s="41">
        <f t="shared" si="33"/>
        <v>229</v>
      </c>
      <c r="F474" s="41">
        <v>247</v>
      </c>
      <c r="G474" s="43">
        <f t="shared" si="35"/>
        <v>107.86026200873363</v>
      </c>
      <c r="H474" s="41" t="str">
        <f t="shared" si="34"/>
        <v>Pass</v>
      </c>
    </row>
    <row r="475" spans="1:8" x14ac:dyDescent="0.35">
      <c r="A475" s="41" t="s">
        <v>84</v>
      </c>
      <c r="B475" s="41" t="s">
        <v>65</v>
      </c>
      <c r="C475" s="41">
        <v>3.8</v>
      </c>
      <c r="D475" s="41">
        <v>6.3</v>
      </c>
      <c r="E475" s="41">
        <f t="shared" si="33"/>
        <v>5.05</v>
      </c>
      <c r="F475" s="41">
        <v>6</v>
      </c>
      <c r="G475" s="43">
        <f t="shared" si="35"/>
        <v>118.8118811881188</v>
      </c>
      <c r="H475" s="41" t="str">
        <f t="shared" si="34"/>
        <v>Pass</v>
      </c>
    </row>
    <row r="476" spans="1:8" x14ac:dyDescent="0.35">
      <c r="A476" s="41" t="s">
        <v>84</v>
      </c>
      <c r="B476" s="41" t="s">
        <v>16</v>
      </c>
      <c r="C476" s="41">
        <v>11450</v>
      </c>
      <c r="D476" s="41" t="s">
        <v>85</v>
      </c>
      <c r="E476" s="41" t="s">
        <v>142</v>
      </c>
      <c r="F476" s="41" t="s">
        <v>85</v>
      </c>
      <c r="G476" s="43" t="s">
        <v>169</v>
      </c>
      <c r="H476" s="41" t="s">
        <v>169</v>
      </c>
    </row>
    <row r="477" spans="1:8" x14ac:dyDescent="0.35">
      <c r="A477" s="41" t="s">
        <v>84</v>
      </c>
      <c r="B477" s="41" t="s">
        <v>17</v>
      </c>
      <c r="C477" s="41">
        <v>4220</v>
      </c>
      <c r="D477" s="41">
        <v>5160</v>
      </c>
      <c r="E477" s="41">
        <f t="shared" ref="E477:E530" si="36">(C477+D477)/2</f>
        <v>4690</v>
      </c>
      <c r="F477" s="41">
        <v>4540</v>
      </c>
      <c r="G477" s="43">
        <f t="shared" si="35"/>
        <v>96.801705756929636</v>
      </c>
      <c r="H477" s="41" t="str">
        <f t="shared" ref="H477:H530" si="37">IF(AND(F477&gt;=C477, F477&lt;=D477), "Pass", "Fail")</f>
        <v>Pass</v>
      </c>
    </row>
    <row r="478" spans="1:8" x14ac:dyDescent="0.35">
      <c r="A478" s="41" t="s">
        <v>84</v>
      </c>
      <c r="B478" s="41" t="s">
        <v>18</v>
      </c>
      <c r="C478" s="41">
        <v>166</v>
      </c>
      <c r="D478" s="41">
        <v>214</v>
      </c>
      <c r="E478" s="41">
        <f t="shared" si="36"/>
        <v>190</v>
      </c>
      <c r="F478" s="41">
        <v>192</v>
      </c>
      <c r="G478" s="43">
        <f t="shared" si="35"/>
        <v>101.05263157894737</v>
      </c>
      <c r="H478" s="41" t="str">
        <f t="shared" si="37"/>
        <v>Pass</v>
      </c>
    </row>
    <row r="479" spans="1:8" x14ac:dyDescent="0.35">
      <c r="A479" s="41" t="s">
        <v>84</v>
      </c>
      <c r="B479" s="41" t="s">
        <v>19</v>
      </c>
      <c r="C479" s="41">
        <v>0.47</v>
      </c>
      <c r="D479" s="41">
        <v>0.59</v>
      </c>
      <c r="E479" s="41">
        <f t="shared" si="36"/>
        <v>0.53</v>
      </c>
      <c r="F479" s="41">
        <v>0.55000000000000004</v>
      </c>
      <c r="G479" s="43">
        <f t="shared" si="35"/>
        <v>103.77358490566037</v>
      </c>
      <c r="H479" s="41" t="str">
        <f t="shared" si="37"/>
        <v>Pass</v>
      </c>
    </row>
    <row r="480" spans="1:8" x14ac:dyDescent="0.35">
      <c r="A480" s="41" t="s">
        <v>84</v>
      </c>
      <c r="B480" s="41" t="s">
        <v>20</v>
      </c>
      <c r="C480" s="41">
        <v>202</v>
      </c>
      <c r="D480" s="41">
        <v>246</v>
      </c>
      <c r="E480" s="41">
        <f t="shared" si="36"/>
        <v>224</v>
      </c>
      <c r="F480" s="41">
        <v>222</v>
      </c>
      <c r="G480" s="43">
        <f t="shared" si="35"/>
        <v>99.107142857142861</v>
      </c>
      <c r="H480" s="41" t="str">
        <f t="shared" si="37"/>
        <v>Pass</v>
      </c>
    </row>
    <row r="481" spans="1:8" x14ac:dyDescent="0.35">
      <c r="A481" s="41" t="s">
        <v>84</v>
      </c>
      <c r="B481" s="41" t="s">
        <v>21</v>
      </c>
      <c r="C481" s="41">
        <v>78.3</v>
      </c>
      <c r="D481" s="41">
        <v>95.7</v>
      </c>
      <c r="E481" s="41">
        <f t="shared" si="36"/>
        <v>87</v>
      </c>
      <c r="F481" s="41">
        <v>83.9</v>
      </c>
      <c r="G481" s="43">
        <f t="shared" si="35"/>
        <v>96.436781609195407</v>
      </c>
      <c r="H481" s="41" t="str">
        <f t="shared" si="37"/>
        <v>Pass</v>
      </c>
    </row>
    <row r="482" spans="1:8" x14ac:dyDescent="0.35">
      <c r="A482" s="41" t="s">
        <v>84</v>
      </c>
      <c r="B482" s="41" t="s">
        <v>22</v>
      </c>
      <c r="C482" s="41">
        <v>114.5</v>
      </c>
      <c r="D482" s="41">
        <v>139.5</v>
      </c>
      <c r="E482" s="41">
        <f t="shared" si="36"/>
        <v>127</v>
      </c>
      <c r="F482" s="41">
        <v>119</v>
      </c>
      <c r="G482" s="43">
        <f t="shared" si="35"/>
        <v>93.7007874015748</v>
      </c>
      <c r="H482" s="41" t="str">
        <f t="shared" si="37"/>
        <v>Pass</v>
      </c>
    </row>
    <row r="483" spans="1:8" x14ac:dyDescent="0.35">
      <c r="A483" s="41" t="s">
        <v>84</v>
      </c>
      <c r="B483" s="41" t="s">
        <v>23</v>
      </c>
      <c r="C483" s="41">
        <v>7.6</v>
      </c>
      <c r="D483" s="41">
        <v>9.6</v>
      </c>
      <c r="E483" s="41">
        <f t="shared" si="36"/>
        <v>8.6</v>
      </c>
      <c r="F483" s="41">
        <v>8.6</v>
      </c>
      <c r="G483" s="43">
        <f t="shared" si="35"/>
        <v>100</v>
      </c>
      <c r="H483" s="41" t="str">
        <f t="shared" si="37"/>
        <v>Pass</v>
      </c>
    </row>
    <row r="484" spans="1:8" x14ac:dyDescent="0.35">
      <c r="A484" s="41" t="s">
        <v>84</v>
      </c>
      <c r="B484" s="41" t="s">
        <v>24</v>
      </c>
      <c r="C484" s="41">
        <v>323</v>
      </c>
      <c r="D484" s="41">
        <v>395</v>
      </c>
      <c r="E484" s="41">
        <f t="shared" si="36"/>
        <v>359</v>
      </c>
      <c r="F484" s="41">
        <v>337</v>
      </c>
      <c r="G484" s="43">
        <f t="shared" si="35"/>
        <v>93.871866295264624</v>
      </c>
      <c r="H484" s="41" t="str">
        <f t="shared" si="37"/>
        <v>Pass</v>
      </c>
    </row>
    <row r="485" spans="1:8" x14ac:dyDescent="0.35">
      <c r="A485" s="41" t="s">
        <v>84</v>
      </c>
      <c r="B485" s="41" t="s">
        <v>25</v>
      </c>
      <c r="C485" s="41">
        <v>3.73</v>
      </c>
      <c r="D485" s="41">
        <v>4.67</v>
      </c>
      <c r="E485" s="41">
        <f t="shared" si="36"/>
        <v>4.2</v>
      </c>
      <c r="F485" s="41">
        <v>4.25</v>
      </c>
      <c r="G485" s="43">
        <f t="shared" si="35"/>
        <v>101.19047619047619</v>
      </c>
      <c r="H485" s="41" t="str">
        <f t="shared" si="37"/>
        <v>Pass</v>
      </c>
    </row>
    <row r="486" spans="1:8" x14ac:dyDescent="0.35">
      <c r="A486" s="41" t="s">
        <v>84</v>
      </c>
      <c r="B486" s="41" t="s">
        <v>26</v>
      </c>
      <c r="C486" s="41">
        <v>33.1</v>
      </c>
      <c r="D486" s="41">
        <v>40.5</v>
      </c>
      <c r="E486" s="41">
        <f t="shared" si="36"/>
        <v>36.799999999999997</v>
      </c>
      <c r="F486" s="41">
        <v>35.1</v>
      </c>
      <c r="G486" s="43">
        <f t="shared" si="35"/>
        <v>95.380434782608702</v>
      </c>
      <c r="H486" s="41" t="str">
        <f t="shared" si="37"/>
        <v>Pass</v>
      </c>
    </row>
    <row r="487" spans="1:8" x14ac:dyDescent="0.35">
      <c r="A487" s="41" t="s">
        <v>84</v>
      </c>
      <c r="B487" s="41" t="s">
        <v>27</v>
      </c>
      <c r="C487" s="41">
        <v>2260</v>
      </c>
      <c r="D487" s="41">
        <v>2760</v>
      </c>
      <c r="E487" s="41">
        <f t="shared" si="36"/>
        <v>2510</v>
      </c>
      <c r="F487" s="41">
        <v>2510</v>
      </c>
      <c r="G487" s="43">
        <f t="shared" si="35"/>
        <v>100</v>
      </c>
      <c r="H487" s="41" t="str">
        <f t="shared" si="37"/>
        <v>Pass</v>
      </c>
    </row>
    <row r="488" spans="1:8" x14ac:dyDescent="0.35">
      <c r="A488" s="41" t="s">
        <v>84</v>
      </c>
      <c r="B488" s="41" t="s">
        <v>28</v>
      </c>
      <c r="C488" s="41">
        <v>5.66</v>
      </c>
      <c r="D488" s="41">
        <v>6.94</v>
      </c>
      <c r="E488" s="41">
        <f t="shared" si="36"/>
        <v>6.3000000000000007</v>
      </c>
      <c r="F488" s="41">
        <v>5.97</v>
      </c>
      <c r="G488" s="43">
        <f t="shared" si="35"/>
        <v>94.761904761904745</v>
      </c>
      <c r="H488" s="41" t="str">
        <f t="shared" si="37"/>
        <v>Pass</v>
      </c>
    </row>
    <row r="489" spans="1:8" x14ac:dyDescent="0.35">
      <c r="A489" s="41" t="s">
        <v>84</v>
      </c>
      <c r="B489" s="41" t="s">
        <v>29</v>
      </c>
      <c r="C489" s="41">
        <v>349</v>
      </c>
      <c r="D489" s="41">
        <v>427</v>
      </c>
      <c r="E489" s="41">
        <f t="shared" si="36"/>
        <v>388</v>
      </c>
      <c r="F489" s="41">
        <v>400</v>
      </c>
      <c r="G489" s="43">
        <f t="shared" si="35"/>
        <v>103.09278350515463</v>
      </c>
      <c r="H489" s="41" t="str">
        <f t="shared" si="37"/>
        <v>Pass</v>
      </c>
    </row>
    <row r="490" spans="1:8" x14ac:dyDescent="0.35">
      <c r="A490" s="41" t="s">
        <v>84</v>
      </c>
      <c r="B490" s="41" t="s">
        <v>30</v>
      </c>
      <c r="C490" s="41">
        <v>1965</v>
      </c>
      <c r="D490" s="41">
        <v>2400</v>
      </c>
      <c r="E490" s="41">
        <f t="shared" si="36"/>
        <v>2182.5</v>
      </c>
      <c r="F490" s="41">
        <v>2140</v>
      </c>
      <c r="G490" s="43">
        <f t="shared" si="35"/>
        <v>98.05269186712485</v>
      </c>
      <c r="H490" s="41" t="str">
        <f t="shared" si="37"/>
        <v>Pass</v>
      </c>
    </row>
    <row r="491" spans="1:8" x14ac:dyDescent="0.35">
      <c r="A491" s="41" t="s">
        <v>84</v>
      </c>
      <c r="B491" s="41" t="s">
        <v>31</v>
      </c>
      <c r="C491" s="41">
        <v>493</v>
      </c>
      <c r="D491" s="41">
        <v>603</v>
      </c>
      <c r="E491" s="41">
        <f t="shared" si="36"/>
        <v>548</v>
      </c>
      <c r="F491" s="41">
        <v>549</v>
      </c>
      <c r="G491" s="43">
        <f t="shared" si="35"/>
        <v>100.18248175182482</v>
      </c>
      <c r="H491" s="41" t="str">
        <f t="shared" si="37"/>
        <v>Pass</v>
      </c>
    </row>
    <row r="492" spans="1:8" x14ac:dyDescent="0.35">
      <c r="A492" s="41" t="s">
        <v>84</v>
      </c>
      <c r="B492" s="41" t="s">
        <v>32</v>
      </c>
      <c r="C492" s="41">
        <v>26.4</v>
      </c>
      <c r="D492" s="41">
        <v>32.799999999999997</v>
      </c>
      <c r="E492" s="41">
        <f t="shared" si="36"/>
        <v>29.599999999999998</v>
      </c>
      <c r="F492" s="41">
        <v>29</v>
      </c>
      <c r="G492" s="43">
        <f t="shared" si="35"/>
        <v>97.972972972972983</v>
      </c>
      <c r="H492" s="41" t="str">
        <f t="shared" si="37"/>
        <v>Pass</v>
      </c>
    </row>
    <row r="493" spans="1:8" x14ac:dyDescent="0.35">
      <c r="A493" s="41" t="s">
        <v>84</v>
      </c>
      <c r="B493" s="41" t="s">
        <v>33</v>
      </c>
      <c r="C493" s="41">
        <v>397</v>
      </c>
      <c r="D493" s="41">
        <v>485</v>
      </c>
      <c r="E493" s="41">
        <f t="shared" si="36"/>
        <v>441</v>
      </c>
      <c r="F493" s="41">
        <v>438</v>
      </c>
      <c r="G493" s="43">
        <f t="shared" si="35"/>
        <v>99.319727891156461</v>
      </c>
      <c r="H493" s="41" t="str">
        <f t="shared" si="37"/>
        <v>Pass</v>
      </c>
    </row>
    <row r="494" spans="1:8" x14ac:dyDescent="0.35">
      <c r="A494" s="41" t="s">
        <v>84</v>
      </c>
      <c r="B494" s="41" t="s">
        <v>34</v>
      </c>
      <c r="C494" s="41">
        <v>40.9</v>
      </c>
      <c r="D494" s="41">
        <v>51.1</v>
      </c>
      <c r="E494" s="41">
        <f t="shared" si="36"/>
        <v>46</v>
      </c>
      <c r="F494" s="41">
        <v>44.9</v>
      </c>
      <c r="G494" s="43">
        <f t="shared" si="35"/>
        <v>97.608695652173907</v>
      </c>
      <c r="H494" s="41" t="str">
        <f t="shared" si="37"/>
        <v>Pass</v>
      </c>
    </row>
    <row r="495" spans="1:8" x14ac:dyDescent="0.35">
      <c r="A495" s="41" t="s">
        <v>84</v>
      </c>
      <c r="B495" s="41" t="s">
        <v>35</v>
      </c>
      <c r="C495" s="41">
        <v>2960</v>
      </c>
      <c r="D495" s="41">
        <v>3620</v>
      </c>
      <c r="E495" s="41">
        <f t="shared" si="36"/>
        <v>3290</v>
      </c>
      <c r="F495" s="41">
        <v>3250</v>
      </c>
      <c r="G495" s="43">
        <f t="shared" si="35"/>
        <v>98.784194528875375</v>
      </c>
      <c r="H495" s="41" t="str">
        <f t="shared" si="37"/>
        <v>Pass</v>
      </c>
    </row>
    <row r="496" spans="1:8" x14ac:dyDescent="0.35">
      <c r="A496" s="41" t="s">
        <v>84</v>
      </c>
      <c r="B496" s="41" t="s">
        <v>36</v>
      </c>
      <c r="C496" s="41">
        <v>3.6</v>
      </c>
      <c r="D496" s="41">
        <v>4.5999999999999996</v>
      </c>
      <c r="E496" s="41">
        <f t="shared" si="36"/>
        <v>4.0999999999999996</v>
      </c>
      <c r="F496" s="41">
        <v>4</v>
      </c>
      <c r="G496" s="43">
        <f t="shared" si="35"/>
        <v>97.560975609756113</v>
      </c>
      <c r="H496" s="41" t="str">
        <f t="shared" si="37"/>
        <v>Pass</v>
      </c>
    </row>
    <row r="497" spans="1:8" x14ac:dyDescent="0.35">
      <c r="A497" s="41" t="s">
        <v>84</v>
      </c>
      <c r="B497" s="41" t="s">
        <v>37</v>
      </c>
      <c r="C497" s="41">
        <v>42.5</v>
      </c>
      <c r="D497" s="41">
        <v>51.9</v>
      </c>
      <c r="E497" s="41">
        <f t="shared" si="36"/>
        <v>47.2</v>
      </c>
      <c r="F497" s="41">
        <v>43.8</v>
      </c>
      <c r="G497" s="43">
        <f t="shared" si="35"/>
        <v>92.796610169491515</v>
      </c>
      <c r="H497" s="41" t="str">
        <f t="shared" si="37"/>
        <v>Pass</v>
      </c>
    </row>
    <row r="498" spans="1:8" x14ac:dyDescent="0.35">
      <c r="A498" s="41" t="s">
        <v>84</v>
      </c>
      <c r="B498" s="41" t="s">
        <v>38</v>
      </c>
      <c r="C498" s="41">
        <v>813</v>
      </c>
      <c r="D498" s="41">
        <v>993</v>
      </c>
      <c r="E498" s="41">
        <f t="shared" si="36"/>
        <v>903</v>
      </c>
      <c r="F498" s="41">
        <v>881</v>
      </c>
      <c r="G498" s="43">
        <f t="shared" si="35"/>
        <v>97.563676633444075</v>
      </c>
      <c r="H498" s="41" t="str">
        <f t="shared" si="37"/>
        <v>Pass</v>
      </c>
    </row>
    <row r="499" spans="1:8" x14ac:dyDescent="0.35">
      <c r="A499" s="41" t="s">
        <v>84</v>
      </c>
      <c r="B499" s="41" t="s">
        <v>39</v>
      </c>
      <c r="C499" s="41">
        <v>8.9</v>
      </c>
      <c r="D499" s="41">
        <v>10.9</v>
      </c>
      <c r="E499" s="41">
        <f t="shared" si="36"/>
        <v>9.9</v>
      </c>
      <c r="F499" s="41">
        <v>9.1999999999999993</v>
      </c>
      <c r="G499" s="43">
        <f t="shared" si="35"/>
        <v>92.929292929292913</v>
      </c>
      <c r="H499" s="41" t="str">
        <f t="shared" si="37"/>
        <v>Pass</v>
      </c>
    </row>
    <row r="500" spans="1:8" x14ac:dyDescent="0.35">
      <c r="A500" s="41" t="s">
        <v>84</v>
      </c>
      <c r="B500" s="41" t="s">
        <v>40</v>
      </c>
      <c r="C500" s="41">
        <v>2.37</v>
      </c>
      <c r="D500" s="41">
        <v>3.01</v>
      </c>
      <c r="E500" s="41">
        <f t="shared" si="36"/>
        <v>2.69</v>
      </c>
      <c r="F500" s="41">
        <v>2.54</v>
      </c>
      <c r="G500" s="43">
        <f t="shared" si="35"/>
        <v>94.423791821561338</v>
      </c>
      <c r="H500" s="41" t="str">
        <f t="shared" si="37"/>
        <v>Pass</v>
      </c>
    </row>
    <row r="501" spans="1:8" x14ac:dyDescent="0.35">
      <c r="A501" s="41" t="s">
        <v>84</v>
      </c>
      <c r="B501" s="41" t="s">
        <v>41</v>
      </c>
      <c r="C501" s="41">
        <v>140</v>
      </c>
      <c r="D501" s="41">
        <v>182</v>
      </c>
      <c r="E501" s="41">
        <f t="shared" si="36"/>
        <v>161</v>
      </c>
      <c r="F501" s="41">
        <v>151</v>
      </c>
      <c r="G501" s="43">
        <f t="shared" si="35"/>
        <v>93.788819875776397</v>
      </c>
      <c r="H501" s="41" t="str">
        <f t="shared" si="37"/>
        <v>Pass</v>
      </c>
    </row>
    <row r="502" spans="1:8" x14ac:dyDescent="0.35">
      <c r="A502" s="41" t="s">
        <v>84</v>
      </c>
      <c r="B502" s="41" t="s">
        <v>42</v>
      </c>
      <c r="C502" s="41">
        <v>25.6</v>
      </c>
      <c r="D502" s="41">
        <v>32.4</v>
      </c>
      <c r="E502" s="41">
        <f t="shared" si="36"/>
        <v>29</v>
      </c>
      <c r="F502" s="41">
        <v>26.4</v>
      </c>
      <c r="G502" s="43">
        <f t="shared" si="35"/>
        <v>91.034482758620683</v>
      </c>
      <c r="H502" s="41" t="str">
        <f t="shared" si="37"/>
        <v>Pass</v>
      </c>
    </row>
    <row r="503" spans="1:8" x14ac:dyDescent="0.35">
      <c r="A503" s="41" t="s">
        <v>84</v>
      </c>
      <c r="B503" s="41" t="s">
        <v>43</v>
      </c>
      <c r="C503" s="41">
        <v>814</v>
      </c>
      <c r="D503" s="41">
        <v>996</v>
      </c>
      <c r="E503" s="41">
        <f t="shared" si="36"/>
        <v>905</v>
      </c>
      <c r="F503" s="41">
        <v>928</v>
      </c>
      <c r="G503" s="43">
        <f t="shared" si="35"/>
        <v>102.54143646408839</v>
      </c>
      <c r="H503" s="41" t="str">
        <f t="shared" si="37"/>
        <v>Pass</v>
      </c>
    </row>
    <row r="504" spans="1:8" x14ac:dyDescent="0.35">
      <c r="A504" s="41" t="s">
        <v>84</v>
      </c>
      <c r="B504" s="41" t="s">
        <v>44</v>
      </c>
      <c r="C504" s="41">
        <v>48.1</v>
      </c>
      <c r="D504" s="41">
        <v>58.9</v>
      </c>
      <c r="E504" s="41">
        <f t="shared" si="36"/>
        <v>53.5</v>
      </c>
      <c r="F504" s="41">
        <v>51.1</v>
      </c>
      <c r="G504" s="43">
        <f t="shared" si="35"/>
        <v>95.514018691588788</v>
      </c>
      <c r="H504" s="41" t="str">
        <f t="shared" si="37"/>
        <v>Pass</v>
      </c>
    </row>
    <row r="505" spans="1:8" x14ac:dyDescent="0.35">
      <c r="A505" s="41" t="s">
        <v>84</v>
      </c>
      <c r="B505" s="41" t="s">
        <v>45</v>
      </c>
      <c r="C505" s="41">
        <v>205</v>
      </c>
      <c r="D505" s="41">
        <v>253</v>
      </c>
      <c r="E505" s="41">
        <f t="shared" si="36"/>
        <v>229</v>
      </c>
      <c r="F505" s="41">
        <v>239</v>
      </c>
      <c r="G505" s="43">
        <f t="shared" ref="G505:G558" si="38">(F505/E505)*100</f>
        <v>104.36681222707425</v>
      </c>
      <c r="H505" s="41" t="str">
        <f t="shared" si="37"/>
        <v>Pass</v>
      </c>
    </row>
    <row r="506" spans="1:8" x14ac:dyDescent="0.35">
      <c r="A506" s="41" t="s">
        <v>84</v>
      </c>
      <c r="B506" s="41" t="s">
        <v>65</v>
      </c>
      <c r="C506" s="41">
        <v>3.8</v>
      </c>
      <c r="D506" s="41">
        <v>6.3</v>
      </c>
      <c r="E506" s="41">
        <f t="shared" si="36"/>
        <v>5.05</v>
      </c>
      <c r="F506" s="41">
        <v>5.4</v>
      </c>
      <c r="G506" s="43">
        <f t="shared" si="38"/>
        <v>106.93069306930694</v>
      </c>
      <c r="H506" s="41" t="str">
        <f t="shared" si="37"/>
        <v>Pass</v>
      </c>
    </row>
    <row r="507" spans="1:8" x14ac:dyDescent="0.35">
      <c r="A507" s="41" t="s">
        <v>90</v>
      </c>
      <c r="B507" s="41" t="s">
        <v>46</v>
      </c>
      <c r="C507" s="31">
        <v>76.400000000000006</v>
      </c>
      <c r="D507" s="31">
        <v>93.6</v>
      </c>
      <c r="E507" s="41">
        <f t="shared" si="36"/>
        <v>85</v>
      </c>
      <c r="F507" s="41">
        <v>82.3</v>
      </c>
      <c r="G507" s="43">
        <f t="shared" si="38"/>
        <v>96.823529411764696</v>
      </c>
      <c r="H507" s="41" t="str">
        <f t="shared" si="37"/>
        <v>Pass</v>
      </c>
    </row>
    <row r="508" spans="1:8" x14ac:dyDescent="0.35">
      <c r="A508" s="41" t="s">
        <v>90</v>
      </c>
      <c r="B508" s="41" t="s">
        <v>47</v>
      </c>
      <c r="C508" s="31">
        <v>0.05</v>
      </c>
      <c r="D508" s="31">
        <v>0.1</v>
      </c>
      <c r="E508" s="41">
        <f t="shared" si="36"/>
        <v>7.5000000000000011E-2</v>
      </c>
      <c r="F508" s="41">
        <v>0.08</v>
      </c>
      <c r="G508" s="43">
        <f t="shared" si="38"/>
        <v>106.66666666666664</v>
      </c>
      <c r="H508" s="41" t="str">
        <f t="shared" si="37"/>
        <v>Pass</v>
      </c>
    </row>
    <row r="509" spans="1:8" x14ac:dyDescent="0.35">
      <c r="A509" s="41" t="s">
        <v>90</v>
      </c>
      <c r="B509" s="41" t="s">
        <v>48</v>
      </c>
      <c r="C509" s="31">
        <v>3.3000000000000002E-2</v>
      </c>
      <c r="D509" s="31">
        <v>6.3E-2</v>
      </c>
      <c r="E509" s="41">
        <f t="shared" si="36"/>
        <v>4.8000000000000001E-2</v>
      </c>
      <c r="F509" s="41">
        <v>3.7999999999999999E-2</v>
      </c>
      <c r="G509" s="43">
        <f t="shared" si="38"/>
        <v>79.166666666666657</v>
      </c>
      <c r="H509" s="41" t="str">
        <f t="shared" si="37"/>
        <v>Pass</v>
      </c>
    </row>
    <row r="510" spans="1:8" x14ac:dyDescent="0.35">
      <c r="A510" s="41" t="s">
        <v>90</v>
      </c>
      <c r="B510" s="41" t="s">
        <v>49</v>
      </c>
      <c r="C510" s="31">
        <v>0.92</v>
      </c>
      <c r="D510" s="31">
        <v>1.36</v>
      </c>
      <c r="E510" s="41">
        <f t="shared" si="36"/>
        <v>1.1400000000000001</v>
      </c>
      <c r="F510" s="41">
        <v>1.51</v>
      </c>
      <c r="G510" s="43">
        <f t="shared" si="38"/>
        <v>132.45614035087718</v>
      </c>
      <c r="H510" s="41" t="str">
        <f t="shared" si="37"/>
        <v>Fail</v>
      </c>
    </row>
    <row r="511" spans="1:8" x14ac:dyDescent="0.35">
      <c r="A511" s="41" t="s">
        <v>90</v>
      </c>
      <c r="B511" s="41" t="s">
        <v>50</v>
      </c>
      <c r="C511" s="41">
        <f>0.2/2</f>
        <v>0.1</v>
      </c>
      <c r="D511" s="41">
        <v>0.4</v>
      </c>
      <c r="E511" s="41">
        <f t="shared" si="36"/>
        <v>0.25</v>
      </c>
      <c r="F511" s="41">
        <v>0.7</v>
      </c>
      <c r="G511" s="43">
        <f t="shared" si="38"/>
        <v>280</v>
      </c>
      <c r="H511" s="41" t="str">
        <f t="shared" si="37"/>
        <v>Fail</v>
      </c>
    </row>
    <row r="512" spans="1:8" x14ac:dyDescent="0.35">
      <c r="A512" s="41" t="s">
        <v>90</v>
      </c>
      <c r="B512" s="41" t="s">
        <v>51</v>
      </c>
      <c r="C512" s="31">
        <v>0.1</v>
      </c>
      <c r="D512" s="31">
        <v>0.16</v>
      </c>
      <c r="E512" s="41">
        <f t="shared" si="36"/>
        <v>0.13</v>
      </c>
      <c r="F512" s="41">
        <v>0.11</v>
      </c>
      <c r="G512" s="43">
        <f t="shared" si="38"/>
        <v>84.615384615384613</v>
      </c>
      <c r="H512" s="41" t="str">
        <f t="shared" si="37"/>
        <v>Pass</v>
      </c>
    </row>
    <row r="513" spans="1:8" x14ac:dyDescent="0.35">
      <c r="A513" s="41" t="s">
        <v>90</v>
      </c>
      <c r="B513" s="41" t="s">
        <v>64</v>
      </c>
      <c r="C513" s="31">
        <v>0.11</v>
      </c>
      <c r="D513" s="31">
        <v>0.23</v>
      </c>
      <c r="E513" s="41">
        <f t="shared" si="36"/>
        <v>0.17</v>
      </c>
      <c r="F513" s="41">
        <v>0.17</v>
      </c>
      <c r="G513" s="43">
        <f t="shared" si="38"/>
        <v>100</v>
      </c>
      <c r="H513" s="41" t="str">
        <f t="shared" si="37"/>
        <v>Pass</v>
      </c>
    </row>
    <row r="514" spans="1:8" x14ac:dyDescent="0.35">
      <c r="A514" s="41" t="s">
        <v>90</v>
      </c>
      <c r="B514" s="41" t="s">
        <v>66</v>
      </c>
      <c r="C514" s="31">
        <v>2.8000000000000001E-2</v>
      </c>
      <c r="D514" s="31">
        <v>5.1999999999999998E-2</v>
      </c>
      <c r="E514" s="41">
        <f t="shared" si="36"/>
        <v>0.04</v>
      </c>
      <c r="F514" s="41">
        <v>3.9E-2</v>
      </c>
      <c r="G514" s="43">
        <f t="shared" si="38"/>
        <v>97.5</v>
      </c>
      <c r="H514" s="41" t="str">
        <f t="shared" si="37"/>
        <v>Pass</v>
      </c>
    </row>
    <row r="515" spans="1:8" x14ac:dyDescent="0.35">
      <c r="A515" s="41" t="s">
        <v>90</v>
      </c>
      <c r="B515" s="41" t="s">
        <v>67</v>
      </c>
      <c r="C515" s="41">
        <f>0.001/2</f>
        <v>5.0000000000000001E-4</v>
      </c>
      <c r="D515" s="41">
        <v>4.0000000000000001E-3</v>
      </c>
      <c r="E515" s="41">
        <f t="shared" si="36"/>
        <v>2.2500000000000003E-3</v>
      </c>
      <c r="F515" s="41">
        <v>2E-3</v>
      </c>
      <c r="G515" s="43">
        <f t="shared" si="38"/>
        <v>88.888888888888886</v>
      </c>
      <c r="H515" s="41" t="str">
        <f t="shared" si="37"/>
        <v>Pass</v>
      </c>
    </row>
    <row r="516" spans="1:8" x14ac:dyDescent="0.35">
      <c r="A516" s="41" t="s">
        <v>104</v>
      </c>
      <c r="B516" s="41" t="s">
        <v>47</v>
      </c>
      <c r="C516" s="41">
        <v>7</v>
      </c>
      <c r="D516" s="41">
        <v>16</v>
      </c>
      <c r="E516" s="41">
        <f t="shared" si="36"/>
        <v>11.5</v>
      </c>
      <c r="F516" s="41">
        <v>12</v>
      </c>
      <c r="G516" s="43">
        <f t="shared" si="38"/>
        <v>104.34782608695652</v>
      </c>
      <c r="H516" s="41" t="str">
        <f t="shared" si="37"/>
        <v>Pass</v>
      </c>
    </row>
    <row r="517" spans="1:8" x14ac:dyDescent="0.35">
      <c r="A517" s="41" t="s">
        <v>104</v>
      </c>
      <c r="B517" s="41" t="s">
        <v>55</v>
      </c>
      <c r="C517" s="41" t="s">
        <v>160</v>
      </c>
      <c r="D517" s="41">
        <v>1.4</v>
      </c>
      <c r="E517" s="41" t="s">
        <v>142</v>
      </c>
      <c r="F517" s="41" t="s">
        <v>160</v>
      </c>
      <c r="G517" s="43" t="s">
        <v>169</v>
      </c>
      <c r="H517" s="41" t="s">
        <v>169</v>
      </c>
    </row>
    <row r="518" spans="1:8" x14ac:dyDescent="0.35">
      <c r="A518" s="41" t="s">
        <v>104</v>
      </c>
      <c r="B518" s="41" t="s">
        <v>56</v>
      </c>
      <c r="C518" s="41">
        <v>21</v>
      </c>
      <c r="D518" s="41">
        <v>28</v>
      </c>
      <c r="E518" s="41">
        <f t="shared" si="36"/>
        <v>24.5</v>
      </c>
      <c r="F518" s="41">
        <v>25</v>
      </c>
      <c r="G518" s="43">
        <f t="shared" si="38"/>
        <v>102.04081632653062</v>
      </c>
      <c r="H518" s="41" t="str">
        <f t="shared" si="37"/>
        <v>Pass</v>
      </c>
    </row>
    <row r="519" spans="1:8" x14ac:dyDescent="0.35">
      <c r="A519" s="41" t="s">
        <v>104</v>
      </c>
      <c r="B519" s="41" t="s">
        <v>57</v>
      </c>
      <c r="C519" s="41">
        <v>2880</v>
      </c>
      <c r="D519" s="41">
        <v>3320</v>
      </c>
      <c r="E519" s="41">
        <f t="shared" si="36"/>
        <v>3100</v>
      </c>
      <c r="F519" s="41">
        <v>3120</v>
      </c>
      <c r="G519" s="43">
        <f t="shared" si="38"/>
        <v>100.64516129032258</v>
      </c>
      <c r="H519" s="41" t="str">
        <f t="shared" si="37"/>
        <v>Pass</v>
      </c>
    </row>
    <row r="520" spans="1:8" x14ac:dyDescent="0.35">
      <c r="A520" s="41" t="s">
        <v>104</v>
      </c>
      <c r="B520" s="41" t="s">
        <v>58</v>
      </c>
      <c r="C520" s="41">
        <f>10/2</f>
        <v>5</v>
      </c>
      <c r="D520" s="41">
        <v>40</v>
      </c>
      <c r="E520" s="41">
        <f t="shared" si="36"/>
        <v>22.5</v>
      </c>
      <c r="F520" s="41">
        <v>20</v>
      </c>
      <c r="G520" s="43">
        <f t="shared" si="38"/>
        <v>88.888888888888886</v>
      </c>
      <c r="H520" s="41" t="str">
        <f t="shared" si="37"/>
        <v>Pass</v>
      </c>
    </row>
    <row r="521" spans="1:8" x14ac:dyDescent="0.35">
      <c r="A521" s="41" t="s">
        <v>104</v>
      </c>
      <c r="B521" s="41" t="s">
        <v>59</v>
      </c>
      <c r="C521" s="41">
        <v>2</v>
      </c>
      <c r="D521" s="41">
        <v>6</v>
      </c>
      <c r="E521" s="41">
        <f t="shared" si="36"/>
        <v>4</v>
      </c>
      <c r="F521" s="41">
        <v>4</v>
      </c>
      <c r="G521" s="43">
        <f t="shared" si="38"/>
        <v>100</v>
      </c>
      <c r="H521" s="41" t="str">
        <f t="shared" si="37"/>
        <v>Pass</v>
      </c>
    </row>
    <row r="522" spans="1:8" x14ac:dyDescent="0.35">
      <c r="A522" s="41" t="s">
        <v>104</v>
      </c>
      <c r="B522" s="41" t="s">
        <v>60</v>
      </c>
      <c r="C522" s="41">
        <v>3</v>
      </c>
      <c r="D522" s="41">
        <v>7</v>
      </c>
      <c r="E522" s="41">
        <f t="shared" si="36"/>
        <v>5</v>
      </c>
      <c r="F522" s="41">
        <v>7</v>
      </c>
      <c r="G522" s="43">
        <f t="shared" si="38"/>
        <v>140</v>
      </c>
      <c r="H522" s="41" t="str">
        <f t="shared" si="37"/>
        <v>Pass</v>
      </c>
    </row>
    <row r="523" spans="1:8" x14ac:dyDescent="0.35">
      <c r="A523" s="41" t="s">
        <v>104</v>
      </c>
      <c r="B523" s="41" t="s">
        <v>61</v>
      </c>
      <c r="C523" s="41">
        <v>30</v>
      </c>
      <c r="D523" s="41">
        <v>42</v>
      </c>
      <c r="E523" s="41">
        <f t="shared" si="36"/>
        <v>36</v>
      </c>
      <c r="F523" s="41">
        <v>38</v>
      </c>
      <c r="G523" s="43">
        <f t="shared" si="38"/>
        <v>105.55555555555556</v>
      </c>
      <c r="H523" s="41" t="str">
        <f t="shared" si="37"/>
        <v>Pass</v>
      </c>
    </row>
    <row r="524" spans="1:8" x14ac:dyDescent="0.35">
      <c r="A524" s="41" t="s">
        <v>104</v>
      </c>
      <c r="B524" s="41" t="s">
        <v>62</v>
      </c>
      <c r="C524" s="41">
        <v>2</v>
      </c>
      <c r="D524" s="41">
        <v>7</v>
      </c>
      <c r="E524" s="41">
        <f t="shared" si="36"/>
        <v>4.5</v>
      </c>
      <c r="F524" s="41">
        <v>5</v>
      </c>
      <c r="G524" s="43">
        <f t="shared" si="38"/>
        <v>111.11111111111111</v>
      </c>
      <c r="H524" s="41" t="str">
        <f t="shared" si="37"/>
        <v>Pass</v>
      </c>
    </row>
    <row r="525" spans="1:8" x14ac:dyDescent="0.35">
      <c r="A525" s="41" t="s">
        <v>104</v>
      </c>
      <c r="B525" s="41" t="s">
        <v>63</v>
      </c>
      <c r="C525" s="41">
        <v>145</v>
      </c>
      <c r="D525" s="41">
        <v>181</v>
      </c>
      <c r="E525" s="41">
        <f t="shared" si="36"/>
        <v>163</v>
      </c>
      <c r="F525" s="41">
        <v>165</v>
      </c>
      <c r="G525" s="43">
        <f t="shared" si="38"/>
        <v>101.22699386503066</v>
      </c>
      <c r="H525" s="41" t="str">
        <f t="shared" si="37"/>
        <v>Pass</v>
      </c>
    </row>
    <row r="526" spans="1:8" x14ac:dyDescent="0.35">
      <c r="A526" s="41" t="s">
        <v>78</v>
      </c>
      <c r="B526" s="41" t="s">
        <v>1</v>
      </c>
      <c r="C526" s="41">
        <v>60.7</v>
      </c>
      <c r="D526" s="41">
        <v>63.5</v>
      </c>
      <c r="E526" s="41">
        <f t="shared" si="36"/>
        <v>62.1</v>
      </c>
      <c r="F526" s="41">
        <v>63.1</v>
      </c>
      <c r="G526" s="43">
        <f t="shared" si="38"/>
        <v>101.61030595813205</v>
      </c>
      <c r="H526" s="41" t="str">
        <f t="shared" si="37"/>
        <v>Pass</v>
      </c>
    </row>
    <row r="527" spans="1:8" x14ac:dyDescent="0.35">
      <c r="A527" s="41" t="s">
        <v>78</v>
      </c>
      <c r="B527" s="41" t="s">
        <v>2</v>
      </c>
      <c r="C527" s="41">
        <v>9.9</v>
      </c>
      <c r="D527" s="41">
        <v>10.65</v>
      </c>
      <c r="E527" s="41">
        <f t="shared" si="36"/>
        <v>10.275</v>
      </c>
      <c r="F527" s="41">
        <v>10.6</v>
      </c>
      <c r="G527" s="43">
        <f t="shared" si="38"/>
        <v>103.16301703163016</v>
      </c>
      <c r="H527" s="41" t="str">
        <f t="shared" si="37"/>
        <v>Pass</v>
      </c>
    </row>
    <row r="528" spans="1:8" x14ac:dyDescent="0.35">
      <c r="A528" s="41" t="s">
        <v>78</v>
      </c>
      <c r="B528" s="41" t="s">
        <v>3</v>
      </c>
      <c r="C528" s="41">
        <v>14.9</v>
      </c>
      <c r="D528" s="41">
        <v>15.9</v>
      </c>
      <c r="E528" s="41">
        <f t="shared" si="36"/>
        <v>15.4</v>
      </c>
      <c r="F528" s="41">
        <v>15.65</v>
      </c>
      <c r="G528" s="43">
        <f t="shared" si="38"/>
        <v>101.62337662337661</v>
      </c>
      <c r="H528" s="41" t="str">
        <f t="shared" si="37"/>
        <v>Pass</v>
      </c>
    </row>
    <row r="529" spans="1:8" x14ac:dyDescent="0.35">
      <c r="A529" s="41" t="s">
        <v>78</v>
      </c>
      <c r="B529" s="41" t="s">
        <v>4</v>
      </c>
      <c r="C529" s="41">
        <v>1.52</v>
      </c>
      <c r="D529" s="41">
        <v>1.72</v>
      </c>
      <c r="E529" s="41">
        <f t="shared" si="36"/>
        <v>1.62</v>
      </c>
      <c r="F529" s="41">
        <v>1.7</v>
      </c>
      <c r="G529" s="43">
        <f t="shared" si="38"/>
        <v>104.93827160493827</v>
      </c>
      <c r="H529" s="41" t="str">
        <f t="shared" si="37"/>
        <v>Pass</v>
      </c>
    </row>
    <row r="530" spans="1:8" x14ac:dyDescent="0.35">
      <c r="A530" s="41" t="s">
        <v>78</v>
      </c>
      <c r="B530" s="41" t="s">
        <v>5</v>
      </c>
      <c r="C530" s="41">
        <v>1.92</v>
      </c>
      <c r="D530" s="41">
        <v>2.16</v>
      </c>
      <c r="E530" s="41">
        <f t="shared" si="36"/>
        <v>2.04</v>
      </c>
      <c r="F530" s="41">
        <v>2.13</v>
      </c>
      <c r="G530" s="43">
        <f t="shared" si="38"/>
        <v>104.41176470588233</v>
      </c>
      <c r="H530" s="41" t="str">
        <f t="shared" si="37"/>
        <v>Pass</v>
      </c>
    </row>
    <row r="531" spans="1:8" x14ac:dyDescent="0.35">
      <c r="A531" s="41" t="s">
        <v>78</v>
      </c>
      <c r="B531" s="41" t="s">
        <v>6</v>
      </c>
      <c r="C531" s="41">
        <v>0.04</v>
      </c>
      <c r="D531" s="41">
        <v>0.08</v>
      </c>
      <c r="E531" s="41">
        <f t="shared" ref="E531:E594" si="39">(C531+D531)/2</f>
        <v>0.06</v>
      </c>
      <c r="F531" s="41">
        <v>0.05</v>
      </c>
      <c r="G531" s="43">
        <f t="shared" si="38"/>
        <v>83.333333333333343</v>
      </c>
      <c r="H531" s="41" t="str">
        <f t="shared" ref="H531:H594" si="40">IF(AND(F531&gt;=C531, F531&lt;=D531), "Pass", "Fail")</f>
        <v>Pass</v>
      </c>
    </row>
    <row r="532" spans="1:8" x14ac:dyDescent="0.35">
      <c r="A532" s="41" t="s">
        <v>78</v>
      </c>
      <c r="B532" s="41" t="s">
        <v>7</v>
      </c>
      <c r="C532" s="41">
        <v>2.77</v>
      </c>
      <c r="D532" s="41">
        <v>3.07</v>
      </c>
      <c r="E532" s="41">
        <f t="shared" si="39"/>
        <v>2.92</v>
      </c>
      <c r="F532" s="41">
        <v>3</v>
      </c>
      <c r="G532" s="43">
        <f t="shared" si="38"/>
        <v>102.73972602739727</v>
      </c>
      <c r="H532" s="41" t="str">
        <f t="shared" si="40"/>
        <v>Pass</v>
      </c>
    </row>
    <row r="533" spans="1:8" x14ac:dyDescent="0.35">
      <c r="A533" s="41" t="s">
        <v>78</v>
      </c>
      <c r="B533" s="41" t="s">
        <v>8</v>
      </c>
      <c r="C533" s="41">
        <f>0.002/2</f>
        <v>1E-3</v>
      </c>
      <c r="D533" s="41">
        <v>8.9999999999999993E-3</v>
      </c>
      <c r="E533" s="41">
        <f t="shared" si="39"/>
        <v>4.9999999999999992E-3</v>
      </c>
      <c r="F533" s="41">
        <v>4.0000000000000001E-3</v>
      </c>
      <c r="G533" s="43">
        <f t="shared" si="38"/>
        <v>80.000000000000014</v>
      </c>
      <c r="H533" s="41" t="str">
        <f t="shared" si="40"/>
        <v>Pass</v>
      </c>
    </row>
    <row r="534" spans="1:8" x14ac:dyDescent="0.35">
      <c r="A534" s="41" t="s">
        <v>78</v>
      </c>
      <c r="B534" s="41" t="s">
        <v>9</v>
      </c>
      <c r="C534" s="41">
        <v>0.57999999999999996</v>
      </c>
      <c r="D534" s="41">
        <v>0.7</v>
      </c>
      <c r="E534" s="41">
        <f t="shared" si="39"/>
        <v>0.6399999999999999</v>
      </c>
      <c r="F534" s="41">
        <v>0.68</v>
      </c>
      <c r="G534" s="43">
        <f t="shared" si="38"/>
        <v>106.25000000000003</v>
      </c>
      <c r="H534" s="41" t="str">
        <f t="shared" si="40"/>
        <v>Pass</v>
      </c>
    </row>
    <row r="535" spans="1:8" x14ac:dyDescent="0.35">
      <c r="A535" s="41" t="s">
        <v>78</v>
      </c>
      <c r="B535" s="41" t="s">
        <v>10</v>
      </c>
      <c r="C535" s="41">
        <v>0.09</v>
      </c>
      <c r="D535" s="41">
        <v>0.15</v>
      </c>
      <c r="E535" s="41">
        <f t="shared" si="39"/>
        <v>0.12</v>
      </c>
      <c r="F535" s="41">
        <v>0.13</v>
      </c>
      <c r="G535" s="43">
        <f t="shared" si="38"/>
        <v>108.33333333333334</v>
      </c>
      <c r="H535" s="41" t="str">
        <f t="shared" si="40"/>
        <v>Pass</v>
      </c>
    </row>
    <row r="536" spans="1:8" x14ac:dyDescent="0.35">
      <c r="A536" s="41" t="s">
        <v>78</v>
      </c>
      <c r="B536" s="41" t="s">
        <v>11</v>
      </c>
      <c r="C536" s="41">
        <v>0.24</v>
      </c>
      <c r="D536" s="41">
        <v>0.3</v>
      </c>
      <c r="E536" s="41">
        <f t="shared" si="39"/>
        <v>0.27</v>
      </c>
      <c r="F536" s="41">
        <v>0.28000000000000003</v>
      </c>
      <c r="G536" s="43">
        <f t="shared" si="38"/>
        <v>103.7037037037037</v>
      </c>
      <c r="H536" s="41" t="str">
        <f t="shared" si="40"/>
        <v>Pass</v>
      </c>
    </row>
    <row r="537" spans="1:8" x14ac:dyDescent="0.35">
      <c r="A537" s="41" t="s">
        <v>78</v>
      </c>
      <c r="B537" s="41" t="s">
        <v>12</v>
      </c>
      <c r="C537" s="41" t="s">
        <v>158</v>
      </c>
      <c r="D537" s="41">
        <v>0.03</v>
      </c>
      <c r="E537" s="41" t="s">
        <v>142</v>
      </c>
      <c r="F537" s="41" t="s">
        <v>158</v>
      </c>
      <c r="G537" s="43" t="s">
        <v>169</v>
      </c>
      <c r="H537" s="41" t="s">
        <v>169</v>
      </c>
    </row>
    <row r="538" spans="1:8" x14ac:dyDescent="0.35">
      <c r="A538" s="41" t="s">
        <v>78</v>
      </c>
      <c r="B538" s="41" t="s">
        <v>13</v>
      </c>
      <c r="C538" s="41">
        <f>0.01/2</f>
        <v>5.0000000000000001E-3</v>
      </c>
      <c r="D538" s="41">
        <v>0.04</v>
      </c>
      <c r="E538" s="41">
        <f t="shared" si="39"/>
        <v>2.2499999999999999E-2</v>
      </c>
      <c r="F538" s="41">
        <v>0.02</v>
      </c>
      <c r="G538" s="43">
        <f t="shared" si="38"/>
        <v>88.8888888888889</v>
      </c>
      <c r="H538" s="41" t="str">
        <f t="shared" si="40"/>
        <v>Pass</v>
      </c>
    </row>
    <row r="539" spans="1:8" x14ac:dyDescent="0.35">
      <c r="A539" s="41" t="s">
        <v>78</v>
      </c>
      <c r="B539" s="41" t="s">
        <v>16</v>
      </c>
      <c r="C539" s="31">
        <v>166.5</v>
      </c>
      <c r="D539" s="31">
        <v>205</v>
      </c>
      <c r="E539" s="41">
        <f t="shared" si="39"/>
        <v>185.75</v>
      </c>
      <c r="F539" s="41">
        <v>185</v>
      </c>
      <c r="G539" s="43">
        <f t="shared" si="38"/>
        <v>99.596231493943478</v>
      </c>
      <c r="H539" s="41" t="str">
        <f t="shared" si="40"/>
        <v>Pass</v>
      </c>
    </row>
    <row r="540" spans="1:8" x14ac:dyDescent="0.35">
      <c r="A540" s="41" t="s">
        <v>78</v>
      </c>
      <c r="B540" s="41" t="s">
        <v>105</v>
      </c>
      <c r="C540" s="41">
        <v>5</v>
      </c>
      <c r="D540" s="41">
        <v>9</v>
      </c>
      <c r="E540" s="41">
        <f t="shared" si="39"/>
        <v>7</v>
      </c>
      <c r="F540" s="41">
        <v>7</v>
      </c>
      <c r="G540" s="43">
        <f t="shared" si="38"/>
        <v>100</v>
      </c>
      <c r="H540" s="41" t="str">
        <f t="shared" si="40"/>
        <v>Pass</v>
      </c>
    </row>
    <row r="541" spans="1:8" x14ac:dyDescent="0.35">
      <c r="A541" s="41" t="s">
        <v>78</v>
      </c>
      <c r="B541" s="41" t="s">
        <v>17</v>
      </c>
      <c r="C541" s="31">
        <v>1200</v>
      </c>
      <c r="D541" s="31">
        <v>1465</v>
      </c>
      <c r="E541" s="41">
        <f t="shared" si="39"/>
        <v>1332.5</v>
      </c>
      <c r="F541" s="41">
        <v>1395</v>
      </c>
      <c r="G541" s="43">
        <f t="shared" si="38"/>
        <v>104.69043151969981</v>
      </c>
      <c r="H541" s="41" t="str">
        <f t="shared" si="40"/>
        <v>Pass</v>
      </c>
    </row>
    <row r="542" spans="1:8" x14ac:dyDescent="0.35">
      <c r="A542" s="41" t="s">
        <v>78</v>
      </c>
      <c r="B542" s="41" t="s">
        <v>18</v>
      </c>
      <c r="C542" s="31">
        <v>22</v>
      </c>
      <c r="D542" s="31">
        <v>46</v>
      </c>
      <c r="E542" s="41">
        <f t="shared" si="39"/>
        <v>34</v>
      </c>
      <c r="F542" s="41">
        <v>34</v>
      </c>
      <c r="G542" s="43">
        <f t="shared" si="38"/>
        <v>100</v>
      </c>
      <c r="H542" s="41" t="str">
        <f t="shared" si="40"/>
        <v>Pass</v>
      </c>
    </row>
    <row r="543" spans="1:8" x14ac:dyDescent="0.35">
      <c r="A543" s="41" t="s">
        <v>78</v>
      </c>
      <c r="B543" s="41" t="s">
        <v>19</v>
      </c>
      <c r="C543" s="31">
        <v>2.02</v>
      </c>
      <c r="D543" s="31">
        <v>2.5</v>
      </c>
      <c r="E543" s="41">
        <f t="shared" si="39"/>
        <v>2.2599999999999998</v>
      </c>
      <c r="F543" s="41">
        <v>2.4500000000000002</v>
      </c>
      <c r="G543" s="43">
        <f t="shared" si="38"/>
        <v>108.40707964601772</v>
      </c>
      <c r="H543" s="41" t="str">
        <f t="shared" si="40"/>
        <v>Pass</v>
      </c>
    </row>
    <row r="544" spans="1:8" x14ac:dyDescent="0.35">
      <c r="A544" s="41" t="s">
        <v>78</v>
      </c>
      <c r="B544" s="41" t="s">
        <v>20</v>
      </c>
      <c r="C544" s="31">
        <v>28.8</v>
      </c>
      <c r="D544" s="31">
        <v>35.4</v>
      </c>
      <c r="E544" s="41">
        <f t="shared" si="39"/>
        <v>32.1</v>
      </c>
      <c r="F544" s="41">
        <v>32.200000000000003</v>
      </c>
      <c r="G544" s="43">
        <f t="shared" si="38"/>
        <v>100.3115264797508</v>
      </c>
      <c r="H544" s="41" t="str">
        <f t="shared" si="40"/>
        <v>Pass</v>
      </c>
    </row>
    <row r="545" spans="1:8" x14ac:dyDescent="0.35">
      <c r="A545" s="41" t="s">
        <v>78</v>
      </c>
      <c r="B545" s="41" t="s">
        <v>21</v>
      </c>
      <c r="C545" s="31">
        <v>16.8</v>
      </c>
      <c r="D545" s="31">
        <v>20.6</v>
      </c>
      <c r="E545" s="41">
        <f t="shared" si="39"/>
        <v>18.700000000000003</v>
      </c>
      <c r="F545" s="41">
        <v>19.3</v>
      </c>
      <c r="G545" s="43">
        <f t="shared" si="38"/>
        <v>103.20855614973262</v>
      </c>
      <c r="H545" s="41" t="str">
        <f t="shared" si="40"/>
        <v>Pass</v>
      </c>
    </row>
    <row r="546" spans="1:8" x14ac:dyDescent="0.35">
      <c r="A546" s="41" t="s">
        <v>78</v>
      </c>
      <c r="B546" s="41" t="s">
        <v>22</v>
      </c>
      <c r="C546" s="31">
        <v>6.97</v>
      </c>
      <c r="D546" s="31">
        <v>8.57</v>
      </c>
      <c r="E546" s="41">
        <f t="shared" si="39"/>
        <v>7.77</v>
      </c>
      <c r="F546" s="41">
        <v>7.73</v>
      </c>
      <c r="G546" s="43">
        <f t="shared" si="38"/>
        <v>99.485199485199487</v>
      </c>
      <c r="H546" s="41" t="str">
        <f t="shared" si="40"/>
        <v>Pass</v>
      </c>
    </row>
    <row r="547" spans="1:8" x14ac:dyDescent="0.35">
      <c r="A547" s="41" t="s">
        <v>78</v>
      </c>
      <c r="B547" s="41" t="s">
        <v>23</v>
      </c>
      <c r="C547" s="31">
        <v>19.7</v>
      </c>
      <c r="D547" s="31">
        <v>24.3</v>
      </c>
      <c r="E547" s="41">
        <f t="shared" si="39"/>
        <v>22</v>
      </c>
      <c r="F547" s="41">
        <v>23.2</v>
      </c>
      <c r="G547" s="43">
        <f t="shared" si="38"/>
        <v>105.45454545454544</v>
      </c>
      <c r="H547" s="41" t="str">
        <f t="shared" si="40"/>
        <v>Pass</v>
      </c>
    </row>
    <row r="548" spans="1:8" x14ac:dyDescent="0.35">
      <c r="A548" s="41" t="s">
        <v>78</v>
      </c>
      <c r="B548" s="41" t="s">
        <v>24</v>
      </c>
      <c r="C548" s="31">
        <v>32.4</v>
      </c>
      <c r="D548" s="31">
        <v>39.700000000000003</v>
      </c>
      <c r="E548" s="41">
        <f t="shared" si="39"/>
        <v>36.049999999999997</v>
      </c>
      <c r="F548" s="41">
        <v>34.9</v>
      </c>
      <c r="G548" s="43">
        <f t="shared" si="38"/>
        <v>96.809986130374483</v>
      </c>
      <c r="H548" s="41" t="str">
        <f t="shared" si="40"/>
        <v>Pass</v>
      </c>
    </row>
    <row r="549" spans="1:8" x14ac:dyDescent="0.35">
      <c r="A549" s="41" t="s">
        <v>78</v>
      </c>
      <c r="B549" s="41" t="s">
        <v>25</v>
      </c>
      <c r="C549" s="31">
        <v>9.58</v>
      </c>
      <c r="D549" s="31">
        <v>11.8</v>
      </c>
      <c r="E549" s="41">
        <f t="shared" si="39"/>
        <v>10.690000000000001</v>
      </c>
      <c r="F549" s="41">
        <v>11.15</v>
      </c>
      <c r="G549" s="43">
        <f t="shared" si="38"/>
        <v>104.30308699719365</v>
      </c>
      <c r="H549" s="41" t="str">
        <f t="shared" si="40"/>
        <v>Pass</v>
      </c>
    </row>
    <row r="550" spans="1:8" x14ac:dyDescent="0.35">
      <c r="A550" s="41" t="s">
        <v>78</v>
      </c>
      <c r="B550" s="41" t="s">
        <v>26</v>
      </c>
      <c r="C550" s="31">
        <v>5.7</v>
      </c>
      <c r="D550" s="31">
        <v>6.98</v>
      </c>
      <c r="E550" s="41">
        <f t="shared" si="39"/>
        <v>6.34</v>
      </c>
      <c r="F550" s="41">
        <v>6.72</v>
      </c>
      <c r="G550" s="43">
        <f t="shared" si="38"/>
        <v>105.99369085173502</v>
      </c>
      <c r="H550" s="41" t="str">
        <f t="shared" si="40"/>
        <v>Pass</v>
      </c>
    </row>
    <row r="551" spans="1:8" x14ac:dyDescent="0.35">
      <c r="A551" s="41" t="s">
        <v>78</v>
      </c>
      <c r="B551" s="41" t="s">
        <v>27</v>
      </c>
      <c r="C551" s="31">
        <v>710</v>
      </c>
      <c r="D551" s="31">
        <v>868</v>
      </c>
      <c r="E551" s="41">
        <f t="shared" si="39"/>
        <v>789</v>
      </c>
      <c r="F551" s="41">
        <v>832</v>
      </c>
      <c r="G551" s="43">
        <f t="shared" si="38"/>
        <v>105.44993662864385</v>
      </c>
      <c r="H551" s="41" t="str">
        <f t="shared" si="40"/>
        <v>Pass</v>
      </c>
    </row>
    <row r="552" spans="1:8" x14ac:dyDescent="0.35">
      <c r="A552" s="41" t="s">
        <v>78</v>
      </c>
      <c r="B552" s="41" t="s">
        <v>28</v>
      </c>
      <c r="C552" s="31">
        <v>2.31</v>
      </c>
      <c r="D552" s="31">
        <v>2.85</v>
      </c>
      <c r="E552" s="41">
        <f t="shared" si="39"/>
        <v>2.58</v>
      </c>
      <c r="F552" s="41">
        <v>2.5299999999999998</v>
      </c>
      <c r="G552" s="43">
        <f t="shared" si="38"/>
        <v>98.062015503875955</v>
      </c>
      <c r="H552" s="41" t="str">
        <f t="shared" si="40"/>
        <v>Pass</v>
      </c>
    </row>
    <row r="553" spans="1:8" x14ac:dyDescent="0.35">
      <c r="A553" s="41" t="s">
        <v>78</v>
      </c>
      <c r="B553" s="41" t="s">
        <v>29</v>
      </c>
      <c r="C553" s="31">
        <v>54.5</v>
      </c>
      <c r="D553" s="31">
        <v>66.7</v>
      </c>
      <c r="E553" s="41">
        <f t="shared" si="39"/>
        <v>60.6</v>
      </c>
      <c r="F553" s="41">
        <v>58.2</v>
      </c>
      <c r="G553" s="43">
        <f t="shared" si="38"/>
        <v>96.03960396039605</v>
      </c>
      <c r="H553" s="41" t="str">
        <f t="shared" si="40"/>
        <v>Pass</v>
      </c>
    </row>
    <row r="554" spans="1:8" x14ac:dyDescent="0.35">
      <c r="A554" s="41" t="s">
        <v>78</v>
      </c>
      <c r="B554" s="41" t="s">
        <v>30</v>
      </c>
      <c r="C554" s="31">
        <v>340</v>
      </c>
      <c r="D554" s="31">
        <v>416</v>
      </c>
      <c r="E554" s="41">
        <f t="shared" si="39"/>
        <v>378</v>
      </c>
      <c r="F554" s="41">
        <v>404</v>
      </c>
      <c r="G554" s="43">
        <f t="shared" si="38"/>
        <v>106.87830687830689</v>
      </c>
      <c r="H554" s="41" t="str">
        <f t="shared" si="40"/>
        <v>Pass</v>
      </c>
    </row>
    <row r="555" spans="1:8" x14ac:dyDescent="0.35">
      <c r="A555" s="41" t="s">
        <v>78</v>
      </c>
      <c r="B555" s="41" t="s">
        <v>31</v>
      </c>
      <c r="C555" s="31">
        <v>114.5</v>
      </c>
      <c r="D555" s="31">
        <v>139.5</v>
      </c>
      <c r="E555" s="41">
        <f t="shared" si="39"/>
        <v>127</v>
      </c>
      <c r="F555" s="41">
        <v>130.5</v>
      </c>
      <c r="G555" s="43">
        <f t="shared" si="38"/>
        <v>102.75590551181102</v>
      </c>
      <c r="H555" s="41" t="str">
        <f t="shared" si="40"/>
        <v>Pass</v>
      </c>
    </row>
    <row r="556" spans="1:8" x14ac:dyDescent="0.35">
      <c r="A556" s="41" t="s">
        <v>78</v>
      </c>
      <c r="B556" s="41" t="s">
        <v>32</v>
      </c>
      <c r="C556" s="31">
        <v>170</v>
      </c>
      <c r="D556" s="31">
        <v>208</v>
      </c>
      <c r="E556" s="41">
        <f t="shared" si="39"/>
        <v>189</v>
      </c>
      <c r="F556" s="41">
        <v>202</v>
      </c>
      <c r="G556" s="43">
        <f t="shared" si="38"/>
        <v>106.87830687830689</v>
      </c>
      <c r="H556" s="41" t="str">
        <f t="shared" si="40"/>
        <v>Pass</v>
      </c>
    </row>
    <row r="557" spans="1:8" x14ac:dyDescent="0.35">
      <c r="A557" s="41" t="s">
        <v>78</v>
      </c>
      <c r="B557" s="41" t="s">
        <v>33</v>
      </c>
      <c r="C557" s="31">
        <v>43.2</v>
      </c>
      <c r="D557" s="31">
        <v>52.8</v>
      </c>
      <c r="E557" s="41">
        <f t="shared" si="39"/>
        <v>48</v>
      </c>
      <c r="F557" s="41">
        <v>51.7</v>
      </c>
      <c r="G557" s="43">
        <f t="shared" si="38"/>
        <v>107.70833333333334</v>
      </c>
      <c r="H557" s="41" t="str">
        <f t="shared" si="40"/>
        <v>Pass</v>
      </c>
    </row>
    <row r="558" spans="1:8" x14ac:dyDescent="0.35">
      <c r="A558" s="41" t="s">
        <v>78</v>
      </c>
      <c r="B558" s="41" t="s">
        <v>34</v>
      </c>
      <c r="C558" s="31">
        <v>8.5</v>
      </c>
      <c r="D558" s="31">
        <v>11.5</v>
      </c>
      <c r="E558" s="41">
        <f t="shared" si="39"/>
        <v>10</v>
      </c>
      <c r="F558" s="41">
        <v>9.9</v>
      </c>
      <c r="G558" s="43">
        <f t="shared" si="38"/>
        <v>99</v>
      </c>
      <c r="H558" s="41" t="str">
        <f t="shared" si="40"/>
        <v>Pass</v>
      </c>
    </row>
    <row r="559" spans="1:8" x14ac:dyDescent="0.35">
      <c r="A559" s="41" t="s">
        <v>78</v>
      </c>
      <c r="B559" s="41" t="s">
        <v>35</v>
      </c>
      <c r="C559" s="31">
        <v>20.100000000000001</v>
      </c>
      <c r="D559" s="31">
        <v>24.7</v>
      </c>
      <c r="E559" s="41">
        <f t="shared" si="39"/>
        <v>22.4</v>
      </c>
      <c r="F559" s="41">
        <v>23.5</v>
      </c>
      <c r="G559" s="43">
        <f t="shared" ref="G559:G622" si="41">(F559/E559)*100</f>
        <v>104.91071428571431</v>
      </c>
      <c r="H559" s="41" t="str">
        <f t="shared" si="40"/>
        <v>Pass</v>
      </c>
    </row>
    <row r="560" spans="1:8" x14ac:dyDescent="0.35">
      <c r="A560" s="41" t="s">
        <v>78</v>
      </c>
      <c r="B560" s="41" t="s">
        <v>36</v>
      </c>
      <c r="C560" s="31">
        <v>2.5</v>
      </c>
      <c r="D560" s="31">
        <v>3.3</v>
      </c>
      <c r="E560" s="41">
        <f t="shared" si="39"/>
        <v>2.9</v>
      </c>
      <c r="F560" s="41">
        <v>2.9</v>
      </c>
      <c r="G560" s="43">
        <f t="shared" si="41"/>
        <v>100</v>
      </c>
      <c r="H560" s="41" t="str">
        <f t="shared" si="40"/>
        <v>Pass</v>
      </c>
    </row>
    <row r="561" spans="1:8" x14ac:dyDescent="0.35">
      <c r="A561" s="41" t="s">
        <v>78</v>
      </c>
      <c r="B561" s="41" t="s">
        <v>37</v>
      </c>
      <c r="C561" s="31">
        <v>4.82</v>
      </c>
      <c r="D561" s="31">
        <v>5.92</v>
      </c>
      <c r="E561" s="41">
        <f t="shared" si="39"/>
        <v>5.37</v>
      </c>
      <c r="F561" s="41">
        <v>5.68</v>
      </c>
      <c r="G561" s="43">
        <f t="shared" si="41"/>
        <v>105.77281191806331</v>
      </c>
      <c r="H561" s="41" t="str">
        <f t="shared" si="40"/>
        <v>Pass</v>
      </c>
    </row>
    <row r="562" spans="1:8" x14ac:dyDescent="0.35">
      <c r="A562" s="41" t="s">
        <v>78</v>
      </c>
      <c r="B562" s="41" t="s">
        <v>38</v>
      </c>
      <c r="C562" s="31">
        <v>32.700000000000003</v>
      </c>
      <c r="D562" s="31">
        <v>40.1</v>
      </c>
      <c r="E562" s="41">
        <f t="shared" si="39"/>
        <v>36.400000000000006</v>
      </c>
      <c r="F562" s="41">
        <v>36.299999999999997</v>
      </c>
      <c r="G562" s="43">
        <f t="shared" si="41"/>
        <v>99.725274725274701</v>
      </c>
      <c r="H562" s="41" t="str">
        <f t="shared" si="40"/>
        <v>Pass</v>
      </c>
    </row>
    <row r="563" spans="1:8" x14ac:dyDescent="0.35">
      <c r="A563" s="41" t="s">
        <v>78</v>
      </c>
      <c r="B563" s="41" t="s">
        <v>39</v>
      </c>
      <c r="C563" s="31">
        <v>2.38</v>
      </c>
      <c r="D563" s="31">
        <v>2.94</v>
      </c>
      <c r="E563" s="41">
        <f t="shared" si="39"/>
        <v>2.66</v>
      </c>
      <c r="F563" s="41">
        <v>2.86</v>
      </c>
      <c r="G563" s="43">
        <f t="shared" si="41"/>
        <v>107.51879699248119</v>
      </c>
      <c r="H563" s="41" t="str">
        <f t="shared" si="40"/>
        <v>Pass</v>
      </c>
    </row>
    <row r="564" spans="1:8" x14ac:dyDescent="0.35">
      <c r="A564" s="41" t="s">
        <v>78</v>
      </c>
      <c r="B564" s="41" t="s">
        <v>40</v>
      </c>
      <c r="C564" s="31">
        <v>348</v>
      </c>
      <c r="D564" s="31">
        <v>426</v>
      </c>
      <c r="E564" s="41">
        <f t="shared" si="39"/>
        <v>387</v>
      </c>
      <c r="F564" s="41">
        <v>405</v>
      </c>
      <c r="G564" s="43">
        <f t="shared" si="41"/>
        <v>104.65116279069768</v>
      </c>
      <c r="H564" s="41" t="str">
        <f t="shared" si="40"/>
        <v>Pass</v>
      </c>
    </row>
    <row r="565" spans="1:8" x14ac:dyDescent="0.35">
      <c r="A565" s="41" t="s">
        <v>78</v>
      </c>
      <c r="B565" s="41" t="s">
        <v>41</v>
      </c>
      <c r="C565" s="31">
        <v>66</v>
      </c>
      <c r="D565" s="31">
        <v>94</v>
      </c>
      <c r="E565" s="41">
        <f t="shared" si="39"/>
        <v>80</v>
      </c>
      <c r="F565" s="41">
        <v>85</v>
      </c>
      <c r="G565" s="43">
        <f t="shared" si="41"/>
        <v>106.25</v>
      </c>
      <c r="H565" s="41" t="str">
        <f t="shared" si="40"/>
        <v>Pass</v>
      </c>
    </row>
    <row r="566" spans="1:8" x14ac:dyDescent="0.35">
      <c r="A566" s="41" t="s">
        <v>78</v>
      </c>
      <c r="B566" s="41" t="s">
        <v>42</v>
      </c>
      <c r="C566" s="31">
        <v>16.5</v>
      </c>
      <c r="D566" s="31">
        <v>21.3</v>
      </c>
      <c r="E566" s="41">
        <f t="shared" si="39"/>
        <v>18.899999999999999</v>
      </c>
      <c r="F566" s="41">
        <v>18.7</v>
      </c>
      <c r="G566" s="43">
        <f t="shared" si="41"/>
        <v>98.941798941798936</v>
      </c>
      <c r="H566" s="41" t="str">
        <f t="shared" si="40"/>
        <v>Pass</v>
      </c>
    </row>
    <row r="567" spans="1:8" x14ac:dyDescent="0.35">
      <c r="A567" s="41" t="s">
        <v>78</v>
      </c>
      <c r="B567" s="41" t="s">
        <v>43</v>
      </c>
      <c r="C567" s="31">
        <v>160</v>
      </c>
      <c r="D567" s="31">
        <v>196</v>
      </c>
      <c r="E567" s="41">
        <f t="shared" si="39"/>
        <v>178</v>
      </c>
      <c r="F567" s="41">
        <v>180.5</v>
      </c>
      <c r="G567" s="43">
        <f t="shared" si="41"/>
        <v>101.40449438202248</v>
      </c>
      <c r="H567" s="41" t="str">
        <f t="shared" si="40"/>
        <v>Pass</v>
      </c>
    </row>
    <row r="568" spans="1:8" x14ac:dyDescent="0.35">
      <c r="A568" s="41" t="s">
        <v>78</v>
      </c>
      <c r="B568" s="41" t="s">
        <v>44</v>
      </c>
      <c r="C568" s="31">
        <v>15.8</v>
      </c>
      <c r="D568" s="31">
        <v>19.399999999999999</v>
      </c>
      <c r="E568" s="41">
        <f t="shared" si="39"/>
        <v>17.600000000000001</v>
      </c>
      <c r="F568" s="41">
        <v>17.75</v>
      </c>
      <c r="G568" s="43">
        <f t="shared" si="41"/>
        <v>100.85227272727273</v>
      </c>
      <c r="H568" s="41" t="str">
        <f t="shared" si="40"/>
        <v>Pass</v>
      </c>
    </row>
    <row r="569" spans="1:8" x14ac:dyDescent="0.35">
      <c r="A569" s="41" t="s">
        <v>78</v>
      </c>
      <c r="B569" s="41" t="s">
        <v>45</v>
      </c>
      <c r="C569" s="31">
        <v>378</v>
      </c>
      <c r="D569" s="31">
        <v>464</v>
      </c>
      <c r="E569" s="41">
        <f t="shared" si="39"/>
        <v>421</v>
      </c>
      <c r="F569" s="41">
        <v>420</v>
      </c>
      <c r="G569" s="43">
        <f t="shared" si="41"/>
        <v>99.762470308788593</v>
      </c>
      <c r="H569" s="41" t="str">
        <f t="shared" si="40"/>
        <v>Pass</v>
      </c>
    </row>
    <row r="570" spans="1:8" x14ac:dyDescent="0.35">
      <c r="A570" s="41" t="s">
        <v>78</v>
      </c>
      <c r="B570" s="41" t="s">
        <v>65</v>
      </c>
      <c r="C570" s="41">
        <f>0.5/2</f>
        <v>0.25</v>
      </c>
      <c r="D570" s="41">
        <v>2.5</v>
      </c>
      <c r="E570" s="41">
        <f t="shared" si="39"/>
        <v>1.375</v>
      </c>
      <c r="F570" s="41">
        <v>1.4</v>
      </c>
      <c r="G570" s="43">
        <f t="shared" si="41"/>
        <v>101.81818181818181</v>
      </c>
      <c r="H570" s="41" t="str">
        <f t="shared" si="40"/>
        <v>Pass</v>
      </c>
    </row>
    <row r="571" spans="1:8" x14ac:dyDescent="0.35">
      <c r="A571" s="41" t="s">
        <v>78</v>
      </c>
      <c r="B571" s="41" t="s">
        <v>16</v>
      </c>
      <c r="C571" s="31">
        <v>166.5</v>
      </c>
      <c r="D571" s="31">
        <v>205</v>
      </c>
      <c r="E571" s="41">
        <f t="shared" si="39"/>
        <v>185.75</v>
      </c>
      <c r="F571" s="41">
        <v>181.5</v>
      </c>
      <c r="G571" s="43">
        <f t="shared" si="41"/>
        <v>97.711978465679678</v>
      </c>
      <c r="H571" s="41" t="str">
        <f t="shared" si="40"/>
        <v>Pass</v>
      </c>
    </row>
    <row r="572" spans="1:8" x14ac:dyDescent="0.35">
      <c r="A572" s="41" t="s">
        <v>78</v>
      </c>
      <c r="B572" s="41" t="s">
        <v>17</v>
      </c>
      <c r="C572" s="31">
        <v>1200</v>
      </c>
      <c r="D572" s="31">
        <v>1465</v>
      </c>
      <c r="E572" s="41">
        <f t="shared" si="39"/>
        <v>1332.5</v>
      </c>
      <c r="F572" s="41">
        <v>1285</v>
      </c>
      <c r="G572" s="43">
        <f t="shared" si="41"/>
        <v>96.435272045028142</v>
      </c>
      <c r="H572" s="41" t="str">
        <f t="shared" si="40"/>
        <v>Pass</v>
      </c>
    </row>
    <row r="573" spans="1:8" x14ac:dyDescent="0.35">
      <c r="A573" s="41" t="s">
        <v>78</v>
      </c>
      <c r="B573" s="41" t="s">
        <v>18</v>
      </c>
      <c r="C573" s="31">
        <v>22</v>
      </c>
      <c r="D573" s="31">
        <v>46</v>
      </c>
      <c r="E573" s="41">
        <f t="shared" si="39"/>
        <v>34</v>
      </c>
      <c r="F573" s="41">
        <v>34</v>
      </c>
      <c r="G573" s="43">
        <f t="shared" si="41"/>
        <v>100</v>
      </c>
      <c r="H573" s="41" t="str">
        <f t="shared" si="40"/>
        <v>Pass</v>
      </c>
    </row>
    <row r="574" spans="1:8" x14ac:dyDescent="0.35">
      <c r="A574" s="41" t="s">
        <v>78</v>
      </c>
      <c r="B574" s="41" t="s">
        <v>19</v>
      </c>
      <c r="C574" s="31">
        <v>2.02</v>
      </c>
      <c r="D574" s="31">
        <v>2.5</v>
      </c>
      <c r="E574" s="41">
        <f t="shared" si="39"/>
        <v>2.2599999999999998</v>
      </c>
      <c r="F574" s="41">
        <v>2.42</v>
      </c>
      <c r="G574" s="43">
        <f t="shared" si="41"/>
        <v>107.07964601769913</v>
      </c>
      <c r="H574" s="41" t="str">
        <f t="shared" si="40"/>
        <v>Pass</v>
      </c>
    </row>
    <row r="575" spans="1:8" x14ac:dyDescent="0.35">
      <c r="A575" s="41" t="s">
        <v>78</v>
      </c>
      <c r="B575" s="41" t="s">
        <v>20</v>
      </c>
      <c r="C575" s="31">
        <v>28.8</v>
      </c>
      <c r="D575" s="31">
        <v>35.4</v>
      </c>
      <c r="E575" s="41">
        <f t="shared" si="39"/>
        <v>32.1</v>
      </c>
      <c r="F575" s="41">
        <v>30.9</v>
      </c>
      <c r="G575" s="43">
        <f t="shared" si="41"/>
        <v>96.261682242990645</v>
      </c>
      <c r="H575" s="41" t="str">
        <f t="shared" si="40"/>
        <v>Pass</v>
      </c>
    </row>
    <row r="576" spans="1:8" x14ac:dyDescent="0.35">
      <c r="A576" s="41" t="s">
        <v>78</v>
      </c>
      <c r="B576" s="41" t="s">
        <v>21</v>
      </c>
      <c r="C576" s="31">
        <v>16.8</v>
      </c>
      <c r="D576" s="31">
        <v>20.6</v>
      </c>
      <c r="E576" s="41">
        <f t="shared" si="39"/>
        <v>18.700000000000003</v>
      </c>
      <c r="F576" s="41">
        <v>18.850000000000001</v>
      </c>
      <c r="G576" s="43">
        <f t="shared" si="41"/>
        <v>100.80213903743316</v>
      </c>
      <c r="H576" s="41" t="str">
        <f t="shared" si="40"/>
        <v>Pass</v>
      </c>
    </row>
    <row r="577" spans="1:8" x14ac:dyDescent="0.35">
      <c r="A577" s="41" t="s">
        <v>78</v>
      </c>
      <c r="B577" s="41" t="s">
        <v>22</v>
      </c>
      <c r="C577" s="31">
        <v>6.97</v>
      </c>
      <c r="D577" s="31">
        <v>8.57</v>
      </c>
      <c r="E577" s="41">
        <f t="shared" si="39"/>
        <v>7.77</v>
      </c>
      <c r="F577" s="41">
        <v>7.77</v>
      </c>
      <c r="G577" s="43">
        <f t="shared" si="41"/>
        <v>100</v>
      </c>
      <c r="H577" s="41" t="str">
        <f t="shared" si="40"/>
        <v>Pass</v>
      </c>
    </row>
    <row r="578" spans="1:8" x14ac:dyDescent="0.35">
      <c r="A578" s="41" t="s">
        <v>78</v>
      </c>
      <c r="B578" s="41" t="s">
        <v>23</v>
      </c>
      <c r="C578" s="31">
        <v>19.7</v>
      </c>
      <c r="D578" s="31">
        <v>24.3</v>
      </c>
      <c r="E578" s="41">
        <f t="shared" si="39"/>
        <v>22</v>
      </c>
      <c r="F578" s="41">
        <v>21.5</v>
      </c>
      <c r="G578" s="43">
        <f t="shared" si="41"/>
        <v>97.727272727272734</v>
      </c>
      <c r="H578" s="41" t="str">
        <f t="shared" si="40"/>
        <v>Pass</v>
      </c>
    </row>
    <row r="579" spans="1:8" x14ac:dyDescent="0.35">
      <c r="A579" s="41" t="s">
        <v>78</v>
      </c>
      <c r="B579" s="41" t="s">
        <v>24</v>
      </c>
      <c r="C579" s="31">
        <v>32.4</v>
      </c>
      <c r="D579" s="31">
        <v>39.700000000000003</v>
      </c>
      <c r="E579" s="41">
        <f t="shared" si="39"/>
        <v>36.049999999999997</v>
      </c>
      <c r="F579" s="41">
        <v>34.6</v>
      </c>
      <c r="G579" s="43">
        <f t="shared" si="41"/>
        <v>95.97780859916783</v>
      </c>
      <c r="H579" s="41" t="str">
        <f t="shared" si="40"/>
        <v>Pass</v>
      </c>
    </row>
    <row r="580" spans="1:8" x14ac:dyDescent="0.35">
      <c r="A580" s="41" t="s">
        <v>78</v>
      </c>
      <c r="B580" s="41" t="s">
        <v>25</v>
      </c>
      <c r="C580" s="31">
        <v>9.58</v>
      </c>
      <c r="D580" s="31">
        <v>11.8</v>
      </c>
      <c r="E580" s="41">
        <f t="shared" si="39"/>
        <v>10.690000000000001</v>
      </c>
      <c r="F580" s="41">
        <v>11.45</v>
      </c>
      <c r="G580" s="43">
        <f t="shared" si="41"/>
        <v>107.1094480823199</v>
      </c>
      <c r="H580" s="41" t="str">
        <f t="shared" si="40"/>
        <v>Pass</v>
      </c>
    </row>
    <row r="581" spans="1:8" x14ac:dyDescent="0.35">
      <c r="A581" s="41" t="s">
        <v>78</v>
      </c>
      <c r="B581" s="41" t="s">
        <v>26</v>
      </c>
      <c r="C581" s="31">
        <v>5.7</v>
      </c>
      <c r="D581" s="31">
        <v>6.98</v>
      </c>
      <c r="E581" s="41">
        <f t="shared" si="39"/>
        <v>6.34</v>
      </c>
      <c r="F581" s="41">
        <v>6.35</v>
      </c>
      <c r="G581" s="43">
        <f t="shared" si="41"/>
        <v>100.15772870662461</v>
      </c>
      <c r="H581" s="41" t="str">
        <f t="shared" si="40"/>
        <v>Pass</v>
      </c>
    </row>
    <row r="582" spans="1:8" x14ac:dyDescent="0.35">
      <c r="A582" s="41" t="s">
        <v>78</v>
      </c>
      <c r="B582" s="41" t="s">
        <v>27</v>
      </c>
      <c r="C582" s="31">
        <v>710</v>
      </c>
      <c r="D582" s="31">
        <v>868</v>
      </c>
      <c r="E582" s="41">
        <f t="shared" si="39"/>
        <v>789</v>
      </c>
      <c r="F582" s="41">
        <v>784</v>
      </c>
      <c r="G582" s="43">
        <f t="shared" si="41"/>
        <v>99.366286438529784</v>
      </c>
      <c r="H582" s="41" t="str">
        <f t="shared" si="40"/>
        <v>Pass</v>
      </c>
    </row>
    <row r="583" spans="1:8" x14ac:dyDescent="0.35">
      <c r="A583" s="41" t="s">
        <v>78</v>
      </c>
      <c r="B583" s="41" t="s">
        <v>28</v>
      </c>
      <c r="C583" s="31">
        <v>2.31</v>
      </c>
      <c r="D583" s="31">
        <v>2.85</v>
      </c>
      <c r="E583" s="41">
        <f t="shared" si="39"/>
        <v>2.58</v>
      </c>
      <c r="F583" s="41">
        <v>2.57</v>
      </c>
      <c r="G583" s="43">
        <f t="shared" si="41"/>
        <v>99.612403100775182</v>
      </c>
      <c r="H583" s="41" t="str">
        <f t="shared" si="40"/>
        <v>Pass</v>
      </c>
    </row>
    <row r="584" spans="1:8" x14ac:dyDescent="0.35">
      <c r="A584" s="41" t="s">
        <v>78</v>
      </c>
      <c r="B584" s="41" t="s">
        <v>29</v>
      </c>
      <c r="C584" s="31">
        <v>54.5</v>
      </c>
      <c r="D584" s="31">
        <v>66.7</v>
      </c>
      <c r="E584" s="41">
        <f t="shared" si="39"/>
        <v>60.6</v>
      </c>
      <c r="F584" s="41">
        <v>61</v>
      </c>
      <c r="G584" s="43">
        <f t="shared" si="41"/>
        <v>100.66006600660067</v>
      </c>
      <c r="H584" s="41" t="str">
        <f t="shared" si="40"/>
        <v>Pass</v>
      </c>
    </row>
    <row r="585" spans="1:8" x14ac:dyDescent="0.35">
      <c r="A585" s="41" t="s">
        <v>78</v>
      </c>
      <c r="B585" s="41" t="s">
        <v>30</v>
      </c>
      <c r="C585" s="31">
        <v>340</v>
      </c>
      <c r="D585" s="31">
        <v>416</v>
      </c>
      <c r="E585" s="41">
        <f t="shared" si="39"/>
        <v>378</v>
      </c>
      <c r="F585" s="41">
        <v>372</v>
      </c>
      <c r="G585" s="43">
        <f t="shared" si="41"/>
        <v>98.412698412698404</v>
      </c>
      <c r="H585" s="41" t="str">
        <f t="shared" si="40"/>
        <v>Pass</v>
      </c>
    </row>
    <row r="586" spans="1:8" x14ac:dyDescent="0.35">
      <c r="A586" s="41" t="s">
        <v>78</v>
      </c>
      <c r="B586" s="41" t="s">
        <v>31</v>
      </c>
      <c r="C586" s="31">
        <v>114.5</v>
      </c>
      <c r="D586" s="31">
        <v>139.5</v>
      </c>
      <c r="E586" s="41">
        <f t="shared" si="39"/>
        <v>127</v>
      </c>
      <c r="F586" s="41">
        <v>116</v>
      </c>
      <c r="G586" s="43">
        <f t="shared" si="41"/>
        <v>91.338582677165363</v>
      </c>
      <c r="H586" s="41" t="str">
        <f t="shared" si="40"/>
        <v>Pass</v>
      </c>
    </row>
    <row r="587" spans="1:8" x14ac:dyDescent="0.35">
      <c r="A587" s="41" t="s">
        <v>78</v>
      </c>
      <c r="B587" s="41" t="s">
        <v>32</v>
      </c>
      <c r="C587" s="31">
        <v>170</v>
      </c>
      <c r="D587" s="31">
        <v>208</v>
      </c>
      <c r="E587" s="41">
        <f t="shared" si="39"/>
        <v>189</v>
      </c>
      <c r="F587" s="41">
        <v>179.5</v>
      </c>
      <c r="G587" s="43">
        <f t="shared" si="41"/>
        <v>94.973544973544975</v>
      </c>
      <c r="H587" s="41" t="str">
        <f t="shared" si="40"/>
        <v>Pass</v>
      </c>
    </row>
    <row r="588" spans="1:8" x14ac:dyDescent="0.35">
      <c r="A588" s="41" t="s">
        <v>78</v>
      </c>
      <c r="B588" s="41" t="s">
        <v>33</v>
      </c>
      <c r="C588" s="31">
        <v>43.2</v>
      </c>
      <c r="D588" s="31">
        <v>52.8</v>
      </c>
      <c r="E588" s="41">
        <f t="shared" si="39"/>
        <v>48</v>
      </c>
      <c r="F588" s="41">
        <v>46.5</v>
      </c>
      <c r="G588" s="43">
        <f t="shared" si="41"/>
        <v>96.875</v>
      </c>
      <c r="H588" s="41" t="str">
        <f t="shared" si="40"/>
        <v>Pass</v>
      </c>
    </row>
    <row r="589" spans="1:8" x14ac:dyDescent="0.35">
      <c r="A589" s="41" t="s">
        <v>78</v>
      </c>
      <c r="B589" s="41" t="s">
        <v>34</v>
      </c>
      <c r="C589" s="31">
        <v>8.5</v>
      </c>
      <c r="D589" s="31">
        <v>11.5</v>
      </c>
      <c r="E589" s="41">
        <f t="shared" si="39"/>
        <v>10</v>
      </c>
      <c r="F589" s="41">
        <v>9.5</v>
      </c>
      <c r="G589" s="43">
        <f t="shared" si="41"/>
        <v>95</v>
      </c>
      <c r="H589" s="41" t="str">
        <f t="shared" si="40"/>
        <v>Pass</v>
      </c>
    </row>
    <row r="590" spans="1:8" x14ac:dyDescent="0.35">
      <c r="A590" s="41" t="s">
        <v>78</v>
      </c>
      <c r="B590" s="41" t="s">
        <v>35</v>
      </c>
      <c r="C590" s="31">
        <v>20.100000000000001</v>
      </c>
      <c r="D590" s="31">
        <v>24.7</v>
      </c>
      <c r="E590" s="41">
        <f t="shared" si="39"/>
        <v>22.4</v>
      </c>
      <c r="F590" s="41">
        <v>22.2</v>
      </c>
      <c r="G590" s="43">
        <f t="shared" si="41"/>
        <v>99.107142857142861</v>
      </c>
      <c r="H590" s="41" t="str">
        <f t="shared" si="40"/>
        <v>Pass</v>
      </c>
    </row>
    <row r="591" spans="1:8" x14ac:dyDescent="0.35">
      <c r="A591" s="41" t="s">
        <v>78</v>
      </c>
      <c r="B591" s="41" t="s">
        <v>36</v>
      </c>
      <c r="C591" s="31">
        <v>2.5</v>
      </c>
      <c r="D591" s="31">
        <v>3.3</v>
      </c>
      <c r="E591" s="41">
        <f t="shared" si="39"/>
        <v>2.9</v>
      </c>
      <c r="F591" s="41">
        <v>2.9</v>
      </c>
      <c r="G591" s="43">
        <f t="shared" si="41"/>
        <v>100</v>
      </c>
      <c r="H591" s="41" t="str">
        <f t="shared" si="40"/>
        <v>Pass</v>
      </c>
    </row>
    <row r="592" spans="1:8" x14ac:dyDescent="0.35">
      <c r="A592" s="41" t="s">
        <v>78</v>
      </c>
      <c r="B592" s="41" t="s">
        <v>37</v>
      </c>
      <c r="C592" s="31">
        <v>4.82</v>
      </c>
      <c r="D592" s="31">
        <v>5.92</v>
      </c>
      <c r="E592" s="41">
        <f t="shared" si="39"/>
        <v>5.37</v>
      </c>
      <c r="F592" s="41">
        <v>5.18</v>
      </c>
      <c r="G592" s="43">
        <f t="shared" si="41"/>
        <v>96.46182495344506</v>
      </c>
      <c r="H592" s="41" t="str">
        <f t="shared" si="40"/>
        <v>Pass</v>
      </c>
    </row>
    <row r="593" spans="1:8" x14ac:dyDescent="0.35">
      <c r="A593" s="41" t="s">
        <v>78</v>
      </c>
      <c r="B593" s="41" t="s">
        <v>38</v>
      </c>
      <c r="C593" s="31">
        <v>32.700000000000003</v>
      </c>
      <c r="D593" s="31">
        <v>40.1</v>
      </c>
      <c r="E593" s="41">
        <f t="shared" si="39"/>
        <v>36.400000000000006</v>
      </c>
      <c r="F593" s="41">
        <v>33.6</v>
      </c>
      <c r="G593" s="43">
        <f t="shared" si="41"/>
        <v>92.307692307692307</v>
      </c>
      <c r="H593" s="41" t="str">
        <f t="shared" si="40"/>
        <v>Pass</v>
      </c>
    </row>
    <row r="594" spans="1:8" x14ac:dyDescent="0.35">
      <c r="A594" s="41" t="s">
        <v>78</v>
      </c>
      <c r="B594" s="41" t="s">
        <v>39</v>
      </c>
      <c r="C594" s="31">
        <v>2.38</v>
      </c>
      <c r="D594" s="31">
        <v>2.94</v>
      </c>
      <c r="E594" s="41">
        <f t="shared" si="39"/>
        <v>2.66</v>
      </c>
      <c r="F594" s="41">
        <v>2.69</v>
      </c>
      <c r="G594" s="43">
        <f t="shared" si="41"/>
        <v>101.12781954887218</v>
      </c>
      <c r="H594" s="41" t="str">
        <f t="shared" si="40"/>
        <v>Pass</v>
      </c>
    </row>
    <row r="595" spans="1:8" x14ac:dyDescent="0.35">
      <c r="A595" s="41" t="s">
        <v>78</v>
      </c>
      <c r="B595" s="41" t="s">
        <v>40</v>
      </c>
      <c r="C595" s="31">
        <v>348</v>
      </c>
      <c r="D595" s="31">
        <v>426</v>
      </c>
      <c r="E595" s="41">
        <f t="shared" ref="E595:E658" si="42">(C595+D595)/2</f>
        <v>387</v>
      </c>
      <c r="F595" s="41">
        <v>372</v>
      </c>
      <c r="G595" s="43">
        <f t="shared" si="41"/>
        <v>96.124031007751938</v>
      </c>
      <c r="H595" s="41" t="str">
        <f t="shared" ref="H595:H658" si="43">IF(AND(F595&gt;=C595, F595&lt;=D595), "Pass", "Fail")</f>
        <v>Pass</v>
      </c>
    </row>
    <row r="596" spans="1:8" x14ac:dyDescent="0.35">
      <c r="A596" s="41" t="s">
        <v>78</v>
      </c>
      <c r="B596" s="41" t="s">
        <v>41</v>
      </c>
      <c r="C596" s="31">
        <v>66</v>
      </c>
      <c r="D596" s="31">
        <v>94</v>
      </c>
      <c r="E596" s="41">
        <f t="shared" si="42"/>
        <v>80</v>
      </c>
      <c r="F596" s="41">
        <v>85</v>
      </c>
      <c r="G596" s="43">
        <f t="shared" si="41"/>
        <v>106.25</v>
      </c>
      <c r="H596" s="41" t="str">
        <f t="shared" si="43"/>
        <v>Pass</v>
      </c>
    </row>
    <row r="597" spans="1:8" x14ac:dyDescent="0.35">
      <c r="A597" s="41" t="s">
        <v>78</v>
      </c>
      <c r="B597" s="41" t="s">
        <v>42</v>
      </c>
      <c r="C597" s="31">
        <v>16.5</v>
      </c>
      <c r="D597" s="31">
        <v>21.3</v>
      </c>
      <c r="E597" s="41">
        <f t="shared" si="42"/>
        <v>18.899999999999999</v>
      </c>
      <c r="F597" s="41">
        <v>18.600000000000001</v>
      </c>
      <c r="G597" s="43">
        <f t="shared" si="41"/>
        <v>98.412698412698433</v>
      </c>
      <c r="H597" s="41" t="str">
        <f t="shared" si="43"/>
        <v>Pass</v>
      </c>
    </row>
    <row r="598" spans="1:8" x14ac:dyDescent="0.35">
      <c r="A598" s="41" t="s">
        <v>78</v>
      </c>
      <c r="B598" s="41" t="s">
        <v>43</v>
      </c>
      <c r="C598" s="31">
        <v>160</v>
      </c>
      <c r="D598" s="31">
        <v>196</v>
      </c>
      <c r="E598" s="41">
        <f t="shared" si="42"/>
        <v>178</v>
      </c>
      <c r="F598" s="41">
        <v>175</v>
      </c>
      <c r="G598" s="43">
        <f t="shared" si="41"/>
        <v>98.31460674157303</v>
      </c>
      <c r="H598" s="41" t="str">
        <f t="shared" si="43"/>
        <v>Pass</v>
      </c>
    </row>
    <row r="599" spans="1:8" x14ac:dyDescent="0.35">
      <c r="A599" s="41" t="s">
        <v>78</v>
      </c>
      <c r="B599" s="41" t="s">
        <v>44</v>
      </c>
      <c r="C599" s="31">
        <v>15.8</v>
      </c>
      <c r="D599" s="31">
        <v>19.399999999999999</v>
      </c>
      <c r="E599" s="41">
        <f t="shared" si="42"/>
        <v>17.600000000000001</v>
      </c>
      <c r="F599" s="41">
        <v>17.100000000000001</v>
      </c>
      <c r="G599" s="43">
        <f t="shared" si="41"/>
        <v>97.159090909090907</v>
      </c>
      <c r="H599" s="41" t="str">
        <f t="shared" si="43"/>
        <v>Pass</v>
      </c>
    </row>
    <row r="600" spans="1:8" x14ac:dyDescent="0.35">
      <c r="A600" s="41" t="s">
        <v>78</v>
      </c>
      <c r="B600" s="41" t="s">
        <v>45</v>
      </c>
      <c r="C600" s="31">
        <v>378</v>
      </c>
      <c r="D600" s="31">
        <v>464</v>
      </c>
      <c r="E600" s="41">
        <f t="shared" si="42"/>
        <v>421</v>
      </c>
      <c r="F600" s="41">
        <v>433</v>
      </c>
      <c r="G600" s="43">
        <f t="shared" si="41"/>
        <v>102.85035629453682</v>
      </c>
      <c r="H600" s="41" t="str">
        <f t="shared" si="43"/>
        <v>Pass</v>
      </c>
    </row>
    <row r="601" spans="1:8" x14ac:dyDescent="0.35">
      <c r="A601" s="41" t="s">
        <v>78</v>
      </c>
      <c r="B601" s="41" t="s">
        <v>65</v>
      </c>
      <c r="C601" s="41">
        <f>0.5/2</f>
        <v>0.25</v>
      </c>
      <c r="D601" s="41">
        <v>2.5</v>
      </c>
      <c r="E601" s="41">
        <f t="shared" si="42"/>
        <v>1.375</v>
      </c>
      <c r="F601" s="41">
        <v>1.6</v>
      </c>
      <c r="G601" s="43">
        <f t="shared" si="41"/>
        <v>116.36363636363637</v>
      </c>
      <c r="H601" s="41" t="str">
        <f t="shared" si="43"/>
        <v>Pass</v>
      </c>
    </row>
    <row r="602" spans="1:8" x14ac:dyDescent="0.35">
      <c r="A602" s="41" t="s">
        <v>89</v>
      </c>
      <c r="B602" s="41" t="s">
        <v>46</v>
      </c>
      <c r="C602" s="41">
        <v>7.4</v>
      </c>
      <c r="D602" s="41">
        <v>9.3000000000000007</v>
      </c>
      <c r="E602" s="41">
        <f t="shared" si="42"/>
        <v>8.3500000000000014</v>
      </c>
      <c r="F602" s="41">
        <v>9.1999999999999993</v>
      </c>
      <c r="G602" s="43">
        <f t="shared" si="41"/>
        <v>110.17964071856285</v>
      </c>
      <c r="H602" s="41" t="str">
        <f t="shared" si="43"/>
        <v>Pass</v>
      </c>
    </row>
    <row r="603" spans="1:8" x14ac:dyDescent="0.35">
      <c r="A603" s="41" t="s">
        <v>89</v>
      </c>
      <c r="B603" s="41" t="s">
        <v>47</v>
      </c>
      <c r="C603" s="41">
        <v>0.1</v>
      </c>
      <c r="D603" s="41">
        <v>0.16</v>
      </c>
      <c r="E603" s="41">
        <f t="shared" si="42"/>
        <v>0.13</v>
      </c>
      <c r="F603" s="41">
        <v>0.13</v>
      </c>
      <c r="G603" s="43">
        <f t="shared" si="41"/>
        <v>100</v>
      </c>
      <c r="H603" s="41" t="str">
        <f t="shared" si="43"/>
        <v>Pass</v>
      </c>
    </row>
    <row r="604" spans="1:8" x14ac:dyDescent="0.35">
      <c r="A604" s="41" t="s">
        <v>89</v>
      </c>
      <c r="B604" s="41" t="s">
        <v>48</v>
      </c>
      <c r="C604" s="41">
        <v>1.2E-2</v>
      </c>
      <c r="D604" s="41">
        <v>3.5999999999999997E-2</v>
      </c>
      <c r="E604" s="41">
        <f t="shared" si="42"/>
        <v>2.4E-2</v>
      </c>
      <c r="F604" s="41">
        <v>2.1000000000000001E-2</v>
      </c>
      <c r="G604" s="43">
        <f t="shared" si="41"/>
        <v>87.5</v>
      </c>
      <c r="H604" s="41" t="str">
        <f t="shared" si="43"/>
        <v>Pass</v>
      </c>
    </row>
    <row r="605" spans="1:8" x14ac:dyDescent="0.35">
      <c r="A605" s="41" t="s">
        <v>89</v>
      </c>
      <c r="B605" s="41" t="s">
        <v>49</v>
      </c>
      <c r="C605" s="41">
        <v>0.13</v>
      </c>
      <c r="D605" s="41">
        <v>0.38</v>
      </c>
      <c r="E605" s="41">
        <f t="shared" si="42"/>
        <v>0.255</v>
      </c>
      <c r="F605" s="41">
        <v>0.27</v>
      </c>
      <c r="G605" s="43">
        <f t="shared" si="41"/>
        <v>105.88235294117648</v>
      </c>
      <c r="H605" s="41" t="str">
        <f t="shared" si="43"/>
        <v>Pass</v>
      </c>
    </row>
    <row r="606" spans="1:8" x14ac:dyDescent="0.35">
      <c r="A606" s="41" t="s">
        <v>89</v>
      </c>
      <c r="B606" s="41" t="s">
        <v>50</v>
      </c>
      <c r="C606" s="41">
        <f>0.2/2</f>
        <v>0.1</v>
      </c>
      <c r="D606" s="41">
        <v>1.1000000000000001</v>
      </c>
      <c r="E606" s="41">
        <f t="shared" si="42"/>
        <v>0.60000000000000009</v>
      </c>
      <c r="F606" s="41">
        <v>0.9</v>
      </c>
      <c r="G606" s="43">
        <f t="shared" si="41"/>
        <v>149.99999999999997</v>
      </c>
      <c r="H606" s="41" t="str">
        <f t="shared" si="43"/>
        <v>Pass</v>
      </c>
    </row>
    <row r="607" spans="1:8" x14ac:dyDescent="0.35">
      <c r="A607" s="41" t="s">
        <v>89</v>
      </c>
      <c r="B607" s="41" t="s">
        <v>51</v>
      </c>
      <c r="C607" s="41">
        <v>0.02</v>
      </c>
      <c r="D607" s="41">
        <v>0.06</v>
      </c>
      <c r="E607" s="41">
        <f t="shared" si="42"/>
        <v>0.04</v>
      </c>
      <c r="F607" s="41">
        <v>0.06</v>
      </c>
      <c r="G607" s="43">
        <f t="shared" si="41"/>
        <v>150</v>
      </c>
      <c r="H607" s="41" t="str">
        <f t="shared" si="43"/>
        <v>Pass</v>
      </c>
    </row>
    <row r="608" spans="1:8" x14ac:dyDescent="0.35">
      <c r="A608" s="41" t="s">
        <v>89</v>
      </c>
      <c r="B608" s="41" t="s">
        <v>64</v>
      </c>
      <c r="C608" s="41">
        <v>0.03</v>
      </c>
      <c r="D608" s="41">
        <v>0.12</v>
      </c>
      <c r="E608" s="41">
        <f t="shared" si="42"/>
        <v>7.4999999999999997E-2</v>
      </c>
      <c r="F608" s="41">
        <v>0.08</v>
      </c>
      <c r="G608" s="43">
        <f t="shared" si="41"/>
        <v>106.66666666666667</v>
      </c>
      <c r="H608" s="41" t="str">
        <f t="shared" si="43"/>
        <v>Pass</v>
      </c>
    </row>
    <row r="609" spans="1:8" x14ac:dyDescent="0.35">
      <c r="A609" s="41" t="s">
        <v>89</v>
      </c>
      <c r="B609" s="41" t="s">
        <v>66</v>
      </c>
      <c r="C609" s="41">
        <v>7.1999999999999995E-2</v>
      </c>
      <c r="D609" s="41">
        <v>0.1</v>
      </c>
      <c r="E609" s="41">
        <f t="shared" si="42"/>
        <v>8.5999999999999993E-2</v>
      </c>
      <c r="F609" s="41">
        <v>0.09</v>
      </c>
      <c r="G609" s="43">
        <f t="shared" si="41"/>
        <v>104.65116279069768</v>
      </c>
      <c r="H609" s="41" t="str">
        <f t="shared" si="43"/>
        <v>Pass</v>
      </c>
    </row>
    <row r="610" spans="1:8" x14ac:dyDescent="0.35">
      <c r="A610" s="41" t="s">
        <v>89</v>
      </c>
      <c r="B610" s="41" t="s">
        <v>67</v>
      </c>
      <c r="C610" s="41" t="s">
        <v>174</v>
      </c>
      <c r="D610" s="41">
        <v>2E-3</v>
      </c>
      <c r="E610" s="41" t="s">
        <v>142</v>
      </c>
      <c r="F610" s="41" t="s">
        <v>174</v>
      </c>
      <c r="G610" s="43" t="s">
        <v>169</v>
      </c>
      <c r="H610" s="41" t="s">
        <v>169</v>
      </c>
    </row>
    <row r="611" spans="1:8" x14ac:dyDescent="0.35">
      <c r="A611" s="41" t="s">
        <v>89</v>
      </c>
      <c r="B611" s="41" t="s">
        <v>46</v>
      </c>
      <c r="C611" s="41">
        <v>7.4</v>
      </c>
      <c r="D611" s="41">
        <v>9.3000000000000007</v>
      </c>
      <c r="E611" s="41">
        <f t="shared" si="42"/>
        <v>8.3500000000000014</v>
      </c>
      <c r="F611" s="41">
        <v>8.8000000000000007</v>
      </c>
      <c r="G611" s="43">
        <f t="shared" si="41"/>
        <v>105.38922155688621</v>
      </c>
      <c r="H611" s="41" t="str">
        <f t="shared" si="43"/>
        <v>Pass</v>
      </c>
    </row>
    <row r="612" spans="1:8" x14ac:dyDescent="0.35">
      <c r="A612" s="41" t="s">
        <v>89</v>
      </c>
      <c r="B612" s="41" t="s">
        <v>47</v>
      </c>
      <c r="C612" s="41">
        <v>0.1</v>
      </c>
      <c r="D612" s="41">
        <v>0.16</v>
      </c>
      <c r="E612" s="41">
        <f t="shared" si="42"/>
        <v>0.13</v>
      </c>
      <c r="F612" s="41">
        <v>0.14000000000000001</v>
      </c>
      <c r="G612" s="43">
        <f t="shared" si="41"/>
        <v>107.69230769230771</v>
      </c>
      <c r="H612" s="41" t="str">
        <f t="shared" si="43"/>
        <v>Pass</v>
      </c>
    </row>
    <row r="613" spans="1:8" x14ac:dyDescent="0.35">
      <c r="A613" s="41" t="s">
        <v>89</v>
      </c>
      <c r="B613" s="41" t="s">
        <v>48</v>
      </c>
      <c r="C613" s="41">
        <v>1.2E-2</v>
      </c>
      <c r="D613" s="41">
        <v>3.5999999999999997E-2</v>
      </c>
      <c r="E613" s="41">
        <f t="shared" si="42"/>
        <v>2.4E-2</v>
      </c>
      <c r="F613" s="41">
        <v>1.9E-2</v>
      </c>
      <c r="G613" s="43">
        <f t="shared" si="41"/>
        <v>79.166666666666657</v>
      </c>
      <c r="H613" s="41" t="str">
        <f t="shared" si="43"/>
        <v>Pass</v>
      </c>
    </row>
    <row r="614" spans="1:8" x14ac:dyDescent="0.35">
      <c r="A614" s="41" t="s">
        <v>89</v>
      </c>
      <c r="B614" s="41" t="s">
        <v>49</v>
      </c>
      <c r="C614" s="41">
        <v>0.13</v>
      </c>
      <c r="D614" s="41">
        <v>0.38</v>
      </c>
      <c r="E614" s="41">
        <f t="shared" si="42"/>
        <v>0.255</v>
      </c>
      <c r="F614" s="41">
        <v>0.26</v>
      </c>
      <c r="G614" s="43">
        <f t="shared" si="41"/>
        <v>101.96078431372548</v>
      </c>
      <c r="H614" s="41" t="str">
        <f t="shared" si="43"/>
        <v>Pass</v>
      </c>
    </row>
    <row r="615" spans="1:8" x14ac:dyDescent="0.35">
      <c r="A615" s="41" t="s">
        <v>89</v>
      </c>
      <c r="B615" s="41" t="s">
        <v>50</v>
      </c>
      <c r="C615" s="41">
        <f>0.2/2</f>
        <v>0.1</v>
      </c>
      <c r="D615" s="41">
        <v>1.1000000000000001</v>
      </c>
      <c r="E615" s="41">
        <f t="shared" si="42"/>
        <v>0.60000000000000009</v>
      </c>
      <c r="F615" s="41">
        <v>0.9</v>
      </c>
      <c r="G615" s="43">
        <f t="shared" si="41"/>
        <v>149.99999999999997</v>
      </c>
      <c r="H615" s="41" t="str">
        <f t="shared" si="43"/>
        <v>Pass</v>
      </c>
    </row>
    <row r="616" spans="1:8" x14ac:dyDescent="0.35">
      <c r="A616" s="41" t="s">
        <v>89</v>
      </c>
      <c r="B616" s="41" t="s">
        <v>51</v>
      </c>
      <c r="C616" s="41">
        <v>0.02</v>
      </c>
      <c r="D616" s="41">
        <v>0.06</v>
      </c>
      <c r="E616" s="41">
        <f t="shared" si="42"/>
        <v>0.04</v>
      </c>
      <c r="F616" s="41">
        <v>0.03</v>
      </c>
      <c r="G616" s="43">
        <f t="shared" si="41"/>
        <v>75</v>
      </c>
      <c r="H616" s="41" t="str">
        <f t="shared" si="43"/>
        <v>Pass</v>
      </c>
    </row>
    <row r="617" spans="1:8" x14ac:dyDescent="0.35">
      <c r="A617" s="41" t="s">
        <v>89</v>
      </c>
      <c r="B617" s="41" t="s">
        <v>64</v>
      </c>
      <c r="C617" s="41">
        <v>0.03</v>
      </c>
      <c r="D617" s="41">
        <v>0.12</v>
      </c>
      <c r="E617" s="41">
        <f t="shared" si="42"/>
        <v>7.4999999999999997E-2</v>
      </c>
      <c r="F617" s="41">
        <v>0.09</v>
      </c>
      <c r="G617" s="43">
        <f t="shared" si="41"/>
        <v>120</v>
      </c>
      <c r="H617" s="41" t="str">
        <f t="shared" si="43"/>
        <v>Pass</v>
      </c>
    </row>
    <row r="618" spans="1:8" x14ac:dyDescent="0.35">
      <c r="A618" s="41" t="s">
        <v>89</v>
      </c>
      <c r="B618" s="41" t="s">
        <v>66</v>
      </c>
      <c r="C618" s="41">
        <v>7.1999999999999995E-2</v>
      </c>
      <c r="D618" s="41">
        <v>0.1</v>
      </c>
      <c r="E618" s="41">
        <f t="shared" si="42"/>
        <v>8.5999999999999993E-2</v>
      </c>
      <c r="F618" s="41">
        <v>8.8999999999999996E-2</v>
      </c>
      <c r="G618" s="43">
        <f t="shared" si="41"/>
        <v>103.48837209302326</v>
      </c>
      <c r="H618" s="41" t="str">
        <f t="shared" si="43"/>
        <v>Pass</v>
      </c>
    </row>
    <row r="619" spans="1:8" x14ac:dyDescent="0.35">
      <c r="A619" s="41" t="s">
        <v>89</v>
      </c>
      <c r="B619" s="41" t="s">
        <v>67</v>
      </c>
      <c r="C619" s="41" t="s">
        <v>174</v>
      </c>
      <c r="D619" s="41">
        <v>2E-3</v>
      </c>
      <c r="E619" s="41" t="s">
        <v>142</v>
      </c>
      <c r="F619" s="41" t="s">
        <v>174</v>
      </c>
      <c r="G619" s="43" t="s">
        <v>169</v>
      </c>
      <c r="H619" s="41" t="s">
        <v>169</v>
      </c>
    </row>
    <row r="620" spans="1:8" x14ac:dyDescent="0.35">
      <c r="A620" s="41" t="s">
        <v>77</v>
      </c>
      <c r="B620" s="41" t="s">
        <v>68</v>
      </c>
      <c r="C620" s="41">
        <v>3.67</v>
      </c>
      <c r="D620" s="41">
        <v>3.97</v>
      </c>
      <c r="E620" s="41">
        <f t="shared" si="42"/>
        <v>3.8200000000000003</v>
      </c>
      <c r="F620" s="41">
        <v>3.78</v>
      </c>
      <c r="G620" s="43">
        <f t="shared" si="41"/>
        <v>98.952879581151819</v>
      </c>
      <c r="H620" s="41" t="str">
        <f t="shared" si="43"/>
        <v>Pass</v>
      </c>
    </row>
    <row r="621" spans="1:8" x14ac:dyDescent="0.35">
      <c r="A621" s="41" t="s">
        <v>77</v>
      </c>
      <c r="B621" s="41" t="s">
        <v>68</v>
      </c>
      <c r="C621" s="41">
        <v>3.67</v>
      </c>
      <c r="D621" s="41">
        <v>3.97</v>
      </c>
      <c r="E621" s="41">
        <f t="shared" si="42"/>
        <v>3.8200000000000003</v>
      </c>
      <c r="F621" s="41">
        <v>3.83</v>
      </c>
      <c r="G621" s="43">
        <f t="shared" si="41"/>
        <v>100.26178010471203</v>
      </c>
      <c r="H621" s="41" t="str">
        <f t="shared" si="43"/>
        <v>Pass</v>
      </c>
    </row>
    <row r="622" spans="1:8" x14ac:dyDescent="0.35">
      <c r="A622" s="41" t="s">
        <v>77</v>
      </c>
      <c r="B622" s="41" t="s">
        <v>68</v>
      </c>
      <c r="C622" s="41">
        <v>3.67</v>
      </c>
      <c r="D622" s="41">
        <v>3.97</v>
      </c>
      <c r="E622" s="41">
        <f t="shared" si="42"/>
        <v>3.8200000000000003</v>
      </c>
      <c r="F622" s="41">
        <v>3.79</v>
      </c>
      <c r="G622" s="43">
        <f t="shared" si="41"/>
        <v>99.214659685863865</v>
      </c>
      <c r="H622" s="41" t="str">
        <f t="shared" si="43"/>
        <v>Pass</v>
      </c>
    </row>
    <row r="623" spans="1:8" x14ac:dyDescent="0.35">
      <c r="A623" s="41" t="s">
        <v>77</v>
      </c>
      <c r="B623" s="41" t="s">
        <v>68</v>
      </c>
      <c r="C623" s="41">
        <v>3.67</v>
      </c>
      <c r="D623" s="41">
        <v>3.97</v>
      </c>
      <c r="E623" s="41">
        <f t="shared" si="42"/>
        <v>3.8200000000000003</v>
      </c>
      <c r="F623" s="41">
        <v>3.76</v>
      </c>
      <c r="G623" s="43">
        <f t="shared" ref="G623:G686" si="44">(F623/E623)*100</f>
        <v>98.429319371727729</v>
      </c>
      <c r="H623" s="41" t="str">
        <f t="shared" si="43"/>
        <v>Pass</v>
      </c>
    </row>
    <row r="624" spans="1:8" x14ac:dyDescent="0.35">
      <c r="A624" s="41" t="s">
        <v>82</v>
      </c>
      <c r="B624" s="41" t="s">
        <v>1</v>
      </c>
      <c r="C624" s="41">
        <v>48.9</v>
      </c>
      <c r="D624" s="41">
        <v>51.3</v>
      </c>
      <c r="E624" s="41">
        <f t="shared" si="42"/>
        <v>50.099999999999994</v>
      </c>
      <c r="F624" s="41">
        <v>50.5</v>
      </c>
      <c r="G624" s="43">
        <f t="shared" si="44"/>
        <v>100.7984031936128</v>
      </c>
      <c r="H624" s="41" t="str">
        <f t="shared" si="43"/>
        <v>Pass</v>
      </c>
    </row>
    <row r="625" spans="1:8" x14ac:dyDescent="0.35">
      <c r="A625" s="41" t="s">
        <v>82</v>
      </c>
      <c r="B625" s="41" t="s">
        <v>2</v>
      </c>
      <c r="C625" s="41">
        <v>13.85</v>
      </c>
      <c r="D625" s="41">
        <v>14.85</v>
      </c>
      <c r="E625" s="41">
        <f t="shared" si="42"/>
        <v>14.35</v>
      </c>
      <c r="F625" s="41">
        <v>14.25</v>
      </c>
      <c r="G625" s="43">
        <f t="shared" si="44"/>
        <v>99.303135888501743</v>
      </c>
      <c r="H625" s="41" t="str">
        <f t="shared" si="43"/>
        <v>Pass</v>
      </c>
    </row>
    <row r="626" spans="1:8" x14ac:dyDescent="0.35">
      <c r="A626" s="41" t="s">
        <v>82</v>
      </c>
      <c r="B626" s="41" t="s">
        <v>3</v>
      </c>
      <c r="C626" s="41">
        <v>10.25</v>
      </c>
      <c r="D626" s="41">
        <v>11</v>
      </c>
      <c r="E626" s="41">
        <f t="shared" si="42"/>
        <v>10.625</v>
      </c>
      <c r="F626" s="41">
        <v>10.45</v>
      </c>
      <c r="G626" s="43">
        <f t="shared" si="44"/>
        <v>98.35294117647058</v>
      </c>
      <c r="H626" s="41" t="str">
        <f t="shared" si="43"/>
        <v>Pass</v>
      </c>
    </row>
    <row r="627" spans="1:8" x14ac:dyDescent="0.35">
      <c r="A627" s="41" t="s">
        <v>82</v>
      </c>
      <c r="B627" s="41" t="s">
        <v>4</v>
      </c>
      <c r="C627" s="41">
        <v>6.83</v>
      </c>
      <c r="D627" s="41">
        <v>7.41</v>
      </c>
      <c r="E627" s="41">
        <f t="shared" si="42"/>
        <v>7.12</v>
      </c>
      <c r="F627" s="41">
        <v>7.07</v>
      </c>
      <c r="G627" s="43">
        <f t="shared" si="44"/>
        <v>99.297752808988776</v>
      </c>
      <c r="H627" s="41" t="str">
        <f t="shared" si="43"/>
        <v>Pass</v>
      </c>
    </row>
    <row r="628" spans="1:8" x14ac:dyDescent="0.35">
      <c r="A628" s="41" t="s">
        <v>82</v>
      </c>
      <c r="B628" s="41" t="s">
        <v>5</v>
      </c>
      <c r="C628" s="41">
        <v>3.07</v>
      </c>
      <c r="D628" s="41">
        <v>3.4</v>
      </c>
      <c r="E628" s="41">
        <f t="shared" si="42"/>
        <v>3.2349999999999999</v>
      </c>
      <c r="F628" s="41">
        <v>3.18</v>
      </c>
      <c r="G628" s="43">
        <f t="shared" si="44"/>
        <v>98.299845440494607</v>
      </c>
      <c r="H628" s="41" t="str">
        <f t="shared" si="43"/>
        <v>Pass</v>
      </c>
    </row>
    <row r="629" spans="1:8" x14ac:dyDescent="0.35">
      <c r="A629" s="41" t="s">
        <v>82</v>
      </c>
      <c r="B629" s="41" t="s">
        <v>6</v>
      </c>
      <c r="C629" s="41">
        <v>3.96</v>
      </c>
      <c r="D629" s="41">
        <v>4.34</v>
      </c>
      <c r="E629" s="41">
        <f t="shared" si="42"/>
        <v>4.1500000000000004</v>
      </c>
      <c r="F629" s="41">
        <v>4.04</v>
      </c>
      <c r="G629" s="43">
        <f t="shared" si="44"/>
        <v>97.349397590361448</v>
      </c>
      <c r="H629" s="41" t="str">
        <f t="shared" si="43"/>
        <v>Pass</v>
      </c>
    </row>
    <row r="630" spans="1:8" x14ac:dyDescent="0.35">
      <c r="A630" s="41" t="s">
        <v>82</v>
      </c>
      <c r="B630" s="41" t="s">
        <v>7</v>
      </c>
      <c r="C630" s="41">
        <v>3.98</v>
      </c>
      <c r="D630" s="41">
        <v>4.3899999999999997</v>
      </c>
      <c r="E630" s="41">
        <f t="shared" si="42"/>
        <v>4.1849999999999996</v>
      </c>
      <c r="F630" s="41">
        <v>4.07</v>
      </c>
      <c r="G630" s="43">
        <f t="shared" si="44"/>
        <v>97.252090800477902</v>
      </c>
      <c r="H630" s="41" t="str">
        <f t="shared" si="43"/>
        <v>Pass</v>
      </c>
    </row>
    <row r="631" spans="1:8" x14ac:dyDescent="0.35">
      <c r="A631" s="41" t="s">
        <v>82</v>
      </c>
      <c r="B631" s="41" t="s">
        <v>8</v>
      </c>
      <c r="C631" s="41">
        <v>1.4999999999999999E-2</v>
      </c>
      <c r="D631" s="41">
        <v>2.9000000000000001E-2</v>
      </c>
      <c r="E631" s="41">
        <f t="shared" si="42"/>
        <v>2.1999999999999999E-2</v>
      </c>
      <c r="F631" s="41">
        <v>2.1000000000000001E-2</v>
      </c>
      <c r="G631" s="43">
        <f t="shared" si="44"/>
        <v>95.454545454545467</v>
      </c>
      <c r="H631" s="41" t="str">
        <f t="shared" si="43"/>
        <v>Pass</v>
      </c>
    </row>
    <row r="632" spans="1:8" x14ac:dyDescent="0.35">
      <c r="A632" s="41" t="s">
        <v>82</v>
      </c>
      <c r="B632" s="41" t="s">
        <v>9</v>
      </c>
      <c r="C632" s="41">
        <v>1.67</v>
      </c>
      <c r="D632" s="41">
        <v>1.88</v>
      </c>
      <c r="E632" s="41">
        <f t="shared" si="42"/>
        <v>1.7749999999999999</v>
      </c>
      <c r="F632" s="41">
        <v>1.76</v>
      </c>
      <c r="G632" s="43">
        <f t="shared" si="44"/>
        <v>99.154929577464785</v>
      </c>
      <c r="H632" s="41" t="str">
        <f t="shared" si="43"/>
        <v>Pass</v>
      </c>
    </row>
    <row r="633" spans="1:8" x14ac:dyDescent="0.35">
      <c r="A633" s="41" t="s">
        <v>82</v>
      </c>
      <c r="B633" s="41" t="s">
        <v>10</v>
      </c>
      <c r="C633" s="41">
        <v>0.1</v>
      </c>
      <c r="D633" s="41">
        <v>0.16</v>
      </c>
      <c r="E633" s="41">
        <f t="shared" si="42"/>
        <v>0.13</v>
      </c>
      <c r="F633" s="41">
        <v>0.12</v>
      </c>
      <c r="G633" s="43">
        <f t="shared" si="44"/>
        <v>92.307692307692307</v>
      </c>
      <c r="H633" s="41" t="str">
        <f t="shared" si="43"/>
        <v>Pass</v>
      </c>
    </row>
    <row r="634" spans="1:8" x14ac:dyDescent="0.35">
      <c r="A634" s="41" t="s">
        <v>82</v>
      </c>
      <c r="B634" s="41" t="s">
        <v>11</v>
      </c>
      <c r="C634" s="41">
        <v>1.92</v>
      </c>
      <c r="D634" s="41">
        <v>2.16</v>
      </c>
      <c r="E634" s="41">
        <f t="shared" si="42"/>
        <v>2.04</v>
      </c>
      <c r="F634" s="41">
        <v>1.96</v>
      </c>
      <c r="G634" s="43">
        <f t="shared" si="44"/>
        <v>96.078431372549005</v>
      </c>
      <c r="H634" s="41" t="str">
        <f t="shared" si="43"/>
        <v>Pass</v>
      </c>
    </row>
    <row r="635" spans="1:8" x14ac:dyDescent="0.35">
      <c r="A635" s="41" t="s">
        <v>82</v>
      </c>
      <c r="B635" s="41" t="s">
        <v>12</v>
      </c>
      <c r="C635" s="41">
        <v>0.33</v>
      </c>
      <c r="D635" s="41">
        <v>0.41</v>
      </c>
      <c r="E635" s="41">
        <f t="shared" si="42"/>
        <v>0.37</v>
      </c>
      <c r="F635" s="41">
        <v>0.36</v>
      </c>
      <c r="G635" s="43">
        <f t="shared" si="44"/>
        <v>97.297297297297291</v>
      </c>
      <c r="H635" s="41" t="str">
        <f t="shared" si="43"/>
        <v>Pass</v>
      </c>
    </row>
    <row r="636" spans="1:8" x14ac:dyDescent="0.35">
      <c r="A636" s="41" t="s">
        <v>82</v>
      </c>
      <c r="B636" s="41" t="s">
        <v>13</v>
      </c>
      <c r="C636" s="41">
        <v>0.66</v>
      </c>
      <c r="D636" s="41">
        <v>0.78</v>
      </c>
      <c r="E636" s="41">
        <f t="shared" si="42"/>
        <v>0.72</v>
      </c>
      <c r="F636" s="41">
        <v>0.71</v>
      </c>
      <c r="G636" s="43">
        <f t="shared" si="44"/>
        <v>98.6111111111111</v>
      </c>
      <c r="H636" s="41" t="str">
        <f t="shared" si="43"/>
        <v>Pass</v>
      </c>
    </row>
    <row r="637" spans="1:8" x14ac:dyDescent="0.35">
      <c r="A637" s="41" t="s">
        <v>82</v>
      </c>
      <c r="B637" s="41" t="s">
        <v>16</v>
      </c>
      <c r="C637" s="41">
        <v>5830</v>
      </c>
      <c r="D637" s="41">
        <v>7130</v>
      </c>
      <c r="E637" s="41">
        <f t="shared" si="42"/>
        <v>6480</v>
      </c>
      <c r="F637" s="41">
        <v>6410</v>
      </c>
      <c r="G637" s="43">
        <f t="shared" si="44"/>
        <v>98.919753086419746</v>
      </c>
      <c r="H637" s="41" t="str">
        <f t="shared" si="43"/>
        <v>Pass</v>
      </c>
    </row>
    <row r="638" spans="1:8" x14ac:dyDescent="0.35">
      <c r="A638" s="41" t="s">
        <v>82</v>
      </c>
      <c r="B638" s="41" t="s">
        <v>105</v>
      </c>
      <c r="C638" s="41">
        <v>2</v>
      </c>
      <c r="D638" s="41">
        <v>7</v>
      </c>
      <c r="E638" s="41">
        <f t="shared" si="42"/>
        <v>4.5</v>
      </c>
      <c r="F638" s="41">
        <v>6</v>
      </c>
      <c r="G638" s="43">
        <f t="shared" si="44"/>
        <v>133.33333333333331</v>
      </c>
      <c r="H638" s="41" t="str">
        <f t="shared" si="43"/>
        <v>Pass</v>
      </c>
    </row>
    <row r="639" spans="1:8" x14ac:dyDescent="0.35">
      <c r="A639" s="41" t="s">
        <v>82</v>
      </c>
      <c r="B639" s="41" t="s">
        <v>17</v>
      </c>
      <c r="C639" s="41">
        <v>413</v>
      </c>
      <c r="D639" s="41">
        <v>505</v>
      </c>
      <c r="E639" s="41">
        <f t="shared" si="42"/>
        <v>459</v>
      </c>
      <c r="F639" s="41">
        <v>478</v>
      </c>
      <c r="G639" s="43">
        <f t="shared" si="44"/>
        <v>104.13943355119825</v>
      </c>
      <c r="H639" s="41" t="str">
        <f t="shared" si="43"/>
        <v>Pass</v>
      </c>
    </row>
    <row r="640" spans="1:8" x14ac:dyDescent="0.35">
      <c r="A640" s="41" t="s">
        <v>82</v>
      </c>
      <c r="B640" s="41" t="s">
        <v>18</v>
      </c>
      <c r="C640" s="41">
        <v>131</v>
      </c>
      <c r="D640" s="41">
        <v>172</v>
      </c>
      <c r="E640" s="41">
        <f t="shared" si="42"/>
        <v>151.5</v>
      </c>
      <c r="F640" s="41">
        <v>149</v>
      </c>
      <c r="G640" s="43">
        <f t="shared" si="44"/>
        <v>98.349834983498354</v>
      </c>
      <c r="H640" s="41" t="str">
        <f t="shared" si="43"/>
        <v>Pass</v>
      </c>
    </row>
    <row r="641" spans="1:8" x14ac:dyDescent="0.35">
      <c r="A641" s="41" t="s">
        <v>82</v>
      </c>
      <c r="B641" s="41" t="s">
        <v>19</v>
      </c>
      <c r="C641" s="41">
        <v>0.54</v>
      </c>
      <c r="D641" s="41">
        <v>0.68</v>
      </c>
      <c r="E641" s="41">
        <f t="shared" si="42"/>
        <v>0.6100000000000001</v>
      </c>
      <c r="F641" s="41">
        <v>0.55000000000000004</v>
      </c>
      <c r="G641" s="43">
        <f t="shared" si="44"/>
        <v>90.163934426229503</v>
      </c>
      <c r="H641" s="41" t="str">
        <f t="shared" si="43"/>
        <v>Pass</v>
      </c>
    </row>
    <row r="642" spans="1:8" x14ac:dyDescent="0.35">
      <c r="A642" s="41" t="s">
        <v>82</v>
      </c>
      <c r="B642" s="41" t="s">
        <v>20</v>
      </c>
      <c r="C642" s="41">
        <v>10.15</v>
      </c>
      <c r="D642" s="41">
        <v>12.5</v>
      </c>
      <c r="E642" s="41">
        <f t="shared" si="42"/>
        <v>11.324999999999999</v>
      </c>
      <c r="F642" s="41">
        <v>10.6</v>
      </c>
      <c r="G642" s="43">
        <f t="shared" si="44"/>
        <v>93.598233995584991</v>
      </c>
      <c r="H642" s="41" t="str">
        <f t="shared" si="43"/>
        <v>Pass</v>
      </c>
    </row>
    <row r="643" spans="1:8" x14ac:dyDescent="0.35">
      <c r="A643" s="41" t="s">
        <v>82</v>
      </c>
      <c r="B643" s="41" t="s">
        <v>21</v>
      </c>
      <c r="C643" s="41">
        <v>4.8099999999999996</v>
      </c>
      <c r="D643" s="41">
        <v>5.95</v>
      </c>
      <c r="E643" s="41">
        <f t="shared" si="42"/>
        <v>5.38</v>
      </c>
      <c r="F643" s="41">
        <v>4.9400000000000004</v>
      </c>
      <c r="G643" s="43">
        <f t="shared" si="44"/>
        <v>91.821561338289968</v>
      </c>
      <c r="H643" s="41" t="str">
        <f t="shared" si="43"/>
        <v>Pass</v>
      </c>
    </row>
    <row r="644" spans="1:8" x14ac:dyDescent="0.35">
      <c r="A644" s="41" t="s">
        <v>82</v>
      </c>
      <c r="B644" s="41" t="s">
        <v>22</v>
      </c>
      <c r="C644" s="41">
        <v>6.86</v>
      </c>
      <c r="D644" s="41">
        <v>8.42</v>
      </c>
      <c r="E644" s="41">
        <f t="shared" si="42"/>
        <v>7.6400000000000006</v>
      </c>
      <c r="F644" s="41">
        <v>7.23</v>
      </c>
      <c r="G644" s="43">
        <f t="shared" si="44"/>
        <v>94.633507853403145</v>
      </c>
      <c r="H644" s="41" t="str">
        <f t="shared" si="43"/>
        <v>Pass</v>
      </c>
    </row>
    <row r="645" spans="1:8" x14ac:dyDescent="0.35">
      <c r="A645" s="41" t="s">
        <v>82</v>
      </c>
      <c r="B645" s="41" t="s">
        <v>23</v>
      </c>
      <c r="C645" s="41">
        <v>19.3</v>
      </c>
      <c r="D645" s="41">
        <v>23.9</v>
      </c>
      <c r="E645" s="41">
        <f t="shared" si="42"/>
        <v>21.6</v>
      </c>
      <c r="F645" s="41">
        <v>21</v>
      </c>
      <c r="G645" s="43">
        <f t="shared" si="44"/>
        <v>97.222222222222214</v>
      </c>
      <c r="H645" s="41" t="str">
        <f t="shared" si="43"/>
        <v>Pass</v>
      </c>
    </row>
    <row r="646" spans="1:8" x14ac:dyDescent="0.35">
      <c r="A646" s="41" t="s">
        <v>82</v>
      </c>
      <c r="B646" s="41" t="s">
        <v>24</v>
      </c>
      <c r="C646" s="41">
        <v>17.75</v>
      </c>
      <c r="D646" s="41">
        <v>21.8</v>
      </c>
      <c r="E646" s="41">
        <f t="shared" si="42"/>
        <v>19.774999999999999</v>
      </c>
      <c r="F646" s="41">
        <v>18.95</v>
      </c>
      <c r="G646" s="43">
        <f t="shared" si="44"/>
        <v>95.828065739570164</v>
      </c>
      <c r="H646" s="41" t="str">
        <f t="shared" si="43"/>
        <v>Pass</v>
      </c>
    </row>
    <row r="647" spans="1:8" x14ac:dyDescent="0.35">
      <c r="A647" s="41" t="s">
        <v>82</v>
      </c>
      <c r="B647" s="41" t="s">
        <v>25</v>
      </c>
      <c r="C647" s="41">
        <v>13.7</v>
      </c>
      <c r="D647" s="41">
        <v>16.899999999999999</v>
      </c>
      <c r="E647" s="41">
        <f t="shared" si="42"/>
        <v>15.299999999999999</v>
      </c>
      <c r="F647" s="41">
        <v>13.75</v>
      </c>
      <c r="G647" s="43">
        <f t="shared" si="44"/>
        <v>89.869281045751634</v>
      </c>
      <c r="H647" s="41" t="str">
        <f t="shared" si="43"/>
        <v>Pass</v>
      </c>
    </row>
    <row r="648" spans="1:8" x14ac:dyDescent="0.35">
      <c r="A648" s="41" t="s">
        <v>82</v>
      </c>
      <c r="B648" s="41" t="s">
        <v>26</v>
      </c>
      <c r="C648" s="41">
        <v>1.83</v>
      </c>
      <c r="D648" s="41">
        <v>2.25</v>
      </c>
      <c r="E648" s="41">
        <f t="shared" si="42"/>
        <v>2.04</v>
      </c>
      <c r="F648" s="41">
        <v>1.88</v>
      </c>
      <c r="G648" s="43">
        <f t="shared" si="44"/>
        <v>92.156862745098039</v>
      </c>
      <c r="H648" s="41" t="str">
        <f t="shared" si="43"/>
        <v>Pass</v>
      </c>
    </row>
    <row r="649" spans="1:8" x14ac:dyDescent="0.35">
      <c r="A649" s="41" t="s">
        <v>82</v>
      </c>
      <c r="B649" s="41" t="s">
        <v>27</v>
      </c>
      <c r="C649" s="41">
        <v>202</v>
      </c>
      <c r="D649" s="41">
        <v>248</v>
      </c>
      <c r="E649" s="41">
        <f t="shared" si="42"/>
        <v>225</v>
      </c>
      <c r="F649" s="41">
        <v>234</v>
      </c>
      <c r="G649" s="43">
        <f t="shared" si="44"/>
        <v>104</v>
      </c>
      <c r="H649" s="41" t="str">
        <f t="shared" si="43"/>
        <v>Pass</v>
      </c>
    </row>
    <row r="650" spans="1:8" x14ac:dyDescent="0.35">
      <c r="A650" s="41" t="s">
        <v>82</v>
      </c>
      <c r="B650" s="41" t="s">
        <v>28</v>
      </c>
      <c r="C650" s="41">
        <v>0.62</v>
      </c>
      <c r="D650" s="41">
        <v>0.78</v>
      </c>
      <c r="E650" s="41">
        <f t="shared" si="42"/>
        <v>0.7</v>
      </c>
      <c r="F650" s="41">
        <v>0.71</v>
      </c>
      <c r="G650" s="43">
        <f t="shared" si="44"/>
        <v>101.42857142857142</v>
      </c>
      <c r="H650" s="41" t="str">
        <f t="shared" si="43"/>
        <v>Pass</v>
      </c>
    </row>
    <row r="651" spans="1:8" x14ac:dyDescent="0.35">
      <c r="A651" s="41" t="s">
        <v>82</v>
      </c>
      <c r="B651" s="41" t="s">
        <v>29</v>
      </c>
      <c r="C651" s="41">
        <v>19.95</v>
      </c>
      <c r="D651" s="41">
        <v>24.5</v>
      </c>
      <c r="E651" s="41">
        <f t="shared" si="42"/>
        <v>22.225000000000001</v>
      </c>
      <c r="F651" s="41">
        <v>22.6</v>
      </c>
      <c r="G651" s="43">
        <f t="shared" si="44"/>
        <v>101.68728908886389</v>
      </c>
      <c r="H651" s="41" t="str">
        <f t="shared" si="43"/>
        <v>Pass</v>
      </c>
    </row>
    <row r="652" spans="1:8" x14ac:dyDescent="0.35">
      <c r="A652" s="41" t="s">
        <v>82</v>
      </c>
      <c r="B652" s="41" t="s">
        <v>30</v>
      </c>
      <c r="C652" s="41">
        <v>187</v>
      </c>
      <c r="D652" s="41">
        <v>229</v>
      </c>
      <c r="E652" s="41">
        <f t="shared" si="42"/>
        <v>208</v>
      </c>
      <c r="F652" s="41">
        <v>199.5</v>
      </c>
      <c r="G652" s="43">
        <f t="shared" si="44"/>
        <v>95.913461538461547</v>
      </c>
      <c r="H652" s="41" t="str">
        <f t="shared" si="43"/>
        <v>Pass</v>
      </c>
    </row>
    <row r="653" spans="1:8" x14ac:dyDescent="0.35">
      <c r="A653" s="41" t="s">
        <v>82</v>
      </c>
      <c r="B653" s="41" t="s">
        <v>31</v>
      </c>
      <c r="C653" s="41">
        <v>49.8</v>
      </c>
      <c r="D653" s="41">
        <v>60.9</v>
      </c>
      <c r="E653" s="41">
        <f t="shared" si="42"/>
        <v>55.349999999999994</v>
      </c>
      <c r="F653" s="41">
        <v>53.8</v>
      </c>
      <c r="G653" s="43">
        <f t="shared" si="44"/>
        <v>97.199638663053307</v>
      </c>
      <c r="H653" s="41" t="str">
        <f t="shared" si="43"/>
        <v>Pass</v>
      </c>
    </row>
    <row r="654" spans="1:8" x14ac:dyDescent="0.35">
      <c r="A654" s="41" t="s">
        <v>82</v>
      </c>
      <c r="B654" s="41" t="s">
        <v>32</v>
      </c>
      <c r="C654" s="41">
        <v>69</v>
      </c>
      <c r="D654" s="41">
        <v>84.8</v>
      </c>
      <c r="E654" s="41">
        <f t="shared" si="42"/>
        <v>76.900000000000006</v>
      </c>
      <c r="F654" s="41">
        <v>77.400000000000006</v>
      </c>
      <c r="G654" s="43">
        <f t="shared" si="44"/>
        <v>100.65019505851755</v>
      </c>
      <c r="H654" s="41" t="str">
        <f t="shared" si="43"/>
        <v>Pass</v>
      </c>
    </row>
    <row r="655" spans="1:8" x14ac:dyDescent="0.35">
      <c r="A655" s="41" t="s">
        <v>82</v>
      </c>
      <c r="B655" s="41" t="s">
        <v>33</v>
      </c>
      <c r="C655" s="41">
        <v>28</v>
      </c>
      <c r="D655" s="41">
        <v>34.200000000000003</v>
      </c>
      <c r="E655" s="41">
        <f t="shared" si="42"/>
        <v>31.1</v>
      </c>
      <c r="F655" s="41">
        <v>30.7</v>
      </c>
      <c r="G655" s="43">
        <f t="shared" si="44"/>
        <v>98.713826366559474</v>
      </c>
      <c r="H655" s="41" t="str">
        <f t="shared" si="43"/>
        <v>Pass</v>
      </c>
    </row>
    <row r="656" spans="1:8" x14ac:dyDescent="0.35">
      <c r="A656" s="41" t="s">
        <v>82</v>
      </c>
      <c r="B656" s="41" t="s">
        <v>34</v>
      </c>
      <c r="C656" s="41">
        <v>1.4</v>
      </c>
      <c r="D656" s="41">
        <v>3.7</v>
      </c>
      <c r="E656" s="41">
        <f t="shared" si="42"/>
        <v>2.5499999999999998</v>
      </c>
      <c r="F656" s="41">
        <v>2.2000000000000002</v>
      </c>
      <c r="G656" s="43">
        <f t="shared" si="44"/>
        <v>86.274509803921589</v>
      </c>
      <c r="H656" s="41" t="str">
        <f t="shared" si="43"/>
        <v>Pass</v>
      </c>
    </row>
    <row r="657" spans="1:8" x14ac:dyDescent="0.35">
      <c r="A657" s="41" t="s">
        <v>82</v>
      </c>
      <c r="B657" s="41" t="s">
        <v>35</v>
      </c>
      <c r="C657" s="41">
        <v>2790</v>
      </c>
      <c r="D657" s="41">
        <v>3410</v>
      </c>
      <c r="E657" s="41">
        <f t="shared" si="42"/>
        <v>3100</v>
      </c>
      <c r="F657" s="41">
        <v>3200</v>
      </c>
      <c r="G657" s="43">
        <f t="shared" si="44"/>
        <v>103.2258064516129</v>
      </c>
      <c r="H657" s="41" t="str">
        <f t="shared" si="43"/>
        <v>Pass</v>
      </c>
    </row>
    <row r="658" spans="1:8" x14ac:dyDescent="0.35">
      <c r="A658" s="41" t="s">
        <v>82</v>
      </c>
      <c r="B658" s="41" t="s">
        <v>36</v>
      </c>
      <c r="C658" s="41">
        <v>0.8</v>
      </c>
      <c r="D658" s="41">
        <v>1.3</v>
      </c>
      <c r="E658" s="41">
        <f t="shared" si="42"/>
        <v>1.05</v>
      </c>
      <c r="F658" s="41">
        <v>1</v>
      </c>
      <c r="G658" s="43">
        <f t="shared" si="44"/>
        <v>95.238095238095227</v>
      </c>
      <c r="H658" s="41" t="str">
        <f t="shared" si="43"/>
        <v>Pass</v>
      </c>
    </row>
    <row r="659" spans="1:8" x14ac:dyDescent="0.35">
      <c r="A659" s="41" t="s">
        <v>82</v>
      </c>
      <c r="B659" s="41" t="s">
        <v>37</v>
      </c>
      <c r="C659" s="41">
        <v>2.02</v>
      </c>
      <c r="D659" s="41">
        <v>2.5</v>
      </c>
      <c r="E659" s="41">
        <f t="shared" ref="E659:E722" si="45">(C659+D659)/2</f>
        <v>2.2599999999999998</v>
      </c>
      <c r="F659" s="41">
        <v>2.15</v>
      </c>
      <c r="G659" s="43">
        <f t="shared" si="44"/>
        <v>95.13274336283186</v>
      </c>
      <c r="H659" s="41" t="str">
        <f t="shared" ref="H659:H722" si="46">IF(AND(F659&gt;=C659, F659&lt;=D659), "Pass", "Fail")</f>
        <v>Pass</v>
      </c>
    </row>
    <row r="660" spans="1:8" x14ac:dyDescent="0.35">
      <c r="A660" s="41" t="s">
        <v>82</v>
      </c>
      <c r="B660" s="41" t="s">
        <v>38</v>
      </c>
      <c r="C660" s="41">
        <v>22.6</v>
      </c>
      <c r="D660" s="41">
        <v>27.8</v>
      </c>
      <c r="E660" s="41">
        <f t="shared" si="45"/>
        <v>25.200000000000003</v>
      </c>
      <c r="F660" s="41">
        <v>22.8</v>
      </c>
      <c r="G660" s="43">
        <f t="shared" si="44"/>
        <v>90.476190476190467</v>
      </c>
      <c r="H660" s="41" t="str">
        <f t="shared" si="46"/>
        <v>Pass</v>
      </c>
    </row>
    <row r="661" spans="1:8" x14ac:dyDescent="0.35">
      <c r="A661" s="41" t="s">
        <v>82</v>
      </c>
      <c r="B661" s="41" t="s">
        <v>39</v>
      </c>
      <c r="C661" s="41">
        <v>0.64</v>
      </c>
      <c r="D661" s="41">
        <v>0.81</v>
      </c>
      <c r="E661" s="41">
        <f t="shared" si="45"/>
        <v>0.72500000000000009</v>
      </c>
      <c r="F661" s="41">
        <v>0.71</v>
      </c>
      <c r="G661" s="43">
        <f t="shared" si="44"/>
        <v>97.931034482758605</v>
      </c>
      <c r="H661" s="41" t="str">
        <f t="shared" si="46"/>
        <v>Pass</v>
      </c>
    </row>
    <row r="662" spans="1:8" x14ac:dyDescent="0.35">
      <c r="A662" s="41" t="s">
        <v>82</v>
      </c>
      <c r="B662" s="41" t="s">
        <v>40</v>
      </c>
      <c r="C662" s="41">
        <v>4.53</v>
      </c>
      <c r="D662" s="41">
        <v>5.65</v>
      </c>
      <c r="E662" s="41">
        <f t="shared" si="45"/>
        <v>5.09</v>
      </c>
      <c r="F662" s="41">
        <v>4.8499999999999996</v>
      </c>
      <c r="G662" s="43">
        <f t="shared" si="44"/>
        <v>95.284872298624748</v>
      </c>
      <c r="H662" s="41" t="str">
        <f t="shared" si="46"/>
        <v>Pass</v>
      </c>
    </row>
    <row r="663" spans="1:8" x14ac:dyDescent="0.35">
      <c r="A663" s="41" t="s">
        <v>82</v>
      </c>
      <c r="B663" s="41" t="s">
        <v>41</v>
      </c>
      <c r="C663" s="41">
        <v>114</v>
      </c>
      <c r="D663" s="41">
        <v>150</v>
      </c>
      <c r="E663" s="41">
        <f t="shared" si="45"/>
        <v>132</v>
      </c>
      <c r="F663" s="41">
        <v>138</v>
      </c>
      <c r="G663" s="43">
        <f t="shared" si="44"/>
        <v>104.54545454545455</v>
      </c>
      <c r="H663" s="41" t="str">
        <f t="shared" si="46"/>
        <v>Pass</v>
      </c>
    </row>
    <row r="664" spans="1:8" x14ac:dyDescent="0.35">
      <c r="A664" s="41" t="s">
        <v>82</v>
      </c>
      <c r="B664" s="41" t="s">
        <v>42</v>
      </c>
      <c r="C664" s="41">
        <f>0.5/2</f>
        <v>0.25</v>
      </c>
      <c r="D664" s="41">
        <v>1.6</v>
      </c>
      <c r="E664" s="41">
        <f t="shared" si="45"/>
        <v>0.92500000000000004</v>
      </c>
      <c r="F664" s="41">
        <v>0.6</v>
      </c>
      <c r="G664" s="43">
        <f t="shared" si="44"/>
        <v>64.864864864864856</v>
      </c>
      <c r="H664" s="41" t="str">
        <f t="shared" si="46"/>
        <v>Pass</v>
      </c>
    </row>
    <row r="665" spans="1:8" x14ac:dyDescent="0.35">
      <c r="A665" s="41" t="s">
        <v>82</v>
      </c>
      <c r="B665" s="41" t="s">
        <v>43</v>
      </c>
      <c r="C665" s="41">
        <v>50.6</v>
      </c>
      <c r="D665" s="41">
        <v>62</v>
      </c>
      <c r="E665" s="41">
        <f t="shared" si="45"/>
        <v>56.3</v>
      </c>
      <c r="F665" s="41">
        <v>55.7</v>
      </c>
      <c r="G665" s="43">
        <f t="shared" si="44"/>
        <v>98.93428063943162</v>
      </c>
      <c r="H665" s="41" t="str">
        <f t="shared" si="46"/>
        <v>Pass</v>
      </c>
    </row>
    <row r="666" spans="1:8" x14ac:dyDescent="0.35">
      <c r="A666" s="41" t="s">
        <v>82</v>
      </c>
      <c r="B666" s="41" t="s">
        <v>44</v>
      </c>
      <c r="C666" s="41">
        <v>4.1500000000000004</v>
      </c>
      <c r="D666" s="41">
        <v>5.13</v>
      </c>
      <c r="E666" s="41">
        <f t="shared" si="45"/>
        <v>4.6400000000000006</v>
      </c>
      <c r="F666" s="41">
        <v>4.24</v>
      </c>
      <c r="G666" s="43">
        <f t="shared" si="44"/>
        <v>91.379310344827587</v>
      </c>
      <c r="H666" s="41" t="str">
        <f t="shared" si="46"/>
        <v>Pass</v>
      </c>
    </row>
    <row r="667" spans="1:8" x14ac:dyDescent="0.35">
      <c r="A667" s="41" t="s">
        <v>82</v>
      </c>
      <c r="B667" s="41" t="s">
        <v>45</v>
      </c>
      <c r="C667" s="41">
        <v>691</v>
      </c>
      <c r="D667" s="41">
        <v>847</v>
      </c>
      <c r="E667" s="41">
        <f t="shared" si="45"/>
        <v>769</v>
      </c>
      <c r="F667" s="41">
        <v>765</v>
      </c>
      <c r="G667" s="43">
        <f t="shared" si="44"/>
        <v>99.479843953185949</v>
      </c>
      <c r="H667" s="41" t="str">
        <f t="shared" si="46"/>
        <v>Pass</v>
      </c>
    </row>
    <row r="668" spans="1:8" x14ac:dyDescent="0.35">
      <c r="A668" s="41" t="s">
        <v>82</v>
      </c>
      <c r="B668" s="41" t="s">
        <v>65</v>
      </c>
      <c r="C668" s="41">
        <v>0.6</v>
      </c>
      <c r="D668" s="41">
        <v>2.8</v>
      </c>
      <c r="E668" s="41">
        <f t="shared" si="45"/>
        <v>1.7</v>
      </c>
      <c r="F668" s="41">
        <v>1.6</v>
      </c>
      <c r="G668" s="43">
        <f t="shared" si="44"/>
        <v>94.117647058823536</v>
      </c>
      <c r="H668" s="41" t="str">
        <f t="shared" si="46"/>
        <v>Pass</v>
      </c>
    </row>
    <row r="669" spans="1:8" x14ac:dyDescent="0.35">
      <c r="A669" s="41" t="s">
        <v>82</v>
      </c>
      <c r="B669" s="41" t="s">
        <v>1</v>
      </c>
      <c r="C669" s="41">
        <v>48.9</v>
      </c>
      <c r="D669" s="41">
        <v>51.3</v>
      </c>
      <c r="E669" s="41">
        <f t="shared" si="45"/>
        <v>50.099999999999994</v>
      </c>
      <c r="F669" s="41">
        <v>50.7</v>
      </c>
      <c r="G669" s="43">
        <f t="shared" si="44"/>
        <v>101.19760479041918</v>
      </c>
      <c r="H669" s="41" t="str">
        <f t="shared" si="46"/>
        <v>Pass</v>
      </c>
    </row>
    <row r="670" spans="1:8" x14ac:dyDescent="0.35">
      <c r="A670" s="41" t="s">
        <v>82</v>
      </c>
      <c r="B670" s="41" t="s">
        <v>2</v>
      </c>
      <c r="C670" s="41">
        <v>13.85</v>
      </c>
      <c r="D670" s="41">
        <v>14.85</v>
      </c>
      <c r="E670" s="41">
        <f t="shared" si="45"/>
        <v>14.35</v>
      </c>
      <c r="F670" s="41">
        <v>14.45</v>
      </c>
      <c r="G670" s="43">
        <f t="shared" si="44"/>
        <v>100.69686411149826</v>
      </c>
      <c r="H670" s="41" t="str">
        <f t="shared" si="46"/>
        <v>Pass</v>
      </c>
    </row>
    <row r="671" spans="1:8" x14ac:dyDescent="0.35">
      <c r="A671" s="41" t="s">
        <v>82</v>
      </c>
      <c r="B671" s="41" t="s">
        <v>3</v>
      </c>
      <c r="C671" s="41">
        <v>10.25</v>
      </c>
      <c r="D671" s="41">
        <v>11</v>
      </c>
      <c r="E671" s="41">
        <f t="shared" si="45"/>
        <v>10.625</v>
      </c>
      <c r="F671" s="41">
        <v>10.7</v>
      </c>
      <c r="G671" s="43">
        <f t="shared" si="44"/>
        <v>100.70588235294117</v>
      </c>
      <c r="H671" s="41" t="str">
        <f t="shared" si="46"/>
        <v>Pass</v>
      </c>
    </row>
    <row r="672" spans="1:8" x14ac:dyDescent="0.35">
      <c r="A672" s="41" t="s">
        <v>82</v>
      </c>
      <c r="B672" s="41" t="s">
        <v>4</v>
      </c>
      <c r="C672" s="41">
        <v>6.83</v>
      </c>
      <c r="D672" s="41">
        <v>7.41</v>
      </c>
      <c r="E672" s="41">
        <f t="shared" si="45"/>
        <v>7.12</v>
      </c>
      <c r="F672" s="41">
        <v>7.2</v>
      </c>
      <c r="G672" s="43">
        <f t="shared" si="44"/>
        <v>101.12359550561798</v>
      </c>
      <c r="H672" s="41" t="str">
        <f t="shared" si="46"/>
        <v>Pass</v>
      </c>
    </row>
    <row r="673" spans="1:8" x14ac:dyDescent="0.35">
      <c r="A673" s="41" t="s">
        <v>82</v>
      </c>
      <c r="B673" s="41" t="s">
        <v>5</v>
      </c>
      <c r="C673" s="41">
        <v>3.07</v>
      </c>
      <c r="D673" s="41">
        <v>3.4</v>
      </c>
      <c r="E673" s="41">
        <f t="shared" si="45"/>
        <v>3.2349999999999999</v>
      </c>
      <c r="F673" s="41">
        <v>3.29</v>
      </c>
      <c r="G673" s="43">
        <f t="shared" si="44"/>
        <v>101.70015455950541</v>
      </c>
      <c r="H673" s="41" t="str">
        <f t="shared" si="46"/>
        <v>Pass</v>
      </c>
    </row>
    <row r="674" spans="1:8" x14ac:dyDescent="0.35">
      <c r="A674" s="41" t="s">
        <v>82</v>
      </c>
      <c r="B674" s="41" t="s">
        <v>6</v>
      </c>
      <c r="C674" s="41">
        <v>3.96</v>
      </c>
      <c r="D674" s="41">
        <v>4.34</v>
      </c>
      <c r="E674" s="41">
        <f t="shared" si="45"/>
        <v>4.1500000000000004</v>
      </c>
      <c r="F674" s="41">
        <v>4.21</v>
      </c>
      <c r="G674" s="43">
        <f t="shared" si="44"/>
        <v>101.44578313253012</v>
      </c>
      <c r="H674" s="41" t="str">
        <f t="shared" si="46"/>
        <v>Pass</v>
      </c>
    </row>
    <row r="675" spans="1:8" x14ac:dyDescent="0.35">
      <c r="A675" s="41" t="s">
        <v>82</v>
      </c>
      <c r="B675" s="41" t="s">
        <v>7</v>
      </c>
      <c r="C675" s="41">
        <v>3.98</v>
      </c>
      <c r="D675" s="41">
        <v>4.3899999999999997</v>
      </c>
      <c r="E675" s="41">
        <f t="shared" si="45"/>
        <v>4.1849999999999996</v>
      </c>
      <c r="F675" s="41">
        <v>4.13</v>
      </c>
      <c r="G675" s="43">
        <f t="shared" si="44"/>
        <v>98.685782556750297</v>
      </c>
      <c r="H675" s="41" t="str">
        <f t="shared" si="46"/>
        <v>Pass</v>
      </c>
    </row>
    <row r="676" spans="1:8" x14ac:dyDescent="0.35">
      <c r="A676" s="41" t="s">
        <v>82</v>
      </c>
      <c r="B676" s="41" t="s">
        <v>8</v>
      </c>
      <c r="C676" s="41">
        <v>1.4999999999999999E-2</v>
      </c>
      <c r="D676" s="41">
        <v>2.9000000000000001E-2</v>
      </c>
      <c r="E676" s="41">
        <f t="shared" si="45"/>
        <v>2.1999999999999999E-2</v>
      </c>
      <c r="F676" s="41">
        <v>2.1000000000000001E-2</v>
      </c>
      <c r="G676" s="43">
        <f t="shared" si="44"/>
        <v>95.454545454545467</v>
      </c>
      <c r="H676" s="41" t="str">
        <f t="shared" si="46"/>
        <v>Pass</v>
      </c>
    </row>
    <row r="677" spans="1:8" x14ac:dyDescent="0.35">
      <c r="A677" s="41" t="s">
        <v>82</v>
      </c>
      <c r="B677" s="41" t="s">
        <v>9</v>
      </c>
      <c r="C677" s="41">
        <v>1.67</v>
      </c>
      <c r="D677" s="41">
        <v>1.88</v>
      </c>
      <c r="E677" s="41">
        <f t="shared" si="45"/>
        <v>1.7749999999999999</v>
      </c>
      <c r="F677" s="41">
        <v>1.74</v>
      </c>
      <c r="G677" s="43">
        <f t="shared" si="44"/>
        <v>98.028169014084511</v>
      </c>
      <c r="H677" s="41" t="str">
        <f t="shared" si="46"/>
        <v>Pass</v>
      </c>
    </row>
    <row r="678" spans="1:8" x14ac:dyDescent="0.35">
      <c r="A678" s="41" t="s">
        <v>82</v>
      </c>
      <c r="B678" s="41" t="s">
        <v>10</v>
      </c>
      <c r="C678" s="41">
        <v>0.1</v>
      </c>
      <c r="D678" s="41">
        <v>0.16</v>
      </c>
      <c r="E678" s="41">
        <f t="shared" si="45"/>
        <v>0.13</v>
      </c>
      <c r="F678" s="41">
        <v>0.13</v>
      </c>
      <c r="G678" s="43">
        <f t="shared" si="44"/>
        <v>100</v>
      </c>
      <c r="H678" s="41" t="str">
        <f t="shared" si="46"/>
        <v>Pass</v>
      </c>
    </row>
    <row r="679" spans="1:8" x14ac:dyDescent="0.35">
      <c r="A679" s="41" t="s">
        <v>82</v>
      </c>
      <c r="B679" s="41" t="s">
        <v>11</v>
      </c>
      <c r="C679" s="41">
        <v>1.92</v>
      </c>
      <c r="D679" s="41">
        <v>2.16</v>
      </c>
      <c r="E679" s="41">
        <f t="shared" si="45"/>
        <v>2.04</v>
      </c>
      <c r="F679" s="41">
        <v>1.98</v>
      </c>
      <c r="G679" s="43">
        <f t="shared" si="44"/>
        <v>97.058823529411768</v>
      </c>
      <c r="H679" s="41" t="str">
        <f t="shared" si="46"/>
        <v>Pass</v>
      </c>
    </row>
    <row r="680" spans="1:8" x14ac:dyDescent="0.35">
      <c r="A680" s="41" t="s">
        <v>82</v>
      </c>
      <c r="B680" s="41" t="s">
        <v>12</v>
      </c>
      <c r="C680" s="41">
        <v>0.33</v>
      </c>
      <c r="D680" s="41">
        <v>0.41</v>
      </c>
      <c r="E680" s="41">
        <f t="shared" si="45"/>
        <v>0.37</v>
      </c>
      <c r="F680" s="41">
        <v>0.35</v>
      </c>
      <c r="G680" s="43">
        <f t="shared" si="44"/>
        <v>94.594594594594597</v>
      </c>
      <c r="H680" s="41" t="str">
        <f t="shared" si="46"/>
        <v>Pass</v>
      </c>
    </row>
    <row r="681" spans="1:8" x14ac:dyDescent="0.35">
      <c r="A681" s="41" t="s">
        <v>82</v>
      </c>
      <c r="B681" s="41" t="s">
        <v>13</v>
      </c>
      <c r="C681" s="41">
        <v>0.66</v>
      </c>
      <c r="D681" s="41">
        <v>0.78</v>
      </c>
      <c r="E681" s="41">
        <f t="shared" si="45"/>
        <v>0.72</v>
      </c>
      <c r="F681" s="41">
        <v>0.71</v>
      </c>
      <c r="G681" s="43">
        <f t="shared" si="44"/>
        <v>98.6111111111111</v>
      </c>
      <c r="H681" s="41" t="str">
        <f t="shared" si="46"/>
        <v>Pass</v>
      </c>
    </row>
    <row r="682" spans="1:8" x14ac:dyDescent="0.35">
      <c r="A682" s="41" t="s">
        <v>82</v>
      </c>
      <c r="B682" s="41" t="s">
        <v>16</v>
      </c>
      <c r="C682" s="41">
        <v>5830</v>
      </c>
      <c r="D682" s="41">
        <v>7130</v>
      </c>
      <c r="E682" s="41">
        <f t="shared" si="45"/>
        <v>6480</v>
      </c>
      <c r="F682" s="41">
        <v>6310</v>
      </c>
      <c r="G682" s="43">
        <f t="shared" si="44"/>
        <v>97.376543209876544</v>
      </c>
      <c r="H682" s="41" t="str">
        <f t="shared" si="46"/>
        <v>Pass</v>
      </c>
    </row>
    <row r="683" spans="1:8" x14ac:dyDescent="0.35">
      <c r="A683" s="41" t="s">
        <v>82</v>
      </c>
      <c r="B683" s="41" t="s">
        <v>17</v>
      </c>
      <c r="C683" s="41">
        <v>413</v>
      </c>
      <c r="D683" s="41">
        <v>505</v>
      </c>
      <c r="E683" s="41">
        <f t="shared" si="45"/>
        <v>459</v>
      </c>
      <c r="F683" s="41">
        <v>448</v>
      </c>
      <c r="G683" s="43">
        <f t="shared" si="44"/>
        <v>97.60348583877996</v>
      </c>
      <c r="H683" s="41" t="str">
        <f t="shared" si="46"/>
        <v>Pass</v>
      </c>
    </row>
    <row r="684" spans="1:8" x14ac:dyDescent="0.35">
      <c r="A684" s="41" t="s">
        <v>82</v>
      </c>
      <c r="B684" s="41" t="s">
        <v>18</v>
      </c>
      <c r="C684" s="41">
        <v>131</v>
      </c>
      <c r="D684" s="41">
        <v>172</v>
      </c>
      <c r="E684" s="41">
        <f t="shared" si="45"/>
        <v>151.5</v>
      </c>
      <c r="F684" s="41">
        <v>166</v>
      </c>
      <c r="G684" s="43">
        <f t="shared" si="44"/>
        <v>109.57095709570956</v>
      </c>
      <c r="H684" s="41" t="str">
        <f t="shared" si="46"/>
        <v>Pass</v>
      </c>
    </row>
    <row r="685" spans="1:8" x14ac:dyDescent="0.35">
      <c r="A685" s="41" t="s">
        <v>82</v>
      </c>
      <c r="B685" s="41" t="s">
        <v>19</v>
      </c>
      <c r="C685" s="41">
        <v>0.54</v>
      </c>
      <c r="D685" s="41">
        <v>0.68</v>
      </c>
      <c r="E685" s="41">
        <f t="shared" si="45"/>
        <v>0.6100000000000001</v>
      </c>
      <c r="F685" s="41">
        <v>0.61</v>
      </c>
      <c r="G685" s="43">
        <f t="shared" si="44"/>
        <v>99.999999999999972</v>
      </c>
      <c r="H685" s="41" t="str">
        <f t="shared" si="46"/>
        <v>Pass</v>
      </c>
    </row>
    <row r="686" spans="1:8" x14ac:dyDescent="0.35">
      <c r="A686" s="41" t="s">
        <v>82</v>
      </c>
      <c r="B686" s="41" t="s">
        <v>20</v>
      </c>
      <c r="C686" s="41">
        <v>10.15</v>
      </c>
      <c r="D686" s="41">
        <v>12.5</v>
      </c>
      <c r="E686" s="41">
        <f t="shared" si="45"/>
        <v>11.324999999999999</v>
      </c>
      <c r="F686" s="41">
        <v>12.35</v>
      </c>
      <c r="G686" s="43">
        <f t="shared" si="44"/>
        <v>109.05077262693158</v>
      </c>
      <c r="H686" s="41" t="str">
        <f t="shared" si="46"/>
        <v>Pass</v>
      </c>
    </row>
    <row r="687" spans="1:8" x14ac:dyDescent="0.35">
      <c r="A687" s="41" t="s">
        <v>82</v>
      </c>
      <c r="B687" s="41" t="s">
        <v>21</v>
      </c>
      <c r="C687" s="41">
        <v>4.8099999999999996</v>
      </c>
      <c r="D687" s="41">
        <v>5.95</v>
      </c>
      <c r="E687" s="41">
        <f t="shared" si="45"/>
        <v>5.38</v>
      </c>
      <c r="F687" s="41">
        <v>5.62</v>
      </c>
      <c r="G687" s="43">
        <f t="shared" ref="G687:G750" si="47">(F687/E687)*100</f>
        <v>104.46096654275094</v>
      </c>
      <c r="H687" s="41" t="str">
        <f t="shared" si="46"/>
        <v>Pass</v>
      </c>
    </row>
    <row r="688" spans="1:8" x14ac:dyDescent="0.35">
      <c r="A688" s="41" t="s">
        <v>82</v>
      </c>
      <c r="B688" s="41" t="s">
        <v>22</v>
      </c>
      <c r="C688" s="41">
        <v>6.86</v>
      </c>
      <c r="D688" s="41">
        <v>8.42</v>
      </c>
      <c r="E688" s="41">
        <f t="shared" si="45"/>
        <v>7.6400000000000006</v>
      </c>
      <c r="F688" s="41">
        <v>7.7</v>
      </c>
      <c r="G688" s="43">
        <f t="shared" si="47"/>
        <v>100.78534031413614</v>
      </c>
      <c r="H688" s="41" t="str">
        <f t="shared" si="46"/>
        <v>Pass</v>
      </c>
    </row>
    <row r="689" spans="1:8" x14ac:dyDescent="0.35">
      <c r="A689" s="41" t="s">
        <v>82</v>
      </c>
      <c r="B689" s="41" t="s">
        <v>23</v>
      </c>
      <c r="C689" s="41">
        <v>19.3</v>
      </c>
      <c r="D689" s="41">
        <v>23.9</v>
      </c>
      <c r="E689" s="41">
        <f t="shared" si="45"/>
        <v>21.6</v>
      </c>
      <c r="F689" s="41">
        <v>19.600000000000001</v>
      </c>
      <c r="G689" s="43">
        <f t="shared" si="47"/>
        <v>90.740740740740748</v>
      </c>
      <c r="H689" s="41" t="str">
        <f t="shared" si="46"/>
        <v>Pass</v>
      </c>
    </row>
    <row r="690" spans="1:8" x14ac:dyDescent="0.35">
      <c r="A690" s="41" t="s">
        <v>82</v>
      </c>
      <c r="B690" s="41" t="s">
        <v>24</v>
      </c>
      <c r="C690" s="41">
        <v>17.75</v>
      </c>
      <c r="D690" s="41">
        <v>21.8</v>
      </c>
      <c r="E690" s="41">
        <f t="shared" si="45"/>
        <v>19.774999999999999</v>
      </c>
      <c r="F690" s="41">
        <v>19.600000000000001</v>
      </c>
      <c r="G690" s="43">
        <f t="shared" si="47"/>
        <v>99.115044247787623</v>
      </c>
      <c r="H690" s="41" t="str">
        <f t="shared" si="46"/>
        <v>Pass</v>
      </c>
    </row>
    <row r="691" spans="1:8" x14ac:dyDescent="0.35">
      <c r="A691" s="41" t="s">
        <v>82</v>
      </c>
      <c r="B691" s="41" t="s">
        <v>25</v>
      </c>
      <c r="C691" s="41">
        <v>13.7</v>
      </c>
      <c r="D691" s="41">
        <v>16.899999999999999</v>
      </c>
      <c r="E691" s="41">
        <f t="shared" si="45"/>
        <v>15.299999999999999</v>
      </c>
      <c r="F691" s="41">
        <v>15.7</v>
      </c>
      <c r="G691" s="43">
        <f t="shared" si="47"/>
        <v>102.61437908496734</v>
      </c>
      <c r="H691" s="41" t="str">
        <f t="shared" si="46"/>
        <v>Pass</v>
      </c>
    </row>
    <row r="692" spans="1:8" x14ac:dyDescent="0.35">
      <c r="A692" s="41" t="s">
        <v>82</v>
      </c>
      <c r="B692" s="41" t="s">
        <v>26</v>
      </c>
      <c r="C692" s="41">
        <v>1.83</v>
      </c>
      <c r="D692" s="41">
        <v>2.25</v>
      </c>
      <c r="E692" s="41">
        <f t="shared" si="45"/>
        <v>2.04</v>
      </c>
      <c r="F692" s="41">
        <v>2.0099999999999998</v>
      </c>
      <c r="G692" s="43">
        <f t="shared" si="47"/>
        <v>98.52941176470587</v>
      </c>
      <c r="H692" s="41" t="str">
        <f t="shared" si="46"/>
        <v>Pass</v>
      </c>
    </row>
    <row r="693" spans="1:8" x14ac:dyDescent="0.35">
      <c r="A693" s="41" t="s">
        <v>82</v>
      </c>
      <c r="B693" s="41" t="s">
        <v>27</v>
      </c>
      <c r="C693" s="41">
        <v>202</v>
      </c>
      <c r="D693" s="41">
        <v>248</v>
      </c>
      <c r="E693" s="41">
        <f t="shared" si="45"/>
        <v>225</v>
      </c>
      <c r="F693" s="41">
        <v>222</v>
      </c>
      <c r="G693" s="43">
        <f t="shared" si="47"/>
        <v>98.666666666666671</v>
      </c>
      <c r="H693" s="41" t="str">
        <f t="shared" si="46"/>
        <v>Pass</v>
      </c>
    </row>
    <row r="694" spans="1:8" x14ac:dyDescent="0.35">
      <c r="A694" s="41" t="s">
        <v>82</v>
      </c>
      <c r="B694" s="41" t="s">
        <v>28</v>
      </c>
      <c r="C694" s="41">
        <v>0.62</v>
      </c>
      <c r="D694" s="41">
        <v>0.78</v>
      </c>
      <c r="E694" s="41">
        <f t="shared" si="45"/>
        <v>0.7</v>
      </c>
      <c r="F694" s="41">
        <v>0.68</v>
      </c>
      <c r="G694" s="43">
        <f t="shared" si="47"/>
        <v>97.142857142857153</v>
      </c>
      <c r="H694" s="41" t="str">
        <f t="shared" si="46"/>
        <v>Pass</v>
      </c>
    </row>
    <row r="695" spans="1:8" x14ac:dyDescent="0.35">
      <c r="A695" s="41" t="s">
        <v>82</v>
      </c>
      <c r="B695" s="41" t="s">
        <v>29</v>
      </c>
      <c r="C695" s="41">
        <v>19.95</v>
      </c>
      <c r="D695" s="41">
        <v>24.5</v>
      </c>
      <c r="E695" s="41">
        <f t="shared" si="45"/>
        <v>22.225000000000001</v>
      </c>
      <c r="F695" s="41">
        <v>23.3</v>
      </c>
      <c r="G695" s="43">
        <f t="shared" si="47"/>
        <v>104.83689538807648</v>
      </c>
      <c r="H695" s="41" t="str">
        <f t="shared" si="46"/>
        <v>Pass</v>
      </c>
    </row>
    <row r="696" spans="1:8" x14ac:dyDescent="0.35">
      <c r="A696" s="41" t="s">
        <v>82</v>
      </c>
      <c r="B696" s="41" t="s">
        <v>30</v>
      </c>
      <c r="C696" s="41">
        <v>187</v>
      </c>
      <c r="D696" s="41">
        <v>229</v>
      </c>
      <c r="E696" s="41">
        <f t="shared" si="45"/>
        <v>208</v>
      </c>
      <c r="F696" s="41">
        <v>201</v>
      </c>
      <c r="G696" s="43">
        <f t="shared" si="47"/>
        <v>96.634615384615387</v>
      </c>
      <c r="H696" s="41" t="str">
        <f t="shared" si="46"/>
        <v>Pass</v>
      </c>
    </row>
    <row r="697" spans="1:8" x14ac:dyDescent="0.35">
      <c r="A697" s="41" t="s">
        <v>82</v>
      </c>
      <c r="B697" s="41" t="s">
        <v>31</v>
      </c>
      <c r="C697" s="41">
        <v>49.8</v>
      </c>
      <c r="D697" s="41">
        <v>60.9</v>
      </c>
      <c r="E697" s="41">
        <f t="shared" si="45"/>
        <v>55.349999999999994</v>
      </c>
      <c r="F697" s="41">
        <v>53</v>
      </c>
      <c r="G697" s="43">
        <f t="shared" si="47"/>
        <v>95.754290876242109</v>
      </c>
      <c r="H697" s="41" t="str">
        <f t="shared" si="46"/>
        <v>Pass</v>
      </c>
    </row>
    <row r="698" spans="1:8" x14ac:dyDescent="0.35">
      <c r="A698" s="41" t="s">
        <v>82</v>
      </c>
      <c r="B698" s="41" t="s">
        <v>32</v>
      </c>
      <c r="C698" s="41">
        <v>69</v>
      </c>
      <c r="D698" s="41">
        <v>84.8</v>
      </c>
      <c r="E698" s="41">
        <f t="shared" si="45"/>
        <v>76.900000000000006</v>
      </c>
      <c r="F698" s="41">
        <v>83.4</v>
      </c>
      <c r="G698" s="43">
        <f t="shared" si="47"/>
        <v>108.45253576072822</v>
      </c>
      <c r="H698" s="41" t="str">
        <f t="shared" si="46"/>
        <v>Pass</v>
      </c>
    </row>
    <row r="699" spans="1:8" x14ac:dyDescent="0.35">
      <c r="A699" s="41" t="s">
        <v>82</v>
      </c>
      <c r="B699" s="41" t="s">
        <v>33</v>
      </c>
      <c r="C699" s="41">
        <v>28</v>
      </c>
      <c r="D699" s="41">
        <v>34.200000000000003</v>
      </c>
      <c r="E699" s="41">
        <f t="shared" si="45"/>
        <v>31.1</v>
      </c>
      <c r="F699" s="41">
        <v>30.8</v>
      </c>
      <c r="G699" s="43">
        <f t="shared" si="47"/>
        <v>99.035369774919616</v>
      </c>
      <c r="H699" s="41" t="str">
        <f t="shared" si="46"/>
        <v>Pass</v>
      </c>
    </row>
    <row r="700" spans="1:8" x14ac:dyDescent="0.35">
      <c r="A700" s="41" t="s">
        <v>82</v>
      </c>
      <c r="B700" s="41" t="s">
        <v>34</v>
      </c>
      <c r="C700" s="41">
        <v>1.4</v>
      </c>
      <c r="D700" s="41">
        <v>3.7</v>
      </c>
      <c r="E700" s="41">
        <f t="shared" si="45"/>
        <v>2.5499999999999998</v>
      </c>
      <c r="F700" s="41">
        <v>2.6</v>
      </c>
      <c r="G700" s="43">
        <f t="shared" si="47"/>
        <v>101.96078431372551</v>
      </c>
      <c r="H700" s="41" t="str">
        <f t="shared" si="46"/>
        <v>Pass</v>
      </c>
    </row>
    <row r="701" spans="1:8" x14ac:dyDescent="0.35">
      <c r="A701" s="41" t="s">
        <v>82</v>
      </c>
      <c r="B701" s="41" t="s">
        <v>35</v>
      </c>
      <c r="C701" s="41">
        <v>2790</v>
      </c>
      <c r="D701" s="41">
        <v>3410</v>
      </c>
      <c r="E701" s="41">
        <f t="shared" si="45"/>
        <v>3100</v>
      </c>
      <c r="F701" s="41">
        <v>3270</v>
      </c>
      <c r="G701" s="43">
        <f t="shared" si="47"/>
        <v>105.48387096774195</v>
      </c>
      <c r="H701" s="41" t="str">
        <f t="shared" si="46"/>
        <v>Pass</v>
      </c>
    </row>
    <row r="702" spans="1:8" x14ac:dyDescent="0.35">
      <c r="A702" s="41" t="s">
        <v>82</v>
      </c>
      <c r="B702" s="41" t="s">
        <v>36</v>
      </c>
      <c r="C702" s="41">
        <v>0.8</v>
      </c>
      <c r="D702" s="41">
        <v>1.3</v>
      </c>
      <c r="E702" s="41">
        <f t="shared" si="45"/>
        <v>1.05</v>
      </c>
      <c r="F702" s="41">
        <v>1</v>
      </c>
      <c r="G702" s="43">
        <f t="shared" si="47"/>
        <v>95.238095238095227</v>
      </c>
      <c r="H702" s="41" t="str">
        <f t="shared" si="46"/>
        <v>Pass</v>
      </c>
    </row>
    <row r="703" spans="1:8" x14ac:dyDescent="0.35">
      <c r="A703" s="41" t="s">
        <v>82</v>
      </c>
      <c r="B703" s="41" t="s">
        <v>37</v>
      </c>
      <c r="C703" s="41">
        <v>2.02</v>
      </c>
      <c r="D703" s="41">
        <v>2.5</v>
      </c>
      <c r="E703" s="41">
        <f t="shared" si="45"/>
        <v>2.2599999999999998</v>
      </c>
      <c r="F703" s="41">
        <v>2.2400000000000002</v>
      </c>
      <c r="G703" s="43">
        <f t="shared" si="47"/>
        <v>99.115044247787637</v>
      </c>
      <c r="H703" s="41" t="str">
        <f t="shared" si="46"/>
        <v>Pass</v>
      </c>
    </row>
    <row r="704" spans="1:8" x14ac:dyDescent="0.35">
      <c r="A704" s="41" t="s">
        <v>82</v>
      </c>
      <c r="B704" s="41" t="s">
        <v>38</v>
      </c>
      <c r="C704" s="41">
        <v>22.6</v>
      </c>
      <c r="D704" s="41">
        <v>27.8</v>
      </c>
      <c r="E704" s="41">
        <f t="shared" si="45"/>
        <v>25.200000000000003</v>
      </c>
      <c r="F704" s="41">
        <v>25.9</v>
      </c>
      <c r="G704" s="43">
        <f t="shared" si="47"/>
        <v>102.77777777777777</v>
      </c>
      <c r="H704" s="41" t="str">
        <f t="shared" si="46"/>
        <v>Pass</v>
      </c>
    </row>
    <row r="705" spans="1:8" x14ac:dyDescent="0.35">
      <c r="A705" s="41" t="s">
        <v>82</v>
      </c>
      <c r="B705" s="41" t="s">
        <v>39</v>
      </c>
      <c r="C705" s="41">
        <v>0.64</v>
      </c>
      <c r="D705" s="41">
        <v>0.81</v>
      </c>
      <c r="E705" s="41">
        <f t="shared" si="45"/>
        <v>0.72500000000000009</v>
      </c>
      <c r="F705" s="41">
        <v>0.71</v>
      </c>
      <c r="G705" s="43">
        <f t="shared" si="47"/>
        <v>97.931034482758605</v>
      </c>
      <c r="H705" s="41" t="str">
        <f t="shared" si="46"/>
        <v>Pass</v>
      </c>
    </row>
    <row r="706" spans="1:8" x14ac:dyDescent="0.35">
      <c r="A706" s="41" t="s">
        <v>82</v>
      </c>
      <c r="B706" s="41" t="s">
        <v>40</v>
      </c>
      <c r="C706" s="41">
        <v>4.53</v>
      </c>
      <c r="D706" s="41">
        <v>5.65</v>
      </c>
      <c r="E706" s="41">
        <f t="shared" si="45"/>
        <v>5.09</v>
      </c>
      <c r="F706" s="41">
        <v>4.9000000000000004</v>
      </c>
      <c r="G706" s="43">
        <f t="shared" si="47"/>
        <v>96.267190569744614</v>
      </c>
      <c r="H706" s="41" t="str">
        <f t="shared" si="46"/>
        <v>Pass</v>
      </c>
    </row>
    <row r="707" spans="1:8" x14ac:dyDescent="0.35">
      <c r="A707" s="41" t="s">
        <v>82</v>
      </c>
      <c r="B707" s="41" t="s">
        <v>41</v>
      </c>
      <c r="C707" s="41">
        <v>114</v>
      </c>
      <c r="D707" s="41">
        <v>150</v>
      </c>
      <c r="E707" s="41">
        <f t="shared" si="45"/>
        <v>132</v>
      </c>
      <c r="F707" s="41">
        <v>141</v>
      </c>
      <c r="G707" s="43">
        <f t="shared" si="47"/>
        <v>106.81818181818181</v>
      </c>
      <c r="H707" s="41" t="str">
        <f t="shared" si="46"/>
        <v>Pass</v>
      </c>
    </row>
    <row r="708" spans="1:8" x14ac:dyDescent="0.35">
      <c r="A708" s="41" t="s">
        <v>82</v>
      </c>
      <c r="B708" s="41" t="s">
        <v>42</v>
      </c>
      <c r="C708" s="41" t="s">
        <v>160</v>
      </c>
      <c r="D708" s="41">
        <v>1.6</v>
      </c>
      <c r="E708" s="41" t="s">
        <v>142</v>
      </c>
      <c r="F708" s="41" t="s">
        <v>160</v>
      </c>
      <c r="G708" s="43" t="s">
        <v>169</v>
      </c>
      <c r="H708" s="41" t="s">
        <v>169</v>
      </c>
    </row>
    <row r="709" spans="1:8" x14ac:dyDescent="0.35">
      <c r="A709" s="41" t="s">
        <v>82</v>
      </c>
      <c r="B709" s="41" t="s">
        <v>43</v>
      </c>
      <c r="C709" s="41">
        <v>50.6</v>
      </c>
      <c r="D709" s="41">
        <v>62</v>
      </c>
      <c r="E709" s="41">
        <f t="shared" si="45"/>
        <v>56.3</v>
      </c>
      <c r="F709" s="41">
        <v>59.3</v>
      </c>
      <c r="G709" s="43">
        <f t="shared" si="47"/>
        <v>105.32859680284193</v>
      </c>
      <c r="H709" s="41" t="str">
        <f t="shared" si="46"/>
        <v>Pass</v>
      </c>
    </row>
    <row r="710" spans="1:8" x14ac:dyDescent="0.35">
      <c r="A710" s="41" t="s">
        <v>82</v>
      </c>
      <c r="B710" s="41" t="s">
        <v>44</v>
      </c>
      <c r="C710" s="41">
        <v>4.1500000000000004</v>
      </c>
      <c r="D710" s="41">
        <v>5.13</v>
      </c>
      <c r="E710" s="41">
        <f t="shared" si="45"/>
        <v>4.6400000000000006</v>
      </c>
      <c r="F710" s="41">
        <v>4.79</v>
      </c>
      <c r="G710" s="43">
        <f t="shared" si="47"/>
        <v>103.23275862068964</v>
      </c>
      <c r="H710" s="41" t="str">
        <f t="shared" si="46"/>
        <v>Pass</v>
      </c>
    </row>
    <row r="711" spans="1:8" x14ac:dyDescent="0.35">
      <c r="A711" s="41" t="s">
        <v>82</v>
      </c>
      <c r="B711" s="41" t="s">
        <v>45</v>
      </c>
      <c r="C711" s="41">
        <v>691</v>
      </c>
      <c r="D711" s="41">
        <v>847</v>
      </c>
      <c r="E711" s="41">
        <f t="shared" si="45"/>
        <v>769</v>
      </c>
      <c r="F711" s="41">
        <v>821</v>
      </c>
      <c r="G711" s="43">
        <f t="shared" si="47"/>
        <v>106.76202860858257</v>
      </c>
      <c r="H711" s="41" t="str">
        <f t="shared" si="46"/>
        <v>Pass</v>
      </c>
    </row>
    <row r="712" spans="1:8" x14ac:dyDescent="0.35">
      <c r="A712" s="41" t="s">
        <v>82</v>
      </c>
      <c r="B712" s="41" t="s">
        <v>65</v>
      </c>
      <c r="C712" s="41">
        <v>0.6</v>
      </c>
      <c r="D712" s="41">
        <v>2.8</v>
      </c>
      <c r="E712" s="41">
        <f t="shared" si="45"/>
        <v>1.7</v>
      </c>
      <c r="F712" s="41">
        <v>1.7</v>
      </c>
      <c r="G712" s="43">
        <f t="shared" si="47"/>
        <v>100</v>
      </c>
      <c r="H712" s="41" t="str">
        <f t="shared" si="46"/>
        <v>Pass</v>
      </c>
    </row>
    <row r="713" spans="1:8" x14ac:dyDescent="0.35">
      <c r="A713" s="41" t="s">
        <v>82</v>
      </c>
      <c r="B713" s="41" t="s">
        <v>16</v>
      </c>
      <c r="C713" s="41">
        <v>5830</v>
      </c>
      <c r="D713" s="41">
        <v>7130</v>
      </c>
      <c r="E713" s="41">
        <f t="shared" si="45"/>
        <v>6480</v>
      </c>
      <c r="F713" s="41">
        <v>6360</v>
      </c>
      <c r="G713" s="43">
        <f t="shared" si="47"/>
        <v>98.148148148148152</v>
      </c>
      <c r="H713" s="41" t="str">
        <f t="shared" si="46"/>
        <v>Pass</v>
      </c>
    </row>
    <row r="714" spans="1:8" x14ac:dyDescent="0.35">
      <c r="A714" s="41" t="s">
        <v>82</v>
      </c>
      <c r="B714" s="41" t="s">
        <v>17</v>
      </c>
      <c r="C714" s="41">
        <v>413</v>
      </c>
      <c r="D714" s="41">
        <v>505</v>
      </c>
      <c r="E714" s="41">
        <f t="shared" si="45"/>
        <v>459</v>
      </c>
      <c r="F714" s="41">
        <v>467</v>
      </c>
      <c r="G714" s="43">
        <f t="shared" si="47"/>
        <v>101.74291938997821</v>
      </c>
      <c r="H714" s="41" t="str">
        <f t="shared" si="46"/>
        <v>Pass</v>
      </c>
    </row>
    <row r="715" spans="1:8" x14ac:dyDescent="0.35">
      <c r="A715" s="41" t="s">
        <v>82</v>
      </c>
      <c r="B715" s="41" t="s">
        <v>18</v>
      </c>
      <c r="C715" s="41">
        <v>131</v>
      </c>
      <c r="D715" s="41">
        <v>172</v>
      </c>
      <c r="E715" s="41">
        <f t="shared" si="45"/>
        <v>151.5</v>
      </c>
      <c r="F715" s="41">
        <v>169</v>
      </c>
      <c r="G715" s="43">
        <f t="shared" si="47"/>
        <v>111.55115511551155</v>
      </c>
      <c r="H715" s="41" t="str">
        <f t="shared" si="46"/>
        <v>Pass</v>
      </c>
    </row>
    <row r="716" spans="1:8" x14ac:dyDescent="0.35">
      <c r="A716" s="41" t="s">
        <v>82</v>
      </c>
      <c r="B716" s="41" t="s">
        <v>19</v>
      </c>
      <c r="C716" s="41">
        <v>0.54</v>
      </c>
      <c r="D716" s="41">
        <v>0.68</v>
      </c>
      <c r="E716" s="41">
        <f t="shared" si="45"/>
        <v>0.6100000000000001</v>
      </c>
      <c r="F716" s="41">
        <v>0.66</v>
      </c>
      <c r="G716" s="43">
        <f t="shared" si="47"/>
        <v>108.1967213114754</v>
      </c>
      <c r="H716" s="41" t="str">
        <f t="shared" si="46"/>
        <v>Pass</v>
      </c>
    </row>
    <row r="717" spans="1:8" x14ac:dyDescent="0.35">
      <c r="A717" s="41" t="s">
        <v>82</v>
      </c>
      <c r="B717" s="41" t="s">
        <v>20</v>
      </c>
      <c r="C717" s="41">
        <v>10.15</v>
      </c>
      <c r="D717" s="41">
        <v>12.5</v>
      </c>
      <c r="E717" s="41">
        <f t="shared" si="45"/>
        <v>11.324999999999999</v>
      </c>
      <c r="F717" s="41">
        <v>11.5</v>
      </c>
      <c r="G717" s="43">
        <f t="shared" si="47"/>
        <v>101.54525386313466</v>
      </c>
      <c r="H717" s="41" t="str">
        <f t="shared" si="46"/>
        <v>Pass</v>
      </c>
    </row>
    <row r="718" spans="1:8" x14ac:dyDescent="0.35">
      <c r="A718" s="41" t="s">
        <v>82</v>
      </c>
      <c r="B718" s="41" t="s">
        <v>21</v>
      </c>
      <c r="C718" s="41">
        <v>4.8099999999999996</v>
      </c>
      <c r="D718" s="41">
        <v>5.95</v>
      </c>
      <c r="E718" s="41">
        <f t="shared" si="45"/>
        <v>5.38</v>
      </c>
      <c r="F718" s="41">
        <v>5.5</v>
      </c>
      <c r="G718" s="43">
        <f t="shared" si="47"/>
        <v>102.23048327137548</v>
      </c>
      <c r="H718" s="41" t="str">
        <f t="shared" si="46"/>
        <v>Pass</v>
      </c>
    </row>
    <row r="719" spans="1:8" x14ac:dyDescent="0.35">
      <c r="A719" s="41" t="s">
        <v>82</v>
      </c>
      <c r="B719" s="41" t="s">
        <v>22</v>
      </c>
      <c r="C719" s="41">
        <v>6.86</v>
      </c>
      <c r="D719" s="41">
        <v>8.42</v>
      </c>
      <c r="E719" s="41">
        <f t="shared" si="45"/>
        <v>7.6400000000000006</v>
      </c>
      <c r="F719" s="41">
        <v>7.27</v>
      </c>
      <c r="G719" s="43">
        <f t="shared" si="47"/>
        <v>95.157068062827207</v>
      </c>
      <c r="H719" s="41" t="str">
        <f t="shared" si="46"/>
        <v>Pass</v>
      </c>
    </row>
    <row r="720" spans="1:8" x14ac:dyDescent="0.35">
      <c r="A720" s="41" t="s">
        <v>82</v>
      </c>
      <c r="B720" s="41" t="s">
        <v>23</v>
      </c>
      <c r="C720" s="41">
        <v>19.3</v>
      </c>
      <c r="D720" s="41">
        <v>23.9</v>
      </c>
      <c r="E720" s="41">
        <f t="shared" si="45"/>
        <v>21.6</v>
      </c>
      <c r="F720" s="41">
        <v>19.600000000000001</v>
      </c>
      <c r="G720" s="43">
        <f t="shared" si="47"/>
        <v>90.740740740740748</v>
      </c>
      <c r="H720" s="41" t="str">
        <f t="shared" si="46"/>
        <v>Pass</v>
      </c>
    </row>
    <row r="721" spans="1:8" x14ac:dyDescent="0.35">
      <c r="A721" s="41" t="s">
        <v>82</v>
      </c>
      <c r="B721" s="41" t="s">
        <v>24</v>
      </c>
      <c r="C721" s="41">
        <v>17.75</v>
      </c>
      <c r="D721" s="41">
        <v>21.8</v>
      </c>
      <c r="E721" s="41">
        <f t="shared" si="45"/>
        <v>19.774999999999999</v>
      </c>
      <c r="F721" s="41">
        <v>20</v>
      </c>
      <c r="G721" s="43">
        <f t="shared" si="47"/>
        <v>101.13780025284451</v>
      </c>
      <c r="H721" s="41" t="str">
        <f t="shared" si="46"/>
        <v>Pass</v>
      </c>
    </row>
    <row r="722" spans="1:8" x14ac:dyDescent="0.35">
      <c r="A722" s="41" t="s">
        <v>82</v>
      </c>
      <c r="B722" s="41" t="s">
        <v>25</v>
      </c>
      <c r="C722" s="41">
        <v>13.7</v>
      </c>
      <c r="D722" s="41">
        <v>16.899999999999999</v>
      </c>
      <c r="E722" s="41">
        <f t="shared" si="45"/>
        <v>15.299999999999999</v>
      </c>
      <c r="F722" s="41">
        <v>16</v>
      </c>
      <c r="G722" s="43">
        <f t="shared" si="47"/>
        <v>104.57516339869282</v>
      </c>
      <c r="H722" s="41" t="str">
        <f t="shared" si="46"/>
        <v>Pass</v>
      </c>
    </row>
    <row r="723" spans="1:8" x14ac:dyDescent="0.35">
      <c r="A723" s="41" t="s">
        <v>82</v>
      </c>
      <c r="B723" s="41" t="s">
        <v>26</v>
      </c>
      <c r="C723" s="41">
        <v>1.83</v>
      </c>
      <c r="D723" s="41">
        <v>2.25</v>
      </c>
      <c r="E723" s="41">
        <f t="shared" ref="E723:E786" si="48">(C723+D723)/2</f>
        <v>2.04</v>
      </c>
      <c r="F723" s="41">
        <v>2.19</v>
      </c>
      <c r="G723" s="43">
        <f t="shared" si="47"/>
        <v>107.35294117647058</v>
      </c>
      <c r="H723" s="41" t="str">
        <f t="shared" ref="H723:H786" si="49">IF(AND(F723&gt;=C723, F723&lt;=D723), "Pass", "Fail")</f>
        <v>Pass</v>
      </c>
    </row>
    <row r="724" spans="1:8" x14ac:dyDescent="0.35">
      <c r="A724" s="41" t="s">
        <v>82</v>
      </c>
      <c r="B724" s="41" t="s">
        <v>27</v>
      </c>
      <c r="C724" s="41">
        <v>202</v>
      </c>
      <c r="D724" s="41">
        <v>248</v>
      </c>
      <c r="E724" s="41">
        <f t="shared" si="48"/>
        <v>225</v>
      </c>
      <c r="F724" s="41">
        <v>225</v>
      </c>
      <c r="G724" s="43">
        <f t="shared" si="47"/>
        <v>100</v>
      </c>
      <c r="H724" s="41" t="str">
        <f t="shared" si="49"/>
        <v>Pass</v>
      </c>
    </row>
    <row r="725" spans="1:8" x14ac:dyDescent="0.35">
      <c r="A725" s="41" t="s">
        <v>82</v>
      </c>
      <c r="B725" s="41" t="s">
        <v>28</v>
      </c>
      <c r="C725" s="41">
        <v>0.62</v>
      </c>
      <c r="D725" s="41">
        <v>0.78</v>
      </c>
      <c r="E725" s="41">
        <f t="shared" si="48"/>
        <v>0.7</v>
      </c>
      <c r="F725" s="41">
        <v>0.67</v>
      </c>
      <c r="G725" s="43">
        <f t="shared" si="47"/>
        <v>95.714285714285722</v>
      </c>
      <c r="H725" s="41" t="str">
        <f t="shared" si="49"/>
        <v>Pass</v>
      </c>
    </row>
    <row r="726" spans="1:8" x14ac:dyDescent="0.35">
      <c r="A726" s="41" t="s">
        <v>82</v>
      </c>
      <c r="B726" s="41" t="s">
        <v>29</v>
      </c>
      <c r="C726" s="41">
        <v>19.95</v>
      </c>
      <c r="D726" s="41">
        <v>24.5</v>
      </c>
      <c r="E726" s="41">
        <f t="shared" si="48"/>
        <v>22.225000000000001</v>
      </c>
      <c r="F726" s="41">
        <v>23.3</v>
      </c>
      <c r="G726" s="43">
        <f t="shared" si="47"/>
        <v>104.83689538807648</v>
      </c>
      <c r="H726" s="41" t="str">
        <f t="shared" si="49"/>
        <v>Pass</v>
      </c>
    </row>
    <row r="727" spans="1:8" x14ac:dyDescent="0.35">
      <c r="A727" s="41" t="s">
        <v>82</v>
      </c>
      <c r="B727" s="41" t="s">
        <v>30</v>
      </c>
      <c r="C727" s="41">
        <v>187</v>
      </c>
      <c r="D727" s="41">
        <v>229</v>
      </c>
      <c r="E727" s="41">
        <f t="shared" si="48"/>
        <v>208</v>
      </c>
      <c r="F727" s="41">
        <v>213</v>
      </c>
      <c r="G727" s="43">
        <f t="shared" si="47"/>
        <v>102.40384615384615</v>
      </c>
      <c r="H727" s="41" t="str">
        <f t="shared" si="49"/>
        <v>Pass</v>
      </c>
    </row>
    <row r="728" spans="1:8" x14ac:dyDescent="0.35">
      <c r="A728" s="41" t="s">
        <v>82</v>
      </c>
      <c r="B728" s="41" t="s">
        <v>31</v>
      </c>
      <c r="C728" s="41">
        <v>49.8</v>
      </c>
      <c r="D728" s="41">
        <v>60.9</v>
      </c>
      <c r="E728" s="41">
        <f t="shared" si="48"/>
        <v>55.349999999999994</v>
      </c>
      <c r="F728" s="41">
        <v>54.2</v>
      </c>
      <c r="G728" s="43">
        <f t="shared" si="47"/>
        <v>97.922312556458905</v>
      </c>
      <c r="H728" s="41" t="str">
        <f t="shared" si="49"/>
        <v>Pass</v>
      </c>
    </row>
    <row r="729" spans="1:8" x14ac:dyDescent="0.35">
      <c r="A729" s="41" t="s">
        <v>82</v>
      </c>
      <c r="B729" s="41" t="s">
        <v>32</v>
      </c>
      <c r="C729" s="41">
        <v>69</v>
      </c>
      <c r="D729" s="41">
        <v>84.8</v>
      </c>
      <c r="E729" s="41">
        <f t="shared" si="48"/>
        <v>76.900000000000006</v>
      </c>
      <c r="F729" s="41">
        <v>84.4</v>
      </c>
      <c r="G729" s="43">
        <f t="shared" si="47"/>
        <v>109.75292587776333</v>
      </c>
      <c r="H729" s="41" t="str">
        <f t="shared" si="49"/>
        <v>Pass</v>
      </c>
    </row>
    <row r="730" spans="1:8" x14ac:dyDescent="0.35">
      <c r="A730" s="41" t="s">
        <v>82</v>
      </c>
      <c r="B730" s="41" t="s">
        <v>33</v>
      </c>
      <c r="C730" s="41">
        <v>28</v>
      </c>
      <c r="D730" s="41">
        <v>34.200000000000003</v>
      </c>
      <c r="E730" s="41">
        <f t="shared" si="48"/>
        <v>31.1</v>
      </c>
      <c r="F730" s="41">
        <v>29.4</v>
      </c>
      <c r="G730" s="43">
        <f t="shared" si="47"/>
        <v>94.533762057877794</v>
      </c>
      <c r="H730" s="41" t="str">
        <f t="shared" si="49"/>
        <v>Pass</v>
      </c>
    </row>
    <row r="731" spans="1:8" x14ac:dyDescent="0.35">
      <c r="A731" s="41" t="s">
        <v>82</v>
      </c>
      <c r="B731" s="41" t="s">
        <v>34</v>
      </c>
      <c r="C731" s="41">
        <v>1.4</v>
      </c>
      <c r="D731" s="41">
        <v>3.7</v>
      </c>
      <c r="E731" s="41">
        <f t="shared" si="48"/>
        <v>2.5499999999999998</v>
      </c>
      <c r="F731" s="41">
        <v>2.8</v>
      </c>
      <c r="G731" s="43">
        <f t="shared" si="47"/>
        <v>109.80392156862746</v>
      </c>
      <c r="H731" s="41" t="str">
        <f t="shared" si="49"/>
        <v>Pass</v>
      </c>
    </row>
    <row r="732" spans="1:8" x14ac:dyDescent="0.35">
      <c r="A732" s="41" t="s">
        <v>82</v>
      </c>
      <c r="B732" s="41" t="s">
        <v>35</v>
      </c>
      <c r="C732" s="41">
        <v>2790</v>
      </c>
      <c r="D732" s="41">
        <v>3410</v>
      </c>
      <c r="E732" s="41">
        <f t="shared" si="48"/>
        <v>3100</v>
      </c>
      <c r="F732" s="41">
        <v>3270</v>
      </c>
      <c r="G732" s="43">
        <f t="shared" si="47"/>
        <v>105.48387096774195</v>
      </c>
      <c r="H732" s="41" t="str">
        <f t="shared" si="49"/>
        <v>Pass</v>
      </c>
    </row>
    <row r="733" spans="1:8" x14ac:dyDescent="0.35">
      <c r="A733" s="41" t="s">
        <v>82</v>
      </c>
      <c r="B733" s="41" t="s">
        <v>36</v>
      </c>
      <c r="C733" s="41">
        <v>0.8</v>
      </c>
      <c r="D733" s="41">
        <v>1.3</v>
      </c>
      <c r="E733" s="41">
        <f t="shared" si="48"/>
        <v>1.05</v>
      </c>
      <c r="F733" s="41">
        <v>1</v>
      </c>
      <c r="G733" s="43">
        <f t="shared" si="47"/>
        <v>95.238095238095227</v>
      </c>
      <c r="H733" s="41" t="str">
        <f t="shared" si="49"/>
        <v>Pass</v>
      </c>
    </row>
    <row r="734" spans="1:8" x14ac:dyDescent="0.35">
      <c r="A734" s="41" t="s">
        <v>82</v>
      </c>
      <c r="B734" s="41" t="s">
        <v>37</v>
      </c>
      <c r="C734" s="41">
        <v>2.02</v>
      </c>
      <c r="D734" s="41">
        <v>2.5</v>
      </c>
      <c r="E734" s="41">
        <f t="shared" si="48"/>
        <v>2.2599999999999998</v>
      </c>
      <c r="F734" s="41">
        <v>2.25</v>
      </c>
      <c r="G734" s="43">
        <f t="shared" si="47"/>
        <v>99.557522123893818</v>
      </c>
      <c r="H734" s="41" t="str">
        <f t="shared" si="49"/>
        <v>Pass</v>
      </c>
    </row>
    <row r="735" spans="1:8" x14ac:dyDescent="0.35">
      <c r="A735" s="41" t="s">
        <v>82</v>
      </c>
      <c r="B735" s="41" t="s">
        <v>38</v>
      </c>
      <c r="C735" s="41">
        <v>22.6</v>
      </c>
      <c r="D735" s="41">
        <v>27.8</v>
      </c>
      <c r="E735" s="41">
        <f t="shared" si="48"/>
        <v>25.200000000000003</v>
      </c>
      <c r="F735" s="41">
        <v>23.6</v>
      </c>
      <c r="G735" s="43">
        <f t="shared" si="47"/>
        <v>93.650793650793645</v>
      </c>
      <c r="H735" s="41" t="str">
        <f t="shared" si="49"/>
        <v>Pass</v>
      </c>
    </row>
    <row r="736" spans="1:8" x14ac:dyDescent="0.35">
      <c r="A736" s="41" t="s">
        <v>82</v>
      </c>
      <c r="B736" s="41" t="s">
        <v>39</v>
      </c>
      <c r="C736" s="41">
        <v>0.64</v>
      </c>
      <c r="D736" s="41">
        <v>0.81</v>
      </c>
      <c r="E736" s="41">
        <f t="shared" si="48"/>
        <v>0.72500000000000009</v>
      </c>
      <c r="F736" s="41">
        <v>0.7</v>
      </c>
      <c r="G736" s="43">
        <f t="shared" si="47"/>
        <v>96.551724137931018</v>
      </c>
      <c r="H736" s="41" t="str">
        <f t="shared" si="49"/>
        <v>Pass</v>
      </c>
    </row>
    <row r="737" spans="1:8" x14ac:dyDescent="0.35">
      <c r="A737" s="41" t="s">
        <v>82</v>
      </c>
      <c r="B737" s="41" t="s">
        <v>40</v>
      </c>
      <c r="C737" s="41">
        <v>4.53</v>
      </c>
      <c r="D737" s="41">
        <v>5.65</v>
      </c>
      <c r="E737" s="41">
        <f t="shared" si="48"/>
        <v>5.09</v>
      </c>
      <c r="F737" s="41">
        <v>4.84</v>
      </c>
      <c r="G737" s="43">
        <f t="shared" si="47"/>
        <v>95.088408644400786</v>
      </c>
      <c r="H737" s="41" t="str">
        <f t="shared" si="49"/>
        <v>Pass</v>
      </c>
    </row>
    <row r="738" spans="1:8" x14ac:dyDescent="0.35">
      <c r="A738" s="41" t="s">
        <v>82</v>
      </c>
      <c r="B738" s="41" t="s">
        <v>41</v>
      </c>
      <c r="C738" s="41">
        <v>114</v>
      </c>
      <c r="D738" s="41">
        <v>150</v>
      </c>
      <c r="E738" s="41">
        <f t="shared" si="48"/>
        <v>132</v>
      </c>
      <c r="F738" s="41">
        <v>157</v>
      </c>
      <c r="G738" s="43">
        <f t="shared" si="47"/>
        <v>118.93939393939394</v>
      </c>
      <c r="H738" s="41" t="str">
        <f t="shared" si="49"/>
        <v>Fail</v>
      </c>
    </row>
    <row r="739" spans="1:8" x14ac:dyDescent="0.35">
      <c r="A739" s="41" t="s">
        <v>82</v>
      </c>
      <c r="B739" s="41" t="s">
        <v>42</v>
      </c>
      <c r="C739" s="41">
        <f>0.5/2</f>
        <v>0.25</v>
      </c>
      <c r="D739" s="41">
        <v>1.6</v>
      </c>
      <c r="E739" s="41">
        <f t="shared" si="48"/>
        <v>0.92500000000000004</v>
      </c>
      <c r="F739" s="41">
        <v>0.6</v>
      </c>
      <c r="G739" s="43">
        <f t="shared" si="47"/>
        <v>64.864864864864856</v>
      </c>
      <c r="H739" s="41" t="str">
        <f t="shared" si="49"/>
        <v>Pass</v>
      </c>
    </row>
    <row r="740" spans="1:8" x14ac:dyDescent="0.35">
      <c r="A740" s="41" t="s">
        <v>82</v>
      </c>
      <c r="B740" s="41" t="s">
        <v>43</v>
      </c>
      <c r="C740" s="41">
        <v>50.6</v>
      </c>
      <c r="D740" s="41">
        <v>62</v>
      </c>
      <c r="E740" s="41">
        <f t="shared" si="48"/>
        <v>56.3</v>
      </c>
      <c r="F740" s="41">
        <v>59.8</v>
      </c>
      <c r="G740" s="43">
        <f t="shared" si="47"/>
        <v>106.21669626998225</v>
      </c>
      <c r="H740" s="41" t="str">
        <f t="shared" si="49"/>
        <v>Pass</v>
      </c>
    </row>
    <row r="741" spans="1:8" x14ac:dyDescent="0.35">
      <c r="A741" s="41" t="s">
        <v>82</v>
      </c>
      <c r="B741" s="41" t="s">
        <v>44</v>
      </c>
      <c r="C741" s="41">
        <v>4.1500000000000004</v>
      </c>
      <c r="D741" s="41">
        <v>5.13</v>
      </c>
      <c r="E741" s="41">
        <f t="shared" si="48"/>
        <v>4.6400000000000006</v>
      </c>
      <c r="F741" s="41">
        <v>4.66</v>
      </c>
      <c r="G741" s="43">
        <f t="shared" si="47"/>
        <v>100.43103448275861</v>
      </c>
      <c r="H741" s="41" t="str">
        <f t="shared" si="49"/>
        <v>Pass</v>
      </c>
    </row>
    <row r="742" spans="1:8" x14ac:dyDescent="0.35">
      <c r="A742" s="41" t="s">
        <v>82</v>
      </c>
      <c r="B742" s="41" t="s">
        <v>45</v>
      </c>
      <c r="C742" s="41">
        <v>691</v>
      </c>
      <c r="D742" s="41">
        <v>847</v>
      </c>
      <c r="E742" s="41">
        <f t="shared" si="48"/>
        <v>769</v>
      </c>
      <c r="F742" s="41">
        <v>879</v>
      </c>
      <c r="G742" s="43">
        <f t="shared" si="47"/>
        <v>114.30429128738622</v>
      </c>
      <c r="H742" s="41" t="str">
        <f t="shared" si="49"/>
        <v>Fail</v>
      </c>
    </row>
    <row r="743" spans="1:8" x14ac:dyDescent="0.35">
      <c r="A743" s="41" t="s">
        <v>82</v>
      </c>
      <c r="B743" s="41" t="s">
        <v>65</v>
      </c>
      <c r="C743" s="41">
        <v>0.6</v>
      </c>
      <c r="D743" s="41">
        <v>2.8</v>
      </c>
      <c r="E743" s="41">
        <f t="shared" si="48"/>
        <v>1.7</v>
      </c>
      <c r="F743" s="41">
        <v>1.6</v>
      </c>
      <c r="G743" s="43">
        <f t="shared" si="47"/>
        <v>94.117647058823536</v>
      </c>
      <c r="H743" s="41" t="str">
        <f t="shared" si="49"/>
        <v>Pass</v>
      </c>
    </row>
    <row r="744" spans="1:8" x14ac:dyDescent="0.35">
      <c r="A744" s="41" t="s">
        <v>82</v>
      </c>
      <c r="B744" s="41" t="s">
        <v>1</v>
      </c>
      <c r="C744" s="41">
        <v>48.9</v>
      </c>
      <c r="D744" s="41">
        <v>51.3</v>
      </c>
      <c r="E744" s="41">
        <f t="shared" si="48"/>
        <v>50.099999999999994</v>
      </c>
      <c r="F744" s="41">
        <v>48.5</v>
      </c>
      <c r="G744" s="43">
        <f t="shared" si="47"/>
        <v>96.806387225548917</v>
      </c>
      <c r="H744" s="41" t="str">
        <f t="shared" si="49"/>
        <v>Fail</v>
      </c>
    </row>
    <row r="745" spans="1:8" x14ac:dyDescent="0.35">
      <c r="A745" s="41" t="s">
        <v>82</v>
      </c>
      <c r="B745" s="41" t="s">
        <v>2</v>
      </c>
      <c r="C745" s="41">
        <v>13.85</v>
      </c>
      <c r="D745" s="41">
        <v>14.85</v>
      </c>
      <c r="E745" s="41">
        <f t="shared" si="48"/>
        <v>14.35</v>
      </c>
      <c r="F745" s="41">
        <v>14.2</v>
      </c>
      <c r="G745" s="43">
        <f t="shared" si="47"/>
        <v>98.954703832752614</v>
      </c>
      <c r="H745" s="41" t="str">
        <f t="shared" si="49"/>
        <v>Pass</v>
      </c>
    </row>
    <row r="746" spans="1:8" x14ac:dyDescent="0.35">
      <c r="A746" s="41" t="s">
        <v>82</v>
      </c>
      <c r="B746" s="41" t="s">
        <v>3</v>
      </c>
      <c r="C746" s="41">
        <v>10.25</v>
      </c>
      <c r="D746" s="41">
        <v>11</v>
      </c>
      <c r="E746" s="41">
        <f t="shared" si="48"/>
        <v>10.625</v>
      </c>
      <c r="F746" s="41">
        <v>10.55</v>
      </c>
      <c r="G746" s="43">
        <f t="shared" si="47"/>
        <v>99.294117647058826</v>
      </c>
      <c r="H746" s="41" t="str">
        <f t="shared" si="49"/>
        <v>Pass</v>
      </c>
    </row>
    <row r="747" spans="1:8" x14ac:dyDescent="0.35">
      <c r="A747" s="41" t="s">
        <v>82</v>
      </c>
      <c r="B747" s="41" t="s">
        <v>4</v>
      </c>
      <c r="C747" s="41">
        <v>6.83</v>
      </c>
      <c r="D747" s="41">
        <v>7.41</v>
      </c>
      <c r="E747" s="41">
        <f t="shared" si="48"/>
        <v>7.12</v>
      </c>
      <c r="F747" s="41">
        <v>7.08</v>
      </c>
      <c r="G747" s="43">
        <f t="shared" si="47"/>
        <v>99.438202247191015</v>
      </c>
      <c r="H747" s="41" t="str">
        <f t="shared" si="49"/>
        <v>Pass</v>
      </c>
    </row>
    <row r="748" spans="1:8" x14ac:dyDescent="0.35">
      <c r="A748" s="41" t="s">
        <v>82</v>
      </c>
      <c r="B748" s="41" t="s">
        <v>5</v>
      </c>
      <c r="C748" s="41">
        <v>3.07</v>
      </c>
      <c r="D748" s="41">
        <v>3.4</v>
      </c>
      <c r="E748" s="41">
        <f t="shared" si="48"/>
        <v>3.2349999999999999</v>
      </c>
      <c r="F748" s="41">
        <v>3.23</v>
      </c>
      <c r="G748" s="43">
        <f t="shared" si="47"/>
        <v>99.84544049459042</v>
      </c>
      <c r="H748" s="41" t="str">
        <f t="shared" si="49"/>
        <v>Pass</v>
      </c>
    </row>
    <row r="749" spans="1:8" x14ac:dyDescent="0.35">
      <c r="A749" s="41" t="s">
        <v>82</v>
      </c>
      <c r="B749" s="41" t="s">
        <v>6</v>
      </c>
      <c r="C749" s="41">
        <v>3.96</v>
      </c>
      <c r="D749" s="41">
        <v>4.34</v>
      </c>
      <c r="E749" s="41">
        <f t="shared" si="48"/>
        <v>4.1500000000000004</v>
      </c>
      <c r="F749" s="41">
        <v>4.1900000000000004</v>
      </c>
      <c r="G749" s="43">
        <f t="shared" si="47"/>
        <v>100.96385542168676</v>
      </c>
      <c r="H749" s="41" t="str">
        <f t="shared" si="49"/>
        <v>Pass</v>
      </c>
    </row>
    <row r="750" spans="1:8" x14ac:dyDescent="0.35">
      <c r="A750" s="41" t="s">
        <v>82</v>
      </c>
      <c r="B750" s="41" t="s">
        <v>7</v>
      </c>
      <c r="C750" s="41">
        <v>3.98</v>
      </c>
      <c r="D750" s="41">
        <v>4.3899999999999997</v>
      </c>
      <c r="E750" s="41">
        <f t="shared" si="48"/>
        <v>4.1849999999999996</v>
      </c>
      <c r="F750" s="41">
        <v>4.03</v>
      </c>
      <c r="G750" s="43">
        <f t="shared" si="47"/>
        <v>96.296296296296319</v>
      </c>
      <c r="H750" s="41" t="str">
        <f t="shared" si="49"/>
        <v>Pass</v>
      </c>
    </row>
    <row r="751" spans="1:8" x14ac:dyDescent="0.35">
      <c r="A751" s="41" t="s">
        <v>82</v>
      </c>
      <c r="B751" s="41" t="s">
        <v>8</v>
      </c>
      <c r="C751" s="41">
        <v>1.4999999999999999E-2</v>
      </c>
      <c r="D751" s="41">
        <v>2.9000000000000001E-2</v>
      </c>
      <c r="E751" s="41">
        <f t="shared" si="48"/>
        <v>2.1999999999999999E-2</v>
      </c>
      <c r="F751" s="41">
        <v>2.1000000000000001E-2</v>
      </c>
      <c r="G751" s="43">
        <f t="shared" ref="G751:G800" si="50">(F751/E751)*100</f>
        <v>95.454545454545467</v>
      </c>
      <c r="H751" s="41" t="str">
        <f t="shared" si="49"/>
        <v>Pass</v>
      </c>
    </row>
    <row r="752" spans="1:8" x14ac:dyDescent="0.35">
      <c r="A752" s="41" t="s">
        <v>82</v>
      </c>
      <c r="B752" s="41" t="s">
        <v>9</v>
      </c>
      <c r="C752" s="41">
        <v>1.67</v>
      </c>
      <c r="D752" s="41">
        <v>1.88</v>
      </c>
      <c r="E752" s="41">
        <f t="shared" si="48"/>
        <v>1.7749999999999999</v>
      </c>
      <c r="F752" s="41">
        <v>1.72</v>
      </c>
      <c r="G752" s="43">
        <f t="shared" si="50"/>
        <v>96.901408450704224</v>
      </c>
      <c r="H752" s="41" t="str">
        <f t="shared" si="49"/>
        <v>Pass</v>
      </c>
    </row>
    <row r="753" spans="1:8" x14ac:dyDescent="0.35">
      <c r="A753" s="41" t="s">
        <v>82</v>
      </c>
      <c r="B753" s="41" t="s">
        <v>10</v>
      </c>
      <c r="C753" s="41">
        <v>0.1</v>
      </c>
      <c r="D753" s="41">
        <v>0.16</v>
      </c>
      <c r="E753" s="41">
        <f t="shared" si="48"/>
        <v>0.13</v>
      </c>
      <c r="F753" s="41">
        <v>0.12</v>
      </c>
      <c r="G753" s="43">
        <f t="shared" si="50"/>
        <v>92.307692307692307</v>
      </c>
      <c r="H753" s="41" t="str">
        <f t="shared" si="49"/>
        <v>Pass</v>
      </c>
    </row>
    <row r="754" spans="1:8" x14ac:dyDescent="0.35">
      <c r="A754" s="41" t="s">
        <v>82</v>
      </c>
      <c r="B754" s="41" t="s">
        <v>11</v>
      </c>
      <c r="C754" s="41">
        <v>1.92</v>
      </c>
      <c r="D754" s="41">
        <v>2.16</v>
      </c>
      <c r="E754" s="41">
        <f t="shared" si="48"/>
        <v>2.04</v>
      </c>
      <c r="F754" s="41">
        <v>2.06</v>
      </c>
      <c r="G754" s="43">
        <f t="shared" si="50"/>
        <v>100.98039215686273</v>
      </c>
      <c r="H754" s="41" t="str">
        <f t="shared" si="49"/>
        <v>Pass</v>
      </c>
    </row>
    <row r="755" spans="1:8" x14ac:dyDescent="0.35">
      <c r="A755" s="41" t="s">
        <v>82</v>
      </c>
      <c r="B755" s="41" t="s">
        <v>12</v>
      </c>
      <c r="C755" s="41">
        <v>0.33</v>
      </c>
      <c r="D755" s="41">
        <v>0.41</v>
      </c>
      <c r="E755" s="41">
        <f t="shared" si="48"/>
        <v>0.37</v>
      </c>
      <c r="F755" s="41">
        <v>0.36</v>
      </c>
      <c r="G755" s="43">
        <f t="shared" si="50"/>
        <v>97.297297297297291</v>
      </c>
      <c r="H755" s="41" t="str">
        <f t="shared" si="49"/>
        <v>Pass</v>
      </c>
    </row>
    <row r="756" spans="1:8" x14ac:dyDescent="0.35">
      <c r="A756" s="41" t="s">
        <v>82</v>
      </c>
      <c r="B756" s="41" t="s">
        <v>13</v>
      </c>
      <c r="C756" s="41">
        <v>0.66</v>
      </c>
      <c r="D756" s="41">
        <v>0.78</v>
      </c>
      <c r="E756" s="41">
        <f t="shared" si="48"/>
        <v>0.72</v>
      </c>
      <c r="F756" s="41">
        <v>0.7</v>
      </c>
      <c r="G756" s="43">
        <f t="shared" si="50"/>
        <v>97.222222222222214</v>
      </c>
      <c r="H756" s="41" t="str">
        <f t="shared" si="49"/>
        <v>Pass</v>
      </c>
    </row>
    <row r="757" spans="1:8" x14ac:dyDescent="0.35">
      <c r="A757" s="41" t="s">
        <v>82</v>
      </c>
      <c r="B757" s="41" t="s">
        <v>16</v>
      </c>
      <c r="C757" s="41">
        <v>5830</v>
      </c>
      <c r="D757" s="41">
        <v>7130</v>
      </c>
      <c r="E757" s="41">
        <f t="shared" si="48"/>
        <v>6480</v>
      </c>
      <c r="F757" s="41">
        <v>6170</v>
      </c>
      <c r="G757" s="43">
        <f t="shared" si="50"/>
        <v>95.216049382716051</v>
      </c>
      <c r="H757" s="41" t="str">
        <f t="shared" si="49"/>
        <v>Pass</v>
      </c>
    </row>
    <row r="758" spans="1:8" x14ac:dyDescent="0.35">
      <c r="A758" s="41" t="s">
        <v>82</v>
      </c>
      <c r="B758" s="41" t="s">
        <v>17</v>
      </c>
      <c r="C758" s="41">
        <v>413</v>
      </c>
      <c r="D758" s="41">
        <v>505</v>
      </c>
      <c r="E758" s="41">
        <f t="shared" si="48"/>
        <v>459</v>
      </c>
      <c r="F758" s="41">
        <v>478</v>
      </c>
      <c r="G758" s="43">
        <f t="shared" si="50"/>
        <v>104.13943355119825</v>
      </c>
      <c r="H758" s="41" t="str">
        <f t="shared" si="49"/>
        <v>Pass</v>
      </c>
    </row>
    <row r="759" spans="1:8" x14ac:dyDescent="0.35">
      <c r="A759" s="41" t="s">
        <v>82</v>
      </c>
      <c r="B759" s="41" t="s">
        <v>18</v>
      </c>
      <c r="C759" s="41">
        <v>131</v>
      </c>
      <c r="D759" s="41">
        <v>172</v>
      </c>
      <c r="E759" s="41">
        <f t="shared" si="48"/>
        <v>151.5</v>
      </c>
      <c r="F759" s="41">
        <v>158</v>
      </c>
      <c r="G759" s="43">
        <f t="shared" si="50"/>
        <v>104.29042904290429</v>
      </c>
      <c r="H759" s="41" t="str">
        <f t="shared" si="49"/>
        <v>Pass</v>
      </c>
    </row>
    <row r="760" spans="1:8" x14ac:dyDescent="0.35">
      <c r="A760" s="41" t="s">
        <v>82</v>
      </c>
      <c r="B760" s="41" t="s">
        <v>19</v>
      </c>
      <c r="C760" s="41">
        <v>0.54</v>
      </c>
      <c r="D760" s="41">
        <v>0.68</v>
      </c>
      <c r="E760" s="41">
        <f t="shared" si="48"/>
        <v>0.6100000000000001</v>
      </c>
      <c r="F760" s="41">
        <v>0.56000000000000005</v>
      </c>
      <c r="G760" s="43">
        <f t="shared" si="50"/>
        <v>91.803278688524586</v>
      </c>
      <c r="H760" s="41" t="str">
        <f t="shared" si="49"/>
        <v>Pass</v>
      </c>
    </row>
    <row r="761" spans="1:8" x14ac:dyDescent="0.35">
      <c r="A761" s="41" t="s">
        <v>82</v>
      </c>
      <c r="B761" s="41" t="s">
        <v>20</v>
      </c>
      <c r="C761" s="41">
        <v>10.15</v>
      </c>
      <c r="D761" s="41">
        <v>12.5</v>
      </c>
      <c r="E761" s="41">
        <f t="shared" si="48"/>
        <v>11.324999999999999</v>
      </c>
      <c r="F761" s="41">
        <v>11</v>
      </c>
      <c r="G761" s="43">
        <f t="shared" si="50"/>
        <v>97.13024282560707</v>
      </c>
      <c r="H761" s="41" t="str">
        <f t="shared" si="49"/>
        <v>Pass</v>
      </c>
    </row>
    <row r="762" spans="1:8" x14ac:dyDescent="0.35">
      <c r="A762" s="41" t="s">
        <v>82</v>
      </c>
      <c r="B762" s="41" t="s">
        <v>21</v>
      </c>
      <c r="C762" s="41">
        <v>4.8099999999999996</v>
      </c>
      <c r="D762" s="41">
        <v>5.95</v>
      </c>
      <c r="E762" s="41">
        <f t="shared" si="48"/>
        <v>5.38</v>
      </c>
      <c r="F762" s="41">
        <v>5.05</v>
      </c>
      <c r="G762" s="43">
        <f t="shared" si="50"/>
        <v>93.866171003717469</v>
      </c>
      <c r="H762" s="41" t="str">
        <f t="shared" si="49"/>
        <v>Pass</v>
      </c>
    </row>
    <row r="763" spans="1:8" x14ac:dyDescent="0.35">
      <c r="A763" s="41" t="s">
        <v>82</v>
      </c>
      <c r="B763" s="41" t="s">
        <v>22</v>
      </c>
      <c r="C763" s="41">
        <v>6.86</v>
      </c>
      <c r="D763" s="41">
        <v>8.42</v>
      </c>
      <c r="E763" s="41">
        <f t="shared" si="48"/>
        <v>7.6400000000000006</v>
      </c>
      <c r="F763" s="41">
        <v>7.37</v>
      </c>
      <c r="G763" s="43">
        <f t="shared" si="50"/>
        <v>96.465968586387433</v>
      </c>
      <c r="H763" s="41" t="str">
        <f t="shared" si="49"/>
        <v>Pass</v>
      </c>
    </row>
    <row r="764" spans="1:8" x14ac:dyDescent="0.35">
      <c r="A764" s="41" t="s">
        <v>82</v>
      </c>
      <c r="B764" s="41" t="s">
        <v>23</v>
      </c>
      <c r="C764" s="41">
        <v>19.3</v>
      </c>
      <c r="D764" s="41">
        <v>23.9</v>
      </c>
      <c r="E764" s="41">
        <f t="shared" si="48"/>
        <v>21.6</v>
      </c>
      <c r="F764" s="41">
        <v>19</v>
      </c>
      <c r="G764" s="43">
        <f t="shared" si="50"/>
        <v>87.962962962962948</v>
      </c>
      <c r="H764" s="41" t="str">
        <f t="shared" si="49"/>
        <v>Fail</v>
      </c>
    </row>
    <row r="765" spans="1:8" x14ac:dyDescent="0.35">
      <c r="A765" s="41" t="s">
        <v>82</v>
      </c>
      <c r="B765" s="41" t="s">
        <v>24</v>
      </c>
      <c r="C765" s="41">
        <v>17.75</v>
      </c>
      <c r="D765" s="41">
        <v>21.8</v>
      </c>
      <c r="E765" s="41">
        <f t="shared" si="48"/>
        <v>19.774999999999999</v>
      </c>
      <c r="F765" s="41">
        <v>18.399999999999999</v>
      </c>
      <c r="G765" s="43">
        <f t="shared" si="50"/>
        <v>93.046776232616949</v>
      </c>
      <c r="H765" s="41" t="str">
        <f t="shared" si="49"/>
        <v>Pass</v>
      </c>
    </row>
    <row r="766" spans="1:8" x14ac:dyDescent="0.35">
      <c r="A766" s="41" t="s">
        <v>82</v>
      </c>
      <c r="B766" s="41" t="s">
        <v>25</v>
      </c>
      <c r="C766" s="41">
        <v>13.7</v>
      </c>
      <c r="D766" s="41">
        <v>16.899999999999999</v>
      </c>
      <c r="E766" s="41">
        <f t="shared" si="48"/>
        <v>15.299999999999999</v>
      </c>
      <c r="F766" s="41">
        <v>14.4</v>
      </c>
      <c r="G766" s="43">
        <f t="shared" si="50"/>
        <v>94.117647058823536</v>
      </c>
      <c r="H766" s="41" t="str">
        <f t="shared" si="49"/>
        <v>Pass</v>
      </c>
    </row>
    <row r="767" spans="1:8" x14ac:dyDescent="0.35">
      <c r="A767" s="41" t="s">
        <v>82</v>
      </c>
      <c r="B767" s="41" t="s">
        <v>26</v>
      </c>
      <c r="C767" s="41">
        <v>1.83</v>
      </c>
      <c r="D767" s="41">
        <v>2.25</v>
      </c>
      <c r="E767" s="41">
        <f t="shared" si="48"/>
        <v>2.04</v>
      </c>
      <c r="F767" s="41">
        <v>1.88</v>
      </c>
      <c r="G767" s="43">
        <f t="shared" si="50"/>
        <v>92.156862745098039</v>
      </c>
      <c r="H767" s="41" t="str">
        <f t="shared" si="49"/>
        <v>Pass</v>
      </c>
    </row>
    <row r="768" spans="1:8" x14ac:dyDescent="0.35">
      <c r="A768" s="41" t="s">
        <v>82</v>
      </c>
      <c r="B768" s="41" t="s">
        <v>27</v>
      </c>
      <c r="C768" s="41">
        <v>202</v>
      </c>
      <c r="D768" s="41">
        <v>248</v>
      </c>
      <c r="E768" s="41">
        <f t="shared" si="48"/>
        <v>225</v>
      </c>
      <c r="F768" s="41">
        <v>231</v>
      </c>
      <c r="G768" s="43">
        <f t="shared" si="50"/>
        <v>102.66666666666666</v>
      </c>
      <c r="H768" s="41" t="str">
        <f t="shared" si="49"/>
        <v>Pass</v>
      </c>
    </row>
    <row r="769" spans="1:8" x14ac:dyDescent="0.35">
      <c r="A769" s="41" t="s">
        <v>82</v>
      </c>
      <c r="B769" s="41" t="s">
        <v>28</v>
      </c>
      <c r="C769" s="41">
        <v>0.62</v>
      </c>
      <c r="D769" s="41">
        <v>0.78</v>
      </c>
      <c r="E769" s="41">
        <f t="shared" si="48"/>
        <v>0.7</v>
      </c>
      <c r="F769" s="41">
        <v>0.67</v>
      </c>
      <c r="G769" s="43">
        <f t="shared" si="50"/>
        <v>95.714285714285722</v>
      </c>
      <c r="H769" s="41" t="str">
        <f t="shared" si="49"/>
        <v>Pass</v>
      </c>
    </row>
    <row r="770" spans="1:8" x14ac:dyDescent="0.35">
      <c r="A770" s="41" t="s">
        <v>82</v>
      </c>
      <c r="B770" s="41" t="s">
        <v>29</v>
      </c>
      <c r="C770" s="41">
        <v>19.95</v>
      </c>
      <c r="D770" s="41">
        <v>24.5</v>
      </c>
      <c r="E770" s="41">
        <f t="shared" si="48"/>
        <v>22.225000000000001</v>
      </c>
      <c r="F770" s="41">
        <v>21.5</v>
      </c>
      <c r="G770" s="43">
        <f t="shared" si="50"/>
        <v>96.737907761529812</v>
      </c>
      <c r="H770" s="41" t="str">
        <f t="shared" si="49"/>
        <v>Pass</v>
      </c>
    </row>
    <row r="771" spans="1:8" x14ac:dyDescent="0.35">
      <c r="A771" s="41" t="s">
        <v>82</v>
      </c>
      <c r="B771" s="41" t="s">
        <v>30</v>
      </c>
      <c r="C771" s="41">
        <v>187</v>
      </c>
      <c r="D771" s="41">
        <v>229</v>
      </c>
      <c r="E771" s="41">
        <f t="shared" si="48"/>
        <v>208</v>
      </c>
      <c r="F771" s="41">
        <v>194.5</v>
      </c>
      <c r="G771" s="43">
        <f t="shared" si="50"/>
        <v>93.509615384615387</v>
      </c>
      <c r="H771" s="41" t="str">
        <f t="shared" si="49"/>
        <v>Pass</v>
      </c>
    </row>
    <row r="772" spans="1:8" x14ac:dyDescent="0.35">
      <c r="A772" s="41" t="s">
        <v>82</v>
      </c>
      <c r="B772" s="41" t="s">
        <v>31</v>
      </c>
      <c r="C772" s="41">
        <v>49.8</v>
      </c>
      <c r="D772" s="41">
        <v>60.9</v>
      </c>
      <c r="E772" s="41">
        <f t="shared" si="48"/>
        <v>55.349999999999994</v>
      </c>
      <c r="F772" s="41">
        <v>50.9</v>
      </c>
      <c r="G772" s="43">
        <f t="shared" si="50"/>
        <v>91.960252935862698</v>
      </c>
      <c r="H772" s="41" t="str">
        <f t="shared" si="49"/>
        <v>Pass</v>
      </c>
    </row>
    <row r="773" spans="1:8" x14ac:dyDescent="0.35">
      <c r="A773" s="41" t="s">
        <v>82</v>
      </c>
      <c r="B773" s="41" t="s">
        <v>32</v>
      </c>
      <c r="C773" s="41">
        <v>69</v>
      </c>
      <c r="D773" s="41">
        <v>84.8</v>
      </c>
      <c r="E773" s="41">
        <f t="shared" si="48"/>
        <v>76.900000000000006</v>
      </c>
      <c r="F773" s="41">
        <v>77.5</v>
      </c>
      <c r="G773" s="43">
        <f t="shared" si="50"/>
        <v>100.78023407022106</v>
      </c>
      <c r="H773" s="41" t="str">
        <f t="shared" si="49"/>
        <v>Pass</v>
      </c>
    </row>
    <row r="774" spans="1:8" x14ac:dyDescent="0.35">
      <c r="A774" s="41" t="s">
        <v>82</v>
      </c>
      <c r="B774" s="41" t="s">
        <v>33</v>
      </c>
      <c r="C774" s="41">
        <v>28</v>
      </c>
      <c r="D774" s="41">
        <v>34.200000000000003</v>
      </c>
      <c r="E774" s="41">
        <f t="shared" si="48"/>
        <v>31.1</v>
      </c>
      <c r="F774" s="41">
        <v>30.7</v>
      </c>
      <c r="G774" s="43">
        <f t="shared" si="50"/>
        <v>98.713826366559474</v>
      </c>
      <c r="H774" s="41" t="str">
        <f t="shared" si="49"/>
        <v>Pass</v>
      </c>
    </row>
    <row r="775" spans="1:8" x14ac:dyDescent="0.35">
      <c r="A775" s="41" t="s">
        <v>82</v>
      </c>
      <c r="B775" s="41" t="s">
        <v>34</v>
      </c>
      <c r="C775" s="41">
        <v>1.4</v>
      </c>
      <c r="D775" s="41">
        <v>3.7</v>
      </c>
      <c r="E775" s="41">
        <f t="shared" si="48"/>
        <v>2.5499999999999998</v>
      </c>
      <c r="F775" s="41">
        <v>3.2</v>
      </c>
      <c r="G775" s="43">
        <f t="shared" si="50"/>
        <v>125.4901960784314</v>
      </c>
      <c r="H775" s="41" t="str">
        <f t="shared" si="49"/>
        <v>Pass</v>
      </c>
    </row>
    <row r="776" spans="1:8" x14ac:dyDescent="0.35">
      <c r="A776" s="41" t="s">
        <v>82</v>
      </c>
      <c r="B776" s="41" t="s">
        <v>35</v>
      </c>
      <c r="C776" s="41">
        <v>2790</v>
      </c>
      <c r="D776" s="41">
        <v>3410</v>
      </c>
      <c r="E776" s="41">
        <f t="shared" si="48"/>
        <v>3100</v>
      </c>
      <c r="F776" s="41">
        <v>3110</v>
      </c>
      <c r="G776" s="43">
        <f t="shared" si="50"/>
        <v>100.32258064516128</v>
      </c>
      <c r="H776" s="41" t="str">
        <f t="shared" si="49"/>
        <v>Pass</v>
      </c>
    </row>
    <row r="777" spans="1:8" x14ac:dyDescent="0.35">
      <c r="A777" s="41" t="s">
        <v>82</v>
      </c>
      <c r="B777" s="41" t="s">
        <v>36</v>
      </c>
      <c r="C777" s="41">
        <v>0.8</v>
      </c>
      <c r="D777" s="41">
        <v>1.3</v>
      </c>
      <c r="E777" s="41">
        <f t="shared" si="48"/>
        <v>1.05</v>
      </c>
      <c r="F777" s="41">
        <v>0.9</v>
      </c>
      <c r="G777" s="43">
        <f t="shared" si="50"/>
        <v>85.714285714285708</v>
      </c>
      <c r="H777" s="41" t="str">
        <f t="shared" si="49"/>
        <v>Pass</v>
      </c>
    </row>
    <row r="778" spans="1:8" x14ac:dyDescent="0.35">
      <c r="A778" s="41" t="s">
        <v>82</v>
      </c>
      <c r="B778" s="41" t="s">
        <v>37</v>
      </c>
      <c r="C778" s="41">
        <v>2.02</v>
      </c>
      <c r="D778" s="41">
        <v>2.5</v>
      </c>
      <c r="E778" s="41">
        <f t="shared" si="48"/>
        <v>2.2599999999999998</v>
      </c>
      <c r="F778" s="41">
        <v>2.06</v>
      </c>
      <c r="G778" s="43">
        <f t="shared" si="50"/>
        <v>91.150442477876112</v>
      </c>
      <c r="H778" s="41" t="str">
        <f t="shared" si="49"/>
        <v>Pass</v>
      </c>
    </row>
    <row r="779" spans="1:8" x14ac:dyDescent="0.35">
      <c r="A779" s="41" t="s">
        <v>82</v>
      </c>
      <c r="B779" s="41" t="s">
        <v>38</v>
      </c>
      <c r="C779" s="41">
        <v>22.6</v>
      </c>
      <c r="D779" s="41">
        <v>27.8</v>
      </c>
      <c r="E779" s="41">
        <f t="shared" si="48"/>
        <v>25.200000000000003</v>
      </c>
      <c r="F779" s="41">
        <v>32.200000000000003</v>
      </c>
      <c r="G779" s="43">
        <f t="shared" si="50"/>
        <v>127.77777777777777</v>
      </c>
      <c r="H779" s="41" t="str">
        <f t="shared" si="49"/>
        <v>Fail</v>
      </c>
    </row>
    <row r="780" spans="1:8" x14ac:dyDescent="0.35">
      <c r="A780" s="41" t="s">
        <v>82</v>
      </c>
      <c r="B780" s="41" t="s">
        <v>39</v>
      </c>
      <c r="C780" s="41">
        <v>0.64</v>
      </c>
      <c r="D780" s="41">
        <v>0.81</v>
      </c>
      <c r="E780" s="41">
        <f t="shared" si="48"/>
        <v>0.72500000000000009</v>
      </c>
      <c r="F780" s="41">
        <v>0.69</v>
      </c>
      <c r="G780" s="43">
        <f t="shared" si="50"/>
        <v>95.172413793103431</v>
      </c>
      <c r="H780" s="41" t="str">
        <f t="shared" si="49"/>
        <v>Pass</v>
      </c>
    </row>
    <row r="781" spans="1:8" x14ac:dyDescent="0.35">
      <c r="A781" s="41" t="s">
        <v>82</v>
      </c>
      <c r="B781" s="41" t="s">
        <v>40</v>
      </c>
      <c r="C781" s="41">
        <v>4.53</v>
      </c>
      <c r="D781" s="41">
        <v>5.65</v>
      </c>
      <c r="E781" s="41">
        <f t="shared" si="48"/>
        <v>5.09</v>
      </c>
      <c r="F781" s="41">
        <v>4.79</v>
      </c>
      <c r="G781" s="43">
        <f t="shared" si="50"/>
        <v>94.106090373280949</v>
      </c>
      <c r="H781" s="41" t="str">
        <f t="shared" si="49"/>
        <v>Pass</v>
      </c>
    </row>
    <row r="782" spans="1:8" x14ac:dyDescent="0.35">
      <c r="A782" s="41" t="s">
        <v>82</v>
      </c>
      <c r="B782" s="41" t="s">
        <v>41</v>
      </c>
      <c r="C782" s="41">
        <v>114</v>
      </c>
      <c r="D782" s="41">
        <v>150</v>
      </c>
      <c r="E782" s="41">
        <f t="shared" si="48"/>
        <v>132</v>
      </c>
      <c r="F782" s="41">
        <v>142</v>
      </c>
      <c r="G782" s="43">
        <f t="shared" si="50"/>
        <v>107.57575757575756</v>
      </c>
      <c r="H782" s="41" t="str">
        <f t="shared" si="49"/>
        <v>Pass</v>
      </c>
    </row>
    <row r="783" spans="1:8" x14ac:dyDescent="0.35">
      <c r="A783" s="41" t="s">
        <v>82</v>
      </c>
      <c r="B783" s="41" t="s">
        <v>42</v>
      </c>
      <c r="C783" s="41">
        <f>0.5/2</f>
        <v>0.25</v>
      </c>
      <c r="D783" s="41">
        <v>1.6</v>
      </c>
      <c r="E783" s="41">
        <f t="shared" si="48"/>
        <v>0.92500000000000004</v>
      </c>
      <c r="F783" s="41">
        <v>0.7</v>
      </c>
      <c r="G783" s="43">
        <f t="shared" si="50"/>
        <v>75.675675675675663</v>
      </c>
      <c r="H783" s="41" t="str">
        <f t="shared" si="49"/>
        <v>Pass</v>
      </c>
    </row>
    <row r="784" spans="1:8" x14ac:dyDescent="0.35">
      <c r="A784" s="41" t="s">
        <v>82</v>
      </c>
      <c r="B784" s="41" t="s">
        <v>43</v>
      </c>
      <c r="C784" s="41">
        <v>50.6</v>
      </c>
      <c r="D784" s="41">
        <v>62</v>
      </c>
      <c r="E784" s="41">
        <f t="shared" si="48"/>
        <v>56.3</v>
      </c>
      <c r="F784" s="41">
        <v>56</v>
      </c>
      <c r="G784" s="43">
        <f t="shared" si="50"/>
        <v>99.46714031971581</v>
      </c>
      <c r="H784" s="41" t="str">
        <f t="shared" si="49"/>
        <v>Pass</v>
      </c>
    </row>
    <row r="785" spans="1:8" x14ac:dyDescent="0.35">
      <c r="A785" s="41" t="s">
        <v>82</v>
      </c>
      <c r="B785" s="41" t="s">
        <v>44</v>
      </c>
      <c r="C785" s="41">
        <v>4.1500000000000004</v>
      </c>
      <c r="D785" s="41">
        <v>5.13</v>
      </c>
      <c r="E785" s="41">
        <f t="shared" si="48"/>
        <v>4.6400000000000006</v>
      </c>
      <c r="F785" s="41">
        <v>4.21</v>
      </c>
      <c r="G785" s="43">
        <f t="shared" si="50"/>
        <v>90.732758620689651</v>
      </c>
      <c r="H785" s="41" t="str">
        <f t="shared" si="49"/>
        <v>Pass</v>
      </c>
    </row>
    <row r="786" spans="1:8" x14ac:dyDescent="0.35">
      <c r="A786" s="41" t="s">
        <v>82</v>
      </c>
      <c r="B786" s="41" t="s">
        <v>45</v>
      </c>
      <c r="C786" s="41">
        <v>691</v>
      </c>
      <c r="D786" s="41">
        <v>847</v>
      </c>
      <c r="E786" s="41">
        <f t="shared" si="48"/>
        <v>769</v>
      </c>
      <c r="F786" s="41">
        <v>789</v>
      </c>
      <c r="G786" s="43">
        <f t="shared" si="50"/>
        <v>102.60078023407021</v>
      </c>
      <c r="H786" s="41" t="str">
        <f t="shared" si="49"/>
        <v>Pass</v>
      </c>
    </row>
    <row r="787" spans="1:8" x14ac:dyDescent="0.35">
      <c r="A787" s="41" t="s">
        <v>82</v>
      </c>
      <c r="B787" s="41" t="s">
        <v>65</v>
      </c>
      <c r="C787" s="41">
        <v>0.6</v>
      </c>
      <c r="D787" s="41">
        <v>2.8</v>
      </c>
      <c r="E787" s="41">
        <f t="shared" ref="E787:E800" si="51">(C787+D787)/2</f>
        <v>1.7</v>
      </c>
      <c r="F787" s="41">
        <v>1.5</v>
      </c>
      <c r="G787" s="43">
        <f t="shared" si="50"/>
        <v>88.235294117647058</v>
      </c>
      <c r="H787" s="41" t="str">
        <f t="shared" ref="H787:H800" si="52">IF(AND(F787&gt;=C787, F787&lt;=D787), "Pass", "Fail")</f>
        <v>Pass</v>
      </c>
    </row>
    <row r="788" spans="1:8" x14ac:dyDescent="0.35">
      <c r="A788" s="41" t="s">
        <v>82</v>
      </c>
      <c r="B788" s="41" t="s">
        <v>1</v>
      </c>
      <c r="C788" s="41">
        <v>48.9</v>
      </c>
      <c r="D788" s="41">
        <v>51.3</v>
      </c>
      <c r="E788" s="41">
        <f t="shared" si="51"/>
        <v>50.099999999999994</v>
      </c>
      <c r="F788" s="41">
        <v>48.9</v>
      </c>
      <c r="G788" s="43">
        <f t="shared" si="50"/>
        <v>97.604790419161674</v>
      </c>
      <c r="H788" s="41" t="str">
        <f t="shared" si="52"/>
        <v>Pass</v>
      </c>
    </row>
    <row r="789" spans="1:8" x14ac:dyDescent="0.35">
      <c r="A789" s="41" t="s">
        <v>82</v>
      </c>
      <c r="B789" s="41" t="s">
        <v>2</v>
      </c>
      <c r="C789" s="41">
        <v>13.85</v>
      </c>
      <c r="D789" s="41">
        <v>14.85</v>
      </c>
      <c r="E789" s="41">
        <f t="shared" si="51"/>
        <v>14.35</v>
      </c>
      <c r="F789" s="41">
        <v>14.25</v>
      </c>
      <c r="G789" s="43">
        <f t="shared" si="50"/>
        <v>99.303135888501743</v>
      </c>
      <c r="H789" s="41" t="str">
        <f t="shared" si="52"/>
        <v>Pass</v>
      </c>
    </row>
    <row r="790" spans="1:8" x14ac:dyDescent="0.35">
      <c r="A790" s="41" t="s">
        <v>82</v>
      </c>
      <c r="B790" s="41" t="s">
        <v>3</v>
      </c>
      <c r="C790" s="41">
        <v>10.25</v>
      </c>
      <c r="D790" s="41">
        <v>11</v>
      </c>
      <c r="E790" s="41">
        <f t="shared" si="51"/>
        <v>10.625</v>
      </c>
      <c r="F790" s="41">
        <v>10.55</v>
      </c>
      <c r="G790" s="43">
        <f t="shared" si="50"/>
        <v>99.294117647058826</v>
      </c>
      <c r="H790" s="41" t="str">
        <f t="shared" si="52"/>
        <v>Pass</v>
      </c>
    </row>
    <row r="791" spans="1:8" x14ac:dyDescent="0.35">
      <c r="A791" s="41" t="s">
        <v>82</v>
      </c>
      <c r="B791" s="41" t="s">
        <v>4</v>
      </c>
      <c r="C791" s="41">
        <v>6.83</v>
      </c>
      <c r="D791" s="41">
        <v>7.41</v>
      </c>
      <c r="E791" s="41">
        <f t="shared" si="51"/>
        <v>7.12</v>
      </c>
      <c r="F791" s="41">
        <v>6.99</v>
      </c>
      <c r="G791" s="43">
        <f t="shared" si="50"/>
        <v>98.174157303370791</v>
      </c>
      <c r="H791" s="41" t="str">
        <f t="shared" si="52"/>
        <v>Pass</v>
      </c>
    </row>
    <row r="792" spans="1:8" x14ac:dyDescent="0.35">
      <c r="A792" s="41" t="s">
        <v>82</v>
      </c>
      <c r="B792" s="41" t="s">
        <v>5</v>
      </c>
      <c r="C792" s="41">
        <v>3.07</v>
      </c>
      <c r="D792" s="41">
        <v>3.4</v>
      </c>
      <c r="E792" s="41">
        <f t="shared" si="51"/>
        <v>3.2349999999999999</v>
      </c>
      <c r="F792" s="41">
        <v>3.26</v>
      </c>
      <c r="G792" s="43">
        <f t="shared" si="50"/>
        <v>100.77279752704791</v>
      </c>
      <c r="H792" s="41" t="str">
        <f t="shared" si="52"/>
        <v>Pass</v>
      </c>
    </row>
    <row r="793" spans="1:8" x14ac:dyDescent="0.35">
      <c r="A793" s="41" t="s">
        <v>82</v>
      </c>
      <c r="B793" s="41" t="s">
        <v>6</v>
      </c>
      <c r="C793" s="41">
        <v>3.96</v>
      </c>
      <c r="D793" s="41">
        <v>4.34</v>
      </c>
      <c r="E793" s="41">
        <f t="shared" si="51"/>
        <v>4.1500000000000004</v>
      </c>
      <c r="F793" s="41">
        <v>4.13</v>
      </c>
      <c r="G793" s="43">
        <f t="shared" si="50"/>
        <v>99.518072289156606</v>
      </c>
      <c r="H793" s="41" t="str">
        <f t="shared" si="52"/>
        <v>Pass</v>
      </c>
    </row>
    <row r="794" spans="1:8" x14ac:dyDescent="0.35">
      <c r="A794" s="41" t="s">
        <v>82</v>
      </c>
      <c r="B794" s="41" t="s">
        <v>7</v>
      </c>
      <c r="C794" s="41">
        <v>3.98</v>
      </c>
      <c r="D794" s="41">
        <v>4.3899999999999997</v>
      </c>
      <c r="E794" s="41">
        <f t="shared" si="51"/>
        <v>4.1849999999999996</v>
      </c>
      <c r="F794" s="41">
        <v>4.1100000000000003</v>
      </c>
      <c r="G794" s="43">
        <f t="shared" si="50"/>
        <v>98.207885304659513</v>
      </c>
      <c r="H794" s="41" t="str">
        <f t="shared" si="52"/>
        <v>Pass</v>
      </c>
    </row>
    <row r="795" spans="1:8" x14ac:dyDescent="0.35">
      <c r="A795" s="41" t="s">
        <v>82</v>
      </c>
      <c r="B795" s="41" t="s">
        <v>8</v>
      </c>
      <c r="C795" s="41">
        <v>1.4999999999999999E-2</v>
      </c>
      <c r="D795" s="41">
        <v>2.9000000000000001E-2</v>
      </c>
      <c r="E795" s="41">
        <f t="shared" si="51"/>
        <v>2.1999999999999999E-2</v>
      </c>
      <c r="F795" s="41">
        <v>2.3E-2</v>
      </c>
      <c r="G795" s="43">
        <f t="shared" si="50"/>
        <v>104.54545454545455</v>
      </c>
      <c r="H795" s="41" t="str">
        <f t="shared" si="52"/>
        <v>Pass</v>
      </c>
    </row>
    <row r="796" spans="1:8" x14ac:dyDescent="0.35">
      <c r="A796" s="41" t="s">
        <v>82</v>
      </c>
      <c r="B796" s="41" t="s">
        <v>9</v>
      </c>
      <c r="C796" s="41">
        <v>1.67</v>
      </c>
      <c r="D796" s="41">
        <v>1.88</v>
      </c>
      <c r="E796" s="41">
        <f t="shared" si="51"/>
        <v>1.7749999999999999</v>
      </c>
      <c r="F796" s="41">
        <v>1.74</v>
      </c>
      <c r="G796" s="43">
        <f t="shared" si="50"/>
        <v>98.028169014084511</v>
      </c>
      <c r="H796" s="41" t="str">
        <f t="shared" si="52"/>
        <v>Pass</v>
      </c>
    </row>
    <row r="797" spans="1:8" x14ac:dyDescent="0.35">
      <c r="A797" s="41" t="s">
        <v>82</v>
      </c>
      <c r="B797" s="41" t="s">
        <v>10</v>
      </c>
      <c r="C797" s="41">
        <v>0.1</v>
      </c>
      <c r="D797" s="41">
        <v>0.16</v>
      </c>
      <c r="E797" s="41">
        <f t="shared" si="51"/>
        <v>0.13</v>
      </c>
      <c r="F797" s="41">
        <v>0.12</v>
      </c>
      <c r="G797" s="43">
        <f t="shared" si="50"/>
        <v>92.307692307692307</v>
      </c>
      <c r="H797" s="41" t="str">
        <f t="shared" si="52"/>
        <v>Pass</v>
      </c>
    </row>
    <row r="798" spans="1:8" x14ac:dyDescent="0.35">
      <c r="A798" s="41" t="s">
        <v>82</v>
      </c>
      <c r="B798" s="41" t="s">
        <v>11</v>
      </c>
      <c r="C798" s="41">
        <v>1.92</v>
      </c>
      <c r="D798" s="41">
        <v>2.16</v>
      </c>
      <c r="E798" s="41">
        <f t="shared" si="51"/>
        <v>2.04</v>
      </c>
      <c r="F798" s="41">
        <v>1.94</v>
      </c>
      <c r="G798" s="43">
        <f t="shared" si="50"/>
        <v>95.098039215686271</v>
      </c>
      <c r="H798" s="41" t="str">
        <f t="shared" si="52"/>
        <v>Pass</v>
      </c>
    </row>
    <row r="799" spans="1:8" x14ac:dyDescent="0.35">
      <c r="A799" s="41" t="s">
        <v>82</v>
      </c>
      <c r="B799" s="41" t="s">
        <v>12</v>
      </c>
      <c r="C799" s="41">
        <v>0.33</v>
      </c>
      <c r="D799" s="41">
        <v>0.41</v>
      </c>
      <c r="E799" s="41">
        <f t="shared" si="51"/>
        <v>0.37</v>
      </c>
      <c r="F799" s="41">
        <v>0.36</v>
      </c>
      <c r="G799" s="43">
        <f t="shared" si="50"/>
        <v>97.297297297297291</v>
      </c>
      <c r="H799" s="41" t="str">
        <f t="shared" si="52"/>
        <v>Pass</v>
      </c>
    </row>
    <row r="800" spans="1:8" x14ac:dyDescent="0.35">
      <c r="A800" s="41" t="s">
        <v>82</v>
      </c>
      <c r="B800" s="41" t="s">
        <v>13</v>
      </c>
      <c r="C800" s="41">
        <v>0.66</v>
      </c>
      <c r="D800" s="41">
        <v>0.78</v>
      </c>
      <c r="E800" s="41">
        <f t="shared" si="51"/>
        <v>0.72</v>
      </c>
      <c r="F800" s="41">
        <v>0.7</v>
      </c>
      <c r="G800" s="43">
        <f t="shared" si="50"/>
        <v>97.222222222222214</v>
      </c>
      <c r="H800" s="41" t="str">
        <f t="shared" si="52"/>
        <v>Pass</v>
      </c>
    </row>
    <row r="801" spans="8:8" x14ac:dyDescent="0.35">
      <c r="H801" s="62"/>
    </row>
    <row r="802" spans="8:8" x14ac:dyDescent="0.35">
      <c r="H802" s="62"/>
    </row>
    <row r="803" spans="8:8" x14ac:dyDescent="0.35">
      <c r="H803" s="62"/>
    </row>
  </sheetData>
  <phoneticPr fontId="1" type="noConversion"/>
  <conditionalFormatting sqref="H1:H96 H98 H100:H127 H129 H131:H185 H189:H190 H192:H197 H200 H203 H205:H211 H213 H215:H216 H218:H234 H236:H237 H239:H246 H248:H296 H298:H366 H368:H399 H401:H444 H446:H475 H477:H516 H518:H536 H538:H609 H611:H618 H620:H707 H709:H800 H804:H1048576">
    <cfRule type="containsText" dxfId="16387" priority="1" operator="containsText" text="Fail">
      <formula>NOT(ISERROR(SEARCH("Fail",H1)))</formula>
    </cfRule>
    <cfRule type="containsText" dxfId="16386" priority="2" operator="containsText" text="PASS">
      <formula>NOT(ISERROR(SEARCH("PASS",H1)))</formula>
    </cfRule>
  </conditionalFormatting>
  <pageMargins left="0.7" right="0.7" top="0.75" bottom="0.75" header="0.3" footer="0.3"/>
  <pageSetup paperSize="9" orientation="portrait" r:id="rId1"/>
  <ignoredErrors>
    <ignoredError sqref="C14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2AC82F-450F-40CB-BA1F-F6D63CB4EA2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5453408b-a6cd-4c1e-8b10-18b500fb544e}" enabled="0" method="" siteId="{5453408b-a6cd-4c1e-8b10-18b500fb54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1_Summary</vt:lpstr>
      <vt:lpstr>2_Blanks</vt:lpstr>
      <vt:lpstr>3_Duplicates</vt:lpstr>
      <vt:lpstr>4_CRM Accuracy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Nomacala Masangane</dc:creator>
  <cp:lastModifiedBy>Nomacala Masangane</cp:lastModifiedBy>
  <dcterms:created xsi:type="dcterms:W3CDTF">2026-03-31T08:02:40Z</dcterms:created>
  <dcterms:modified xsi:type="dcterms:W3CDTF">2026-04-24T22:10:04Z</dcterms:modified>
</cp:coreProperties>
</file>