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ilip\Clanky\2023\AAG_areal a kolonizacia\A\"/>
    </mc:Choice>
  </mc:AlternateContent>
  <xr:revisionPtr revIDLastSave="0" documentId="13_ncr:1_{2691F6DD-DBAC-4A22-9EA0-3A95EE01D851}" xr6:coauthVersionLast="47" xr6:coauthVersionMax="47" xr10:uidLastSave="{00000000-0000-0000-0000-000000000000}"/>
  <bookViews>
    <workbookView xWindow="-28920" yWindow="-2460" windowWidth="29040" windowHeight="15720" xr2:uid="{A33C1C49-710D-4113-B248-6DF5EFFCA95D}"/>
  </bookViews>
  <sheets>
    <sheet name="Supplementary S1 table" sheetId="1" r:id="rId1"/>
    <sheet name="Supplementary S2 table" sheetId="2" r:id="rId2"/>
    <sheet name="Supplementary S5 table" sheetId="3" r:id="rId3"/>
    <sheet name="Supplementary S6 table" sheetId="4" r:id="rId4"/>
  </sheets>
  <definedNames>
    <definedName name="_xlnm._FilterDatabase" localSheetId="0" hidden="1">'Supplementary S1 table'!$B$16:$AE$123</definedName>
    <definedName name="_Hlk159361614" localSheetId="2">'Supplementary S5 table'!#REF!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1" l="1"/>
  <c r="F84" i="1"/>
  <c r="F85" i="1"/>
  <c r="F87" i="1"/>
  <c r="I83" i="1"/>
  <c r="I87" i="1"/>
  <c r="I85" i="1"/>
  <c r="I84" i="1"/>
  <c r="I88" i="1"/>
  <c r="F88" i="1"/>
  <c r="G88" i="1" s="1"/>
  <c r="G84" i="1" l="1"/>
  <c r="G87" i="1"/>
  <c r="G85" i="1"/>
  <c r="G83" i="1"/>
</calcChain>
</file>

<file path=xl/sharedStrings.xml><?xml version="1.0" encoding="utf-8"?>
<sst xmlns="http://schemas.openxmlformats.org/spreadsheetml/2006/main" count="1062" uniqueCount="482">
  <si>
    <t>spring</t>
  </si>
  <si>
    <t>winter</t>
  </si>
  <si>
    <t>autumn</t>
  </si>
  <si>
    <t>summer</t>
  </si>
  <si>
    <t>year</t>
  </si>
  <si>
    <t>ID</t>
  </si>
  <si>
    <t>season</t>
  </si>
  <si>
    <t>SFM´s dominace</t>
  </si>
  <si>
    <t>DSF square</t>
  </si>
  <si>
    <t>Danubian Lowland</t>
  </si>
  <si>
    <t>Fatra-Tatra Area</t>
  </si>
  <si>
    <t>Poloniny Mountains</t>
  </si>
  <si>
    <t>Slovak Medium Mountains</t>
  </si>
  <si>
    <t>Lučenec-Košice Depression</t>
  </si>
  <si>
    <t>* finding of dead animal</t>
  </si>
  <si>
    <t>1*</t>
  </si>
  <si>
    <t>latitude</t>
  </si>
  <si>
    <t>longitude</t>
  </si>
  <si>
    <t>Area</t>
  </si>
  <si>
    <t>Journal: Biological Invasions</t>
  </si>
  <si>
    <t>Five-decade expansion of striped field mouse (Apodemus agrarius) and the process of their establishment in colonized territories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</si>
  <si>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charset val="238"/>
        <scheme val="minor"/>
      </rPr>
      <t>Department of Environmental Sciences, Faculty of Natural Sciences and Informatics, Constantine the Philosopher University in Nitra, Tr. A. Hlinku 1, 949 74, Nitra, Slovak Republic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</si>
  <si>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ŠOP SR, Administration of CHKO Ponitrie, Samova 3, 949 01, Nitra, Slovak Republic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</si>
  <si>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charset val="238"/>
        <scheme val="minor"/>
      </rPr>
      <t>Catholic University in Ružomberok, Faculty of Education, Hrabovská cesta 1, 034 01 Ružomberok, Slovakia</t>
    </r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</si>
  <si>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charset val="238"/>
        <scheme val="minor"/>
      </rPr>
      <t>Department of Zoology and Anthropology Faculty of Natural Sciences and Informatics, Constantine the Philosopher University in Nitra, Tr. A. Hlinku 1, 949 74, Nitra, Slovak Republic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</si>
  <si>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charset val="238"/>
        <scheme val="minor"/>
      </rPr>
      <t>ŠOP SR, Administration of CHKO Záhorie, Vajanského ul. 17, 901 01 Malacky, Slovak Republic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</si>
  <si>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charset val="238"/>
        <scheme val="minor"/>
      </rPr>
      <t>Nám. Sv. Trojice 15, 969 01 Banská Štiavnica, Slovak Republic</t>
    </r>
  </si>
  <si>
    <r>
      <rPr>
        <vertAlign val="super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charset val="238"/>
        <scheme val="minor"/>
      </rPr>
      <t>Krivá 10, 947 01 Hurbanovo, Slovak Republic</t>
    </r>
  </si>
  <si>
    <r>
      <t>Tulis Filip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charset val="238"/>
        <scheme val="minor"/>
      </rPr>
      <t>, Jánošíková Radoslava1, Ambros Michal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Baláž Ivan1, Baláž Michal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Košša Jakub1, Zuzana Poláčiková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charset val="238"/>
        <scheme val="minor"/>
      </rPr>
      <t>, Rudolf Jureček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charset val="238"/>
        <scheme val="minor"/>
      </rPr>
      <t>, Dudich Alexander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charset val="238"/>
        <scheme val="minor"/>
      </rPr>
      <t>, Stollman Andrej</t>
    </r>
    <r>
      <rPr>
        <vertAlign val="super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charset val="238"/>
        <scheme val="minor"/>
      </rPr>
      <t>, Ševčík Michal</t>
    </r>
    <r>
      <rPr>
        <vertAlign val="superscript"/>
        <sz val="11"/>
        <color theme="1"/>
        <rFont val="Calibri"/>
        <family val="2"/>
        <scheme val="minor"/>
      </rPr>
      <t>1</t>
    </r>
  </si>
  <si>
    <t>26.22222222</t>
  </si>
  <si>
    <t>60.82474227</t>
  </si>
  <si>
    <t>43.11111111</t>
  </si>
  <si>
    <t>47.87819936</t>
  </si>
  <si>
    <t>18.45826542</t>
  </si>
  <si>
    <t>62.06896552</t>
  </si>
  <si>
    <t>9.666666667</t>
  </si>
  <si>
    <t>47.87150618</t>
  </si>
  <si>
    <t>18.47282551</t>
  </si>
  <si>
    <t>2.444444444</t>
  </si>
  <si>
    <t>13.75</t>
  </si>
  <si>
    <t>17.77777778</t>
  </si>
  <si>
    <t>47.77192211</t>
  </si>
  <si>
    <t>18.37396278</t>
  </si>
  <si>
    <t>5.555555556</t>
  </si>
  <si>
    <t>48.33438971</t>
  </si>
  <si>
    <t>18.07102955</t>
  </si>
  <si>
    <t>18.75</t>
  </si>
  <si>
    <t>48.10213727</t>
  </si>
  <si>
    <t>18.03474725</t>
  </si>
  <si>
    <t>0.024242424</t>
  </si>
  <si>
    <t>12.12121212</t>
  </si>
  <si>
    <t>0.2</t>
  </si>
  <si>
    <t>48.23507418</t>
  </si>
  <si>
    <t>18.68566167</t>
  </si>
  <si>
    <t>0.5</t>
  </si>
  <si>
    <t>11.11111111</t>
  </si>
  <si>
    <t>47.772796</t>
  </si>
  <si>
    <t>17.9995978</t>
  </si>
  <si>
    <t>17.64705882</t>
  </si>
  <si>
    <t>48.3065644</t>
  </si>
  <si>
    <t>17.9615261</t>
  </si>
  <si>
    <t>6.666666667</t>
  </si>
  <si>
    <t>48.1904897</t>
  </si>
  <si>
    <t>18.0301464</t>
  </si>
  <si>
    <t>51.61290323</t>
  </si>
  <si>
    <t>48.1375694</t>
  </si>
  <si>
    <t>18.0484853</t>
  </si>
  <si>
    <t>48.17985</t>
  </si>
  <si>
    <t>18.5501</t>
  </si>
  <si>
    <t>7.692307692</t>
  </si>
  <si>
    <t>48.26043</t>
  </si>
  <si>
    <t>18.52815</t>
  </si>
  <si>
    <t>0.666666667</t>
  </si>
  <si>
    <t>2.666666667</t>
  </si>
  <si>
    <t>48.248331</t>
  </si>
  <si>
    <t>18.368373</t>
  </si>
  <si>
    <t>19.04761905</t>
  </si>
  <si>
    <t>4.166666667</t>
  </si>
  <si>
    <t>22.22222222</t>
  </si>
  <si>
    <t>48.0396</t>
  </si>
  <si>
    <t>18.73214</t>
  </si>
  <si>
    <t>9.523809524</t>
  </si>
  <si>
    <t>48.2194292</t>
  </si>
  <si>
    <t>17.9877639</t>
  </si>
  <si>
    <t>9.433962264</t>
  </si>
  <si>
    <t>48.1800297</t>
  </si>
  <si>
    <t>17.9628783</t>
  </si>
  <si>
    <t>48.24871</t>
  </si>
  <si>
    <t>18.205316</t>
  </si>
  <si>
    <t>48.090584</t>
  </si>
  <si>
    <t>18.562328</t>
  </si>
  <si>
    <t>48.7804878</t>
  </si>
  <si>
    <t>13.66666667</t>
  </si>
  <si>
    <t>47.874531</t>
  </si>
  <si>
    <t>18.465329</t>
  </si>
  <si>
    <t>0.266666667</t>
  </si>
  <si>
    <t>17.14285714</t>
  </si>
  <si>
    <t>1.555555556</t>
  </si>
  <si>
    <t>48.2189958</t>
  </si>
  <si>
    <t>17.9841444</t>
  </si>
  <si>
    <t>8.333333333</t>
  </si>
  <si>
    <t>48.320638</t>
  </si>
  <si>
    <t>17.866757</t>
  </si>
  <si>
    <t>53.57142857</t>
  </si>
  <si>
    <t>48.119325</t>
  </si>
  <si>
    <t>18.752303</t>
  </si>
  <si>
    <t>45.45454545</t>
  </si>
  <si>
    <t>48.125753</t>
  </si>
  <si>
    <t>18.845104</t>
  </si>
  <si>
    <t>16.66666667</t>
  </si>
  <si>
    <t>48.32189</t>
  </si>
  <si>
    <t>18.018773</t>
  </si>
  <si>
    <t>47.970712</t>
  </si>
  <si>
    <t>18.643884</t>
  </si>
  <si>
    <t>15.38461538</t>
  </si>
  <si>
    <t>47.986541</t>
  </si>
  <si>
    <t>18.688838</t>
  </si>
  <si>
    <t>7.407407407</t>
  </si>
  <si>
    <t>48.119757</t>
  </si>
  <si>
    <t>17.891801</t>
  </si>
  <si>
    <t>33.33333333</t>
  </si>
  <si>
    <t>48.032704</t>
  </si>
  <si>
    <t>17.914332</t>
  </si>
  <si>
    <t>18.18181818</t>
  </si>
  <si>
    <t>48.067818</t>
  </si>
  <si>
    <t>18.103478</t>
  </si>
  <si>
    <t>14.28571429</t>
  </si>
  <si>
    <t>48.072263</t>
  </si>
  <si>
    <t>18.246579</t>
  </si>
  <si>
    <t>4.347826087</t>
  </si>
  <si>
    <t>47.912464</t>
  </si>
  <si>
    <t>17.77687</t>
  </si>
  <si>
    <t>48.075346</t>
  </si>
  <si>
    <t>18.439188</t>
  </si>
  <si>
    <t>51.51515152</t>
  </si>
  <si>
    <t>48.032044</t>
  </si>
  <si>
    <t>18.729763</t>
  </si>
  <si>
    <t>27.27272727</t>
  </si>
  <si>
    <t>28.57142857</t>
  </si>
  <si>
    <t>66.66666667</t>
  </si>
  <si>
    <t>48.133966</t>
  </si>
  <si>
    <t>18.4002</t>
  </si>
  <si>
    <t>48.128079</t>
  </si>
  <si>
    <t>18.270461</t>
  </si>
  <si>
    <t>48.04182</t>
  </si>
  <si>
    <t>18.514328</t>
  </si>
  <si>
    <t>47.948785</t>
  </si>
  <si>
    <t>17.636599</t>
  </si>
  <si>
    <t>48.002907</t>
  </si>
  <si>
    <t>17.542188</t>
  </si>
  <si>
    <t>48.032289</t>
  </si>
  <si>
    <t>17.180854</t>
  </si>
  <si>
    <t>23.07692308</t>
  </si>
  <si>
    <t>55.55555556</t>
  </si>
  <si>
    <t>48.198518</t>
  </si>
  <si>
    <t>18.292434</t>
  </si>
  <si>
    <t>48.123048</t>
  </si>
  <si>
    <t>17.76685</t>
  </si>
  <si>
    <t>47.05882353</t>
  </si>
  <si>
    <t>48.138325</t>
  </si>
  <si>
    <t>17.808563</t>
  </si>
  <si>
    <t>64.28571429</t>
  </si>
  <si>
    <t>48.268262</t>
  </si>
  <si>
    <t>17.77634</t>
  </si>
  <si>
    <t>0.4</t>
  </si>
  <si>
    <t>48.30726426</t>
  </si>
  <si>
    <t>18.40777426</t>
  </si>
  <si>
    <t>1.333333333</t>
  </si>
  <si>
    <t>7.111111111</t>
  </si>
  <si>
    <t>48.0646768</t>
  </si>
  <si>
    <t>17.83091179</t>
  </si>
  <si>
    <t>48.26848685</t>
  </si>
  <si>
    <t>17.77331335</t>
  </si>
  <si>
    <t>48.26861126</t>
  </si>
  <si>
    <t>17.77297006</t>
  </si>
  <si>
    <t>48.2350501198681</t>
  </si>
  <si>
    <t>17.6283499021411</t>
  </si>
  <si>
    <t>48.2609456</t>
  </si>
  <si>
    <t>18.0279447</t>
  </si>
  <si>
    <t>48.2172733578308</t>
  </si>
  <si>
    <t>18.0563955230429</t>
  </si>
  <si>
    <t>48.2357742</t>
  </si>
  <si>
    <t>18.0377914</t>
  </si>
  <si>
    <t>48.270394</t>
  </si>
  <si>
    <t>18.08547</t>
  </si>
  <si>
    <t>48.2587314</t>
  </si>
  <si>
    <t>18.0267217</t>
  </si>
  <si>
    <t>48.1456209182262</t>
  </si>
  <si>
    <t>17.5979827146101</t>
  </si>
  <si>
    <t>49.069961</t>
  </si>
  <si>
    <t>20.016406</t>
  </si>
  <si>
    <t>5.263157895</t>
  </si>
  <si>
    <t>16.21621622</t>
  </si>
  <si>
    <t>49.070396</t>
  </si>
  <si>
    <t>20.032521</t>
  </si>
  <si>
    <t>49.068937</t>
  </si>
  <si>
    <t>19.998619</t>
  </si>
  <si>
    <t>49.09147</t>
  </si>
  <si>
    <t>18.6773</t>
  </si>
  <si>
    <t>57.14285714</t>
  </si>
  <si>
    <t>49.076263</t>
  </si>
  <si>
    <t>18.639878</t>
  </si>
  <si>
    <t>48.827133</t>
  </si>
  <si>
    <t>19.762718</t>
  </si>
  <si>
    <t>48.064756</t>
  </si>
  <si>
    <t>19.049192</t>
  </si>
  <si>
    <t>48.064082</t>
  </si>
  <si>
    <t>19.063274</t>
  </si>
  <si>
    <t>48.072392</t>
  </si>
  <si>
    <t>19.209808</t>
  </si>
  <si>
    <t>48.143201</t>
  </si>
  <si>
    <t>19.240407</t>
  </si>
  <si>
    <t>48.139249</t>
  </si>
  <si>
    <t>19.240965</t>
  </si>
  <si>
    <t>32.25806452</t>
  </si>
  <si>
    <t>49.108252</t>
  </si>
  <si>
    <t>22.347252</t>
  </si>
  <si>
    <t>0.111111111</t>
  </si>
  <si>
    <t>0.806451613</t>
  </si>
  <si>
    <t>13.77777778</t>
  </si>
  <si>
    <t>48.47736819</t>
  </si>
  <si>
    <t>19.04219123</t>
  </si>
  <si>
    <t>48.47365344</t>
  </si>
  <si>
    <t>18.7025054</t>
  </si>
  <si>
    <t>48.310792</t>
  </si>
  <si>
    <t>18.537362</t>
  </si>
  <si>
    <t>48.3102</t>
  </si>
  <si>
    <t>18.746382</t>
  </si>
  <si>
    <t>43.24324324</t>
  </si>
  <si>
    <t>48.556737</t>
  </si>
  <si>
    <t>18.788178</t>
  </si>
  <si>
    <t>11.9047619</t>
  </si>
  <si>
    <t>48.55284</t>
  </si>
  <si>
    <t>18.789017</t>
  </si>
  <si>
    <t>8.695652174</t>
  </si>
  <si>
    <t>48.442624</t>
  </si>
  <si>
    <t>18.7001289</t>
  </si>
  <si>
    <t>48.13027</t>
  </si>
  <si>
    <t>19.097349</t>
  </si>
  <si>
    <t>26.31578947</t>
  </si>
  <si>
    <t>48.5926194</t>
  </si>
  <si>
    <t>18.8830225</t>
  </si>
  <si>
    <t>83.33333333</t>
  </si>
  <si>
    <t>48.563229</t>
  </si>
  <si>
    <t>19.050566</t>
  </si>
  <si>
    <t>48.561436</t>
  </si>
  <si>
    <t>19.046623</t>
  </si>
  <si>
    <t>71.42857143</t>
  </si>
  <si>
    <t>48.625712</t>
  </si>
  <si>
    <t>19.109065</t>
  </si>
  <si>
    <t>48.4552661</t>
  </si>
  <si>
    <t>19.2129892</t>
  </si>
  <si>
    <t>48.520033</t>
  </si>
  <si>
    <t>19.431108</t>
  </si>
  <si>
    <t>48.447893</t>
  </si>
  <si>
    <t>19.149811</t>
  </si>
  <si>
    <t>48.5557892</t>
  </si>
  <si>
    <t>19.3127933</t>
  </si>
  <si>
    <t>48.346811</t>
  </si>
  <si>
    <t>17.042353</t>
  </si>
  <si>
    <t>48.279522</t>
  </si>
  <si>
    <t>17.010648</t>
  </si>
  <si>
    <t>48.264108</t>
  </si>
  <si>
    <t>17.012759</t>
  </si>
  <si>
    <t>Supplementary Table 1. Occurrence of striped field mouse (SFM) in new sites from 2016 to 2024. Data collected based on small mammal trapping.</t>
  </si>
  <si>
    <t xml:space="preserve">Number of  SFM </t>
  </si>
  <si>
    <t>number of SFM corrected to 100 trap-nights</t>
  </si>
  <si>
    <t>Date</t>
  </si>
  <si>
    <t>Site name</t>
  </si>
  <si>
    <t>ID_trap</t>
  </si>
  <si>
    <t>Y coord</t>
  </si>
  <si>
    <t>X coord</t>
  </si>
  <si>
    <t>Foto record</t>
  </si>
  <si>
    <t>Video record</t>
  </si>
  <si>
    <t>Devínske jazero, Rota</t>
  </si>
  <si>
    <t>DJ03</t>
  </si>
  <si>
    <t>yes</t>
  </si>
  <si>
    <t>Kremenica</t>
  </si>
  <si>
    <t>KRE01</t>
  </si>
  <si>
    <t>Marhecké rybníky</t>
  </si>
  <si>
    <t>MAR-01</t>
  </si>
  <si>
    <t>MAR-02</t>
  </si>
  <si>
    <t>Ondriašov potok</t>
  </si>
  <si>
    <t>ON-N-2</t>
  </si>
  <si>
    <t>ON-N-3</t>
  </si>
  <si>
    <t>ON-O-1</t>
  </si>
  <si>
    <t>ON-O-2</t>
  </si>
  <si>
    <t>ON-U-0</t>
  </si>
  <si>
    <t>Orlovské vŕšky</t>
  </si>
  <si>
    <t>ORL1</t>
  </si>
  <si>
    <t>potok Malina</t>
  </si>
  <si>
    <t>MAL02</t>
  </si>
  <si>
    <t>MAL03</t>
  </si>
  <si>
    <t>MAL04</t>
  </si>
  <si>
    <t>MAL07</t>
  </si>
  <si>
    <t>MAL08</t>
  </si>
  <si>
    <t>MAL09</t>
  </si>
  <si>
    <t>potok Močiarka</t>
  </si>
  <si>
    <t>MO-O-2</t>
  </si>
  <si>
    <t>Stupavský potok</t>
  </si>
  <si>
    <t>ST-N-1</t>
  </si>
  <si>
    <t>ST-N-2</t>
  </si>
  <si>
    <t>ST-N-3</t>
  </si>
  <si>
    <t>ST-O-1</t>
  </si>
  <si>
    <t>ST-O-2</t>
  </si>
  <si>
    <t>ST-O-3</t>
  </si>
  <si>
    <t>ST-U-0</t>
  </si>
  <si>
    <t>STU01</t>
  </si>
  <si>
    <t>VN Centnúz, Zohorský kanál</t>
  </si>
  <si>
    <t>CEN-01</t>
  </si>
  <si>
    <t>Supplementary S2 table:  Confirmed occurence of striped field mouse (SFM)  in Slovakia base on camera traps documentation.</t>
  </si>
  <si>
    <t>Year</t>
  </si>
  <si>
    <t>Number of SFM</t>
  </si>
  <si>
    <t>Season</t>
  </si>
  <si>
    <t>Number of small mammals</t>
  </si>
  <si>
    <t>Number of small mammals corrected to 100 trap-nights</t>
  </si>
  <si>
    <t>AREA</t>
  </si>
  <si>
    <t>Site</t>
  </si>
  <si>
    <t>author of record</t>
  </si>
  <si>
    <t>DSF quadrat</t>
  </si>
  <si>
    <t>status</t>
  </si>
  <si>
    <t>Priekopa</t>
  </si>
  <si>
    <t>Štefan Danko</t>
  </si>
  <si>
    <t>48.7536</t>
  </si>
  <si>
    <t>22.2756</t>
  </si>
  <si>
    <t>Trebišov*</t>
  </si>
  <si>
    <t>Ervín Hrtan</t>
  </si>
  <si>
    <t xml:space="preserve">48.634 </t>
  </si>
  <si>
    <t>21.738</t>
  </si>
  <si>
    <t>Devínske jazero</t>
  </si>
  <si>
    <t>Miloslav Mišík</t>
  </si>
  <si>
    <t>48.2527</t>
  </si>
  <si>
    <t>16.9630</t>
  </si>
  <si>
    <t>Nolčovo</t>
  </si>
  <si>
    <t>Juraj Žiak</t>
  </si>
  <si>
    <t>49.1082</t>
  </si>
  <si>
    <t>19.0797</t>
  </si>
  <si>
    <t>Modrý vrch, Štúrovo</t>
  </si>
  <si>
    <t>Michal Noga</t>
  </si>
  <si>
    <t>47.8261</t>
  </si>
  <si>
    <t>18.6443</t>
  </si>
  <si>
    <t>Zvolen, Lanice</t>
  </si>
  <si>
    <t>Martin Danilak</t>
  </si>
  <si>
    <t>48.5788</t>
  </si>
  <si>
    <t>19.1129</t>
  </si>
  <si>
    <t>Imričky - Michalovce</t>
  </si>
  <si>
    <t>Michalovce-časť Močarany</t>
  </si>
  <si>
    <t>Zvolen*</t>
  </si>
  <si>
    <t>Nina Babicová</t>
  </si>
  <si>
    <t>48.579</t>
  </si>
  <si>
    <t>19.115</t>
  </si>
  <si>
    <t>Michalovce, PD v časti Močarany</t>
  </si>
  <si>
    <t>Chvalová</t>
  </si>
  <si>
    <t>48.5154</t>
  </si>
  <si>
    <t>20.1732</t>
  </si>
  <si>
    <t>Horešské lúky</t>
  </si>
  <si>
    <t>48.4055</t>
  </si>
  <si>
    <t>21.9607</t>
  </si>
  <si>
    <t>Branovo</t>
  </si>
  <si>
    <t>Romana Taričová</t>
  </si>
  <si>
    <t>48.0213</t>
  </si>
  <si>
    <t>18.3093</t>
  </si>
  <si>
    <t>Veľaty</t>
  </si>
  <si>
    <t>Pavol Kocar</t>
  </si>
  <si>
    <t>48.5208</t>
  </si>
  <si>
    <t>21.6504</t>
  </si>
  <si>
    <t>Lúčky</t>
  </si>
  <si>
    <t>48.7719</t>
  </si>
  <si>
    <t>22.0443</t>
  </si>
  <si>
    <t>Zemplínska Široká</t>
  </si>
  <si>
    <t>48.6876</t>
  </si>
  <si>
    <t>21.9748</t>
  </si>
  <si>
    <t>N.Ruskov - Kiš debra</t>
  </si>
  <si>
    <t>48.6810</t>
  </si>
  <si>
    <t>21.4445</t>
  </si>
  <si>
    <t>Čečehov</t>
  </si>
  <si>
    <t>48.7304</t>
  </si>
  <si>
    <t>21.9911</t>
  </si>
  <si>
    <t>Michalovce, časť Vrbovec</t>
  </si>
  <si>
    <t>Michalovce-Biela hora</t>
  </si>
  <si>
    <t>Orechová</t>
  </si>
  <si>
    <t>48.7062</t>
  </si>
  <si>
    <t>22.2342</t>
  </si>
  <si>
    <t>Sietno, Kremnické vrchy</t>
  </si>
  <si>
    <t>Marián Slamka</t>
  </si>
  <si>
    <t>48.5703</t>
  </si>
  <si>
    <t>19.0468</t>
  </si>
  <si>
    <t>Svätý Jur NPR Šúr</t>
  </si>
  <si>
    <t>Vladislav Marušic</t>
  </si>
  <si>
    <t>48.2411</t>
  </si>
  <si>
    <t>17.2200</t>
  </si>
  <si>
    <t>Pozdišovce</t>
  </si>
  <si>
    <t>48.7270</t>
  </si>
  <si>
    <t>21.8457</t>
  </si>
  <si>
    <t>Zbudza</t>
  </si>
  <si>
    <t>48.8179</t>
  </si>
  <si>
    <t>21.8843</t>
  </si>
  <si>
    <t>Veľké Zálužice</t>
  </si>
  <si>
    <t>48.7537</t>
  </si>
  <si>
    <t>21.9772</t>
  </si>
  <si>
    <t>Bánovce nad Ondavou</t>
  </si>
  <si>
    <t>48.6825</t>
  </si>
  <si>
    <t>21.8083</t>
  </si>
  <si>
    <t>Iňačovce</t>
  </si>
  <si>
    <t>48.6996</t>
  </si>
  <si>
    <t>22.0365</t>
  </si>
  <si>
    <t>Cemajata</t>
  </si>
  <si>
    <t>Marta Nandrážiová</t>
  </si>
  <si>
    <t>48.9850</t>
  </si>
  <si>
    <t>21.1744</t>
  </si>
  <si>
    <t>Pezinok*</t>
  </si>
  <si>
    <t xml:space="preserve">48.277 </t>
  </si>
  <si>
    <t>17.286</t>
  </si>
  <si>
    <t>Mlynky</t>
  </si>
  <si>
    <t>Zuzana Papsonová</t>
  </si>
  <si>
    <t>48.8510</t>
  </si>
  <si>
    <t>20.4290</t>
  </si>
  <si>
    <t>Kováčovská dolina</t>
  </si>
  <si>
    <t>48.6203</t>
  </si>
  <si>
    <t>19.0776</t>
  </si>
  <si>
    <t>Michalovce</t>
  </si>
  <si>
    <t>Veľký Šariš</t>
  </si>
  <si>
    <t>49.0333</t>
  </si>
  <si>
    <t>21.1989</t>
  </si>
  <si>
    <t>Hlohovec</t>
  </si>
  <si>
    <t>Štefan Bánovský</t>
  </si>
  <si>
    <t>48.4217</t>
  </si>
  <si>
    <t>17.7880</t>
  </si>
  <si>
    <t>Martin Danilák</t>
  </si>
  <si>
    <t>Tichý Potok</t>
  </si>
  <si>
    <t>Data obtained from the Facebook page: "Cicavce na Slovensku a ich ochrana [Mammals in Slovakia and their protection], administrated by Štefan Danko; coordinates are in WGS 84, DSF (see Material and methods); status: 1 = new occurrence after 2015; 2 = occurrence confirmed on DSF before 2015;*approximately coordinates</t>
  </si>
  <si>
    <t>Supplementary S4 table: Striped filed mouse (SFM) occurrence based on citizen science report in Slovakia</t>
  </si>
  <si>
    <t>48.7682</t>
  </si>
  <si>
    <t>21.8994</t>
  </si>
  <si>
    <t>48.7328</t>
  </si>
  <si>
    <t>21.8769</t>
  </si>
  <si>
    <t>48.7347</t>
  </si>
  <si>
    <t>21.8729</t>
  </si>
  <si>
    <t>48.7371</t>
  </si>
  <si>
    <t>21.9371</t>
  </si>
  <si>
    <t>48.7758</t>
  </si>
  <si>
    <t>21.9369</t>
  </si>
  <si>
    <t>48.7739</t>
  </si>
  <si>
    <t>21.9412</t>
  </si>
  <si>
    <t>Author of record</t>
  </si>
  <si>
    <t>Status</t>
  </si>
  <si>
    <t xml:space="preserve">Supplementary Table S5. Seven newly colonized sites with high capture rates (≥ 11 capture sessions) of the Danube Lowland, where the progress of striped field mouse (SFM) dominance in time was assessed.   </t>
  </si>
  <si>
    <t>Subsite Name</t>
  </si>
  <si>
    <t>date of 1st SFM caught</t>
  </si>
  <si>
    <t>next date of SFM caught</t>
  </si>
  <si>
    <t>no. of days between 1st SFM caught</t>
  </si>
  <si>
    <t>SFM´s dominance</t>
  </si>
  <si>
    <t>Dropie, CHA, rameno Dudváhu</t>
  </si>
  <si>
    <t>Dropie, CHA, topoľový lesík, bagrovisko</t>
  </si>
  <si>
    <t>Dropie, CHA, staré rameno Dudváhu, periodicky zaplavované</t>
  </si>
  <si>
    <t>Bodzianske lúky</t>
  </si>
  <si>
    <t>Parížsky močiar, NPR, 020517</t>
  </si>
  <si>
    <t>Parížsky močiar, 010315</t>
  </si>
  <si>
    <t>Parížsky močiar, NPR, 010814</t>
  </si>
  <si>
    <t>Parížsky močiar, 010321</t>
  </si>
  <si>
    <t>Parížsky močiar, NPR, 970423a</t>
  </si>
  <si>
    <t>Parížsky močiar, NPR, 020117b</t>
  </si>
  <si>
    <t>K7, Chotín, Fialkový kanál 1</t>
  </si>
  <si>
    <t>K1</t>
  </si>
  <si>
    <t>K4, Krátke Kesy, želiarske pole 2</t>
  </si>
  <si>
    <t>K5, Iža, Patinský kanál</t>
  </si>
  <si>
    <t>K6, Chotín, Fialkový kanál 2</t>
  </si>
  <si>
    <t>DSF</t>
  </si>
  <si>
    <t xml:space="preserve">Journal: Mammal Research.  </t>
  </si>
  <si>
    <t>Záhorská nížina Lowland</t>
  </si>
  <si>
    <t>49.1406</t>
  </si>
  <si>
    <t>20.799</t>
  </si>
  <si>
    <r>
      <t>Tulis Filip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Jánošíková Radoslava1, Ambros Michal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Baláž Ivan1, Baláž Michal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, Košša Jakub1, Zuzana Poláčiková</t>
    </r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, Rudolf Jureček</t>
    </r>
    <r>
      <rPr>
        <vertAlign val="super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, Dudich Alexander</t>
    </r>
    <r>
      <rPr>
        <vertAlign val="super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, Stollman Andrej</t>
    </r>
    <r>
      <rPr>
        <vertAlign val="super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, Ševčík Michal</t>
    </r>
    <r>
      <rPr>
        <vertAlign val="superscript"/>
        <sz val="11"/>
        <color theme="1"/>
        <rFont val="Times New Roman"/>
        <family val="1"/>
      </rPr>
      <t>1</t>
    </r>
  </si>
  <si>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Department of Environmental Sciences, Faculty of Natural Sciences and Informatics, Constantine the Philosopher University in Nitra, Tr. A. Hlinku 1, 949 74, Nitra, Slovak Republic</t>
    </r>
  </si>
  <si>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ŠOP SR, Administration of CHKO Ponitrie, Samova 3, 949 01, Nitra, Slovak Republic</t>
    </r>
  </si>
  <si>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Catholic University in Ružomberok, Faculty of Education, Hrabovská cesta 1, 034 01 Ružomberok, Slovakia</t>
    </r>
  </si>
  <si>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Department of Zoology and Anthropology Faculty of Natural Sciences and Informatics, Constantine the Philosopher University in Nitra, Tr. A. Hlinku 1, 949 74, Nitra, Slovak Republic</t>
    </r>
  </si>
  <si>
    <r>
      <rPr>
        <vertAlign val="super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ŠOP SR, Administration of CHKO Záhorie, Vajanského ul. 17, 901 01 Malacky, Slovak Republic</t>
    </r>
  </si>
  <si>
    <r>
      <rPr>
        <vertAlign val="super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Nám. Sv. Trojice 15, 969 01 Banská Štiavnica, Slovak Republic</t>
    </r>
  </si>
  <si>
    <r>
      <rPr>
        <vertAlign val="super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Krivá 10, 947 01 Hurbanovo, Slovak Republic</t>
    </r>
  </si>
  <si>
    <t>Journal: Mammal Research</t>
  </si>
  <si>
    <r>
      <t>Five-decade expansion of striped field mouse (</t>
    </r>
    <r>
      <rPr>
        <b/>
        <i/>
        <sz val="11"/>
        <color theme="1"/>
        <rFont val="Calibri"/>
        <family val="2"/>
        <scheme val="minor"/>
      </rPr>
      <t>Apodemus agrarius</t>
    </r>
    <r>
      <rPr>
        <b/>
        <sz val="11"/>
        <color theme="1"/>
        <rFont val="Calibri"/>
        <family val="2"/>
        <scheme val="minor"/>
      </rPr>
      <t>) and the process of their establishment in colonized territories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</si>
</sst>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8"/>
      <name val="Calibri"/>
      <family val="2"/>
      <charset val="238"/>
      <scheme val="minor"/>
    </font>
    <font>
      <vertAlign val="superscript"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6" fontId="7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/>
    <xf numFmtId="0" fontId="11" fillId="0" borderId="1" xfId="0" applyFont="1" applyBorder="1"/>
    <xf numFmtId="14" fontId="11" fillId="0" borderId="1" xfId="0" applyNumberFormat="1" applyFont="1" applyBorder="1"/>
    <xf numFmtId="0" fontId="11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9ADEA-4F04-41B8-AD06-8D78EF743534}">
  <dimension ref="A1:L124"/>
  <sheetViews>
    <sheetView tabSelected="1" workbookViewId="0">
      <selection activeCell="P12" sqref="P12"/>
    </sheetView>
  </sheetViews>
  <sheetFormatPr defaultRowHeight="14.4" x14ac:dyDescent="0.3"/>
  <cols>
    <col min="2" max="2" width="8" customWidth="1"/>
    <col min="3" max="3" width="7.5546875" customWidth="1"/>
    <col min="4" max="4" width="12.6640625" customWidth="1"/>
    <col min="5" max="5" width="10.88671875" style="2" customWidth="1"/>
    <col min="6" max="6" width="13.5546875" style="2" customWidth="1"/>
    <col min="7" max="7" width="12.77734375" style="2" customWidth="1"/>
    <col min="8" max="8" width="10.33203125" style="2" customWidth="1"/>
    <col min="9" max="9" width="15.33203125" style="2" customWidth="1"/>
    <col min="10" max="10" width="11.6640625" style="2" customWidth="1"/>
    <col min="11" max="11" width="15.109375" customWidth="1"/>
    <col min="12" max="12" width="27.77734375" customWidth="1"/>
  </cols>
  <sheetData>
    <row r="1" spans="1:12" s="4" customFormat="1" x14ac:dyDescent="0.3">
      <c r="A1" s="4" t="s">
        <v>480</v>
      </c>
      <c r="E1" s="5"/>
      <c r="F1" s="5"/>
      <c r="G1" s="5"/>
      <c r="H1" s="5"/>
      <c r="I1" s="5"/>
      <c r="J1" s="5"/>
    </row>
    <row r="3" spans="1:12" s="4" customFormat="1" x14ac:dyDescent="0.3">
      <c r="A3" s="4" t="s">
        <v>481</v>
      </c>
      <c r="E3" s="5"/>
      <c r="F3" s="5"/>
      <c r="G3" s="5"/>
      <c r="H3" s="5"/>
      <c r="I3" s="5"/>
      <c r="J3" s="5"/>
    </row>
    <row r="5" spans="1:12" ht="16.2" x14ac:dyDescent="0.3">
      <c r="A5" t="s">
        <v>28</v>
      </c>
    </row>
    <row r="7" spans="1:12" ht="16.2" x14ac:dyDescent="0.3">
      <c r="A7" s="6" t="s">
        <v>21</v>
      </c>
    </row>
    <row r="8" spans="1:12" ht="16.2" x14ac:dyDescent="0.3">
      <c r="A8" s="6" t="s">
        <v>22</v>
      </c>
    </row>
    <row r="9" spans="1:12" ht="16.2" x14ac:dyDescent="0.3">
      <c r="A9" s="6" t="s">
        <v>23</v>
      </c>
    </row>
    <row r="10" spans="1:12" ht="16.2" x14ac:dyDescent="0.3">
      <c r="A10" s="6" t="s">
        <v>24</v>
      </c>
    </row>
    <row r="11" spans="1:12" ht="16.2" x14ac:dyDescent="0.3">
      <c r="A11" s="6" t="s">
        <v>25</v>
      </c>
    </row>
    <row r="12" spans="1:12" ht="16.2" x14ac:dyDescent="0.3">
      <c r="A12" s="6" t="s">
        <v>26</v>
      </c>
    </row>
    <row r="13" spans="1:12" ht="16.2" x14ac:dyDescent="0.3">
      <c r="A13" s="6" t="s">
        <v>27</v>
      </c>
    </row>
    <row r="15" spans="1:12" x14ac:dyDescent="0.3">
      <c r="A15" t="s">
        <v>264</v>
      </c>
    </row>
    <row r="16" spans="1:12" s="3" customFormat="1" ht="69.599999999999994" customHeight="1" x14ac:dyDescent="0.3">
      <c r="A16" s="10" t="s">
        <v>8</v>
      </c>
      <c r="B16" s="10" t="s">
        <v>5</v>
      </c>
      <c r="C16" s="10" t="s">
        <v>311</v>
      </c>
      <c r="D16" s="10" t="s">
        <v>313</v>
      </c>
      <c r="E16" s="10" t="s">
        <v>265</v>
      </c>
      <c r="F16" s="10" t="s">
        <v>266</v>
      </c>
      <c r="G16" s="10" t="s">
        <v>7</v>
      </c>
      <c r="H16" s="10" t="s">
        <v>314</v>
      </c>
      <c r="I16" s="10" t="s">
        <v>315</v>
      </c>
      <c r="J16" s="11" t="s">
        <v>270</v>
      </c>
      <c r="K16" s="11" t="s">
        <v>271</v>
      </c>
      <c r="L16" s="10" t="s">
        <v>18</v>
      </c>
    </row>
    <row r="17" spans="1:12" x14ac:dyDescent="0.3">
      <c r="A17" s="9">
        <v>8176</v>
      </c>
      <c r="B17" s="9">
        <v>100</v>
      </c>
      <c r="C17" s="9">
        <v>2019</v>
      </c>
      <c r="D17" s="9" t="s">
        <v>0</v>
      </c>
      <c r="E17" s="12">
        <v>118</v>
      </c>
      <c r="F17" s="12" t="s">
        <v>29</v>
      </c>
      <c r="G17" s="12" t="s">
        <v>30</v>
      </c>
      <c r="H17" s="12">
        <v>194</v>
      </c>
      <c r="I17" s="12" t="s">
        <v>31</v>
      </c>
      <c r="J17" s="13" t="s">
        <v>32</v>
      </c>
      <c r="K17" s="14" t="s">
        <v>33</v>
      </c>
      <c r="L17" s="9" t="s">
        <v>9</v>
      </c>
    </row>
    <row r="18" spans="1:12" x14ac:dyDescent="0.3">
      <c r="A18" s="9">
        <v>8176</v>
      </c>
      <c r="B18" s="9">
        <v>101</v>
      </c>
      <c r="C18" s="9">
        <v>2019</v>
      </c>
      <c r="D18" s="9" t="s">
        <v>0</v>
      </c>
      <c r="E18" s="12">
        <v>18</v>
      </c>
      <c r="F18" s="12">
        <v>6</v>
      </c>
      <c r="G18" s="12" t="s">
        <v>34</v>
      </c>
      <c r="H18" s="12">
        <v>29</v>
      </c>
      <c r="I18" s="12" t="s">
        <v>35</v>
      </c>
      <c r="J18" s="13" t="s">
        <v>36</v>
      </c>
      <c r="K18" s="14" t="s">
        <v>37</v>
      </c>
      <c r="L18" s="9" t="s">
        <v>9</v>
      </c>
    </row>
    <row r="19" spans="1:12" x14ac:dyDescent="0.3">
      <c r="A19" s="9">
        <v>8276</v>
      </c>
      <c r="B19" s="9">
        <v>188</v>
      </c>
      <c r="C19" s="9">
        <v>2019</v>
      </c>
      <c r="D19" s="9" t="s">
        <v>0</v>
      </c>
      <c r="E19" s="12">
        <v>11</v>
      </c>
      <c r="F19" s="12" t="s">
        <v>38</v>
      </c>
      <c r="G19" s="12" t="s">
        <v>39</v>
      </c>
      <c r="H19" s="12">
        <v>80</v>
      </c>
      <c r="I19" s="12" t="s">
        <v>40</v>
      </c>
      <c r="J19" s="13" t="s">
        <v>41</v>
      </c>
      <c r="K19" s="14" t="s">
        <v>42</v>
      </c>
      <c r="L19" s="9" t="s">
        <v>9</v>
      </c>
    </row>
    <row r="20" spans="1:12" x14ac:dyDescent="0.3">
      <c r="A20" s="9">
        <v>7674</v>
      </c>
      <c r="B20" s="9">
        <v>261</v>
      </c>
      <c r="C20" s="9">
        <v>2022</v>
      </c>
      <c r="D20" s="9" t="s">
        <v>2</v>
      </c>
      <c r="E20" s="12">
        <v>1</v>
      </c>
      <c r="F20" s="12">
        <v>1</v>
      </c>
      <c r="G20" s="12" t="s">
        <v>43</v>
      </c>
      <c r="H20" s="12">
        <v>18</v>
      </c>
      <c r="I20" s="12">
        <v>18</v>
      </c>
      <c r="J20" s="13" t="s">
        <v>44</v>
      </c>
      <c r="K20" s="14" t="s">
        <v>45</v>
      </c>
      <c r="L20" s="9" t="s">
        <v>9</v>
      </c>
    </row>
    <row r="21" spans="1:12" x14ac:dyDescent="0.3">
      <c r="A21" s="9">
        <v>7874</v>
      </c>
      <c r="B21" s="9">
        <v>265</v>
      </c>
      <c r="C21" s="9">
        <v>2016</v>
      </c>
      <c r="D21" s="9" t="s">
        <v>2</v>
      </c>
      <c r="E21" s="12">
        <v>3</v>
      </c>
      <c r="F21" s="12">
        <v>6</v>
      </c>
      <c r="G21" s="12" t="s">
        <v>46</v>
      </c>
      <c r="H21" s="12">
        <v>16</v>
      </c>
      <c r="I21" s="12">
        <v>32</v>
      </c>
      <c r="J21" s="13" t="s">
        <v>47</v>
      </c>
      <c r="K21" s="14" t="s">
        <v>48</v>
      </c>
      <c r="L21" s="9" t="s">
        <v>9</v>
      </c>
    </row>
    <row r="22" spans="1:12" x14ac:dyDescent="0.3">
      <c r="A22" s="9">
        <v>7778</v>
      </c>
      <c r="B22" s="9">
        <v>356</v>
      </c>
      <c r="C22" s="9">
        <v>2018</v>
      </c>
      <c r="D22" s="9" t="s">
        <v>1</v>
      </c>
      <c r="E22" s="12">
        <v>4</v>
      </c>
      <c r="F22" s="12" t="s">
        <v>49</v>
      </c>
      <c r="G22" s="12" t="s">
        <v>50</v>
      </c>
      <c r="H22" s="12">
        <v>33</v>
      </c>
      <c r="I22" s="12" t="s">
        <v>51</v>
      </c>
      <c r="J22" s="13" t="s">
        <v>52</v>
      </c>
      <c r="K22" s="14" t="s">
        <v>53</v>
      </c>
      <c r="L22" s="9" t="s">
        <v>9</v>
      </c>
    </row>
    <row r="23" spans="1:12" x14ac:dyDescent="0.3">
      <c r="A23" s="9">
        <v>8274</v>
      </c>
      <c r="B23" s="9">
        <v>358</v>
      </c>
      <c r="C23" s="9">
        <v>2021</v>
      </c>
      <c r="D23" s="9" t="s">
        <v>0</v>
      </c>
      <c r="E23" s="12">
        <v>1</v>
      </c>
      <c r="F23" s="12" t="s">
        <v>54</v>
      </c>
      <c r="G23" s="12" t="s">
        <v>55</v>
      </c>
      <c r="H23" s="12">
        <v>9</v>
      </c>
      <c r="I23" s="15">
        <v>45416</v>
      </c>
      <c r="J23" s="13" t="s">
        <v>56</v>
      </c>
      <c r="K23" s="14" t="s">
        <v>57</v>
      </c>
      <c r="L23" s="9" t="s">
        <v>9</v>
      </c>
    </row>
    <row r="24" spans="1:12" x14ac:dyDescent="0.3">
      <c r="A24" s="9">
        <v>7673</v>
      </c>
      <c r="B24" s="9">
        <v>384</v>
      </c>
      <c r="C24" s="9">
        <v>2020</v>
      </c>
      <c r="D24" s="9" t="s">
        <v>1</v>
      </c>
      <c r="E24" s="12">
        <v>3</v>
      </c>
      <c r="F24" s="12">
        <v>3</v>
      </c>
      <c r="G24" s="12" t="s">
        <v>58</v>
      </c>
      <c r="H24" s="12">
        <v>17</v>
      </c>
      <c r="I24" s="12">
        <v>17</v>
      </c>
      <c r="J24" s="13" t="s">
        <v>59</v>
      </c>
      <c r="K24" s="14" t="s">
        <v>60</v>
      </c>
      <c r="L24" s="9" t="s">
        <v>9</v>
      </c>
    </row>
    <row r="25" spans="1:12" x14ac:dyDescent="0.3">
      <c r="A25" s="9">
        <v>7874</v>
      </c>
      <c r="B25" s="9">
        <v>385</v>
      </c>
      <c r="C25" s="9">
        <v>2019</v>
      </c>
      <c r="D25" s="9" t="s">
        <v>1</v>
      </c>
      <c r="E25" s="12">
        <v>1</v>
      </c>
      <c r="F25" s="12">
        <v>1</v>
      </c>
      <c r="G25" s="12" t="s">
        <v>61</v>
      </c>
      <c r="H25" s="12">
        <v>15</v>
      </c>
      <c r="I25" s="12">
        <v>15</v>
      </c>
      <c r="J25" s="13" t="s">
        <v>62</v>
      </c>
      <c r="K25" s="14" t="s">
        <v>63</v>
      </c>
      <c r="L25" s="9" t="s">
        <v>9</v>
      </c>
    </row>
    <row r="26" spans="1:12" x14ac:dyDescent="0.3">
      <c r="A26" s="9">
        <v>7874</v>
      </c>
      <c r="B26" s="9">
        <v>386</v>
      </c>
      <c r="C26" s="9">
        <v>2019</v>
      </c>
      <c r="D26" s="9" t="s">
        <v>1</v>
      </c>
      <c r="E26" s="12">
        <v>16</v>
      </c>
      <c r="F26" s="12">
        <v>16</v>
      </c>
      <c r="G26" s="12" t="s">
        <v>64</v>
      </c>
      <c r="H26" s="12">
        <v>31</v>
      </c>
      <c r="I26" s="12">
        <v>31</v>
      </c>
      <c r="J26" s="13" t="s">
        <v>65</v>
      </c>
      <c r="K26" s="14" t="s">
        <v>66</v>
      </c>
      <c r="L26" s="9" t="s">
        <v>9</v>
      </c>
    </row>
    <row r="27" spans="1:12" x14ac:dyDescent="0.3">
      <c r="A27" s="9">
        <v>7877</v>
      </c>
      <c r="B27" s="9">
        <v>387</v>
      </c>
      <c r="C27" s="9">
        <v>2020</v>
      </c>
      <c r="D27" s="9" t="s">
        <v>0</v>
      </c>
      <c r="E27" s="12">
        <v>6</v>
      </c>
      <c r="F27" s="12">
        <v>12</v>
      </c>
      <c r="G27" s="12">
        <v>50</v>
      </c>
      <c r="H27" s="12">
        <v>12</v>
      </c>
      <c r="I27" s="12">
        <v>24</v>
      </c>
      <c r="J27" s="13" t="s">
        <v>67</v>
      </c>
      <c r="K27" s="14" t="s">
        <v>68</v>
      </c>
      <c r="L27" s="9" t="s">
        <v>9</v>
      </c>
    </row>
    <row r="28" spans="1:12" x14ac:dyDescent="0.3">
      <c r="A28" s="9">
        <v>7777</v>
      </c>
      <c r="B28" s="9">
        <v>388</v>
      </c>
      <c r="C28" s="9">
        <v>2020</v>
      </c>
      <c r="D28" s="9" t="s">
        <v>0</v>
      </c>
      <c r="E28" s="12">
        <v>1</v>
      </c>
      <c r="F28" s="12">
        <v>1</v>
      </c>
      <c r="G28" s="12" t="s">
        <v>69</v>
      </c>
      <c r="H28" s="12">
        <v>13</v>
      </c>
      <c r="I28" s="12">
        <v>13</v>
      </c>
      <c r="J28" s="13" t="s">
        <v>70</v>
      </c>
      <c r="K28" s="14" t="s">
        <v>71</v>
      </c>
      <c r="L28" s="9" t="s">
        <v>9</v>
      </c>
    </row>
    <row r="29" spans="1:12" x14ac:dyDescent="0.3">
      <c r="A29" s="9">
        <v>7776</v>
      </c>
      <c r="B29" s="9">
        <v>389</v>
      </c>
      <c r="C29" s="9">
        <v>2020</v>
      </c>
      <c r="D29" s="9" t="s">
        <v>0</v>
      </c>
      <c r="E29" s="12">
        <v>1</v>
      </c>
      <c r="F29" s="12" t="s">
        <v>72</v>
      </c>
      <c r="G29" s="12">
        <v>25</v>
      </c>
      <c r="H29" s="12">
        <v>4</v>
      </c>
      <c r="I29" s="12" t="s">
        <v>73</v>
      </c>
      <c r="J29" s="13" t="s">
        <v>74</v>
      </c>
      <c r="K29" s="14" t="s">
        <v>75</v>
      </c>
      <c r="L29" s="9" t="s">
        <v>9</v>
      </c>
    </row>
    <row r="30" spans="1:12" x14ac:dyDescent="0.3">
      <c r="A30" s="9">
        <v>7776</v>
      </c>
      <c r="B30" s="9">
        <v>390</v>
      </c>
      <c r="C30" s="9">
        <v>2021</v>
      </c>
      <c r="D30" s="9" t="s">
        <v>2</v>
      </c>
      <c r="E30" s="12">
        <v>4</v>
      </c>
      <c r="F30" s="12">
        <v>4</v>
      </c>
      <c r="G30" s="12" t="s">
        <v>76</v>
      </c>
      <c r="H30" s="12">
        <v>21</v>
      </c>
      <c r="I30" s="12">
        <v>21</v>
      </c>
      <c r="J30" s="13" t="s">
        <v>74</v>
      </c>
      <c r="K30" s="14" t="s">
        <v>75</v>
      </c>
      <c r="L30" s="9" t="s">
        <v>9</v>
      </c>
    </row>
    <row r="31" spans="1:12" x14ac:dyDescent="0.3">
      <c r="A31" s="9">
        <v>7776</v>
      </c>
      <c r="B31" s="9">
        <v>391</v>
      </c>
      <c r="C31" s="9">
        <v>2021</v>
      </c>
      <c r="D31" s="9" t="s">
        <v>3</v>
      </c>
      <c r="E31" s="12">
        <v>1</v>
      </c>
      <c r="F31" s="12">
        <v>1</v>
      </c>
      <c r="G31" s="12" t="s">
        <v>77</v>
      </c>
      <c r="H31" s="12">
        <v>24</v>
      </c>
      <c r="I31" s="12">
        <v>24</v>
      </c>
      <c r="J31" s="13" t="s">
        <v>74</v>
      </c>
      <c r="K31" s="14" t="s">
        <v>75</v>
      </c>
      <c r="L31" s="9" t="s">
        <v>9</v>
      </c>
    </row>
    <row r="32" spans="1:12" x14ac:dyDescent="0.3">
      <c r="A32" s="9">
        <v>7978</v>
      </c>
      <c r="B32" s="9">
        <v>392</v>
      </c>
      <c r="C32" s="9">
        <v>2020</v>
      </c>
      <c r="D32" s="9" t="s">
        <v>2</v>
      </c>
      <c r="E32" s="12">
        <v>4</v>
      </c>
      <c r="F32" s="12">
        <v>4</v>
      </c>
      <c r="G32" s="12" t="s">
        <v>78</v>
      </c>
      <c r="H32" s="12">
        <v>18</v>
      </c>
      <c r="I32" s="12">
        <v>18</v>
      </c>
      <c r="J32" s="13" t="s">
        <v>79</v>
      </c>
      <c r="K32" s="14" t="s">
        <v>80</v>
      </c>
      <c r="L32" s="9" t="s">
        <v>9</v>
      </c>
    </row>
    <row r="33" spans="1:12" x14ac:dyDescent="0.3">
      <c r="A33" s="9">
        <v>7978</v>
      </c>
      <c r="B33" s="9">
        <v>393</v>
      </c>
      <c r="C33" s="9">
        <v>2021</v>
      </c>
      <c r="D33" s="9" t="s">
        <v>2</v>
      </c>
      <c r="E33" s="12">
        <v>2</v>
      </c>
      <c r="F33" s="12">
        <v>2</v>
      </c>
      <c r="G33" s="12" t="s">
        <v>81</v>
      </c>
      <c r="H33" s="12">
        <v>21</v>
      </c>
      <c r="I33" s="12">
        <v>21</v>
      </c>
      <c r="J33" s="13" t="s">
        <v>79</v>
      </c>
      <c r="K33" s="14" t="s">
        <v>80</v>
      </c>
      <c r="L33" s="9" t="s">
        <v>9</v>
      </c>
    </row>
    <row r="34" spans="1:12" x14ac:dyDescent="0.3">
      <c r="A34" s="9">
        <v>7978</v>
      </c>
      <c r="B34" s="9">
        <v>394</v>
      </c>
      <c r="C34" s="9">
        <v>2022</v>
      </c>
      <c r="D34" s="9" t="s">
        <v>2</v>
      </c>
      <c r="E34" s="12">
        <v>1</v>
      </c>
      <c r="F34" s="12">
        <v>1</v>
      </c>
      <c r="G34" s="12">
        <v>10</v>
      </c>
      <c r="H34" s="12">
        <v>10</v>
      </c>
      <c r="I34" s="12">
        <v>10</v>
      </c>
      <c r="J34" s="13" t="s">
        <v>79</v>
      </c>
      <c r="K34" s="14" t="s">
        <v>80</v>
      </c>
      <c r="L34" s="9" t="s">
        <v>9</v>
      </c>
    </row>
    <row r="35" spans="1:12" x14ac:dyDescent="0.3">
      <c r="A35" s="9">
        <v>7978</v>
      </c>
      <c r="B35" s="9">
        <v>395</v>
      </c>
      <c r="C35" s="9">
        <v>2022</v>
      </c>
      <c r="D35" s="9" t="s">
        <v>1</v>
      </c>
      <c r="E35" s="12">
        <v>1</v>
      </c>
      <c r="F35" s="12">
        <v>1</v>
      </c>
      <c r="G35" s="12">
        <v>10</v>
      </c>
      <c r="H35" s="12">
        <v>10</v>
      </c>
      <c r="I35" s="12">
        <v>10</v>
      </c>
      <c r="J35" s="13" t="s">
        <v>79</v>
      </c>
      <c r="K35" s="14" t="s">
        <v>80</v>
      </c>
      <c r="L35" s="9" t="s">
        <v>9</v>
      </c>
    </row>
    <row r="36" spans="1:12" x14ac:dyDescent="0.3">
      <c r="A36" s="9">
        <v>7773</v>
      </c>
      <c r="B36" s="9">
        <v>396</v>
      </c>
      <c r="C36" s="9">
        <v>2020</v>
      </c>
      <c r="D36" s="9" t="s">
        <v>0</v>
      </c>
      <c r="E36" s="12">
        <v>1</v>
      </c>
      <c r="F36" s="12">
        <v>1</v>
      </c>
      <c r="G36" s="12">
        <v>10</v>
      </c>
      <c r="H36" s="12">
        <v>10</v>
      </c>
      <c r="I36" s="12">
        <v>10</v>
      </c>
      <c r="J36" s="13" t="s">
        <v>82</v>
      </c>
      <c r="K36" s="14" t="s">
        <v>83</v>
      </c>
      <c r="L36" s="9" t="s">
        <v>9</v>
      </c>
    </row>
    <row r="37" spans="1:12" x14ac:dyDescent="0.3">
      <c r="A37" s="9">
        <v>7773</v>
      </c>
      <c r="B37" s="9">
        <v>397</v>
      </c>
      <c r="C37" s="9">
        <v>2021</v>
      </c>
      <c r="D37" s="9" t="s">
        <v>0</v>
      </c>
      <c r="E37" s="12">
        <v>1</v>
      </c>
      <c r="F37" s="12" t="s">
        <v>72</v>
      </c>
      <c r="G37" s="12" t="s">
        <v>61</v>
      </c>
      <c r="H37" s="12">
        <v>15</v>
      </c>
      <c r="I37" s="12">
        <v>10</v>
      </c>
      <c r="J37" s="13" t="s">
        <v>82</v>
      </c>
      <c r="K37" s="14" t="s">
        <v>83</v>
      </c>
      <c r="L37" s="9" t="s">
        <v>9</v>
      </c>
    </row>
    <row r="38" spans="1:12" x14ac:dyDescent="0.3">
      <c r="A38" s="9">
        <v>7873</v>
      </c>
      <c r="B38" s="9">
        <v>398</v>
      </c>
      <c r="C38" s="9">
        <v>2020</v>
      </c>
      <c r="D38" s="9" t="s">
        <v>2</v>
      </c>
      <c r="E38" s="12">
        <v>5</v>
      </c>
      <c r="F38" s="15">
        <v>45414</v>
      </c>
      <c r="G38" s="12" t="s">
        <v>84</v>
      </c>
      <c r="H38" s="12">
        <v>53</v>
      </c>
      <c r="I38" s="15">
        <v>45438</v>
      </c>
      <c r="J38" s="13" t="s">
        <v>85</v>
      </c>
      <c r="K38" s="14" t="s">
        <v>86</v>
      </c>
      <c r="L38" s="9" t="s">
        <v>9</v>
      </c>
    </row>
    <row r="39" spans="1:12" x14ac:dyDescent="0.3">
      <c r="A39" s="9">
        <v>7775</v>
      </c>
      <c r="B39" s="9">
        <v>399</v>
      </c>
      <c r="C39" s="9">
        <v>2020</v>
      </c>
      <c r="D39" s="9" t="s">
        <v>0</v>
      </c>
      <c r="E39" s="12">
        <v>1</v>
      </c>
      <c r="F39" s="12">
        <v>2</v>
      </c>
      <c r="G39" s="12" t="s">
        <v>55</v>
      </c>
      <c r="H39" s="12">
        <v>9</v>
      </c>
      <c r="I39" s="12">
        <v>18</v>
      </c>
      <c r="J39" s="13" t="s">
        <v>87</v>
      </c>
      <c r="K39" s="14" t="s">
        <v>88</v>
      </c>
      <c r="L39" s="9" t="s">
        <v>9</v>
      </c>
    </row>
    <row r="40" spans="1:12" x14ac:dyDescent="0.3">
      <c r="A40" s="9">
        <v>7977</v>
      </c>
      <c r="B40" s="9">
        <v>400</v>
      </c>
      <c r="C40" s="9">
        <v>2020</v>
      </c>
      <c r="D40" s="9" t="s">
        <v>0</v>
      </c>
      <c r="E40" s="12">
        <v>1</v>
      </c>
      <c r="F40" s="12">
        <v>2</v>
      </c>
      <c r="G40" s="12">
        <v>25</v>
      </c>
      <c r="H40" s="12">
        <v>4</v>
      </c>
      <c r="I40" s="12">
        <v>8</v>
      </c>
      <c r="J40" s="13" t="s">
        <v>89</v>
      </c>
      <c r="K40" s="14" t="s">
        <v>90</v>
      </c>
      <c r="L40" s="9" t="s">
        <v>9</v>
      </c>
    </row>
    <row r="41" spans="1:12" x14ac:dyDescent="0.3">
      <c r="A41" s="9">
        <v>8176</v>
      </c>
      <c r="B41" s="9">
        <v>401</v>
      </c>
      <c r="C41" s="9">
        <v>2020</v>
      </c>
      <c r="D41" s="9" t="s">
        <v>1</v>
      </c>
      <c r="E41" s="12">
        <v>20</v>
      </c>
      <c r="F41" s="12" t="s">
        <v>61</v>
      </c>
      <c r="G41" s="12" t="s">
        <v>91</v>
      </c>
      <c r="H41" s="12">
        <v>41</v>
      </c>
      <c r="I41" s="12" t="s">
        <v>92</v>
      </c>
      <c r="J41" s="13" t="s">
        <v>93</v>
      </c>
      <c r="K41" s="14" t="s">
        <v>94</v>
      </c>
      <c r="L41" s="9" t="s">
        <v>9</v>
      </c>
    </row>
    <row r="42" spans="1:12" x14ac:dyDescent="0.3">
      <c r="A42" s="9">
        <v>7773</v>
      </c>
      <c r="B42" s="9">
        <v>405</v>
      </c>
      <c r="C42" s="9">
        <v>2021</v>
      </c>
      <c r="D42" s="9" t="s">
        <v>0</v>
      </c>
      <c r="E42" s="12">
        <v>6</v>
      </c>
      <c r="F42" s="12" t="s">
        <v>95</v>
      </c>
      <c r="G42" s="12" t="s">
        <v>96</v>
      </c>
      <c r="H42" s="12">
        <v>35</v>
      </c>
      <c r="I42" s="12" t="s">
        <v>97</v>
      </c>
      <c r="J42" s="13" t="s">
        <v>98</v>
      </c>
      <c r="K42" s="14" t="s">
        <v>99</v>
      </c>
      <c r="L42" s="9" t="s">
        <v>9</v>
      </c>
    </row>
    <row r="43" spans="1:12" x14ac:dyDescent="0.3">
      <c r="A43" s="9">
        <v>7673</v>
      </c>
      <c r="B43" s="9">
        <v>416</v>
      </c>
      <c r="C43" s="9">
        <v>2020</v>
      </c>
      <c r="D43" s="9" t="s">
        <v>2</v>
      </c>
      <c r="E43" s="12">
        <v>4</v>
      </c>
      <c r="F43" s="12">
        <v>4</v>
      </c>
      <c r="G43" s="12" t="s">
        <v>100</v>
      </c>
      <c r="H43" s="12">
        <v>48</v>
      </c>
      <c r="I43" s="12">
        <v>48</v>
      </c>
      <c r="J43" s="13" t="s">
        <v>101</v>
      </c>
      <c r="K43" s="14" t="s">
        <v>102</v>
      </c>
      <c r="L43" s="9" t="s">
        <v>9</v>
      </c>
    </row>
    <row r="44" spans="1:12" x14ac:dyDescent="0.3">
      <c r="A44" s="9">
        <v>7878</v>
      </c>
      <c r="B44" s="9">
        <v>417</v>
      </c>
      <c r="C44" s="9">
        <v>2020</v>
      </c>
      <c r="D44" s="9" t="s">
        <v>2</v>
      </c>
      <c r="E44" s="12">
        <v>15</v>
      </c>
      <c r="F44" s="12">
        <v>30</v>
      </c>
      <c r="G44" s="12" t="s">
        <v>103</v>
      </c>
      <c r="H44" s="12">
        <v>28</v>
      </c>
      <c r="I44" s="12">
        <v>56</v>
      </c>
      <c r="J44" s="13" t="s">
        <v>104</v>
      </c>
      <c r="K44" s="14" t="s">
        <v>105</v>
      </c>
      <c r="L44" s="9" t="s">
        <v>9</v>
      </c>
    </row>
    <row r="45" spans="1:12" x14ac:dyDescent="0.3">
      <c r="A45" s="9">
        <v>7879</v>
      </c>
      <c r="B45" s="9">
        <v>418</v>
      </c>
      <c r="C45" s="9">
        <v>2020</v>
      </c>
      <c r="D45" s="9" t="s">
        <v>2</v>
      </c>
      <c r="E45" s="12">
        <v>5</v>
      </c>
      <c r="F45" s="12">
        <v>10</v>
      </c>
      <c r="G45" s="12" t="s">
        <v>106</v>
      </c>
      <c r="H45" s="12">
        <v>11</v>
      </c>
      <c r="I45" s="12">
        <v>22</v>
      </c>
      <c r="J45" s="13" t="s">
        <v>107</v>
      </c>
      <c r="K45" s="14" t="s">
        <v>108</v>
      </c>
      <c r="L45" s="9" t="s">
        <v>9</v>
      </c>
    </row>
    <row r="46" spans="1:12" x14ac:dyDescent="0.3">
      <c r="A46" s="9">
        <v>7674</v>
      </c>
      <c r="B46" s="9">
        <v>419</v>
      </c>
      <c r="C46" s="9">
        <v>2020</v>
      </c>
      <c r="D46" s="9" t="s">
        <v>2</v>
      </c>
      <c r="E46" s="12">
        <v>4</v>
      </c>
      <c r="F46" s="12">
        <v>8</v>
      </c>
      <c r="G46" s="12" t="s">
        <v>109</v>
      </c>
      <c r="H46" s="12">
        <v>24</v>
      </c>
      <c r="I46" s="12">
        <v>48</v>
      </c>
      <c r="J46" s="13" t="s">
        <v>110</v>
      </c>
      <c r="K46" s="14" t="s">
        <v>111</v>
      </c>
      <c r="L46" s="9" t="s">
        <v>9</v>
      </c>
    </row>
    <row r="47" spans="1:12" x14ac:dyDescent="0.3">
      <c r="A47" s="9">
        <v>8077</v>
      </c>
      <c r="B47" s="9">
        <v>420</v>
      </c>
      <c r="C47" s="9">
        <v>2021</v>
      </c>
      <c r="D47" s="9" t="s">
        <v>1</v>
      </c>
      <c r="E47" s="12">
        <v>1</v>
      </c>
      <c r="F47" s="12">
        <v>2</v>
      </c>
      <c r="G47" s="12">
        <v>20</v>
      </c>
      <c r="H47" s="12">
        <v>5</v>
      </c>
      <c r="I47" s="12">
        <v>10</v>
      </c>
      <c r="J47" s="13" t="s">
        <v>112</v>
      </c>
      <c r="K47" s="14" t="s">
        <v>113</v>
      </c>
      <c r="L47" s="9" t="s">
        <v>9</v>
      </c>
    </row>
    <row r="48" spans="1:12" x14ac:dyDescent="0.3">
      <c r="A48" s="9">
        <v>8078</v>
      </c>
      <c r="B48" s="9">
        <v>421</v>
      </c>
      <c r="C48" s="9">
        <v>2021</v>
      </c>
      <c r="D48" s="9" t="s">
        <v>1</v>
      </c>
      <c r="E48" s="12">
        <v>2</v>
      </c>
      <c r="F48" s="12">
        <v>4</v>
      </c>
      <c r="G48" s="12" t="s">
        <v>114</v>
      </c>
      <c r="H48" s="12">
        <v>13</v>
      </c>
      <c r="I48" s="12">
        <v>26</v>
      </c>
      <c r="J48" s="13" t="s">
        <v>115</v>
      </c>
      <c r="K48" s="14" t="s">
        <v>116</v>
      </c>
      <c r="L48" s="9" t="s">
        <v>9</v>
      </c>
    </row>
    <row r="49" spans="1:12" x14ac:dyDescent="0.3">
      <c r="A49" s="9">
        <v>7873</v>
      </c>
      <c r="B49" s="9">
        <v>422</v>
      </c>
      <c r="C49" s="9">
        <v>2021</v>
      </c>
      <c r="D49" s="9" t="s">
        <v>1</v>
      </c>
      <c r="E49" s="12">
        <v>2</v>
      </c>
      <c r="F49" s="12">
        <v>2</v>
      </c>
      <c r="G49" s="12" t="s">
        <v>117</v>
      </c>
      <c r="H49" s="12">
        <v>27</v>
      </c>
      <c r="I49" s="12">
        <v>27</v>
      </c>
      <c r="J49" s="13" t="s">
        <v>118</v>
      </c>
      <c r="K49" s="14" t="s">
        <v>119</v>
      </c>
      <c r="L49" s="9" t="s">
        <v>9</v>
      </c>
    </row>
    <row r="50" spans="1:12" x14ac:dyDescent="0.3">
      <c r="A50" s="9">
        <v>7973</v>
      </c>
      <c r="B50" s="9">
        <v>423</v>
      </c>
      <c r="C50" s="9">
        <v>2021</v>
      </c>
      <c r="D50" s="9" t="s">
        <v>1</v>
      </c>
      <c r="E50" s="12">
        <v>5</v>
      </c>
      <c r="F50" s="12">
        <v>5</v>
      </c>
      <c r="G50" s="12" t="s">
        <v>120</v>
      </c>
      <c r="H50" s="12">
        <v>15</v>
      </c>
      <c r="I50" s="12">
        <v>15</v>
      </c>
      <c r="J50" s="13" t="s">
        <v>121</v>
      </c>
      <c r="K50" s="14" t="s">
        <v>122</v>
      </c>
      <c r="L50" s="9" t="s">
        <v>9</v>
      </c>
    </row>
    <row r="51" spans="1:12" x14ac:dyDescent="0.3">
      <c r="A51" s="9">
        <v>7973</v>
      </c>
      <c r="B51" s="9">
        <v>423</v>
      </c>
      <c r="C51" s="9">
        <v>2021</v>
      </c>
      <c r="D51" s="9" t="s">
        <v>1</v>
      </c>
      <c r="E51" s="12">
        <v>5</v>
      </c>
      <c r="F51" s="12">
        <v>5</v>
      </c>
      <c r="G51" s="12" t="s">
        <v>120</v>
      </c>
      <c r="H51" s="12">
        <v>15</v>
      </c>
      <c r="I51" s="12">
        <v>15</v>
      </c>
      <c r="J51" s="13" t="s">
        <v>121</v>
      </c>
      <c r="K51" s="14" t="s">
        <v>122</v>
      </c>
      <c r="L51" s="9" t="s">
        <v>9</v>
      </c>
    </row>
    <row r="52" spans="1:12" x14ac:dyDescent="0.3">
      <c r="A52" s="9">
        <v>7974</v>
      </c>
      <c r="B52" s="9">
        <v>428</v>
      </c>
      <c r="C52" s="9">
        <v>2021</v>
      </c>
      <c r="D52" s="9" t="s">
        <v>1</v>
      </c>
      <c r="E52" s="12">
        <v>2</v>
      </c>
      <c r="F52" s="12">
        <v>4</v>
      </c>
      <c r="G52" s="12" t="s">
        <v>123</v>
      </c>
      <c r="H52" s="12">
        <v>11</v>
      </c>
      <c r="I52" s="12">
        <v>22</v>
      </c>
      <c r="J52" s="13" t="s">
        <v>124</v>
      </c>
      <c r="K52" s="14" t="s">
        <v>125</v>
      </c>
      <c r="L52" s="9" t="s">
        <v>9</v>
      </c>
    </row>
    <row r="53" spans="1:12" x14ac:dyDescent="0.3">
      <c r="A53" s="9">
        <v>7975</v>
      </c>
      <c r="B53" s="9">
        <v>429</v>
      </c>
      <c r="C53" s="9">
        <v>2021</v>
      </c>
      <c r="D53" s="9" t="s">
        <v>1</v>
      </c>
      <c r="E53" s="12">
        <v>2</v>
      </c>
      <c r="F53" s="12">
        <v>4</v>
      </c>
      <c r="G53" s="12" t="s">
        <v>126</v>
      </c>
      <c r="H53" s="12">
        <v>14</v>
      </c>
      <c r="I53" s="12">
        <v>28</v>
      </c>
      <c r="J53" s="13" t="s">
        <v>127</v>
      </c>
      <c r="K53" s="14" t="s">
        <v>128</v>
      </c>
      <c r="L53" s="9" t="s">
        <v>9</v>
      </c>
    </row>
    <row r="54" spans="1:12" x14ac:dyDescent="0.3">
      <c r="A54" s="9">
        <v>8072</v>
      </c>
      <c r="B54" s="9">
        <v>430</v>
      </c>
      <c r="C54" s="9">
        <v>2021</v>
      </c>
      <c r="D54" s="9" t="s">
        <v>1</v>
      </c>
      <c r="E54" s="12">
        <v>1</v>
      </c>
      <c r="F54" s="12" t="s">
        <v>54</v>
      </c>
      <c r="G54" s="12" t="s">
        <v>129</v>
      </c>
      <c r="H54" s="12">
        <v>23</v>
      </c>
      <c r="I54" s="15">
        <v>45423</v>
      </c>
      <c r="J54" s="13" t="s">
        <v>130</v>
      </c>
      <c r="K54" s="14" t="s">
        <v>131</v>
      </c>
      <c r="L54" s="9" t="s">
        <v>9</v>
      </c>
    </row>
    <row r="55" spans="1:12" x14ac:dyDescent="0.3">
      <c r="A55" s="9">
        <v>7976</v>
      </c>
      <c r="B55" s="9">
        <v>431</v>
      </c>
      <c r="C55" s="9">
        <v>2021</v>
      </c>
      <c r="D55" s="9" t="s">
        <v>0</v>
      </c>
      <c r="E55" s="12">
        <v>2</v>
      </c>
      <c r="F55" s="12">
        <v>4</v>
      </c>
      <c r="G55" s="12" t="s">
        <v>123</v>
      </c>
      <c r="H55" s="12">
        <v>11</v>
      </c>
      <c r="I55" s="12">
        <v>22</v>
      </c>
      <c r="J55" s="13" t="s">
        <v>132</v>
      </c>
      <c r="K55" s="14" t="s">
        <v>133</v>
      </c>
      <c r="L55" s="9" t="s">
        <v>9</v>
      </c>
    </row>
    <row r="56" spans="1:12" x14ac:dyDescent="0.3">
      <c r="A56" s="9">
        <v>7978</v>
      </c>
      <c r="B56" s="9">
        <v>432</v>
      </c>
      <c r="C56" s="9">
        <v>2021</v>
      </c>
      <c r="D56" s="9" t="s">
        <v>2</v>
      </c>
      <c r="E56" s="12">
        <v>17</v>
      </c>
      <c r="F56" s="12">
        <v>17</v>
      </c>
      <c r="G56" s="12" t="s">
        <v>134</v>
      </c>
      <c r="H56" s="12">
        <v>33</v>
      </c>
      <c r="I56" s="12">
        <v>33</v>
      </c>
      <c r="J56" s="13" t="s">
        <v>135</v>
      </c>
      <c r="K56" s="14" t="s">
        <v>136</v>
      </c>
      <c r="L56" s="9" t="s">
        <v>9</v>
      </c>
    </row>
    <row r="57" spans="1:12" x14ac:dyDescent="0.3">
      <c r="A57" s="9">
        <v>7978</v>
      </c>
      <c r="B57" s="9">
        <v>433</v>
      </c>
      <c r="C57" s="9">
        <v>2021</v>
      </c>
      <c r="D57" s="9" t="s">
        <v>0</v>
      </c>
      <c r="E57" s="12">
        <v>3</v>
      </c>
      <c r="F57" s="12">
        <v>3</v>
      </c>
      <c r="G57" s="12" t="s">
        <v>58</v>
      </c>
      <c r="H57" s="12">
        <v>17</v>
      </c>
      <c r="I57" s="12">
        <v>17</v>
      </c>
      <c r="J57" s="13" t="s">
        <v>135</v>
      </c>
      <c r="K57" s="14" t="s">
        <v>136</v>
      </c>
      <c r="L57" s="9" t="s">
        <v>9</v>
      </c>
    </row>
    <row r="58" spans="1:12" x14ac:dyDescent="0.3">
      <c r="A58" s="9">
        <v>7978</v>
      </c>
      <c r="B58" s="9">
        <v>434</v>
      </c>
      <c r="C58" s="9">
        <v>2021</v>
      </c>
      <c r="D58" s="9" t="s">
        <v>3</v>
      </c>
      <c r="E58" s="12">
        <v>6</v>
      </c>
      <c r="F58" s="12">
        <v>6</v>
      </c>
      <c r="G58" s="12" t="s">
        <v>137</v>
      </c>
      <c r="H58" s="12">
        <v>22</v>
      </c>
      <c r="I58" s="12">
        <v>22</v>
      </c>
      <c r="J58" s="13" t="s">
        <v>135</v>
      </c>
      <c r="K58" s="14" t="s">
        <v>136</v>
      </c>
      <c r="L58" s="9" t="s">
        <v>9</v>
      </c>
    </row>
    <row r="59" spans="1:12" x14ac:dyDescent="0.3">
      <c r="A59" s="9">
        <v>7978</v>
      </c>
      <c r="B59" s="9">
        <v>435</v>
      </c>
      <c r="C59" s="9">
        <v>2022</v>
      </c>
      <c r="D59" s="9" t="s">
        <v>2</v>
      </c>
      <c r="E59" s="12">
        <v>3</v>
      </c>
      <c r="F59" s="12">
        <v>3</v>
      </c>
      <c r="G59" s="12">
        <v>50</v>
      </c>
      <c r="H59" s="12">
        <v>6</v>
      </c>
      <c r="I59" s="12">
        <v>6</v>
      </c>
      <c r="J59" s="13" t="s">
        <v>135</v>
      </c>
      <c r="K59" s="14" t="s">
        <v>136</v>
      </c>
      <c r="L59" s="9" t="s">
        <v>9</v>
      </c>
    </row>
    <row r="60" spans="1:12" x14ac:dyDescent="0.3">
      <c r="A60" s="9">
        <v>7978</v>
      </c>
      <c r="B60" s="9">
        <v>436</v>
      </c>
      <c r="C60" s="9">
        <v>2022</v>
      </c>
      <c r="D60" s="9" t="s">
        <v>0</v>
      </c>
      <c r="E60" s="12">
        <v>1</v>
      </c>
      <c r="F60" s="12">
        <v>1</v>
      </c>
      <c r="G60" s="12">
        <v>20</v>
      </c>
      <c r="H60" s="12">
        <v>5</v>
      </c>
      <c r="I60" s="12">
        <v>5</v>
      </c>
      <c r="J60" s="13" t="s">
        <v>135</v>
      </c>
      <c r="K60" s="14" t="s">
        <v>136</v>
      </c>
      <c r="L60" s="9" t="s">
        <v>9</v>
      </c>
    </row>
    <row r="61" spans="1:12" x14ac:dyDescent="0.3">
      <c r="A61" s="9">
        <v>7978</v>
      </c>
      <c r="B61" s="9">
        <v>437</v>
      </c>
      <c r="C61" s="9">
        <v>2022</v>
      </c>
      <c r="D61" s="9" t="s">
        <v>3</v>
      </c>
      <c r="E61" s="12">
        <v>1</v>
      </c>
      <c r="F61" s="12">
        <v>1</v>
      </c>
      <c r="G61" s="12" t="s">
        <v>126</v>
      </c>
      <c r="H61" s="12">
        <v>7</v>
      </c>
      <c r="I61" s="12">
        <v>7</v>
      </c>
      <c r="J61" s="13" t="s">
        <v>135</v>
      </c>
      <c r="K61" s="14" t="s">
        <v>136</v>
      </c>
      <c r="L61" s="9" t="s">
        <v>9</v>
      </c>
    </row>
    <row r="62" spans="1:12" x14ac:dyDescent="0.3">
      <c r="A62" s="9">
        <v>7978</v>
      </c>
      <c r="B62" s="9">
        <v>438</v>
      </c>
      <c r="C62" s="9">
        <v>2022</v>
      </c>
      <c r="D62" s="9" t="s">
        <v>1</v>
      </c>
      <c r="E62" s="12">
        <v>4</v>
      </c>
      <c r="F62" s="12">
        <v>4</v>
      </c>
      <c r="G62" s="12" t="s">
        <v>138</v>
      </c>
      <c r="H62" s="12">
        <v>14</v>
      </c>
      <c r="I62" s="12">
        <v>14</v>
      </c>
      <c r="J62" s="13" t="s">
        <v>135</v>
      </c>
      <c r="K62" s="14" t="s">
        <v>136</v>
      </c>
      <c r="L62" s="9" t="s">
        <v>9</v>
      </c>
    </row>
    <row r="63" spans="1:12" x14ac:dyDescent="0.3">
      <c r="A63" s="9">
        <v>7876</v>
      </c>
      <c r="B63" s="9">
        <v>440</v>
      </c>
      <c r="C63" s="9">
        <v>2021</v>
      </c>
      <c r="D63" s="9" t="s">
        <v>0</v>
      </c>
      <c r="E63" s="12">
        <v>6</v>
      </c>
      <c r="F63" s="12">
        <v>12</v>
      </c>
      <c r="G63" s="12" t="s">
        <v>139</v>
      </c>
      <c r="H63" s="12">
        <v>9</v>
      </c>
      <c r="I63" s="12">
        <v>18</v>
      </c>
      <c r="J63" s="13" t="s">
        <v>140</v>
      </c>
      <c r="K63" s="14" t="s">
        <v>141</v>
      </c>
      <c r="L63" s="9" t="s">
        <v>9</v>
      </c>
    </row>
    <row r="64" spans="1:12" x14ac:dyDescent="0.3">
      <c r="A64" s="9">
        <v>7875</v>
      </c>
      <c r="B64" s="9">
        <v>441</v>
      </c>
      <c r="C64" s="9">
        <v>2021</v>
      </c>
      <c r="D64" s="9" t="s">
        <v>3</v>
      </c>
      <c r="E64" s="12">
        <v>1</v>
      </c>
      <c r="F64" s="12">
        <v>2</v>
      </c>
      <c r="G64" s="12" t="s">
        <v>109</v>
      </c>
      <c r="H64" s="12">
        <v>6</v>
      </c>
      <c r="I64" s="12">
        <v>12</v>
      </c>
      <c r="J64" s="13" t="s">
        <v>142</v>
      </c>
      <c r="K64" s="14" t="s">
        <v>143</v>
      </c>
      <c r="L64" s="9" t="s">
        <v>9</v>
      </c>
    </row>
    <row r="65" spans="1:12" x14ac:dyDescent="0.3">
      <c r="A65" s="9">
        <v>7977</v>
      </c>
      <c r="B65" s="9">
        <v>468</v>
      </c>
      <c r="C65" s="9">
        <v>2022</v>
      </c>
      <c r="D65" s="9" t="s">
        <v>0</v>
      </c>
      <c r="E65" s="12">
        <v>1</v>
      </c>
      <c r="F65" s="12">
        <v>2</v>
      </c>
      <c r="G65" s="12" t="s">
        <v>120</v>
      </c>
      <c r="H65" s="12">
        <v>3</v>
      </c>
      <c r="I65" s="12">
        <v>6</v>
      </c>
      <c r="J65" s="13" t="s">
        <v>144</v>
      </c>
      <c r="K65" s="14" t="s">
        <v>145</v>
      </c>
      <c r="L65" s="9" t="s">
        <v>9</v>
      </c>
    </row>
    <row r="66" spans="1:12" x14ac:dyDescent="0.3">
      <c r="A66" s="9">
        <v>8071</v>
      </c>
      <c r="B66" s="9">
        <v>469</v>
      </c>
      <c r="C66" s="9">
        <v>2022</v>
      </c>
      <c r="D66" s="9" t="s">
        <v>0</v>
      </c>
      <c r="E66" s="12">
        <v>2</v>
      </c>
      <c r="F66" s="12">
        <v>2</v>
      </c>
      <c r="G66" s="12">
        <v>100</v>
      </c>
      <c r="H66" s="12">
        <v>2</v>
      </c>
      <c r="I66" s="12">
        <v>2</v>
      </c>
      <c r="J66" s="13" t="s">
        <v>146</v>
      </c>
      <c r="K66" s="14" t="s">
        <v>147</v>
      </c>
      <c r="L66" s="9" t="s">
        <v>9</v>
      </c>
    </row>
    <row r="67" spans="1:12" x14ac:dyDescent="0.3">
      <c r="A67" s="9">
        <v>8071</v>
      </c>
      <c r="B67" s="9">
        <v>469</v>
      </c>
      <c r="C67" s="9">
        <v>2022</v>
      </c>
      <c r="D67" s="9" t="s">
        <v>0</v>
      </c>
      <c r="E67" s="12">
        <v>2</v>
      </c>
      <c r="F67" s="12">
        <v>2</v>
      </c>
      <c r="G67" s="12">
        <v>100</v>
      </c>
      <c r="H67" s="12">
        <v>2</v>
      </c>
      <c r="I67" s="12">
        <v>2</v>
      </c>
      <c r="J67" s="13" t="s">
        <v>146</v>
      </c>
      <c r="K67" s="14" t="s">
        <v>147</v>
      </c>
      <c r="L67" s="9" t="s">
        <v>9</v>
      </c>
    </row>
    <row r="68" spans="1:12" x14ac:dyDescent="0.3">
      <c r="A68" s="9">
        <v>7971</v>
      </c>
      <c r="B68" s="9">
        <v>472</v>
      </c>
      <c r="C68" s="9">
        <v>2022</v>
      </c>
      <c r="D68" s="9" t="s">
        <v>3</v>
      </c>
      <c r="E68" s="12">
        <v>1</v>
      </c>
      <c r="F68" s="12">
        <v>2</v>
      </c>
      <c r="G68" s="12">
        <v>20</v>
      </c>
      <c r="H68" s="12">
        <v>5</v>
      </c>
      <c r="I68" s="12">
        <v>10</v>
      </c>
      <c r="J68" s="13" t="s">
        <v>148</v>
      </c>
      <c r="K68" s="14" t="s">
        <v>149</v>
      </c>
      <c r="L68" s="9" t="s">
        <v>9</v>
      </c>
    </row>
    <row r="69" spans="1:12" x14ac:dyDescent="0.3">
      <c r="A69" s="9">
        <v>7969</v>
      </c>
      <c r="B69" s="9">
        <v>473</v>
      </c>
      <c r="C69" s="9">
        <v>2022</v>
      </c>
      <c r="D69" s="9" t="s">
        <v>0</v>
      </c>
      <c r="E69" s="12">
        <v>1</v>
      </c>
      <c r="F69" s="12">
        <v>2</v>
      </c>
      <c r="G69" s="12" t="s">
        <v>109</v>
      </c>
      <c r="H69" s="12">
        <v>6</v>
      </c>
      <c r="I69" s="12">
        <v>12</v>
      </c>
      <c r="J69" s="13" t="s">
        <v>150</v>
      </c>
      <c r="K69" s="14" t="s">
        <v>151</v>
      </c>
      <c r="L69" s="9" t="s">
        <v>9</v>
      </c>
    </row>
    <row r="70" spans="1:12" x14ac:dyDescent="0.3">
      <c r="A70" s="9">
        <v>7969</v>
      </c>
      <c r="B70" s="9">
        <v>474</v>
      </c>
      <c r="C70" s="9">
        <v>2020</v>
      </c>
      <c r="D70" s="9" t="s">
        <v>0</v>
      </c>
      <c r="E70" s="12">
        <v>3</v>
      </c>
      <c r="F70" s="12">
        <v>3</v>
      </c>
      <c r="G70" s="12" t="s">
        <v>152</v>
      </c>
      <c r="H70" s="12">
        <v>13</v>
      </c>
      <c r="I70" s="12">
        <v>13</v>
      </c>
      <c r="J70" s="13" t="s">
        <v>150</v>
      </c>
      <c r="K70" s="14" t="s">
        <v>151</v>
      </c>
      <c r="L70" s="9" t="s">
        <v>9</v>
      </c>
    </row>
    <row r="71" spans="1:12" x14ac:dyDescent="0.3">
      <c r="A71" s="9">
        <v>7875</v>
      </c>
      <c r="B71" s="9">
        <v>476</v>
      </c>
      <c r="C71" s="9">
        <v>2022</v>
      </c>
      <c r="D71" s="9" t="s">
        <v>3</v>
      </c>
      <c r="E71" s="12">
        <v>5</v>
      </c>
      <c r="F71" s="12">
        <v>10</v>
      </c>
      <c r="G71" s="12" t="s">
        <v>153</v>
      </c>
      <c r="H71" s="12">
        <v>9</v>
      </c>
      <c r="I71" s="12">
        <v>18</v>
      </c>
      <c r="J71" s="13" t="s">
        <v>154</v>
      </c>
      <c r="K71" s="14" t="s">
        <v>155</v>
      </c>
      <c r="L71" s="9" t="s">
        <v>9</v>
      </c>
    </row>
    <row r="72" spans="1:12" x14ac:dyDescent="0.3">
      <c r="A72" s="9">
        <v>7872</v>
      </c>
      <c r="B72" s="9">
        <v>480</v>
      </c>
      <c r="C72" s="9">
        <v>2022</v>
      </c>
      <c r="D72" s="9" t="s">
        <v>2</v>
      </c>
      <c r="E72" s="12">
        <v>4</v>
      </c>
      <c r="F72" s="12">
        <v>8</v>
      </c>
      <c r="G72" s="12">
        <v>20</v>
      </c>
      <c r="H72" s="12">
        <v>20</v>
      </c>
      <c r="I72" s="12">
        <v>40</v>
      </c>
      <c r="J72" s="13" t="s">
        <v>156</v>
      </c>
      <c r="K72" s="14" t="s">
        <v>157</v>
      </c>
      <c r="L72" s="9" t="s">
        <v>9</v>
      </c>
    </row>
    <row r="73" spans="1:12" x14ac:dyDescent="0.3">
      <c r="A73" s="9">
        <v>7872</v>
      </c>
      <c r="B73" s="9">
        <v>480</v>
      </c>
      <c r="C73" s="9">
        <v>2022</v>
      </c>
      <c r="D73" s="9" t="s">
        <v>2</v>
      </c>
      <c r="E73" s="12">
        <v>4</v>
      </c>
      <c r="F73" s="12">
        <v>8</v>
      </c>
      <c r="G73" s="12">
        <v>20</v>
      </c>
      <c r="H73" s="12">
        <v>20</v>
      </c>
      <c r="I73" s="12">
        <v>40</v>
      </c>
      <c r="J73" s="13" t="s">
        <v>156</v>
      </c>
      <c r="K73" s="14" t="s">
        <v>157</v>
      </c>
      <c r="L73" s="9" t="s">
        <v>9</v>
      </c>
    </row>
    <row r="74" spans="1:12" x14ac:dyDescent="0.3">
      <c r="A74" s="9">
        <v>7872</v>
      </c>
      <c r="B74" s="9">
        <v>481</v>
      </c>
      <c r="C74" s="9">
        <v>2022</v>
      </c>
      <c r="D74" s="9" t="s">
        <v>2</v>
      </c>
      <c r="E74" s="12">
        <v>8</v>
      </c>
      <c r="F74" s="12">
        <v>16</v>
      </c>
      <c r="G74" s="12" t="s">
        <v>158</v>
      </c>
      <c r="H74" s="12">
        <v>17</v>
      </c>
      <c r="I74" s="12">
        <v>34</v>
      </c>
      <c r="J74" s="13" t="s">
        <v>159</v>
      </c>
      <c r="K74" s="14" t="s">
        <v>160</v>
      </c>
      <c r="L74" s="9" t="s">
        <v>9</v>
      </c>
    </row>
    <row r="75" spans="1:12" x14ac:dyDescent="0.3">
      <c r="A75" s="9">
        <v>7872</v>
      </c>
      <c r="B75" s="9">
        <v>481</v>
      </c>
      <c r="C75" s="9">
        <v>2022</v>
      </c>
      <c r="D75" s="9" t="s">
        <v>2</v>
      </c>
      <c r="E75" s="12">
        <v>8</v>
      </c>
      <c r="F75" s="12">
        <v>16</v>
      </c>
      <c r="G75" s="12" t="s">
        <v>158</v>
      </c>
      <c r="H75" s="12">
        <v>17</v>
      </c>
      <c r="I75" s="12">
        <v>34</v>
      </c>
      <c r="J75" s="13" t="s">
        <v>159</v>
      </c>
      <c r="K75" s="14" t="s">
        <v>160</v>
      </c>
      <c r="L75" s="9" t="s">
        <v>9</v>
      </c>
    </row>
    <row r="76" spans="1:12" x14ac:dyDescent="0.3">
      <c r="A76" s="9">
        <v>7772</v>
      </c>
      <c r="B76" s="9">
        <v>485</v>
      </c>
      <c r="C76" s="9">
        <v>2022</v>
      </c>
      <c r="D76" s="9" t="s">
        <v>2</v>
      </c>
      <c r="E76" s="12">
        <v>9</v>
      </c>
      <c r="F76" s="12">
        <v>18</v>
      </c>
      <c r="G76" s="12" t="s">
        <v>161</v>
      </c>
      <c r="H76" s="12">
        <v>14</v>
      </c>
      <c r="I76" s="12">
        <v>28</v>
      </c>
      <c r="J76" s="13" t="s">
        <v>162</v>
      </c>
      <c r="K76" s="14" t="s">
        <v>163</v>
      </c>
      <c r="L76" s="9" t="s">
        <v>9</v>
      </c>
    </row>
    <row r="77" spans="1:12" x14ac:dyDescent="0.3">
      <c r="A77" s="9">
        <v>7676</v>
      </c>
      <c r="B77" s="9">
        <v>502</v>
      </c>
      <c r="C77" s="9">
        <v>1982</v>
      </c>
      <c r="D77" s="9" t="s">
        <v>2</v>
      </c>
      <c r="E77" s="12">
        <v>2</v>
      </c>
      <c r="F77" s="12" t="s">
        <v>164</v>
      </c>
      <c r="G77" s="12" t="s">
        <v>138</v>
      </c>
      <c r="H77" s="12">
        <v>7</v>
      </c>
      <c r="I77" s="15">
        <v>45383</v>
      </c>
      <c r="J77" s="13" t="s">
        <v>165</v>
      </c>
      <c r="K77" s="14" t="s">
        <v>166</v>
      </c>
      <c r="L77" s="9" t="s">
        <v>9</v>
      </c>
    </row>
    <row r="78" spans="1:12" x14ac:dyDescent="0.3">
      <c r="A78" s="9">
        <v>7972</v>
      </c>
      <c r="B78" s="9">
        <v>508</v>
      </c>
      <c r="C78" s="9">
        <v>2020</v>
      </c>
      <c r="D78" s="9" t="s">
        <v>1</v>
      </c>
      <c r="E78" s="12">
        <v>6</v>
      </c>
      <c r="F78" s="12" t="s">
        <v>167</v>
      </c>
      <c r="G78" s="12" t="s">
        <v>46</v>
      </c>
      <c r="H78" s="12">
        <v>32</v>
      </c>
      <c r="I78" s="12" t="s">
        <v>168</v>
      </c>
      <c r="J78" s="13" t="s">
        <v>169</v>
      </c>
      <c r="K78" s="14" t="s">
        <v>170</v>
      </c>
      <c r="L78" s="9" t="s">
        <v>9</v>
      </c>
    </row>
    <row r="79" spans="1:12" x14ac:dyDescent="0.3">
      <c r="A79" s="9">
        <v>7972</v>
      </c>
      <c r="B79" s="9">
        <v>508</v>
      </c>
      <c r="C79" s="9">
        <v>2020</v>
      </c>
      <c r="D79" s="9" t="s">
        <v>1</v>
      </c>
      <c r="E79" s="12">
        <v>6</v>
      </c>
      <c r="F79" s="12" t="s">
        <v>167</v>
      </c>
      <c r="G79" s="12" t="s">
        <v>46</v>
      </c>
      <c r="H79" s="12">
        <v>32</v>
      </c>
      <c r="I79" s="12" t="s">
        <v>168</v>
      </c>
      <c r="J79" s="13" t="s">
        <v>169</v>
      </c>
      <c r="K79" s="14" t="s">
        <v>170</v>
      </c>
      <c r="L79" s="9" t="s">
        <v>9</v>
      </c>
    </row>
    <row r="80" spans="1:12" x14ac:dyDescent="0.3">
      <c r="A80" s="9">
        <v>7772</v>
      </c>
      <c r="B80" s="9">
        <v>510</v>
      </c>
      <c r="C80" s="9">
        <v>2022</v>
      </c>
      <c r="D80" s="9" t="s">
        <v>0</v>
      </c>
      <c r="E80" s="12">
        <v>3</v>
      </c>
      <c r="F80" s="12">
        <v>3</v>
      </c>
      <c r="G80" s="12" t="s">
        <v>152</v>
      </c>
      <c r="H80" s="12">
        <v>13</v>
      </c>
      <c r="I80" s="12">
        <v>13</v>
      </c>
      <c r="J80" s="13" t="s">
        <v>171</v>
      </c>
      <c r="K80" s="14" t="s">
        <v>172</v>
      </c>
      <c r="L80" s="9" t="s">
        <v>9</v>
      </c>
    </row>
    <row r="81" spans="1:12" x14ac:dyDescent="0.3">
      <c r="A81" s="9">
        <v>7772</v>
      </c>
      <c r="B81" s="9">
        <v>511</v>
      </c>
      <c r="C81" s="9">
        <v>2022</v>
      </c>
      <c r="D81" s="9" t="s">
        <v>2</v>
      </c>
      <c r="E81" s="12">
        <v>11</v>
      </c>
      <c r="F81" s="12">
        <v>22</v>
      </c>
      <c r="G81" s="12">
        <v>55</v>
      </c>
      <c r="H81" s="12">
        <v>20</v>
      </c>
      <c r="I81" s="12">
        <v>40</v>
      </c>
      <c r="J81" s="13" t="s">
        <v>173</v>
      </c>
      <c r="K81" s="14" t="s">
        <v>174</v>
      </c>
      <c r="L81" s="9" t="s">
        <v>9</v>
      </c>
    </row>
    <row r="82" spans="1:12" x14ac:dyDescent="0.3">
      <c r="A82" s="9">
        <v>7771</v>
      </c>
      <c r="B82" s="9">
        <v>512</v>
      </c>
      <c r="C82" s="9">
        <v>2023</v>
      </c>
      <c r="D82" s="9" t="s">
        <v>2</v>
      </c>
      <c r="E82" s="12" t="s">
        <v>15</v>
      </c>
      <c r="F82" s="12"/>
      <c r="G82" s="12"/>
      <c r="H82" s="12">
        <v>1</v>
      </c>
      <c r="I82" s="12"/>
      <c r="J82" s="13" t="s">
        <v>175</v>
      </c>
      <c r="K82" s="14" t="s">
        <v>176</v>
      </c>
      <c r="L82" s="9" t="s">
        <v>9</v>
      </c>
    </row>
    <row r="83" spans="1:12" x14ac:dyDescent="0.3">
      <c r="A83" s="9">
        <v>7774</v>
      </c>
      <c r="B83" s="9">
        <v>513</v>
      </c>
      <c r="C83" s="9">
        <v>2020</v>
      </c>
      <c r="D83" s="9" t="s">
        <v>0</v>
      </c>
      <c r="E83" s="12">
        <v>1</v>
      </c>
      <c r="F83" s="12">
        <f>(100*E83)/(3*50*2)</f>
        <v>0.33333333333333331</v>
      </c>
      <c r="G83" s="12">
        <f>(F83*100)/I83</f>
        <v>1.2820512820512819</v>
      </c>
      <c r="H83" s="12">
        <v>26</v>
      </c>
      <c r="I83" s="12">
        <f>(100*H83)/(1*50*2)</f>
        <v>26</v>
      </c>
      <c r="J83" s="13" t="s">
        <v>177</v>
      </c>
      <c r="K83" s="14" t="s">
        <v>178</v>
      </c>
      <c r="L83" s="9" t="s">
        <v>9</v>
      </c>
    </row>
    <row r="84" spans="1:12" x14ac:dyDescent="0.3">
      <c r="A84" s="9">
        <v>7774</v>
      </c>
      <c r="B84" s="9">
        <v>514</v>
      </c>
      <c r="C84" s="9">
        <v>2017</v>
      </c>
      <c r="D84" s="9" t="s">
        <v>1</v>
      </c>
      <c r="E84" s="12">
        <v>2</v>
      </c>
      <c r="F84" s="12">
        <f>(100*E84)/(3*50*2)</f>
        <v>0.66666666666666663</v>
      </c>
      <c r="G84" s="12">
        <f>(F84*100)/I84</f>
        <v>16.666666666666664</v>
      </c>
      <c r="H84" s="12">
        <v>2</v>
      </c>
      <c r="I84" s="12">
        <f>(100*H84)/(1*50*1)</f>
        <v>4</v>
      </c>
      <c r="J84" s="13" t="s">
        <v>179</v>
      </c>
      <c r="K84" s="14" t="s">
        <v>180</v>
      </c>
      <c r="L84" s="9" t="s">
        <v>9</v>
      </c>
    </row>
    <row r="85" spans="1:12" x14ac:dyDescent="0.3">
      <c r="A85" s="9">
        <v>7774</v>
      </c>
      <c r="B85" s="9">
        <v>515</v>
      </c>
      <c r="C85" s="9">
        <v>2020</v>
      </c>
      <c r="D85" s="9" t="s">
        <v>3</v>
      </c>
      <c r="E85" s="12">
        <v>4</v>
      </c>
      <c r="F85" s="12">
        <f>(100*E85)/(3*50*2)</f>
        <v>1.3333333333333333</v>
      </c>
      <c r="G85" s="12">
        <f>(F85*100)/I85</f>
        <v>5.4421768707482983</v>
      </c>
      <c r="H85" s="12">
        <v>49</v>
      </c>
      <c r="I85" s="12">
        <f>(100*H85)/(2*50*2)</f>
        <v>24.5</v>
      </c>
      <c r="J85" s="13" t="s">
        <v>181</v>
      </c>
      <c r="K85" s="14" t="s">
        <v>182</v>
      </c>
      <c r="L85" s="9" t="s">
        <v>9</v>
      </c>
    </row>
    <row r="86" spans="1:12" x14ac:dyDescent="0.3">
      <c r="A86" s="9">
        <v>7774</v>
      </c>
      <c r="B86" s="9">
        <v>516</v>
      </c>
      <c r="C86" s="9">
        <v>2020</v>
      </c>
      <c r="D86" s="9" t="s">
        <v>3</v>
      </c>
      <c r="E86" s="12" t="s">
        <v>15</v>
      </c>
      <c r="F86" s="12"/>
      <c r="G86" s="12"/>
      <c r="H86" s="12">
        <v>1</v>
      </c>
      <c r="I86" s="12"/>
      <c r="J86" s="13" t="s">
        <v>183</v>
      </c>
      <c r="K86" s="14" t="s">
        <v>184</v>
      </c>
      <c r="L86" s="9" t="s">
        <v>9</v>
      </c>
    </row>
    <row r="87" spans="1:12" x14ac:dyDescent="0.3">
      <c r="A87" s="9">
        <v>7774</v>
      </c>
      <c r="B87" s="9">
        <v>517</v>
      </c>
      <c r="C87" s="9">
        <v>2020</v>
      </c>
      <c r="D87" s="9" t="s">
        <v>2</v>
      </c>
      <c r="E87" s="12">
        <v>2</v>
      </c>
      <c r="F87" s="12">
        <f>(100*E87)/(3*50*2)</f>
        <v>0.66666666666666663</v>
      </c>
      <c r="G87" s="12">
        <f>(F87*100)/I87</f>
        <v>1.9607843137254899</v>
      </c>
      <c r="H87" s="12">
        <v>34</v>
      </c>
      <c r="I87" s="12">
        <f>(100*H87)/(1*50*2)</f>
        <v>34</v>
      </c>
      <c r="J87" s="13" t="s">
        <v>185</v>
      </c>
      <c r="K87" s="14" t="s">
        <v>186</v>
      </c>
      <c r="L87" s="9" t="s">
        <v>9</v>
      </c>
    </row>
    <row r="88" spans="1:12" x14ac:dyDescent="0.3">
      <c r="A88" s="9">
        <v>7774</v>
      </c>
      <c r="B88" s="9">
        <v>518</v>
      </c>
      <c r="C88" s="9">
        <v>2021</v>
      </c>
      <c r="D88" s="9" t="s">
        <v>0</v>
      </c>
      <c r="E88" s="12">
        <v>36</v>
      </c>
      <c r="F88" s="12">
        <f>(100*E88)/(3*50*2)</f>
        <v>12</v>
      </c>
      <c r="G88" s="12">
        <f>(F88*100)/I88</f>
        <v>62.068965517241381</v>
      </c>
      <c r="H88" s="12">
        <v>58</v>
      </c>
      <c r="I88" s="12">
        <f>(100*H88)/(3*50*2)</f>
        <v>19.333333333333332</v>
      </c>
      <c r="J88" s="13" t="s">
        <v>181</v>
      </c>
      <c r="K88" s="14" t="s">
        <v>182</v>
      </c>
      <c r="L88" s="9" t="s">
        <v>9</v>
      </c>
    </row>
    <row r="89" spans="1:12" x14ac:dyDescent="0.3">
      <c r="A89" s="9">
        <v>7871</v>
      </c>
      <c r="B89" s="9">
        <v>519</v>
      </c>
      <c r="C89" s="9">
        <v>2021</v>
      </c>
      <c r="D89" s="9" t="s">
        <v>0</v>
      </c>
      <c r="E89" s="12" t="s">
        <v>15</v>
      </c>
      <c r="F89" s="12"/>
      <c r="G89" s="12"/>
      <c r="H89" s="12">
        <v>1</v>
      </c>
      <c r="I89" s="12"/>
      <c r="J89" s="13" t="s">
        <v>187</v>
      </c>
      <c r="K89" s="14" t="s">
        <v>188</v>
      </c>
      <c r="L89" s="9" t="s">
        <v>9</v>
      </c>
    </row>
    <row r="90" spans="1:12" x14ac:dyDescent="0.3">
      <c r="A90" s="9">
        <v>6986</v>
      </c>
      <c r="B90" s="9">
        <v>406</v>
      </c>
      <c r="C90" s="9">
        <v>2020</v>
      </c>
      <c r="D90" s="9" t="s">
        <v>2</v>
      </c>
      <c r="E90" s="12">
        <v>1</v>
      </c>
      <c r="F90" s="12" t="s">
        <v>54</v>
      </c>
      <c r="G90" s="12">
        <v>25</v>
      </c>
      <c r="H90" s="12">
        <v>4</v>
      </c>
      <c r="I90" s="12">
        <v>2</v>
      </c>
      <c r="J90" s="13" t="s">
        <v>189</v>
      </c>
      <c r="K90" s="14" t="s">
        <v>190</v>
      </c>
      <c r="L90" s="9" t="s">
        <v>10</v>
      </c>
    </row>
    <row r="91" spans="1:12" x14ac:dyDescent="0.3">
      <c r="A91" s="9">
        <v>6986</v>
      </c>
      <c r="B91" s="9">
        <v>407</v>
      </c>
      <c r="C91" s="9">
        <v>2021</v>
      </c>
      <c r="D91" s="9" t="s">
        <v>2</v>
      </c>
      <c r="E91" s="12">
        <v>1</v>
      </c>
      <c r="F91" s="12">
        <v>1</v>
      </c>
      <c r="G91" s="12" t="s">
        <v>191</v>
      </c>
      <c r="H91" s="12">
        <v>19</v>
      </c>
      <c r="I91" s="12">
        <v>19</v>
      </c>
      <c r="J91" s="13" t="s">
        <v>189</v>
      </c>
      <c r="K91" s="14" t="s">
        <v>190</v>
      </c>
      <c r="L91" s="9" t="s">
        <v>10</v>
      </c>
    </row>
    <row r="92" spans="1:12" x14ac:dyDescent="0.3">
      <c r="A92" s="9">
        <v>6986</v>
      </c>
      <c r="B92" s="9">
        <v>408</v>
      </c>
      <c r="C92" s="9">
        <v>2021</v>
      </c>
      <c r="D92" s="9" t="s">
        <v>2</v>
      </c>
      <c r="E92" s="12">
        <v>6</v>
      </c>
      <c r="F92" s="12">
        <v>6</v>
      </c>
      <c r="G92" s="12" t="s">
        <v>192</v>
      </c>
      <c r="H92" s="12">
        <v>37</v>
      </c>
      <c r="I92" s="12">
        <v>37</v>
      </c>
      <c r="J92" s="13" t="s">
        <v>193</v>
      </c>
      <c r="K92" s="14" t="s">
        <v>194</v>
      </c>
      <c r="L92" s="9" t="s">
        <v>10</v>
      </c>
    </row>
    <row r="93" spans="1:12" x14ac:dyDescent="0.3">
      <c r="A93" s="9">
        <v>6986</v>
      </c>
      <c r="B93" s="9">
        <v>409</v>
      </c>
      <c r="C93" s="9">
        <v>2021</v>
      </c>
      <c r="D93" s="9" t="s">
        <v>3</v>
      </c>
      <c r="E93" s="12">
        <v>1</v>
      </c>
      <c r="F93" s="12">
        <v>1</v>
      </c>
      <c r="G93" s="12">
        <v>10</v>
      </c>
      <c r="H93" s="12">
        <v>10</v>
      </c>
      <c r="I93" s="12">
        <v>10</v>
      </c>
      <c r="J93" s="13" t="s">
        <v>193</v>
      </c>
      <c r="K93" s="14" t="s">
        <v>194</v>
      </c>
      <c r="L93" s="9" t="s">
        <v>10</v>
      </c>
    </row>
    <row r="94" spans="1:12" x14ac:dyDescent="0.3">
      <c r="A94" s="9">
        <v>6986</v>
      </c>
      <c r="B94" s="9">
        <v>410</v>
      </c>
      <c r="C94" s="9">
        <v>2020</v>
      </c>
      <c r="D94" s="9" t="s">
        <v>2</v>
      </c>
      <c r="E94" s="12">
        <v>1</v>
      </c>
      <c r="F94" s="12" t="s">
        <v>54</v>
      </c>
      <c r="G94" s="12" t="s">
        <v>126</v>
      </c>
      <c r="H94" s="12">
        <v>7</v>
      </c>
      <c r="I94" s="15">
        <v>45415</v>
      </c>
      <c r="J94" s="13" t="s">
        <v>195</v>
      </c>
      <c r="K94" s="14" t="s">
        <v>196</v>
      </c>
      <c r="L94" s="9" t="s">
        <v>10</v>
      </c>
    </row>
    <row r="95" spans="1:12" x14ac:dyDescent="0.3">
      <c r="A95" s="9">
        <v>6978</v>
      </c>
      <c r="B95" s="9">
        <v>460</v>
      </c>
      <c r="C95" s="9">
        <v>2021</v>
      </c>
      <c r="D95" s="9" t="s">
        <v>2</v>
      </c>
      <c r="E95" s="12">
        <v>6</v>
      </c>
      <c r="F95" s="12">
        <v>12</v>
      </c>
      <c r="G95" s="12">
        <v>50</v>
      </c>
      <c r="H95" s="12">
        <v>12</v>
      </c>
      <c r="I95" s="12">
        <v>24</v>
      </c>
      <c r="J95" s="13" t="s">
        <v>197</v>
      </c>
      <c r="K95" s="14" t="s">
        <v>198</v>
      </c>
      <c r="L95" s="9" t="s">
        <v>10</v>
      </c>
    </row>
    <row r="96" spans="1:12" x14ac:dyDescent="0.3">
      <c r="A96" s="9">
        <v>6977</v>
      </c>
      <c r="B96" s="9">
        <v>461</v>
      </c>
      <c r="C96" s="9">
        <v>2021</v>
      </c>
      <c r="D96" s="9" t="s">
        <v>2</v>
      </c>
      <c r="E96" s="12">
        <v>8</v>
      </c>
      <c r="F96" s="12">
        <v>16</v>
      </c>
      <c r="G96" s="12" t="s">
        <v>199</v>
      </c>
      <c r="H96" s="12">
        <v>14</v>
      </c>
      <c r="I96" s="12">
        <v>28</v>
      </c>
      <c r="J96" s="13" t="s">
        <v>200</v>
      </c>
      <c r="K96" s="14" t="s">
        <v>201</v>
      </c>
      <c r="L96" s="9" t="s">
        <v>10</v>
      </c>
    </row>
    <row r="97" spans="1:12" x14ac:dyDescent="0.3">
      <c r="A97" s="9">
        <v>7184</v>
      </c>
      <c r="B97" s="9">
        <v>490</v>
      </c>
      <c r="C97" s="9">
        <v>2022</v>
      </c>
      <c r="D97" s="9" t="s">
        <v>2</v>
      </c>
      <c r="E97" s="12">
        <v>1</v>
      </c>
      <c r="F97" s="12">
        <v>1</v>
      </c>
      <c r="G97" s="12">
        <v>25</v>
      </c>
      <c r="H97" s="12">
        <v>4</v>
      </c>
      <c r="I97" s="12">
        <v>4</v>
      </c>
      <c r="J97" s="13" t="s">
        <v>202</v>
      </c>
      <c r="K97" s="14" t="s">
        <v>203</v>
      </c>
      <c r="L97" s="9" t="s">
        <v>10</v>
      </c>
    </row>
    <row r="98" spans="1:12" x14ac:dyDescent="0.3">
      <c r="A98" s="9">
        <v>7980</v>
      </c>
      <c r="B98" s="9">
        <v>463</v>
      </c>
      <c r="C98" s="9">
        <v>2022</v>
      </c>
      <c r="D98" s="9" t="s">
        <v>0</v>
      </c>
      <c r="E98" s="12">
        <v>3</v>
      </c>
      <c r="F98" s="12">
        <v>6</v>
      </c>
      <c r="G98" s="12">
        <v>50</v>
      </c>
      <c r="H98" s="12">
        <v>6</v>
      </c>
      <c r="I98" s="12">
        <v>12</v>
      </c>
      <c r="J98" s="13" t="s">
        <v>204</v>
      </c>
      <c r="K98" s="14" t="s">
        <v>205</v>
      </c>
      <c r="L98" s="9" t="s">
        <v>13</v>
      </c>
    </row>
    <row r="99" spans="1:12" x14ac:dyDescent="0.3">
      <c r="A99" s="9">
        <v>7980</v>
      </c>
      <c r="B99" s="9">
        <v>464</v>
      </c>
      <c r="C99" s="9">
        <v>2022</v>
      </c>
      <c r="D99" s="9" t="s">
        <v>0</v>
      </c>
      <c r="E99" s="12">
        <v>3</v>
      </c>
      <c r="F99" s="12">
        <v>3</v>
      </c>
      <c r="G99" s="12" t="s">
        <v>120</v>
      </c>
      <c r="H99" s="12">
        <v>9</v>
      </c>
      <c r="I99" s="12">
        <v>9</v>
      </c>
      <c r="J99" s="13" t="s">
        <v>206</v>
      </c>
      <c r="K99" s="14" t="s">
        <v>207</v>
      </c>
      <c r="L99" s="9" t="s">
        <v>13</v>
      </c>
    </row>
    <row r="100" spans="1:12" x14ac:dyDescent="0.3">
      <c r="A100" s="9">
        <v>7981</v>
      </c>
      <c r="B100" s="9">
        <v>465</v>
      </c>
      <c r="C100" s="9">
        <v>2022</v>
      </c>
      <c r="D100" s="9" t="s">
        <v>0</v>
      </c>
      <c r="E100" s="12">
        <v>1</v>
      </c>
      <c r="F100" s="12">
        <v>2</v>
      </c>
      <c r="G100" s="12">
        <v>50</v>
      </c>
      <c r="H100" s="12">
        <v>2</v>
      </c>
      <c r="I100" s="12">
        <v>4</v>
      </c>
      <c r="J100" s="13" t="s">
        <v>208</v>
      </c>
      <c r="K100" s="14" t="s">
        <v>209</v>
      </c>
      <c r="L100" s="9" t="s">
        <v>13</v>
      </c>
    </row>
    <row r="101" spans="1:12" x14ac:dyDescent="0.3">
      <c r="A101" s="9">
        <v>7881</v>
      </c>
      <c r="B101" s="9">
        <v>466</v>
      </c>
      <c r="C101" s="9">
        <v>2022</v>
      </c>
      <c r="D101" s="9" t="s">
        <v>0</v>
      </c>
      <c r="E101" s="12">
        <v>6</v>
      </c>
      <c r="F101" s="12">
        <v>6</v>
      </c>
      <c r="G101" s="12">
        <v>75</v>
      </c>
      <c r="H101" s="12">
        <v>8</v>
      </c>
      <c r="I101" s="12">
        <v>8</v>
      </c>
      <c r="J101" s="13" t="s">
        <v>210</v>
      </c>
      <c r="K101" s="14" t="s">
        <v>211</v>
      </c>
      <c r="L101" s="9" t="s">
        <v>13</v>
      </c>
    </row>
    <row r="102" spans="1:12" x14ac:dyDescent="0.3">
      <c r="A102" s="9">
        <v>7881</v>
      </c>
      <c r="B102" s="9">
        <v>467</v>
      </c>
      <c r="C102" s="9">
        <v>2022</v>
      </c>
      <c r="D102" s="9" t="s">
        <v>0</v>
      </c>
      <c r="E102" s="12">
        <v>2</v>
      </c>
      <c r="F102" s="12">
        <v>4</v>
      </c>
      <c r="G102" s="12" t="s">
        <v>109</v>
      </c>
      <c r="H102" s="12">
        <v>12</v>
      </c>
      <c r="I102" s="12">
        <v>24</v>
      </c>
      <c r="J102" s="13" t="s">
        <v>212</v>
      </c>
      <c r="K102" s="14" t="s">
        <v>213</v>
      </c>
      <c r="L102" s="9" t="s">
        <v>13</v>
      </c>
    </row>
    <row r="103" spans="1:12" x14ac:dyDescent="0.3">
      <c r="A103" s="9">
        <v>6800</v>
      </c>
      <c r="B103" s="9">
        <v>382</v>
      </c>
      <c r="C103" s="9">
        <v>2017</v>
      </c>
      <c r="D103" s="9" t="s">
        <v>3</v>
      </c>
      <c r="E103" s="12">
        <v>20</v>
      </c>
      <c r="F103" s="12">
        <v>10</v>
      </c>
      <c r="G103" s="12" t="s">
        <v>214</v>
      </c>
      <c r="H103" s="12">
        <v>62</v>
      </c>
      <c r="I103" s="12">
        <v>31</v>
      </c>
      <c r="J103" s="13" t="s">
        <v>215</v>
      </c>
      <c r="K103" s="14" t="s">
        <v>216</v>
      </c>
      <c r="L103" s="9" t="s">
        <v>11</v>
      </c>
    </row>
    <row r="104" spans="1:12" x14ac:dyDescent="0.3">
      <c r="A104" s="9">
        <v>6800</v>
      </c>
      <c r="B104" s="9">
        <v>382</v>
      </c>
      <c r="C104" s="9">
        <v>2017</v>
      </c>
      <c r="D104" s="9" t="s">
        <v>3</v>
      </c>
      <c r="E104" s="12">
        <v>20</v>
      </c>
      <c r="F104" s="12">
        <v>10</v>
      </c>
      <c r="G104" s="12" t="s">
        <v>214</v>
      </c>
      <c r="H104" s="12">
        <v>62</v>
      </c>
      <c r="I104" s="12">
        <v>31</v>
      </c>
      <c r="J104" s="13" t="s">
        <v>215</v>
      </c>
      <c r="K104" s="14" t="s">
        <v>216</v>
      </c>
      <c r="L104" s="9" t="s">
        <v>11</v>
      </c>
    </row>
    <row r="105" spans="1:12" s="1" customFormat="1" x14ac:dyDescent="0.3">
      <c r="A105" s="16">
        <v>7580</v>
      </c>
      <c r="B105" s="16">
        <v>31</v>
      </c>
      <c r="C105" s="16">
        <v>1978</v>
      </c>
      <c r="D105" s="16" t="s">
        <v>3</v>
      </c>
      <c r="E105" s="17">
        <v>1</v>
      </c>
      <c r="F105" s="17" t="s">
        <v>217</v>
      </c>
      <c r="G105" s="17" t="s">
        <v>218</v>
      </c>
      <c r="H105" s="17">
        <v>124</v>
      </c>
      <c r="I105" s="17" t="s">
        <v>219</v>
      </c>
      <c r="J105" s="18" t="s">
        <v>220</v>
      </c>
      <c r="K105" s="19" t="s">
        <v>221</v>
      </c>
      <c r="L105" s="16" t="s">
        <v>12</v>
      </c>
    </row>
    <row r="106" spans="1:12" x14ac:dyDescent="0.3">
      <c r="A106" s="9">
        <v>7578</v>
      </c>
      <c r="B106" s="9">
        <v>147</v>
      </c>
      <c r="C106" s="9">
        <v>2023</v>
      </c>
      <c r="D106" s="9" t="s">
        <v>0</v>
      </c>
      <c r="E106" s="12">
        <v>9</v>
      </c>
      <c r="F106" s="12">
        <v>9</v>
      </c>
      <c r="G106" s="12">
        <v>75</v>
      </c>
      <c r="H106" s="12">
        <v>12</v>
      </c>
      <c r="I106" s="12">
        <v>12</v>
      </c>
      <c r="J106" s="13" t="s">
        <v>222</v>
      </c>
      <c r="K106" s="14" t="s">
        <v>223</v>
      </c>
      <c r="L106" s="9" t="s">
        <v>12</v>
      </c>
    </row>
    <row r="107" spans="1:12" x14ac:dyDescent="0.3">
      <c r="A107" s="9">
        <v>7677</v>
      </c>
      <c r="B107" s="9">
        <v>412</v>
      </c>
      <c r="C107" s="9">
        <v>2020</v>
      </c>
      <c r="D107" s="9" t="s">
        <v>2</v>
      </c>
      <c r="E107" s="12">
        <v>4</v>
      </c>
      <c r="F107" s="12">
        <v>4</v>
      </c>
      <c r="G107" s="12">
        <v>50</v>
      </c>
      <c r="H107" s="12">
        <v>8</v>
      </c>
      <c r="I107" s="12">
        <v>8</v>
      </c>
      <c r="J107" s="13" t="s">
        <v>224</v>
      </c>
      <c r="K107" s="14" t="s">
        <v>225</v>
      </c>
      <c r="L107" s="9" t="s">
        <v>12</v>
      </c>
    </row>
    <row r="108" spans="1:12" x14ac:dyDescent="0.3">
      <c r="A108" s="9">
        <v>7678</v>
      </c>
      <c r="B108" s="9">
        <v>413</v>
      </c>
      <c r="C108" s="9">
        <v>2020</v>
      </c>
      <c r="D108" s="9" t="s">
        <v>2</v>
      </c>
      <c r="E108" s="12">
        <v>2</v>
      </c>
      <c r="F108" s="12">
        <v>2</v>
      </c>
      <c r="G108" s="12" t="s">
        <v>55</v>
      </c>
      <c r="H108" s="12">
        <v>18</v>
      </c>
      <c r="I108" s="12">
        <v>18</v>
      </c>
      <c r="J108" s="13" t="s">
        <v>226</v>
      </c>
      <c r="K108" s="14" t="s">
        <v>227</v>
      </c>
      <c r="L108" s="9" t="s">
        <v>12</v>
      </c>
    </row>
    <row r="109" spans="1:12" x14ac:dyDescent="0.3">
      <c r="A109" s="9">
        <v>7478</v>
      </c>
      <c r="B109" s="9">
        <v>446</v>
      </c>
      <c r="C109" s="9">
        <v>2021</v>
      </c>
      <c r="D109" s="9" t="s">
        <v>2</v>
      </c>
      <c r="E109" s="12">
        <v>16</v>
      </c>
      <c r="F109" s="12">
        <v>16</v>
      </c>
      <c r="G109" s="12" t="s">
        <v>228</v>
      </c>
      <c r="H109" s="12">
        <v>37</v>
      </c>
      <c r="I109" s="12">
        <v>37</v>
      </c>
      <c r="J109" s="13" t="s">
        <v>229</v>
      </c>
      <c r="K109" s="14" t="s">
        <v>230</v>
      </c>
      <c r="L109" s="9" t="s">
        <v>12</v>
      </c>
    </row>
    <row r="110" spans="1:12" x14ac:dyDescent="0.3">
      <c r="A110" s="9">
        <v>7478</v>
      </c>
      <c r="B110" s="9">
        <v>447</v>
      </c>
      <c r="C110" s="9">
        <v>2021</v>
      </c>
      <c r="D110" s="9" t="s">
        <v>2</v>
      </c>
      <c r="E110" s="12">
        <v>5</v>
      </c>
      <c r="F110" s="15">
        <v>45414</v>
      </c>
      <c r="G110" s="12" t="s">
        <v>231</v>
      </c>
      <c r="H110" s="12">
        <v>42</v>
      </c>
      <c r="I110" s="12">
        <v>21</v>
      </c>
      <c r="J110" s="13" t="s">
        <v>232</v>
      </c>
      <c r="K110" s="14" t="s">
        <v>233</v>
      </c>
      <c r="L110" s="9" t="s">
        <v>12</v>
      </c>
    </row>
    <row r="111" spans="1:12" x14ac:dyDescent="0.3">
      <c r="A111" s="9">
        <v>7578</v>
      </c>
      <c r="B111" s="9">
        <v>448</v>
      </c>
      <c r="C111" s="9">
        <v>2021</v>
      </c>
      <c r="D111" s="9" t="s">
        <v>2</v>
      </c>
      <c r="E111" s="12">
        <v>2</v>
      </c>
      <c r="F111" s="12">
        <v>2</v>
      </c>
      <c r="G111" s="12" t="s">
        <v>234</v>
      </c>
      <c r="H111" s="12">
        <v>23</v>
      </c>
      <c r="I111" s="12">
        <v>23</v>
      </c>
      <c r="J111" s="13" t="s">
        <v>235</v>
      </c>
      <c r="K111" s="14" t="s">
        <v>236</v>
      </c>
      <c r="L111" s="9" t="s">
        <v>12</v>
      </c>
    </row>
    <row r="112" spans="1:12" x14ac:dyDescent="0.3">
      <c r="A112" s="9">
        <v>7880</v>
      </c>
      <c r="B112" s="9">
        <v>462</v>
      </c>
      <c r="C112" s="9">
        <v>2022</v>
      </c>
      <c r="D112" s="9" t="s">
        <v>0</v>
      </c>
      <c r="E112" s="12">
        <v>1</v>
      </c>
      <c r="F112" s="12">
        <v>2</v>
      </c>
      <c r="G112" s="12">
        <v>50</v>
      </c>
      <c r="H112" s="12">
        <v>2</v>
      </c>
      <c r="I112" s="12">
        <v>4</v>
      </c>
      <c r="J112" s="13" t="s">
        <v>237</v>
      </c>
      <c r="K112" s="14" t="s">
        <v>238</v>
      </c>
      <c r="L112" s="9" t="s">
        <v>12</v>
      </c>
    </row>
    <row r="113" spans="1:12" x14ac:dyDescent="0.3">
      <c r="A113" s="9">
        <v>7479</v>
      </c>
      <c r="B113" s="9">
        <v>475</v>
      </c>
      <c r="C113" s="9">
        <v>2021</v>
      </c>
      <c r="D113" s="9" t="s">
        <v>3</v>
      </c>
      <c r="E113" s="12">
        <v>5</v>
      </c>
      <c r="F113" s="12">
        <v>10</v>
      </c>
      <c r="G113" s="12" t="s">
        <v>239</v>
      </c>
      <c r="H113" s="12">
        <v>19</v>
      </c>
      <c r="I113" s="12">
        <v>38</v>
      </c>
      <c r="J113" s="13" t="s">
        <v>240</v>
      </c>
      <c r="K113" s="14" t="s">
        <v>241</v>
      </c>
      <c r="L113" s="9" t="s">
        <v>12</v>
      </c>
    </row>
    <row r="114" spans="1:12" x14ac:dyDescent="0.3">
      <c r="A114" s="9">
        <v>7480</v>
      </c>
      <c r="B114" s="9">
        <v>482</v>
      </c>
      <c r="C114" s="9">
        <v>2022</v>
      </c>
      <c r="D114" s="9" t="s">
        <v>2</v>
      </c>
      <c r="E114" s="12">
        <v>10</v>
      </c>
      <c r="F114" s="12">
        <v>20</v>
      </c>
      <c r="G114" s="12" t="s">
        <v>242</v>
      </c>
      <c r="H114" s="12">
        <v>12</v>
      </c>
      <c r="I114" s="12">
        <v>24</v>
      </c>
      <c r="J114" s="13" t="s">
        <v>243</v>
      </c>
      <c r="K114" s="14" t="s">
        <v>244</v>
      </c>
      <c r="L114" s="9" t="s">
        <v>12</v>
      </c>
    </row>
    <row r="115" spans="1:12" x14ac:dyDescent="0.3">
      <c r="A115" s="9">
        <v>7480</v>
      </c>
      <c r="B115" s="9">
        <v>483</v>
      </c>
      <c r="C115" s="9">
        <v>2022</v>
      </c>
      <c r="D115" s="9" t="s">
        <v>2</v>
      </c>
      <c r="E115" s="12">
        <v>1</v>
      </c>
      <c r="F115" s="12">
        <v>1</v>
      </c>
      <c r="G115" s="12" t="s">
        <v>120</v>
      </c>
      <c r="H115" s="12">
        <v>3</v>
      </c>
      <c r="I115" s="12">
        <v>3</v>
      </c>
      <c r="J115" s="13" t="s">
        <v>245</v>
      </c>
      <c r="K115" s="14" t="s">
        <v>246</v>
      </c>
      <c r="L115" s="9" t="s">
        <v>12</v>
      </c>
    </row>
    <row r="116" spans="1:12" x14ac:dyDescent="0.3">
      <c r="A116" s="9">
        <v>7380</v>
      </c>
      <c r="B116" s="9">
        <v>484</v>
      </c>
      <c r="C116" s="9">
        <v>2022</v>
      </c>
      <c r="D116" s="9" t="s">
        <v>2</v>
      </c>
      <c r="E116" s="12">
        <v>5</v>
      </c>
      <c r="F116" s="12">
        <v>5</v>
      </c>
      <c r="G116" s="12" t="s">
        <v>247</v>
      </c>
      <c r="H116" s="12">
        <v>7</v>
      </c>
      <c r="I116" s="12">
        <v>7</v>
      </c>
      <c r="J116" s="13" t="s">
        <v>248</v>
      </c>
      <c r="K116" s="14" t="s">
        <v>249</v>
      </c>
      <c r="L116" s="9" t="s">
        <v>12</v>
      </c>
    </row>
    <row r="117" spans="1:12" x14ac:dyDescent="0.3">
      <c r="A117" s="9">
        <v>7581</v>
      </c>
      <c r="B117" s="9">
        <v>486</v>
      </c>
      <c r="C117" s="9">
        <v>2022</v>
      </c>
      <c r="D117" s="9" t="s">
        <v>2</v>
      </c>
      <c r="E117" s="12">
        <v>1</v>
      </c>
      <c r="F117" s="12">
        <v>2</v>
      </c>
      <c r="G117" s="12">
        <v>50</v>
      </c>
      <c r="H117" s="12">
        <v>2</v>
      </c>
      <c r="I117" s="12">
        <v>4</v>
      </c>
      <c r="J117" s="13" t="s">
        <v>250</v>
      </c>
      <c r="K117" s="14" t="s">
        <v>251</v>
      </c>
      <c r="L117" s="9" t="s">
        <v>12</v>
      </c>
    </row>
    <row r="118" spans="1:12" x14ac:dyDescent="0.3">
      <c r="A118" s="9">
        <v>7482</v>
      </c>
      <c r="B118" s="9">
        <v>487</v>
      </c>
      <c r="C118" s="9">
        <v>2022</v>
      </c>
      <c r="D118" s="9" t="s">
        <v>2</v>
      </c>
      <c r="E118" s="12">
        <v>2</v>
      </c>
      <c r="F118" s="12">
        <v>2</v>
      </c>
      <c r="G118" s="12">
        <v>50</v>
      </c>
      <c r="H118" s="12">
        <v>4</v>
      </c>
      <c r="I118" s="12">
        <v>4</v>
      </c>
      <c r="J118" s="13" t="s">
        <v>252</v>
      </c>
      <c r="K118" s="14" t="s">
        <v>253</v>
      </c>
      <c r="L118" s="9" t="s">
        <v>12</v>
      </c>
    </row>
    <row r="119" spans="1:12" x14ac:dyDescent="0.3">
      <c r="A119" s="9">
        <v>7580</v>
      </c>
      <c r="B119" s="9">
        <v>488</v>
      </c>
      <c r="C119" s="9">
        <v>2022</v>
      </c>
      <c r="D119" s="9" t="s">
        <v>2</v>
      </c>
      <c r="E119" s="12">
        <v>2</v>
      </c>
      <c r="F119" s="12">
        <v>2</v>
      </c>
      <c r="G119" s="12" t="s">
        <v>78</v>
      </c>
      <c r="H119" s="12">
        <v>9</v>
      </c>
      <c r="I119" s="12">
        <v>9</v>
      </c>
      <c r="J119" s="13" t="s">
        <v>254</v>
      </c>
      <c r="K119" s="14" t="s">
        <v>255</v>
      </c>
      <c r="L119" s="9" t="s">
        <v>12</v>
      </c>
    </row>
    <row r="120" spans="1:12" x14ac:dyDescent="0.3">
      <c r="A120" s="9">
        <v>7481</v>
      </c>
      <c r="B120" s="9">
        <v>489</v>
      </c>
      <c r="C120" s="9">
        <v>2022</v>
      </c>
      <c r="D120" s="9" t="s">
        <v>2</v>
      </c>
      <c r="E120" s="12">
        <v>9</v>
      </c>
      <c r="F120" s="12">
        <v>18</v>
      </c>
      <c r="G120" s="12">
        <v>36</v>
      </c>
      <c r="H120" s="12">
        <v>25</v>
      </c>
      <c r="I120" s="12">
        <v>50</v>
      </c>
      <c r="J120" s="13" t="s">
        <v>256</v>
      </c>
      <c r="K120" s="14" t="s">
        <v>257</v>
      </c>
      <c r="L120" s="9" t="s">
        <v>12</v>
      </c>
    </row>
    <row r="121" spans="1:12" x14ac:dyDescent="0.3">
      <c r="A121" s="9">
        <v>7668</v>
      </c>
      <c r="B121" s="9">
        <v>492</v>
      </c>
      <c r="C121" s="9">
        <v>2022</v>
      </c>
      <c r="D121" s="9" t="s">
        <v>2</v>
      </c>
      <c r="E121" s="12">
        <v>3</v>
      </c>
      <c r="F121" s="12">
        <v>3</v>
      </c>
      <c r="G121" s="12">
        <v>75</v>
      </c>
      <c r="H121" s="12">
        <v>4</v>
      </c>
      <c r="I121" s="12">
        <v>4</v>
      </c>
      <c r="J121" s="13" t="s">
        <v>258</v>
      </c>
      <c r="K121" s="14" t="s">
        <v>259</v>
      </c>
      <c r="L121" s="9" t="s">
        <v>469</v>
      </c>
    </row>
    <row r="122" spans="1:12" x14ac:dyDescent="0.3">
      <c r="A122" s="9">
        <v>7768</v>
      </c>
      <c r="B122" s="9">
        <v>498</v>
      </c>
      <c r="C122" s="9">
        <v>2022</v>
      </c>
      <c r="D122" s="9" t="s">
        <v>2</v>
      </c>
      <c r="E122" s="12">
        <v>10</v>
      </c>
      <c r="F122" s="12">
        <v>20</v>
      </c>
      <c r="G122" s="12">
        <v>100</v>
      </c>
      <c r="H122" s="12">
        <v>10</v>
      </c>
      <c r="I122" s="12">
        <v>20</v>
      </c>
      <c r="J122" s="13" t="s">
        <v>260</v>
      </c>
      <c r="K122" s="14" t="s">
        <v>261</v>
      </c>
      <c r="L122" s="9" t="s">
        <v>469</v>
      </c>
    </row>
    <row r="123" spans="1:12" x14ac:dyDescent="0.3">
      <c r="A123" s="9">
        <v>7768</v>
      </c>
      <c r="B123" s="9">
        <v>499</v>
      </c>
      <c r="C123" s="9">
        <v>2022</v>
      </c>
      <c r="D123" s="9" t="s">
        <v>2</v>
      </c>
      <c r="E123" s="12">
        <v>3</v>
      </c>
      <c r="F123" s="12">
        <v>6</v>
      </c>
      <c r="G123" s="12">
        <v>50</v>
      </c>
      <c r="H123" s="12">
        <v>6</v>
      </c>
      <c r="I123" s="12">
        <v>12</v>
      </c>
      <c r="J123" s="13" t="s">
        <v>262</v>
      </c>
      <c r="K123" s="14" t="s">
        <v>263</v>
      </c>
      <c r="L123" s="9" t="s">
        <v>469</v>
      </c>
    </row>
    <row r="124" spans="1:12" x14ac:dyDescent="0.3">
      <c r="A124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7236-5B31-4099-96DC-E185AFD07061}">
  <dimension ref="A1:J44"/>
  <sheetViews>
    <sheetView workbookViewId="0">
      <selection activeCell="J18" sqref="J18:J44"/>
    </sheetView>
  </sheetViews>
  <sheetFormatPr defaultRowHeight="14.4" x14ac:dyDescent="0.3"/>
  <cols>
    <col min="1" max="1" width="12.77734375" customWidth="1"/>
    <col min="4" max="4" width="28.109375" customWidth="1"/>
    <col min="10" max="10" width="13.44140625" customWidth="1"/>
  </cols>
  <sheetData>
    <row r="1" spans="1:10" s="4" customFormat="1" x14ac:dyDescent="0.3">
      <c r="A1" s="4" t="s">
        <v>19</v>
      </c>
      <c r="E1" s="5"/>
      <c r="F1" s="5"/>
      <c r="G1" s="5"/>
      <c r="H1" s="5"/>
      <c r="I1" s="5"/>
      <c r="J1" s="5"/>
    </row>
    <row r="2" spans="1:10" x14ac:dyDescent="0.3">
      <c r="E2" s="2"/>
      <c r="F2" s="2"/>
      <c r="G2" s="2"/>
      <c r="H2" s="2"/>
      <c r="I2" s="2"/>
      <c r="J2" s="2"/>
    </row>
    <row r="3" spans="1:10" s="4" customFormat="1" x14ac:dyDescent="0.3">
      <c r="A3" s="4" t="s">
        <v>20</v>
      </c>
      <c r="E3" s="5"/>
      <c r="F3" s="5"/>
      <c r="G3" s="5"/>
      <c r="H3" s="5"/>
      <c r="I3" s="5"/>
      <c r="J3" s="5"/>
    </row>
    <row r="4" spans="1:10" x14ac:dyDescent="0.3">
      <c r="E4" s="2"/>
      <c r="F4" s="2"/>
      <c r="G4" s="2"/>
      <c r="H4" s="2"/>
      <c r="I4" s="2"/>
      <c r="J4" s="2"/>
    </row>
    <row r="5" spans="1:10" ht="16.2" x14ac:dyDescent="0.3">
      <c r="A5" t="s">
        <v>28</v>
      </c>
      <c r="E5" s="2"/>
      <c r="F5" s="2"/>
      <c r="G5" s="2"/>
      <c r="H5" s="2"/>
      <c r="I5" s="2"/>
      <c r="J5" s="2"/>
    </row>
    <row r="6" spans="1:10" x14ac:dyDescent="0.3">
      <c r="E6" s="2"/>
      <c r="F6" s="2"/>
      <c r="G6" s="2"/>
      <c r="H6" s="2"/>
      <c r="I6" s="2"/>
      <c r="J6" s="2"/>
    </row>
    <row r="7" spans="1:10" ht="16.2" x14ac:dyDescent="0.3">
      <c r="A7" s="6" t="s">
        <v>21</v>
      </c>
      <c r="E7" s="2"/>
      <c r="F7" s="2"/>
      <c r="G7" s="2"/>
      <c r="H7" s="2"/>
      <c r="I7" s="2"/>
      <c r="J7" s="2"/>
    </row>
    <row r="8" spans="1:10" ht="16.2" x14ac:dyDescent="0.3">
      <c r="A8" s="6" t="s">
        <v>22</v>
      </c>
      <c r="E8" s="2"/>
      <c r="F8" s="2"/>
      <c r="G8" s="2"/>
      <c r="H8" s="2"/>
      <c r="I8" s="2"/>
      <c r="J8" s="2"/>
    </row>
    <row r="9" spans="1:10" ht="16.2" x14ac:dyDescent="0.3">
      <c r="A9" s="6" t="s">
        <v>23</v>
      </c>
      <c r="E9" s="2"/>
      <c r="F9" s="2"/>
      <c r="G9" s="2"/>
      <c r="H9" s="2"/>
      <c r="I9" s="2"/>
      <c r="J9" s="2"/>
    </row>
    <row r="10" spans="1:10" ht="16.2" x14ac:dyDescent="0.3">
      <c r="A10" s="6" t="s">
        <v>24</v>
      </c>
      <c r="E10" s="2"/>
      <c r="F10" s="2"/>
      <c r="G10" s="2"/>
      <c r="H10" s="2"/>
      <c r="I10" s="2"/>
      <c r="J10" s="2"/>
    </row>
    <row r="11" spans="1:10" ht="16.2" x14ac:dyDescent="0.3">
      <c r="A11" s="6" t="s">
        <v>25</v>
      </c>
      <c r="E11" s="2"/>
      <c r="F11" s="2"/>
      <c r="G11" s="2"/>
      <c r="H11" s="2"/>
      <c r="I11" s="2"/>
      <c r="J11" s="2"/>
    </row>
    <row r="12" spans="1:10" ht="16.2" x14ac:dyDescent="0.3">
      <c r="A12" s="6" t="s">
        <v>26</v>
      </c>
      <c r="E12" s="2"/>
      <c r="F12" s="2"/>
      <c r="G12" s="2"/>
      <c r="H12" s="2"/>
      <c r="I12" s="2"/>
      <c r="J12" s="2"/>
    </row>
    <row r="13" spans="1:10" ht="16.2" x14ac:dyDescent="0.3">
      <c r="A13" s="6" t="s">
        <v>27</v>
      </c>
      <c r="E13" s="2"/>
      <c r="F13" s="2"/>
      <c r="G13" s="2"/>
      <c r="H13" s="2"/>
      <c r="I13" s="2"/>
      <c r="J13" s="2"/>
    </row>
    <row r="16" spans="1:10" x14ac:dyDescent="0.3">
      <c r="A16" t="s">
        <v>310</v>
      </c>
    </row>
    <row r="17" spans="1:10" ht="33" customHeight="1" x14ac:dyDescent="0.3">
      <c r="A17" s="20" t="s">
        <v>267</v>
      </c>
      <c r="B17" s="20" t="s">
        <v>311</v>
      </c>
      <c r="C17" s="20" t="s">
        <v>312</v>
      </c>
      <c r="D17" s="20" t="s">
        <v>268</v>
      </c>
      <c r="E17" s="20" t="s">
        <v>269</v>
      </c>
      <c r="F17" s="20" t="s">
        <v>270</v>
      </c>
      <c r="G17" s="20" t="s">
        <v>271</v>
      </c>
      <c r="H17" s="20" t="s">
        <v>272</v>
      </c>
      <c r="I17" s="20" t="s">
        <v>273</v>
      </c>
      <c r="J17" s="20" t="s">
        <v>316</v>
      </c>
    </row>
    <row r="18" spans="1:10" ht="15.6" x14ac:dyDescent="0.3">
      <c r="A18" s="21">
        <v>43768</v>
      </c>
      <c r="B18" s="9">
        <v>2019</v>
      </c>
      <c r="C18" s="9">
        <v>1</v>
      </c>
      <c r="D18" s="22" t="s">
        <v>274</v>
      </c>
      <c r="E18" s="9" t="s">
        <v>275</v>
      </c>
      <c r="F18" s="13">
        <v>48.273470000000003</v>
      </c>
      <c r="G18" s="13">
        <v>16.957979999999999</v>
      </c>
      <c r="H18" s="13" t="s">
        <v>276</v>
      </c>
      <c r="I18" s="13" t="s">
        <v>276</v>
      </c>
      <c r="J18" s="7" t="s">
        <v>469</v>
      </c>
    </row>
    <row r="19" spans="1:10" s="1" customFormat="1" ht="15.6" x14ac:dyDescent="0.3">
      <c r="A19" s="23">
        <v>44499</v>
      </c>
      <c r="B19" s="22">
        <v>2021</v>
      </c>
      <c r="C19" s="22">
        <v>1</v>
      </c>
      <c r="D19" s="22" t="s">
        <v>277</v>
      </c>
      <c r="E19" s="22" t="s">
        <v>278</v>
      </c>
      <c r="F19" s="24">
        <v>48.498195000000003</v>
      </c>
      <c r="G19" s="24">
        <v>16.927852000000001</v>
      </c>
      <c r="H19" s="24"/>
      <c r="I19" s="24"/>
      <c r="J19" s="7" t="s">
        <v>469</v>
      </c>
    </row>
    <row r="20" spans="1:10" ht="15.6" x14ac:dyDescent="0.3">
      <c r="A20" s="21">
        <v>44500</v>
      </c>
      <c r="B20" s="9">
        <v>2021</v>
      </c>
      <c r="C20" s="9">
        <v>1</v>
      </c>
      <c r="D20" s="9" t="s">
        <v>279</v>
      </c>
      <c r="E20" s="9" t="s">
        <v>280</v>
      </c>
      <c r="F20" s="13">
        <v>48.412410000000001</v>
      </c>
      <c r="G20" s="13">
        <v>17.02007</v>
      </c>
      <c r="H20" s="13" t="s">
        <v>276</v>
      </c>
      <c r="I20" s="13"/>
      <c r="J20" s="7" t="s">
        <v>469</v>
      </c>
    </row>
    <row r="21" spans="1:10" ht="15.6" x14ac:dyDescent="0.3">
      <c r="A21" s="21">
        <v>44545</v>
      </c>
      <c r="B21" s="9">
        <v>2021</v>
      </c>
      <c r="C21" s="9">
        <v>1</v>
      </c>
      <c r="D21" s="9" t="s">
        <v>279</v>
      </c>
      <c r="E21" s="9" t="s">
        <v>281</v>
      </c>
      <c r="F21" s="13">
        <v>48.412478999999998</v>
      </c>
      <c r="G21" s="13">
        <v>17.020050000000001</v>
      </c>
      <c r="H21" s="13"/>
      <c r="I21" s="13" t="s">
        <v>276</v>
      </c>
      <c r="J21" s="7" t="s">
        <v>469</v>
      </c>
    </row>
    <row r="22" spans="1:10" ht="15.6" x14ac:dyDescent="0.3">
      <c r="A22" s="21">
        <v>44002</v>
      </c>
      <c r="B22" s="9">
        <v>2020</v>
      </c>
      <c r="C22" s="9">
        <v>1</v>
      </c>
      <c r="D22" s="9" t="s">
        <v>282</v>
      </c>
      <c r="E22" s="9" t="s">
        <v>283</v>
      </c>
      <c r="F22" s="13">
        <v>48.345669999999998</v>
      </c>
      <c r="G22" s="13">
        <v>17.0227</v>
      </c>
      <c r="H22" s="13" t="s">
        <v>276</v>
      </c>
      <c r="I22" s="13" t="s">
        <v>276</v>
      </c>
      <c r="J22" s="7" t="s">
        <v>469</v>
      </c>
    </row>
    <row r="23" spans="1:10" ht="15.6" x14ac:dyDescent="0.3">
      <c r="A23" s="21">
        <v>44397</v>
      </c>
      <c r="B23" s="9">
        <v>2021</v>
      </c>
      <c r="C23" s="9">
        <v>1</v>
      </c>
      <c r="D23" s="9" t="s">
        <v>282</v>
      </c>
      <c r="E23" s="9" t="s">
        <v>284</v>
      </c>
      <c r="F23" s="13">
        <v>48.34592</v>
      </c>
      <c r="G23" s="13">
        <v>17.01557</v>
      </c>
      <c r="H23" s="13" t="s">
        <v>276</v>
      </c>
      <c r="I23" s="13"/>
      <c r="J23" s="7" t="s">
        <v>469</v>
      </c>
    </row>
    <row r="24" spans="1:10" ht="15.6" x14ac:dyDescent="0.3">
      <c r="A24" s="21">
        <v>44041</v>
      </c>
      <c r="B24" s="9">
        <v>2020</v>
      </c>
      <c r="C24" s="9">
        <v>1</v>
      </c>
      <c r="D24" s="9" t="s">
        <v>282</v>
      </c>
      <c r="E24" s="9" t="s">
        <v>285</v>
      </c>
      <c r="F24" s="13">
        <v>48.345939999999999</v>
      </c>
      <c r="G24" s="13">
        <v>17.028559999999999</v>
      </c>
      <c r="H24" s="13" t="s">
        <v>276</v>
      </c>
      <c r="I24" s="13"/>
      <c r="J24" s="7" t="s">
        <v>469</v>
      </c>
    </row>
    <row r="25" spans="1:10" ht="15.6" x14ac:dyDescent="0.3">
      <c r="A25" s="21">
        <v>44170</v>
      </c>
      <c r="B25" s="9">
        <v>2020</v>
      </c>
      <c r="C25" s="9">
        <v>1</v>
      </c>
      <c r="D25" s="9" t="s">
        <v>282</v>
      </c>
      <c r="E25" s="9" t="s">
        <v>286</v>
      </c>
      <c r="F25" s="13">
        <v>48.345669999999998</v>
      </c>
      <c r="G25" s="13">
        <v>17.0227</v>
      </c>
      <c r="H25" s="13" t="s">
        <v>276</v>
      </c>
      <c r="I25" s="13"/>
      <c r="J25" s="7" t="s">
        <v>469</v>
      </c>
    </row>
    <row r="26" spans="1:10" ht="15.6" x14ac:dyDescent="0.3">
      <c r="A26" s="21">
        <v>44107</v>
      </c>
      <c r="B26" s="9">
        <v>2020</v>
      </c>
      <c r="C26" s="9">
        <v>1</v>
      </c>
      <c r="D26" s="9" t="s">
        <v>282</v>
      </c>
      <c r="E26" s="9" t="s">
        <v>287</v>
      </c>
      <c r="F26" s="13">
        <v>48.337090000000003</v>
      </c>
      <c r="G26" s="13">
        <v>16.967659999999999</v>
      </c>
      <c r="H26" s="13" t="s">
        <v>276</v>
      </c>
      <c r="I26" s="13"/>
      <c r="J26" s="7" t="s">
        <v>469</v>
      </c>
    </row>
    <row r="27" spans="1:10" ht="15.6" x14ac:dyDescent="0.3">
      <c r="A27" s="25">
        <v>45226</v>
      </c>
      <c r="B27" s="9">
        <v>2023</v>
      </c>
      <c r="C27" s="9">
        <v>1</v>
      </c>
      <c r="D27" s="9" t="s">
        <v>288</v>
      </c>
      <c r="E27" s="9" t="s">
        <v>289</v>
      </c>
      <c r="F27" s="13">
        <v>48.467309999999998</v>
      </c>
      <c r="G27" s="13">
        <v>17.05686</v>
      </c>
      <c r="H27" s="13" t="s">
        <v>276</v>
      </c>
      <c r="I27" s="13" t="s">
        <v>276</v>
      </c>
      <c r="J27" s="7" t="s">
        <v>469</v>
      </c>
    </row>
    <row r="28" spans="1:10" ht="15.6" x14ac:dyDescent="0.3">
      <c r="A28" s="21">
        <v>43420</v>
      </c>
      <c r="B28" s="9">
        <v>2018</v>
      </c>
      <c r="C28" s="9">
        <v>1</v>
      </c>
      <c r="D28" s="9" t="s">
        <v>290</v>
      </c>
      <c r="E28" s="9" t="s">
        <v>291</v>
      </c>
      <c r="F28" s="13">
        <v>48.270837999999998</v>
      </c>
      <c r="G28" s="13">
        <v>16.959617999999999</v>
      </c>
      <c r="H28" s="13" t="s">
        <v>276</v>
      </c>
      <c r="I28" s="13"/>
      <c r="J28" s="7" t="s">
        <v>469</v>
      </c>
    </row>
    <row r="29" spans="1:10" ht="15.6" x14ac:dyDescent="0.3">
      <c r="A29" s="21">
        <v>43297</v>
      </c>
      <c r="B29" s="9">
        <v>2018</v>
      </c>
      <c r="C29" s="9">
        <v>1</v>
      </c>
      <c r="D29" s="9" t="s">
        <v>290</v>
      </c>
      <c r="E29" s="9" t="s">
        <v>292</v>
      </c>
      <c r="F29" s="13">
        <v>48.270845999999999</v>
      </c>
      <c r="G29" s="13">
        <v>16.959927</v>
      </c>
      <c r="H29" s="13" t="s">
        <v>276</v>
      </c>
      <c r="I29" s="13"/>
      <c r="J29" s="7" t="s">
        <v>469</v>
      </c>
    </row>
    <row r="30" spans="1:10" ht="15.6" x14ac:dyDescent="0.3">
      <c r="A30" s="21">
        <v>43331</v>
      </c>
      <c r="B30" s="9">
        <v>2018</v>
      </c>
      <c r="C30" s="9">
        <v>1</v>
      </c>
      <c r="D30" s="9" t="s">
        <v>290</v>
      </c>
      <c r="E30" s="9" t="s">
        <v>293</v>
      </c>
      <c r="F30" s="13">
        <v>48.282172000000003</v>
      </c>
      <c r="G30" s="13">
        <v>16.959060999999998</v>
      </c>
      <c r="H30" s="13" t="s">
        <v>276</v>
      </c>
      <c r="I30" s="13"/>
      <c r="J30" s="7" t="s">
        <v>469</v>
      </c>
    </row>
    <row r="31" spans="1:10" ht="15.6" x14ac:dyDescent="0.3">
      <c r="A31" s="21">
        <v>43410</v>
      </c>
      <c r="B31" s="9">
        <v>2018</v>
      </c>
      <c r="C31" s="9">
        <v>1</v>
      </c>
      <c r="D31" s="9" t="s">
        <v>290</v>
      </c>
      <c r="E31" s="9" t="s">
        <v>294</v>
      </c>
      <c r="F31" s="13">
        <v>48.270837999999998</v>
      </c>
      <c r="G31" s="13">
        <v>16.959617999999999</v>
      </c>
      <c r="H31" s="13" t="s">
        <v>276</v>
      </c>
      <c r="I31" s="13"/>
      <c r="J31" s="7" t="s">
        <v>469</v>
      </c>
    </row>
    <row r="32" spans="1:10" ht="15.6" x14ac:dyDescent="0.3">
      <c r="A32" s="21">
        <v>43460</v>
      </c>
      <c r="B32" s="9">
        <v>2018</v>
      </c>
      <c r="C32" s="9">
        <v>1</v>
      </c>
      <c r="D32" s="9" t="s">
        <v>290</v>
      </c>
      <c r="E32" s="9" t="s">
        <v>295</v>
      </c>
      <c r="F32" s="13">
        <v>48.270912000000003</v>
      </c>
      <c r="G32" s="13">
        <v>16.959616</v>
      </c>
      <c r="H32" s="13" t="s">
        <v>276</v>
      </c>
      <c r="I32" s="13" t="s">
        <v>276</v>
      </c>
      <c r="J32" s="7" t="s">
        <v>469</v>
      </c>
    </row>
    <row r="33" spans="1:10" ht="15.6" x14ac:dyDescent="0.3">
      <c r="A33" s="21">
        <v>43742</v>
      </c>
      <c r="B33" s="9">
        <v>2019</v>
      </c>
      <c r="C33" s="9">
        <v>1</v>
      </c>
      <c r="D33" s="9" t="s">
        <v>290</v>
      </c>
      <c r="E33" s="9" t="s">
        <v>296</v>
      </c>
      <c r="F33" s="13">
        <v>48.281820000000003</v>
      </c>
      <c r="G33" s="13">
        <v>16.959040000000002</v>
      </c>
      <c r="H33" s="13" t="s">
        <v>276</v>
      </c>
      <c r="I33" s="13" t="s">
        <v>276</v>
      </c>
      <c r="J33" s="7" t="s">
        <v>469</v>
      </c>
    </row>
    <row r="34" spans="1:10" ht="15.6" x14ac:dyDescent="0.3">
      <c r="A34" s="21">
        <v>44322</v>
      </c>
      <c r="B34" s="9">
        <v>2021</v>
      </c>
      <c r="C34" s="9">
        <v>1</v>
      </c>
      <c r="D34" s="9" t="s">
        <v>297</v>
      </c>
      <c r="E34" s="9" t="s">
        <v>298</v>
      </c>
      <c r="F34" s="13">
        <v>48.363680000000002</v>
      </c>
      <c r="G34" s="13">
        <v>17.01764</v>
      </c>
      <c r="H34" s="13"/>
      <c r="I34" s="13" t="s">
        <v>276</v>
      </c>
      <c r="J34" s="7" t="s">
        <v>469</v>
      </c>
    </row>
    <row r="35" spans="1:10" ht="15.6" x14ac:dyDescent="0.3">
      <c r="A35" s="21">
        <v>44175</v>
      </c>
      <c r="B35" s="9">
        <v>2020</v>
      </c>
      <c r="C35" s="9">
        <v>1</v>
      </c>
      <c r="D35" s="9" t="s">
        <v>299</v>
      </c>
      <c r="E35" s="9" t="s">
        <v>300</v>
      </c>
      <c r="F35" s="13">
        <v>48.282299999999999</v>
      </c>
      <c r="G35" s="13">
        <v>16.991759999999999</v>
      </c>
      <c r="H35" s="13"/>
      <c r="I35" s="13" t="s">
        <v>276</v>
      </c>
      <c r="J35" s="7" t="s">
        <v>469</v>
      </c>
    </row>
    <row r="36" spans="1:10" ht="15.6" x14ac:dyDescent="0.3">
      <c r="A36" s="21">
        <v>44066</v>
      </c>
      <c r="B36" s="9">
        <v>2020</v>
      </c>
      <c r="C36" s="9">
        <v>1</v>
      </c>
      <c r="D36" s="9" t="s">
        <v>299</v>
      </c>
      <c r="E36" s="9" t="s">
        <v>301</v>
      </c>
      <c r="F36" s="13">
        <v>48.28275</v>
      </c>
      <c r="G36" s="13">
        <v>16.984120000000001</v>
      </c>
      <c r="H36" s="13" t="s">
        <v>276</v>
      </c>
      <c r="I36" s="13" t="s">
        <v>276</v>
      </c>
      <c r="J36" s="7" t="s">
        <v>469</v>
      </c>
    </row>
    <row r="37" spans="1:10" ht="15.6" x14ac:dyDescent="0.3">
      <c r="A37" s="21">
        <v>44170</v>
      </c>
      <c r="B37" s="9">
        <v>2020</v>
      </c>
      <c r="C37" s="9">
        <v>1</v>
      </c>
      <c r="D37" s="9" t="s">
        <v>299</v>
      </c>
      <c r="E37" s="9" t="s">
        <v>302</v>
      </c>
      <c r="F37" s="13">
        <v>48.285179999999997</v>
      </c>
      <c r="G37" s="13">
        <v>16.976510000000001</v>
      </c>
      <c r="H37" s="13" t="s">
        <v>276</v>
      </c>
      <c r="I37" s="13"/>
      <c r="J37" s="7" t="s">
        <v>469</v>
      </c>
    </row>
    <row r="38" spans="1:10" ht="15.6" x14ac:dyDescent="0.3">
      <c r="A38" s="21">
        <v>44069</v>
      </c>
      <c r="B38" s="9">
        <v>2020</v>
      </c>
      <c r="C38" s="9">
        <v>1</v>
      </c>
      <c r="D38" s="9" t="s">
        <v>299</v>
      </c>
      <c r="E38" s="9" t="s">
        <v>303</v>
      </c>
      <c r="F38" s="13">
        <v>48.279240000000001</v>
      </c>
      <c r="G38" s="13">
        <v>17.01615</v>
      </c>
      <c r="H38" s="13" t="s">
        <v>276</v>
      </c>
      <c r="I38" s="13"/>
      <c r="J38" s="7" t="s">
        <v>469</v>
      </c>
    </row>
    <row r="39" spans="1:10" ht="15.6" x14ac:dyDescent="0.3">
      <c r="A39" s="21">
        <v>44034</v>
      </c>
      <c r="B39" s="9">
        <v>2020</v>
      </c>
      <c r="C39" s="9">
        <v>1</v>
      </c>
      <c r="D39" s="9" t="s">
        <v>299</v>
      </c>
      <c r="E39" s="9" t="s">
        <v>304</v>
      </c>
      <c r="F39" s="13">
        <v>48.280050000000003</v>
      </c>
      <c r="G39" s="13">
        <v>17.009679999999999</v>
      </c>
      <c r="H39" s="13" t="s">
        <v>276</v>
      </c>
      <c r="I39" s="13" t="s">
        <v>276</v>
      </c>
      <c r="J39" s="7" t="s">
        <v>469</v>
      </c>
    </row>
    <row r="40" spans="1:10" s="1" customFormat="1" ht="15.6" x14ac:dyDescent="0.3">
      <c r="A40" s="23">
        <v>44810</v>
      </c>
      <c r="B40" s="22">
        <v>2022</v>
      </c>
      <c r="C40" s="22">
        <v>1</v>
      </c>
      <c r="D40" s="22" t="s">
        <v>299</v>
      </c>
      <c r="E40" s="22" t="s">
        <v>304</v>
      </c>
      <c r="F40" s="24">
        <v>48.280050000000003</v>
      </c>
      <c r="G40" s="24">
        <v>17.009679999999999</v>
      </c>
      <c r="H40" s="24"/>
      <c r="I40" s="24"/>
      <c r="J40" s="7" t="s">
        <v>469</v>
      </c>
    </row>
    <row r="41" spans="1:10" ht="15.6" x14ac:dyDescent="0.3">
      <c r="A41" s="21">
        <v>43956</v>
      </c>
      <c r="B41" s="9">
        <v>2020</v>
      </c>
      <c r="C41" s="9">
        <v>1</v>
      </c>
      <c r="D41" s="9" t="s">
        <v>299</v>
      </c>
      <c r="E41" s="9" t="s">
        <v>305</v>
      </c>
      <c r="F41" s="13">
        <v>48.281280000000002</v>
      </c>
      <c r="G41" s="13">
        <v>16.9998</v>
      </c>
      <c r="H41" s="13" t="s">
        <v>276</v>
      </c>
      <c r="I41" s="13"/>
      <c r="J41" s="7" t="s">
        <v>469</v>
      </c>
    </row>
    <row r="42" spans="1:10" ht="15.6" x14ac:dyDescent="0.3">
      <c r="A42" s="21">
        <v>44170</v>
      </c>
      <c r="B42" s="9">
        <v>2020</v>
      </c>
      <c r="C42" s="9">
        <v>1</v>
      </c>
      <c r="D42" s="9" t="s">
        <v>299</v>
      </c>
      <c r="E42" s="9" t="s">
        <v>306</v>
      </c>
      <c r="F42" s="13">
        <v>48.28246</v>
      </c>
      <c r="G42" s="13">
        <v>16.959140000000001</v>
      </c>
      <c r="H42" s="13" t="s">
        <v>276</v>
      </c>
      <c r="I42" s="13" t="s">
        <v>276</v>
      </c>
      <c r="J42" s="7" t="s">
        <v>469</v>
      </c>
    </row>
    <row r="43" spans="1:10" ht="15.6" x14ac:dyDescent="0.3">
      <c r="A43" s="21">
        <v>43358</v>
      </c>
      <c r="B43" s="9">
        <v>2018</v>
      </c>
      <c r="C43" s="9">
        <v>1</v>
      </c>
      <c r="D43" s="9" t="s">
        <v>299</v>
      </c>
      <c r="E43" s="9" t="s">
        <v>307</v>
      </c>
      <c r="F43" s="13">
        <v>48.282389999999999</v>
      </c>
      <c r="G43" s="13">
        <v>16.959067999999998</v>
      </c>
      <c r="H43" s="13" t="s">
        <v>276</v>
      </c>
      <c r="I43" s="13"/>
      <c r="J43" s="7" t="s">
        <v>469</v>
      </c>
    </row>
    <row r="44" spans="1:10" ht="15.6" x14ac:dyDescent="0.3">
      <c r="A44" s="21">
        <v>44624</v>
      </c>
      <c r="B44" s="9">
        <v>2022</v>
      </c>
      <c r="C44" s="9">
        <v>1</v>
      </c>
      <c r="D44" s="9" t="s">
        <v>308</v>
      </c>
      <c r="E44" s="9" t="s">
        <v>309</v>
      </c>
      <c r="F44" s="13">
        <v>48.365949999999998</v>
      </c>
      <c r="G44" s="13">
        <v>16.909770000000002</v>
      </c>
      <c r="H44" s="13" t="s">
        <v>276</v>
      </c>
      <c r="I44" s="13"/>
      <c r="J44" s="7" t="s">
        <v>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1B00-7C87-4D24-B43F-E73C9CC325B9}">
  <dimension ref="A1:J58"/>
  <sheetViews>
    <sheetView topLeftCell="A39" workbookViewId="0">
      <selection activeCell="K42" sqref="K42"/>
    </sheetView>
  </sheetViews>
  <sheetFormatPr defaultRowHeight="14.4" x14ac:dyDescent="0.3"/>
  <cols>
    <col min="1" max="1" width="14.77734375" customWidth="1"/>
    <col min="2" max="2" width="18" customWidth="1"/>
    <col min="3" max="3" width="10.88671875" customWidth="1"/>
    <col min="4" max="4" width="10.6640625" customWidth="1"/>
    <col min="5" max="5" width="11.88671875" customWidth="1"/>
  </cols>
  <sheetData>
    <row r="1" spans="1:10" s="4" customFormat="1" x14ac:dyDescent="0.3">
      <c r="A1" s="4" t="s">
        <v>468</v>
      </c>
      <c r="E1" s="5"/>
      <c r="F1" s="5"/>
      <c r="G1" s="5"/>
      <c r="H1" s="5"/>
      <c r="I1" s="5"/>
      <c r="J1" s="5"/>
    </row>
    <row r="2" spans="1:10" x14ac:dyDescent="0.3">
      <c r="E2" s="2"/>
      <c r="F2" s="2"/>
      <c r="G2" s="2"/>
      <c r="H2" s="2"/>
      <c r="I2" s="2"/>
      <c r="J2" s="2"/>
    </row>
    <row r="3" spans="1:10" s="4" customFormat="1" x14ac:dyDescent="0.3">
      <c r="A3" s="4" t="s">
        <v>20</v>
      </c>
      <c r="E3" s="5"/>
      <c r="F3" s="5"/>
      <c r="G3" s="5"/>
      <c r="H3" s="5"/>
      <c r="I3" s="5"/>
      <c r="J3" s="5"/>
    </row>
    <row r="4" spans="1:10" x14ac:dyDescent="0.3">
      <c r="E4" s="2"/>
      <c r="F4" s="2"/>
      <c r="G4" s="2"/>
      <c r="H4" s="2"/>
      <c r="I4" s="2"/>
      <c r="J4" s="2"/>
    </row>
    <row r="5" spans="1:10" ht="16.2" x14ac:dyDescent="0.3">
      <c r="A5" t="s">
        <v>28</v>
      </c>
      <c r="E5" s="2"/>
      <c r="F5" s="2"/>
      <c r="G5" s="2"/>
      <c r="H5" s="2"/>
      <c r="I5" s="2"/>
      <c r="J5" s="2"/>
    </row>
    <row r="6" spans="1:10" x14ac:dyDescent="0.3">
      <c r="E6" s="2"/>
      <c r="F6" s="2"/>
      <c r="G6" s="2"/>
      <c r="H6" s="2"/>
      <c r="I6" s="2"/>
      <c r="J6" s="2"/>
    </row>
    <row r="7" spans="1:10" ht="16.2" x14ac:dyDescent="0.3">
      <c r="A7" s="6" t="s">
        <v>21</v>
      </c>
      <c r="E7" s="2"/>
      <c r="F7" s="2"/>
      <c r="G7" s="2"/>
      <c r="H7" s="2"/>
      <c r="I7" s="2"/>
      <c r="J7" s="2"/>
    </row>
    <row r="8" spans="1:10" ht="16.2" x14ac:dyDescent="0.3">
      <c r="A8" s="6" t="s">
        <v>22</v>
      </c>
      <c r="E8" s="2"/>
      <c r="F8" s="2"/>
      <c r="G8" s="2"/>
      <c r="H8" s="2"/>
      <c r="I8" s="2"/>
      <c r="J8" s="2"/>
    </row>
    <row r="9" spans="1:10" ht="16.2" x14ac:dyDescent="0.3">
      <c r="A9" s="6" t="s">
        <v>23</v>
      </c>
      <c r="E9" s="2"/>
      <c r="F9" s="2"/>
      <c r="G9" s="2"/>
      <c r="H9" s="2"/>
      <c r="I9" s="2"/>
      <c r="J9" s="2"/>
    </row>
    <row r="10" spans="1:10" ht="16.2" x14ac:dyDescent="0.3">
      <c r="A10" s="6" t="s">
        <v>24</v>
      </c>
      <c r="E10" s="2"/>
      <c r="F10" s="2"/>
      <c r="G10" s="2"/>
      <c r="H10" s="2"/>
      <c r="I10" s="2"/>
      <c r="J10" s="2"/>
    </row>
    <row r="11" spans="1:10" ht="16.2" x14ac:dyDescent="0.3">
      <c r="A11" s="6" t="s">
        <v>25</v>
      </c>
      <c r="E11" s="2"/>
      <c r="F11" s="2"/>
      <c r="G11" s="2"/>
      <c r="H11" s="2"/>
      <c r="I11" s="2"/>
      <c r="J11" s="2"/>
    </row>
    <row r="12" spans="1:10" ht="16.2" x14ac:dyDescent="0.3">
      <c r="A12" s="6" t="s">
        <v>26</v>
      </c>
      <c r="E12" s="2"/>
      <c r="F12" s="2"/>
      <c r="G12" s="2"/>
      <c r="H12" s="2"/>
      <c r="I12" s="2"/>
      <c r="J12" s="2"/>
    </row>
    <row r="13" spans="1:10" ht="16.2" x14ac:dyDescent="0.3">
      <c r="A13" s="6" t="s">
        <v>27</v>
      </c>
      <c r="E13" s="2"/>
      <c r="F13" s="2"/>
      <c r="G13" s="2"/>
      <c r="H13" s="2"/>
      <c r="I13" s="2"/>
      <c r="J13" s="2"/>
    </row>
    <row r="15" spans="1:10" x14ac:dyDescent="0.3">
      <c r="A15" s="8" t="s">
        <v>431</v>
      </c>
    </row>
    <row r="16" spans="1:10" x14ac:dyDescent="0.3">
      <c r="A16" s="27" t="s">
        <v>317</v>
      </c>
      <c r="B16" s="27" t="s">
        <v>444</v>
      </c>
      <c r="C16" s="26" t="s">
        <v>270</v>
      </c>
      <c r="D16" s="26" t="s">
        <v>271</v>
      </c>
      <c r="E16" s="27" t="s">
        <v>319</v>
      </c>
      <c r="F16" s="27" t="s">
        <v>311</v>
      </c>
      <c r="G16" s="27" t="s">
        <v>445</v>
      </c>
    </row>
    <row r="17" spans="1:7" x14ac:dyDescent="0.3">
      <c r="A17" s="9" t="s">
        <v>321</v>
      </c>
      <c r="B17" s="9" t="s">
        <v>322</v>
      </c>
      <c r="C17" s="12" t="s">
        <v>323</v>
      </c>
      <c r="D17" s="12" t="s">
        <v>324</v>
      </c>
      <c r="E17" s="12">
        <v>7299</v>
      </c>
      <c r="F17" s="12">
        <v>2020</v>
      </c>
      <c r="G17" s="12">
        <v>2</v>
      </c>
    </row>
    <row r="18" spans="1:7" x14ac:dyDescent="0.3">
      <c r="A18" s="9" t="s">
        <v>325</v>
      </c>
      <c r="B18" s="9" t="s">
        <v>326</v>
      </c>
      <c r="C18" s="12" t="s">
        <v>327</v>
      </c>
      <c r="D18" s="12" t="s">
        <v>328</v>
      </c>
      <c r="E18" s="12">
        <v>7396</v>
      </c>
      <c r="F18" s="12">
        <v>2020</v>
      </c>
      <c r="G18" s="12">
        <v>2</v>
      </c>
    </row>
    <row r="19" spans="1:7" x14ac:dyDescent="0.3">
      <c r="A19" s="9" t="s">
        <v>329</v>
      </c>
      <c r="B19" s="9" t="s">
        <v>330</v>
      </c>
      <c r="C19" s="12" t="s">
        <v>331</v>
      </c>
      <c r="D19" s="12" t="s">
        <v>332</v>
      </c>
      <c r="E19" s="12">
        <v>7677</v>
      </c>
      <c r="F19" s="12">
        <v>2020</v>
      </c>
      <c r="G19" s="12">
        <v>1</v>
      </c>
    </row>
    <row r="20" spans="1:7" x14ac:dyDescent="0.3">
      <c r="A20" s="9" t="s">
        <v>333</v>
      </c>
      <c r="B20" s="9" t="s">
        <v>334</v>
      </c>
      <c r="C20" s="12" t="s">
        <v>335</v>
      </c>
      <c r="D20" s="12" t="s">
        <v>336</v>
      </c>
      <c r="E20" s="12">
        <v>6880</v>
      </c>
      <c r="F20" s="12">
        <v>2020</v>
      </c>
      <c r="G20" s="12">
        <v>2</v>
      </c>
    </row>
    <row r="21" spans="1:7" x14ac:dyDescent="0.3">
      <c r="A21" s="9" t="s">
        <v>337</v>
      </c>
      <c r="B21" s="9" t="s">
        <v>338</v>
      </c>
      <c r="C21" s="12" t="s">
        <v>339</v>
      </c>
      <c r="D21" s="12" t="s">
        <v>340</v>
      </c>
      <c r="E21" s="12">
        <v>8177</v>
      </c>
      <c r="F21" s="12">
        <v>2020</v>
      </c>
      <c r="G21" s="12">
        <v>2</v>
      </c>
    </row>
    <row r="22" spans="1:7" x14ac:dyDescent="0.3">
      <c r="A22" s="9" t="s">
        <v>341</v>
      </c>
      <c r="B22" s="9" t="s">
        <v>342</v>
      </c>
      <c r="C22" s="12" t="s">
        <v>343</v>
      </c>
      <c r="D22" s="12" t="s">
        <v>344</v>
      </c>
      <c r="E22" s="12">
        <v>7480</v>
      </c>
      <c r="F22" s="12">
        <v>2021</v>
      </c>
      <c r="G22" s="12">
        <v>1</v>
      </c>
    </row>
    <row r="23" spans="1:7" x14ac:dyDescent="0.3">
      <c r="A23" s="9" t="s">
        <v>345</v>
      </c>
      <c r="B23" s="9" t="s">
        <v>342</v>
      </c>
      <c r="C23" s="12" t="s">
        <v>432</v>
      </c>
      <c r="D23" s="12" t="s">
        <v>433</v>
      </c>
      <c r="E23" s="12">
        <v>7297</v>
      </c>
      <c r="F23" s="12">
        <v>2021</v>
      </c>
      <c r="G23" s="12">
        <v>2</v>
      </c>
    </row>
    <row r="24" spans="1:7" x14ac:dyDescent="0.3">
      <c r="A24" s="9" t="s">
        <v>346</v>
      </c>
      <c r="B24" s="9" t="s">
        <v>322</v>
      </c>
      <c r="C24" s="12" t="s">
        <v>434</v>
      </c>
      <c r="D24" s="12" t="s">
        <v>435</v>
      </c>
      <c r="E24" s="12">
        <v>7297</v>
      </c>
      <c r="F24" s="12">
        <v>2021</v>
      </c>
      <c r="G24" s="12">
        <v>2</v>
      </c>
    </row>
    <row r="25" spans="1:7" x14ac:dyDescent="0.3">
      <c r="A25" s="9" t="s">
        <v>347</v>
      </c>
      <c r="B25" s="9" t="s">
        <v>348</v>
      </c>
      <c r="C25" s="12" t="s">
        <v>349</v>
      </c>
      <c r="D25" s="12" t="s">
        <v>350</v>
      </c>
      <c r="E25" s="12">
        <v>7480</v>
      </c>
      <c r="F25" s="12">
        <v>2021</v>
      </c>
      <c r="G25" s="12">
        <v>1</v>
      </c>
    </row>
    <row r="26" spans="1:7" x14ac:dyDescent="0.3">
      <c r="A26" s="9" t="s">
        <v>351</v>
      </c>
      <c r="B26" s="9" t="s">
        <v>322</v>
      </c>
      <c r="C26" s="12" t="s">
        <v>436</v>
      </c>
      <c r="D26" s="12" t="s">
        <v>437</v>
      </c>
      <c r="E26" s="12">
        <v>7297</v>
      </c>
      <c r="F26" s="12">
        <v>2021</v>
      </c>
      <c r="G26" s="12">
        <v>2</v>
      </c>
    </row>
    <row r="27" spans="1:7" x14ac:dyDescent="0.3">
      <c r="A27" s="9" t="s">
        <v>352</v>
      </c>
      <c r="B27" s="9" t="s">
        <v>342</v>
      </c>
      <c r="C27" s="12" t="s">
        <v>353</v>
      </c>
      <c r="D27" s="12" t="s">
        <v>354</v>
      </c>
      <c r="E27" s="12">
        <v>7480</v>
      </c>
      <c r="F27" s="12">
        <v>2021</v>
      </c>
      <c r="G27" s="12">
        <v>2</v>
      </c>
    </row>
    <row r="28" spans="1:7" x14ac:dyDescent="0.3">
      <c r="A28" s="9" t="s">
        <v>355</v>
      </c>
      <c r="B28" s="9" t="s">
        <v>342</v>
      </c>
      <c r="C28" s="12" t="s">
        <v>356</v>
      </c>
      <c r="D28" s="12" t="s">
        <v>357</v>
      </c>
      <c r="E28" s="12">
        <v>7597</v>
      </c>
      <c r="F28" s="12">
        <v>2021</v>
      </c>
      <c r="G28" s="12">
        <v>2</v>
      </c>
    </row>
    <row r="29" spans="1:7" x14ac:dyDescent="0.3">
      <c r="A29" s="9" t="s">
        <v>358</v>
      </c>
      <c r="B29" s="9" t="s">
        <v>359</v>
      </c>
      <c r="C29" s="12" t="s">
        <v>360</v>
      </c>
      <c r="D29" s="12" t="s">
        <v>361</v>
      </c>
      <c r="E29" s="12">
        <v>7975</v>
      </c>
      <c r="F29" s="12">
        <v>2022</v>
      </c>
      <c r="G29" s="12">
        <v>1</v>
      </c>
    </row>
    <row r="30" spans="1:7" x14ac:dyDescent="0.3">
      <c r="A30" s="9" t="s">
        <v>362</v>
      </c>
      <c r="B30" s="9" t="s">
        <v>363</v>
      </c>
      <c r="C30" s="12" t="s">
        <v>364</v>
      </c>
      <c r="D30" s="12" t="s">
        <v>365</v>
      </c>
      <c r="E30" s="12">
        <v>7495</v>
      </c>
      <c r="F30" s="12">
        <v>2022</v>
      </c>
      <c r="G30" s="12">
        <v>2</v>
      </c>
    </row>
    <row r="31" spans="1:7" x14ac:dyDescent="0.3">
      <c r="A31" s="9" t="s">
        <v>366</v>
      </c>
      <c r="B31" s="9" t="s">
        <v>322</v>
      </c>
      <c r="C31" s="12" t="s">
        <v>367</v>
      </c>
      <c r="D31" s="12" t="s">
        <v>368</v>
      </c>
      <c r="E31" s="12">
        <v>7480</v>
      </c>
      <c r="F31" s="12">
        <v>2022</v>
      </c>
      <c r="G31" s="12">
        <v>2</v>
      </c>
    </row>
    <row r="32" spans="1:7" x14ac:dyDescent="0.3">
      <c r="A32" s="9" t="s">
        <v>369</v>
      </c>
      <c r="B32" s="9" t="s">
        <v>322</v>
      </c>
      <c r="C32" s="12" t="s">
        <v>370</v>
      </c>
      <c r="D32" s="12" t="s">
        <v>371</v>
      </c>
      <c r="E32" s="12">
        <v>7397</v>
      </c>
      <c r="F32" s="12">
        <v>2022</v>
      </c>
      <c r="G32" s="12">
        <v>2</v>
      </c>
    </row>
    <row r="33" spans="1:7" x14ac:dyDescent="0.3">
      <c r="A33" s="9" t="s">
        <v>372</v>
      </c>
      <c r="B33" s="9" t="s">
        <v>363</v>
      </c>
      <c r="C33" s="12" t="s">
        <v>373</v>
      </c>
      <c r="D33" s="12" t="s">
        <v>374</v>
      </c>
      <c r="E33" s="12">
        <v>7394</v>
      </c>
      <c r="F33" s="12">
        <v>2022</v>
      </c>
      <c r="G33" s="12">
        <v>2</v>
      </c>
    </row>
    <row r="34" spans="1:7" x14ac:dyDescent="0.3">
      <c r="A34" s="9" t="s">
        <v>375</v>
      </c>
      <c r="B34" s="9" t="s">
        <v>322</v>
      </c>
      <c r="C34" s="12" t="s">
        <v>376</v>
      </c>
      <c r="D34" s="12" t="s">
        <v>377</v>
      </c>
      <c r="E34" s="12">
        <v>7297</v>
      </c>
      <c r="F34" s="12">
        <v>2022</v>
      </c>
      <c r="G34" s="12">
        <v>2</v>
      </c>
    </row>
    <row r="35" spans="1:7" x14ac:dyDescent="0.3">
      <c r="A35" s="9" t="s">
        <v>378</v>
      </c>
      <c r="B35" s="9" t="s">
        <v>322</v>
      </c>
      <c r="C35" s="12" t="s">
        <v>438</v>
      </c>
      <c r="D35" s="12" t="s">
        <v>439</v>
      </c>
      <c r="E35" s="12">
        <v>7297</v>
      </c>
      <c r="F35" s="12">
        <v>2022</v>
      </c>
      <c r="G35" s="12">
        <v>2</v>
      </c>
    </row>
    <row r="36" spans="1:7" x14ac:dyDescent="0.3">
      <c r="A36" s="9" t="s">
        <v>379</v>
      </c>
      <c r="B36" s="9" t="s">
        <v>322</v>
      </c>
      <c r="C36" s="12" t="s">
        <v>440</v>
      </c>
      <c r="D36" s="12" t="s">
        <v>441</v>
      </c>
      <c r="E36" s="12">
        <v>7297</v>
      </c>
      <c r="F36" s="12">
        <v>2022</v>
      </c>
      <c r="G36" s="12">
        <v>2</v>
      </c>
    </row>
    <row r="37" spans="1:7" x14ac:dyDescent="0.3">
      <c r="A37" s="9" t="s">
        <v>380</v>
      </c>
      <c r="B37" s="9" t="s">
        <v>322</v>
      </c>
      <c r="C37" s="12" t="s">
        <v>381</v>
      </c>
      <c r="D37" s="12" t="s">
        <v>382</v>
      </c>
      <c r="E37" s="12">
        <v>7299</v>
      </c>
      <c r="F37" s="12">
        <v>2022</v>
      </c>
      <c r="G37" s="12">
        <v>2</v>
      </c>
    </row>
    <row r="38" spans="1:7" x14ac:dyDescent="0.3">
      <c r="A38" s="9" t="s">
        <v>383</v>
      </c>
      <c r="B38" s="9" t="s">
        <v>384</v>
      </c>
      <c r="C38" s="12" t="s">
        <v>385</v>
      </c>
      <c r="D38" s="12" t="s">
        <v>386</v>
      </c>
      <c r="E38" s="12">
        <v>7380</v>
      </c>
      <c r="F38" s="12">
        <v>2022</v>
      </c>
      <c r="G38" s="12">
        <v>1</v>
      </c>
    </row>
    <row r="39" spans="1:7" x14ac:dyDescent="0.3">
      <c r="A39" s="9" t="s">
        <v>387</v>
      </c>
      <c r="B39" s="9" t="s">
        <v>388</v>
      </c>
      <c r="C39" s="12" t="s">
        <v>389</v>
      </c>
      <c r="D39" s="12" t="s">
        <v>390</v>
      </c>
      <c r="E39" s="12">
        <v>7769</v>
      </c>
      <c r="F39" s="12">
        <v>2022</v>
      </c>
      <c r="G39" s="12">
        <v>2</v>
      </c>
    </row>
    <row r="40" spans="1:7" x14ac:dyDescent="0.3">
      <c r="A40" s="9" t="s">
        <v>391</v>
      </c>
      <c r="B40" s="9" t="s">
        <v>322</v>
      </c>
      <c r="C40" s="12" t="s">
        <v>392</v>
      </c>
      <c r="D40" s="12" t="s">
        <v>393</v>
      </c>
      <c r="E40" s="12">
        <v>7297</v>
      </c>
      <c r="F40" s="12">
        <v>2022</v>
      </c>
      <c r="G40" s="12">
        <v>2</v>
      </c>
    </row>
    <row r="41" spans="1:7" x14ac:dyDescent="0.3">
      <c r="A41" s="9" t="s">
        <v>394</v>
      </c>
      <c r="B41" s="9" t="s">
        <v>322</v>
      </c>
      <c r="C41" s="12" t="s">
        <v>395</v>
      </c>
      <c r="D41" s="12" t="s">
        <v>396</v>
      </c>
      <c r="E41" s="12">
        <v>7197</v>
      </c>
      <c r="F41" s="12">
        <v>2022</v>
      </c>
      <c r="G41" s="12">
        <v>2</v>
      </c>
    </row>
    <row r="42" spans="1:7" x14ac:dyDescent="0.3">
      <c r="A42" s="9" t="s">
        <v>397</v>
      </c>
      <c r="B42" s="9" t="s">
        <v>322</v>
      </c>
      <c r="C42" s="12" t="s">
        <v>398</v>
      </c>
      <c r="D42" s="12" t="s">
        <v>399</v>
      </c>
      <c r="E42" s="12">
        <v>7297</v>
      </c>
      <c r="F42" s="12">
        <v>2022</v>
      </c>
      <c r="G42" s="12">
        <v>2</v>
      </c>
    </row>
    <row r="43" spans="1:7" x14ac:dyDescent="0.3">
      <c r="A43" s="9" t="s">
        <v>400</v>
      </c>
      <c r="B43" s="9" t="s">
        <v>342</v>
      </c>
      <c r="C43" s="12" t="s">
        <v>401</v>
      </c>
      <c r="D43" s="12" t="s">
        <v>402</v>
      </c>
      <c r="E43" s="12">
        <v>7396</v>
      </c>
      <c r="F43" s="12">
        <v>2022</v>
      </c>
      <c r="G43" s="12">
        <v>2</v>
      </c>
    </row>
    <row r="44" spans="1:7" x14ac:dyDescent="0.3">
      <c r="A44" s="9" t="s">
        <v>403</v>
      </c>
      <c r="B44" s="9" t="s">
        <v>322</v>
      </c>
      <c r="C44" s="12" t="s">
        <v>404</v>
      </c>
      <c r="D44" s="12" t="s">
        <v>405</v>
      </c>
      <c r="E44" s="12">
        <v>7398</v>
      </c>
      <c r="F44" s="12">
        <v>2022</v>
      </c>
      <c r="G44" s="12">
        <v>2</v>
      </c>
    </row>
    <row r="45" spans="1:7" x14ac:dyDescent="0.3">
      <c r="A45" s="9" t="s">
        <v>406</v>
      </c>
      <c r="B45" s="9" t="s">
        <v>407</v>
      </c>
      <c r="C45" s="12" t="s">
        <v>408</v>
      </c>
      <c r="D45" s="12" t="s">
        <v>409</v>
      </c>
      <c r="E45" s="12">
        <v>7093</v>
      </c>
      <c r="F45" s="12">
        <v>2023</v>
      </c>
      <c r="G45" s="12">
        <v>2</v>
      </c>
    </row>
    <row r="46" spans="1:7" x14ac:dyDescent="0.3">
      <c r="A46" s="9" t="s">
        <v>410</v>
      </c>
      <c r="B46" s="9" t="s">
        <v>388</v>
      </c>
      <c r="C46" s="12" t="s">
        <v>411</v>
      </c>
      <c r="D46" s="12" t="s">
        <v>412</v>
      </c>
      <c r="E46" s="12">
        <v>7769</v>
      </c>
      <c r="F46" s="12">
        <v>2023</v>
      </c>
      <c r="G46" s="12">
        <v>2</v>
      </c>
    </row>
    <row r="47" spans="1:7" x14ac:dyDescent="0.3">
      <c r="A47" s="9" t="s">
        <v>413</v>
      </c>
      <c r="B47" s="9" t="s">
        <v>414</v>
      </c>
      <c r="C47" s="12" t="s">
        <v>415</v>
      </c>
      <c r="D47" s="12" t="s">
        <v>416</v>
      </c>
      <c r="E47" s="12">
        <v>7188</v>
      </c>
      <c r="F47" s="12">
        <v>2023</v>
      </c>
      <c r="G47" s="12">
        <v>2</v>
      </c>
    </row>
    <row r="48" spans="1:7" x14ac:dyDescent="0.3">
      <c r="A48" s="9" t="s">
        <v>417</v>
      </c>
      <c r="B48" s="9" t="s">
        <v>384</v>
      </c>
      <c r="C48" s="12" t="s">
        <v>418</v>
      </c>
      <c r="D48" s="12" t="s">
        <v>419</v>
      </c>
      <c r="E48" s="12">
        <v>7380</v>
      </c>
      <c r="F48" s="12">
        <v>2023</v>
      </c>
      <c r="G48" s="12">
        <v>1</v>
      </c>
    </row>
    <row r="49" spans="1:7" x14ac:dyDescent="0.3">
      <c r="A49" s="9" t="s">
        <v>420</v>
      </c>
      <c r="B49" s="9" t="s">
        <v>322</v>
      </c>
      <c r="C49" s="12" t="s">
        <v>442</v>
      </c>
      <c r="D49" s="12" t="s">
        <v>443</v>
      </c>
      <c r="E49" s="12">
        <v>7297</v>
      </c>
      <c r="F49" s="12">
        <v>2023</v>
      </c>
      <c r="G49" s="12">
        <v>2</v>
      </c>
    </row>
    <row r="50" spans="1:7" x14ac:dyDescent="0.3">
      <c r="A50" s="9" t="s">
        <v>421</v>
      </c>
      <c r="B50" s="9" t="s">
        <v>407</v>
      </c>
      <c r="C50" s="12" t="s">
        <v>422</v>
      </c>
      <c r="D50" s="12" t="s">
        <v>423</v>
      </c>
      <c r="E50" s="12">
        <v>6993</v>
      </c>
      <c r="F50" s="12">
        <v>2023</v>
      </c>
      <c r="G50" s="12">
        <v>2</v>
      </c>
    </row>
    <row r="51" spans="1:7" x14ac:dyDescent="0.3">
      <c r="A51" s="9" t="s">
        <v>424</v>
      </c>
      <c r="B51" s="9" t="s">
        <v>425</v>
      </c>
      <c r="C51" s="12" t="s">
        <v>426</v>
      </c>
      <c r="D51" s="12" t="s">
        <v>427</v>
      </c>
      <c r="E51" s="12">
        <v>7572</v>
      </c>
      <c r="F51" s="12">
        <v>2023</v>
      </c>
      <c r="G51" s="12">
        <v>1</v>
      </c>
    </row>
    <row r="52" spans="1:7" x14ac:dyDescent="0.3">
      <c r="A52" s="9" t="s">
        <v>429</v>
      </c>
      <c r="B52" s="9" t="s">
        <v>428</v>
      </c>
      <c r="C52" s="12" t="s">
        <v>470</v>
      </c>
      <c r="D52" s="12" t="s">
        <v>471</v>
      </c>
      <c r="E52" s="12">
        <v>6890</v>
      </c>
      <c r="F52" s="12">
        <v>2024</v>
      </c>
      <c r="G52" s="12">
        <v>1</v>
      </c>
    </row>
    <row r="53" spans="1:7" x14ac:dyDescent="0.3">
      <c r="A53" s="35" t="s">
        <v>430</v>
      </c>
      <c r="B53" s="35"/>
      <c r="C53" s="35"/>
      <c r="D53" s="35"/>
      <c r="E53" s="35"/>
      <c r="F53" s="35"/>
      <c r="G53" s="35"/>
    </row>
    <row r="54" spans="1:7" x14ac:dyDescent="0.3">
      <c r="A54" s="36"/>
      <c r="B54" s="36"/>
      <c r="C54" s="36"/>
      <c r="D54" s="36"/>
      <c r="E54" s="36"/>
      <c r="F54" s="36"/>
      <c r="G54" s="36"/>
    </row>
    <row r="55" spans="1:7" ht="19.2" customHeight="1" x14ac:dyDescent="0.3">
      <c r="A55" s="36"/>
      <c r="B55" s="36"/>
      <c r="C55" s="36"/>
      <c r="D55" s="36"/>
      <c r="E55" s="36"/>
      <c r="F55" s="36"/>
      <c r="G55" s="36"/>
    </row>
    <row r="58" spans="1:7" x14ac:dyDescent="0.3">
      <c r="A58" t="s">
        <v>317</v>
      </c>
      <c r="B58" t="s">
        <v>318</v>
      </c>
      <c r="C58" t="s">
        <v>16</v>
      </c>
      <c r="D58" t="s">
        <v>17</v>
      </c>
      <c r="E58" t="s">
        <v>319</v>
      </c>
      <c r="F58" t="s">
        <v>4</v>
      </c>
      <c r="G58" t="s">
        <v>320</v>
      </c>
    </row>
  </sheetData>
  <mergeCells count="1">
    <mergeCell ref="A53:G5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CC2DB-B67D-4CE0-85E5-760914E4EA70}">
  <dimension ref="A1:H111"/>
  <sheetViews>
    <sheetView topLeftCell="A71" zoomScale="70" zoomScaleNormal="70" workbookViewId="0">
      <selection activeCell="M26" sqref="M26"/>
    </sheetView>
  </sheetViews>
  <sheetFormatPr defaultRowHeight="13.8" x14ac:dyDescent="0.25"/>
  <cols>
    <col min="1" max="2" width="9" style="8" bestFit="1" customWidth="1"/>
    <col min="3" max="3" width="52" style="8" customWidth="1"/>
    <col min="4" max="4" width="12" style="8" customWidth="1"/>
    <col min="5" max="5" width="11.33203125" style="8" customWidth="1"/>
    <col min="6" max="6" width="11.6640625" style="32" customWidth="1"/>
    <col min="7" max="7" width="8.88671875" style="32"/>
    <col min="8" max="8" width="17.77734375" style="33" customWidth="1"/>
    <col min="9" max="16384" width="8.88671875" style="8"/>
  </cols>
  <sheetData>
    <row r="1" spans="1:8" x14ac:dyDescent="0.25">
      <c r="A1" s="30" t="s">
        <v>19</v>
      </c>
      <c r="B1" s="30"/>
      <c r="C1" s="30"/>
    </row>
    <row r="3" spans="1:8" x14ac:dyDescent="0.25">
      <c r="A3" s="30" t="s">
        <v>20</v>
      </c>
      <c r="B3" s="30"/>
      <c r="C3" s="30"/>
    </row>
    <row r="5" spans="1:8" ht="16.8" x14ac:dyDescent="0.25">
      <c r="A5" s="8" t="s">
        <v>472</v>
      </c>
    </row>
    <row r="7" spans="1:8" ht="16.8" x14ac:dyDescent="0.25">
      <c r="A7" s="8" t="s">
        <v>473</v>
      </c>
    </row>
    <row r="8" spans="1:8" ht="16.8" x14ac:dyDescent="0.25">
      <c r="A8" s="8" t="s">
        <v>474</v>
      </c>
    </row>
    <row r="9" spans="1:8" ht="16.8" x14ac:dyDescent="0.25">
      <c r="A9" s="8" t="s">
        <v>475</v>
      </c>
    </row>
    <row r="10" spans="1:8" ht="16.8" x14ac:dyDescent="0.25">
      <c r="A10" s="8" t="s">
        <v>476</v>
      </c>
    </row>
    <row r="11" spans="1:8" ht="16.8" x14ac:dyDescent="0.25">
      <c r="A11" s="8" t="s">
        <v>477</v>
      </c>
    </row>
    <row r="12" spans="1:8" ht="16.8" x14ac:dyDescent="0.25">
      <c r="A12" s="8" t="s">
        <v>478</v>
      </c>
    </row>
    <row r="13" spans="1:8" ht="16.8" x14ac:dyDescent="0.25">
      <c r="A13" s="8" t="s">
        <v>479</v>
      </c>
    </row>
    <row r="15" spans="1:8" x14ac:dyDescent="0.25">
      <c r="A15" s="8" t="s">
        <v>446</v>
      </c>
    </row>
    <row r="16" spans="1:8" ht="56.4" customHeight="1" x14ac:dyDescent="0.25">
      <c r="A16" s="10" t="s">
        <v>317</v>
      </c>
      <c r="B16" s="10" t="s">
        <v>467</v>
      </c>
      <c r="C16" s="10" t="s">
        <v>447</v>
      </c>
      <c r="D16" s="10" t="s">
        <v>448</v>
      </c>
      <c r="E16" s="10" t="s">
        <v>449</v>
      </c>
      <c r="F16" s="31" t="s">
        <v>450</v>
      </c>
      <c r="G16" s="10" t="s">
        <v>6</v>
      </c>
      <c r="H16" s="28" t="s">
        <v>451</v>
      </c>
    </row>
    <row r="17" spans="1:8" x14ac:dyDescent="0.25">
      <c r="A17" s="9">
        <v>1</v>
      </c>
      <c r="B17" s="9">
        <v>8173</v>
      </c>
      <c r="C17" s="9" t="s">
        <v>452</v>
      </c>
      <c r="D17" s="21">
        <v>41015</v>
      </c>
      <c r="E17" s="21">
        <v>41015</v>
      </c>
      <c r="F17" s="12">
        <v>0</v>
      </c>
      <c r="G17" s="13" t="s">
        <v>0</v>
      </c>
      <c r="H17" s="29">
        <v>2.6315789469999999</v>
      </c>
    </row>
    <row r="18" spans="1:8" x14ac:dyDescent="0.25">
      <c r="A18" s="9">
        <v>1</v>
      </c>
      <c r="B18" s="9">
        <v>8173</v>
      </c>
      <c r="C18" s="9" t="s">
        <v>453</v>
      </c>
      <c r="D18" s="21">
        <v>41015</v>
      </c>
      <c r="E18" s="21">
        <v>41015</v>
      </c>
      <c r="F18" s="12">
        <v>0</v>
      </c>
      <c r="G18" s="13" t="s">
        <v>0</v>
      </c>
      <c r="H18" s="29">
        <v>1.923076923</v>
      </c>
    </row>
    <row r="19" spans="1:8" x14ac:dyDescent="0.25">
      <c r="A19" s="9">
        <v>1</v>
      </c>
      <c r="B19" s="9">
        <v>8173</v>
      </c>
      <c r="C19" s="9" t="s">
        <v>454</v>
      </c>
      <c r="D19" s="21">
        <v>41015</v>
      </c>
      <c r="E19" s="21">
        <v>41559</v>
      </c>
      <c r="F19" s="12">
        <v>544</v>
      </c>
      <c r="G19" s="13" t="s">
        <v>2</v>
      </c>
      <c r="H19" s="29">
        <v>3.448275862</v>
      </c>
    </row>
    <row r="20" spans="1:8" x14ac:dyDescent="0.25">
      <c r="A20" s="9">
        <v>1</v>
      </c>
      <c r="B20" s="9">
        <v>8173</v>
      </c>
      <c r="C20" s="9" t="s">
        <v>453</v>
      </c>
      <c r="D20" s="21">
        <v>41015</v>
      </c>
      <c r="E20" s="21">
        <v>41756</v>
      </c>
      <c r="F20" s="12">
        <v>741</v>
      </c>
      <c r="G20" s="13" t="s">
        <v>0</v>
      </c>
      <c r="H20" s="29">
        <v>4</v>
      </c>
    </row>
    <row r="21" spans="1:8" x14ac:dyDescent="0.25">
      <c r="A21" s="9">
        <v>1</v>
      </c>
      <c r="B21" s="9">
        <v>8173</v>
      </c>
      <c r="C21" s="9" t="s">
        <v>455</v>
      </c>
      <c r="D21" s="21">
        <v>41015</v>
      </c>
      <c r="E21" s="21">
        <v>41856</v>
      </c>
      <c r="F21" s="12">
        <v>841</v>
      </c>
      <c r="G21" s="13" t="s">
        <v>3</v>
      </c>
      <c r="H21" s="29">
        <v>8.5106382979999999</v>
      </c>
    </row>
    <row r="22" spans="1:8" x14ac:dyDescent="0.25">
      <c r="A22" s="9">
        <v>1</v>
      </c>
      <c r="B22" s="9">
        <v>8173</v>
      </c>
      <c r="C22" s="9" t="s">
        <v>452</v>
      </c>
      <c r="D22" s="21">
        <v>41015</v>
      </c>
      <c r="E22" s="21">
        <v>41933</v>
      </c>
      <c r="F22" s="12">
        <v>1102</v>
      </c>
      <c r="G22" s="13" t="s">
        <v>2</v>
      </c>
      <c r="H22" s="29">
        <v>56.25</v>
      </c>
    </row>
    <row r="23" spans="1:8" x14ac:dyDescent="0.25">
      <c r="A23" s="9">
        <v>1</v>
      </c>
      <c r="B23" s="9">
        <v>8173</v>
      </c>
      <c r="C23" s="9" t="s">
        <v>453</v>
      </c>
      <c r="D23" s="21">
        <v>41015</v>
      </c>
      <c r="E23" s="21">
        <v>42483</v>
      </c>
      <c r="F23" s="12">
        <v>1103</v>
      </c>
      <c r="G23" s="13" t="s">
        <v>0</v>
      </c>
      <c r="H23" s="29">
        <v>50</v>
      </c>
    </row>
    <row r="24" spans="1:8" x14ac:dyDescent="0.25">
      <c r="A24" s="9">
        <v>1</v>
      </c>
      <c r="B24" s="9">
        <v>8173</v>
      </c>
      <c r="C24" s="9" t="s">
        <v>452</v>
      </c>
      <c r="D24" s="21">
        <v>41015</v>
      </c>
      <c r="E24" s="21">
        <v>42484</v>
      </c>
      <c r="F24" s="12">
        <v>1576</v>
      </c>
      <c r="G24" s="13" t="s">
        <v>0</v>
      </c>
      <c r="H24" s="29">
        <v>19.444444440000002</v>
      </c>
    </row>
    <row r="25" spans="1:8" x14ac:dyDescent="0.25">
      <c r="A25" s="9">
        <v>1</v>
      </c>
      <c r="B25" s="9">
        <v>8173</v>
      </c>
      <c r="C25" s="9" t="s">
        <v>453</v>
      </c>
      <c r="D25" s="21">
        <v>41015</v>
      </c>
      <c r="E25" s="21">
        <v>42591</v>
      </c>
      <c r="F25" s="12">
        <v>1644</v>
      </c>
      <c r="G25" s="13" t="s">
        <v>3</v>
      </c>
      <c r="H25" s="29">
        <v>16.129032259999999</v>
      </c>
    </row>
    <row r="26" spans="1:8" x14ac:dyDescent="0.25">
      <c r="A26" s="9">
        <v>1</v>
      </c>
      <c r="B26" s="9">
        <v>8173</v>
      </c>
      <c r="C26" s="9" t="s">
        <v>452</v>
      </c>
      <c r="D26" s="21">
        <v>41015</v>
      </c>
      <c r="E26" s="21">
        <v>42659</v>
      </c>
      <c r="F26" s="12">
        <v>4028</v>
      </c>
      <c r="G26" s="13" t="s">
        <v>2</v>
      </c>
      <c r="H26" s="29">
        <v>25</v>
      </c>
    </row>
    <row r="27" spans="1:8" x14ac:dyDescent="0.25">
      <c r="A27" s="9">
        <v>1</v>
      </c>
      <c r="B27" s="9">
        <v>8173</v>
      </c>
      <c r="C27" s="9" t="s">
        <v>453</v>
      </c>
      <c r="D27" s="21">
        <v>41015</v>
      </c>
      <c r="E27" s="21">
        <v>45043</v>
      </c>
      <c r="F27" s="12">
        <v>0</v>
      </c>
      <c r="G27" s="13" t="s">
        <v>0</v>
      </c>
      <c r="H27" s="29">
        <v>13.043478260000001</v>
      </c>
    </row>
    <row r="28" spans="1:8" x14ac:dyDescent="0.25">
      <c r="A28" s="9">
        <v>2</v>
      </c>
      <c r="B28" s="9">
        <v>8177</v>
      </c>
      <c r="C28" s="9" t="s">
        <v>456</v>
      </c>
      <c r="D28" s="21">
        <v>40996</v>
      </c>
      <c r="E28" s="21">
        <v>40996</v>
      </c>
      <c r="F28" s="12">
        <v>2617</v>
      </c>
      <c r="G28" s="13" t="s">
        <v>0</v>
      </c>
      <c r="H28" s="29">
        <v>60.824742270000002</v>
      </c>
    </row>
    <row r="29" spans="1:8" x14ac:dyDescent="0.25">
      <c r="A29" s="9">
        <v>2</v>
      </c>
      <c r="B29" s="9">
        <v>8177</v>
      </c>
      <c r="C29" s="9" t="s">
        <v>457</v>
      </c>
      <c r="D29" s="21">
        <v>40996</v>
      </c>
      <c r="E29" s="21">
        <v>43613</v>
      </c>
      <c r="F29" s="12">
        <v>2617</v>
      </c>
      <c r="G29" s="13" t="s">
        <v>0</v>
      </c>
      <c r="H29" s="29">
        <v>62.068965519999999</v>
      </c>
    </row>
    <row r="30" spans="1:8" x14ac:dyDescent="0.25">
      <c r="A30" s="9">
        <v>2</v>
      </c>
      <c r="B30" s="9">
        <v>8177</v>
      </c>
      <c r="C30" s="9" t="s">
        <v>458</v>
      </c>
      <c r="D30" s="21">
        <v>40996</v>
      </c>
      <c r="E30" s="21">
        <v>43613</v>
      </c>
      <c r="F30" s="12">
        <v>2617</v>
      </c>
      <c r="G30" s="13" t="s">
        <v>0</v>
      </c>
      <c r="H30" s="29">
        <v>60.824742270000002</v>
      </c>
    </row>
    <row r="31" spans="1:8" x14ac:dyDescent="0.25">
      <c r="A31" s="9">
        <v>2</v>
      </c>
      <c r="B31" s="9">
        <v>8177</v>
      </c>
      <c r="C31" s="9" t="s">
        <v>457</v>
      </c>
      <c r="D31" s="21">
        <v>40996</v>
      </c>
      <c r="E31" s="21">
        <v>43613</v>
      </c>
      <c r="F31" s="12">
        <v>2617</v>
      </c>
      <c r="G31" s="13" t="s">
        <v>0</v>
      </c>
      <c r="H31" s="29">
        <v>62.068965519999999</v>
      </c>
    </row>
    <row r="32" spans="1:8" x14ac:dyDescent="0.25">
      <c r="A32" s="9">
        <v>2</v>
      </c>
      <c r="B32" s="9">
        <v>8177</v>
      </c>
      <c r="C32" s="9" t="s">
        <v>458</v>
      </c>
      <c r="D32" s="21">
        <v>40996</v>
      </c>
      <c r="E32" s="21">
        <v>43613</v>
      </c>
      <c r="F32" s="12">
        <v>2988</v>
      </c>
      <c r="G32" s="13" t="s">
        <v>0</v>
      </c>
      <c r="H32" s="29">
        <v>19.354838709999999</v>
      </c>
    </row>
    <row r="33" spans="1:8" x14ac:dyDescent="0.25">
      <c r="A33" s="9">
        <v>2</v>
      </c>
      <c r="B33" s="9">
        <v>8177</v>
      </c>
      <c r="C33" s="9" t="s">
        <v>457</v>
      </c>
      <c r="D33" s="21">
        <v>40996</v>
      </c>
      <c r="E33" s="21">
        <v>43984</v>
      </c>
      <c r="F33" s="12">
        <v>2988</v>
      </c>
      <c r="G33" s="13" t="s">
        <v>3</v>
      </c>
      <c r="H33" s="29">
        <v>41.509433960000003</v>
      </c>
    </row>
    <row r="34" spans="1:8" x14ac:dyDescent="0.25">
      <c r="A34" s="9">
        <v>2</v>
      </c>
      <c r="B34" s="9">
        <v>8177</v>
      </c>
      <c r="C34" s="9" t="s">
        <v>459</v>
      </c>
      <c r="D34" s="21">
        <v>40996</v>
      </c>
      <c r="E34" s="21">
        <v>43984</v>
      </c>
      <c r="F34" s="12">
        <v>2988</v>
      </c>
      <c r="G34" s="13" t="s">
        <v>3</v>
      </c>
      <c r="H34" s="29">
        <v>45.283018869999999</v>
      </c>
    </row>
    <row r="35" spans="1:8" x14ac:dyDescent="0.25">
      <c r="A35" s="9">
        <v>2</v>
      </c>
      <c r="B35" s="9">
        <v>8177</v>
      </c>
      <c r="C35" s="9" t="s">
        <v>460</v>
      </c>
      <c r="D35" s="21">
        <v>40996</v>
      </c>
      <c r="E35" s="21">
        <v>43984</v>
      </c>
      <c r="F35" s="12">
        <v>2988</v>
      </c>
      <c r="G35" s="13" t="s">
        <v>3</v>
      </c>
      <c r="H35" s="29">
        <v>19.354838709999999</v>
      </c>
    </row>
    <row r="36" spans="1:8" x14ac:dyDescent="0.25">
      <c r="A36" s="9">
        <v>2</v>
      </c>
      <c r="B36" s="9">
        <v>8177</v>
      </c>
      <c r="C36" s="9" t="s">
        <v>457</v>
      </c>
      <c r="D36" s="21">
        <v>40996</v>
      </c>
      <c r="E36" s="21">
        <v>43984</v>
      </c>
      <c r="F36" s="12">
        <v>2988</v>
      </c>
      <c r="G36" s="13" t="s">
        <v>3</v>
      </c>
      <c r="H36" s="29">
        <v>41.509433960000003</v>
      </c>
    </row>
    <row r="37" spans="1:8" x14ac:dyDescent="0.25">
      <c r="A37" s="9">
        <v>2</v>
      </c>
      <c r="B37" s="9">
        <v>8177</v>
      </c>
      <c r="C37" s="9" t="s">
        <v>459</v>
      </c>
      <c r="D37" s="21">
        <v>40996</v>
      </c>
      <c r="E37" s="21">
        <v>43984</v>
      </c>
      <c r="F37" s="12">
        <v>2988</v>
      </c>
      <c r="G37" s="13" t="s">
        <v>3</v>
      </c>
      <c r="H37" s="29">
        <v>45.283018869999999</v>
      </c>
    </row>
    <row r="38" spans="1:8" x14ac:dyDescent="0.25">
      <c r="A38" s="9">
        <v>2</v>
      </c>
      <c r="B38" s="9">
        <v>8177</v>
      </c>
      <c r="C38" s="9" t="s">
        <v>460</v>
      </c>
      <c r="D38" s="21">
        <v>40996</v>
      </c>
      <c r="E38" s="21">
        <v>43984</v>
      </c>
      <c r="F38" s="12">
        <v>3850</v>
      </c>
      <c r="G38" s="13" t="s">
        <v>3</v>
      </c>
      <c r="H38" s="29">
        <v>30.76923077</v>
      </c>
    </row>
    <row r="39" spans="1:8" x14ac:dyDescent="0.25">
      <c r="A39" s="9">
        <v>2</v>
      </c>
      <c r="B39" s="9">
        <v>8177</v>
      </c>
      <c r="C39" s="9" t="s">
        <v>461</v>
      </c>
      <c r="D39" s="21">
        <v>40996</v>
      </c>
      <c r="E39" s="21">
        <v>44846</v>
      </c>
      <c r="F39" s="12">
        <v>3850</v>
      </c>
      <c r="G39" s="13" t="s">
        <v>2</v>
      </c>
      <c r="H39" s="29">
        <v>30.76923077</v>
      </c>
    </row>
    <row r="40" spans="1:8" x14ac:dyDescent="0.25">
      <c r="A40" s="9">
        <v>2</v>
      </c>
      <c r="B40" s="9">
        <v>8177</v>
      </c>
      <c r="C40" s="9" t="s">
        <v>461</v>
      </c>
      <c r="D40" s="21">
        <v>40996</v>
      </c>
      <c r="E40" s="21">
        <v>44846</v>
      </c>
      <c r="F40" s="12">
        <v>3383</v>
      </c>
      <c r="G40" s="13" t="s">
        <v>2</v>
      </c>
      <c r="H40" s="29">
        <v>33.333333330000002</v>
      </c>
    </row>
    <row r="41" spans="1:8" x14ac:dyDescent="0.25">
      <c r="A41" s="9">
        <v>2</v>
      </c>
      <c r="B41" s="9">
        <v>8177</v>
      </c>
      <c r="C41" s="9" t="s">
        <v>461</v>
      </c>
      <c r="D41" s="21">
        <v>40996</v>
      </c>
      <c r="E41" s="21">
        <v>44379</v>
      </c>
      <c r="F41" s="12">
        <v>3383</v>
      </c>
      <c r="G41" s="13" t="s">
        <v>3</v>
      </c>
      <c r="H41" s="29">
        <v>33.333333330000002</v>
      </c>
    </row>
    <row r="42" spans="1:8" x14ac:dyDescent="0.25">
      <c r="A42" s="9">
        <v>2</v>
      </c>
      <c r="B42" s="9">
        <v>8177</v>
      </c>
      <c r="C42" s="9" t="s">
        <v>461</v>
      </c>
      <c r="D42" s="21">
        <v>40996</v>
      </c>
      <c r="E42" s="21">
        <v>44379</v>
      </c>
      <c r="F42" s="12">
        <v>0</v>
      </c>
      <c r="G42" s="13" t="s">
        <v>3</v>
      </c>
      <c r="H42" s="29">
        <v>11.764705879999999</v>
      </c>
    </row>
    <row r="43" spans="1:8" x14ac:dyDescent="0.25">
      <c r="A43" s="9">
        <v>3</v>
      </c>
      <c r="B43" s="9">
        <v>8275</v>
      </c>
      <c r="C43" s="9" t="s">
        <v>462</v>
      </c>
      <c r="D43" s="21">
        <v>41015</v>
      </c>
      <c r="E43" s="21">
        <v>41015</v>
      </c>
      <c r="F43" s="12">
        <v>925</v>
      </c>
      <c r="G43" s="13" t="s">
        <v>0</v>
      </c>
      <c r="H43" s="29">
        <v>24</v>
      </c>
    </row>
    <row r="44" spans="1:8" x14ac:dyDescent="0.25">
      <c r="A44" s="9">
        <v>3</v>
      </c>
      <c r="B44" s="9">
        <v>8275</v>
      </c>
      <c r="C44" s="9" t="s">
        <v>462</v>
      </c>
      <c r="D44" s="21">
        <v>41015</v>
      </c>
      <c r="E44" s="21">
        <v>41940</v>
      </c>
      <c r="F44" s="12">
        <v>1094</v>
      </c>
      <c r="G44" s="13" t="s">
        <v>2</v>
      </c>
      <c r="H44" s="29">
        <v>71.428571430000005</v>
      </c>
    </row>
    <row r="45" spans="1:8" x14ac:dyDescent="0.25">
      <c r="A45" s="9">
        <v>3</v>
      </c>
      <c r="B45" s="9">
        <v>8275</v>
      </c>
      <c r="C45" s="9" t="s">
        <v>462</v>
      </c>
      <c r="D45" s="21">
        <v>41015</v>
      </c>
      <c r="E45" s="21">
        <v>42109</v>
      </c>
      <c r="F45" s="12">
        <v>1198</v>
      </c>
      <c r="G45" s="13" t="s">
        <v>0</v>
      </c>
      <c r="H45" s="29">
        <v>93.548387099999999</v>
      </c>
    </row>
    <row r="46" spans="1:8" x14ac:dyDescent="0.25">
      <c r="A46" s="9">
        <v>3</v>
      </c>
      <c r="B46" s="9">
        <v>8275</v>
      </c>
      <c r="C46" s="9" t="s">
        <v>462</v>
      </c>
      <c r="D46" s="21">
        <v>41015</v>
      </c>
      <c r="E46" s="21">
        <v>42213</v>
      </c>
      <c r="F46" s="12">
        <v>1278</v>
      </c>
      <c r="G46" s="13" t="s">
        <v>3</v>
      </c>
      <c r="H46" s="29">
        <v>73.972602739999999</v>
      </c>
    </row>
    <row r="47" spans="1:8" x14ac:dyDescent="0.25">
      <c r="A47" s="9">
        <v>3</v>
      </c>
      <c r="B47" s="9">
        <v>8275</v>
      </c>
      <c r="C47" s="9" t="s">
        <v>462</v>
      </c>
      <c r="D47" s="21">
        <v>41015</v>
      </c>
      <c r="E47" s="21">
        <v>42293</v>
      </c>
      <c r="F47" s="12">
        <v>1562</v>
      </c>
      <c r="G47" s="13" t="s">
        <v>2</v>
      </c>
      <c r="H47" s="29">
        <v>44.82758621</v>
      </c>
    </row>
    <row r="48" spans="1:8" x14ac:dyDescent="0.25">
      <c r="A48" s="9">
        <v>3</v>
      </c>
      <c r="B48" s="9">
        <v>8275</v>
      </c>
      <c r="C48" s="9" t="s">
        <v>462</v>
      </c>
      <c r="D48" s="21">
        <v>41015</v>
      </c>
      <c r="E48" s="21">
        <v>42493</v>
      </c>
      <c r="F48" s="12">
        <v>1638</v>
      </c>
      <c r="G48" s="13" t="s">
        <v>0</v>
      </c>
      <c r="H48" s="29">
        <v>90.47619048</v>
      </c>
    </row>
    <row r="49" spans="1:8" x14ac:dyDescent="0.25">
      <c r="A49" s="9">
        <v>3</v>
      </c>
      <c r="B49" s="9">
        <v>8275</v>
      </c>
      <c r="C49" s="9" t="s">
        <v>462</v>
      </c>
      <c r="D49" s="21">
        <v>41015</v>
      </c>
      <c r="E49" s="21">
        <v>42577</v>
      </c>
      <c r="F49" s="12">
        <v>1829</v>
      </c>
      <c r="G49" s="13" t="s">
        <v>3</v>
      </c>
      <c r="H49" s="29">
        <v>45.454545449999998</v>
      </c>
    </row>
    <row r="50" spans="1:8" x14ac:dyDescent="0.25">
      <c r="A50" s="9">
        <v>3</v>
      </c>
      <c r="B50" s="9">
        <v>8275</v>
      </c>
      <c r="C50" s="9" t="s">
        <v>462</v>
      </c>
      <c r="D50" s="21">
        <v>41015</v>
      </c>
      <c r="E50" s="21">
        <v>42653</v>
      </c>
      <c r="F50" s="12">
        <v>1926</v>
      </c>
      <c r="G50" s="13" t="s">
        <v>2</v>
      </c>
      <c r="H50" s="29">
        <v>82.352941180000002</v>
      </c>
    </row>
    <row r="51" spans="1:8" x14ac:dyDescent="0.25">
      <c r="A51" s="9">
        <v>3</v>
      </c>
      <c r="B51" s="9">
        <v>8275</v>
      </c>
      <c r="C51" s="9" t="s">
        <v>462</v>
      </c>
      <c r="D51" s="21">
        <v>41015</v>
      </c>
      <c r="E51" s="21">
        <v>42844</v>
      </c>
      <c r="F51" s="12">
        <v>2010</v>
      </c>
      <c r="G51" s="13" t="s">
        <v>0</v>
      </c>
      <c r="H51" s="29">
        <v>97.222222220000006</v>
      </c>
    </row>
    <row r="52" spans="1:8" x14ac:dyDescent="0.25">
      <c r="A52" s="9">
        <v>3</v>
      </c>
      <c r="B52" s="9">
        <v>8275</v>
      </c>
      <c r="C52" s="9" t="s">
        <v>462</v>
      </c>
      <c r="D52" s="21">
        <v>41015</v>
      </c>
      <c r="E52" s="21">
        <v>42941</v>
      </c>
      <c r="F52" s="12">
        <v>2185</v>
      </c>
      <c r="G52" s="13" t="s">
        <v>3</v>
      </c>
      <c r="H52" s="29">
        <v>78.571428569999995</v>
      </c>
    </row>
    <row r="53" spans="1:8" x14ac:dyDescent="0.25">
      <c r="A53" s="9">
        <v>3</v>
      </c>
      <c r="B53" s="9">
        <v>8275</v>
      </c>
      <c r="C53" s="9" t="s">
        <v>462</v>
      </c>
      <c r="D53" s="21">
        <v>41015</v>
      </c>
      <c r="E53" s="21">
        <v>43025</v>
      </c>
      <c r="F53" s="12">
        <v>2290</v>
      </c>
      <c r="G53" s="13" t="s">
        <v>2</v>
      </c>
      <c r="H53" s="29">
        <v>69.230769230000007</v>
      </c>
    </row>
    <row r="54" spans="1:8" x14ac:dyDescent="0.25">
      <c r="A54" s="9">
        <v>3</v>
      </c>
      <c r="B54" s="9">
        <v>8275</v>
      </c>
      <c r="C54" s="9" t="s">
        <v>462</v>
      </c>
      <c r="D54" s="21">
        <v>41015</v>
      </c>
      <c r="E54" s="21">
        <v>43200</v>
      </c>
      <c r="F54" s="12">
        <v>2381</v>
      </c>
      <c r="G54" s="13" t="s">
        <v>0</v>
      </c>
      <c r="H54" s="29">
        <v>84.482758619999998</v>
      </c>
    </row>
    <row r="55" spans="1:8" x14ac:dyDescent="0.25">
      <c r="A55" s="9">
        <v>3</v>
      </c>
      <c r="B55" s="9">
        <v>8275</v>
      </c>
      <c r="C55" s="9" t="s">
        <v>462</v>
      </c>
      <c r="D55" s="21">
        <v>41015</v>
      </c>
      <c r="E55" s="21">
        <v>43305</v>
      </c>
      <c r="F55" s="12">
        <v>0</v>
      </c>
      <c r="G55" s="13" t="s">
        <v>3</v>
      </c>
      <c r="H55" s="29">
        <v>11.764705879999999</v>
      </c>
    </row>
    <row r="56" spans="1:8" x14ac:dyDescent="0.25">
      <c r="A56" s="9">
        <v>3</v>
      </c>
      <c r="B56" s="9">
        <v>8275</v>
      </c>
      <c r="C56" s="9" t="s">
        <v>462</v>
      </c>
      <c r="D56" s="21">
        <v>41015</v>
      </c>
      <c r="E56" s="21">
        <v>43396</v>
      </c>
      <c r="F56" s="12">
        <v>72</v>
      </c>
      <c r="G56" s="13" t="s">
        <v>2</v>
      </c>
      <c r="H56" s="29">
        <v>6.3829787229999999</v>
      </c>
    </row>
    <row r="57" spans="1:8" x14ac:dyDescent="0.25">
      <c r="A57" s="9">
        <v>3</v>
      </c>
      <c r="B57" s="9">
        <v>8275</v>
      </c>
      <c r="C57" s="9" t="s">
        <v>462</v>
      </c>
      <c r="D57" s="21">
        <v>41015</v>
      </c>
      <c r="E57" s="21">
        <v>43986</v>
      </c>
      <c r="F57" s="12">
        <v>926</v>
      </c>
      <c r="G57" s="13" t="s">
        <v>3</v>
      </c>
      <c r="H57" s="29">
        <v>3.5714285710000002</v>
      </c>
    </row>
    <row r="58" spans="1:8" x14ac:dyDescent="0.25">
      <c r="A58" s="9">
        <v>3</v>
      </c>
      <c r="B58" s="9">
        <v>8275</v>
      </c>
      <c r="C58" s="9" t="s">
        <v>462</v>
      </c>
      <c r="D58" s="21">
        <v>41015</v>
      </c>
      <c r="E58" s="21">
        <v>44342</v>
      </c>
      <c r="F58" s="12">
        <v>1198</v>
      </c>
      <c r="G58" s="13" t="s">
        <v>0</v>
      </c>
      <c r="H58" s="29">
        <v>68.421052630000005</v>
      </c>
    </row>
    <row r="59" spans="1:8" x14ac:dyDescent="0.25">
      <c r="A59" s="9">
        <v>3</v>
      </c>
      <c r="B59" s="9">
        <v>8275</v>
      </c>
      <c r="C59" s="9" t="s">
        <v>462</v>
      </c>
      <c r="D59" s="21">
        <v>41015</v>
      </c>
      <c r="E59" s="21">
        <v>43986</v>
      </c>
      <c r="F59" s="12">
        <v>2971</v>
      </c>
      <c r="G59" s="12" t="s">
        <v>3</v>
      </c>
      <c r="H59" s="12">
        <v>50</v>
      </c>
    </row>
    <row r="60" spans="1:8" x14ac:dyDescent="0.25">
      <c r="A60" s="9">
        <v>3</v>
      </c>
      <c r="B60" s="9">
        <v>8275</v>
      </c>
      <c r="C60" s="9" t="s">
        <v>462</v>
      </c>
      <c r="D60" s="21">
        <v>41015</v>
      </c>
      <c r="E60" s="21">
        <v>44342</v>
      </c>
      <c r="F60" s="12">
        <v>3327</v>
      </c>
      <c r="G60" s="12" t="s">
        <v>0</v>
      </c>
      <c r="H60" s="12">
        <v>66.67</v>
      </c>
    </row>
    <row r="61" spans="1:8" ht="13.8" customHeight="1" x14ac:dyDescent="0.25">
      <c r="A61" s="9">
        <v>4</v>
      </c>
      <c r="B61" s="9">
        <v>8275</v>
      </c>
      <c r="C61" s="9" t="s">
        <v>463</v>
      </c>
      <c r="D61" s="21">
        <v>41015</v>
      </c>
      <c r="E61" s="21">
        <v>41940</v>
      </c>
      <c r="F61" s="12">
        <v>1278</v>
      </c>
      <c r="G61" s="13" t="s">
        <v>2</v>
      </c>
      <c r="H61" s="29">
        <v>56.52173913</v>
      </c>
    </row>
    <row r="62" spans="1:8" ht="13.8" customHeight="1" x14ac:dyDescent="0.25">
      <c r="A62" s="9">
        <v>4</v>
      </c>
      <c r="B62" s="9">
        <v>8275</v>
      </c>
      <c r="C62" s="9" t="s">
        <v>463</v>
      </c>
      <c r="D62" s="21">
        <v>41015</v>
      </c>
      <c r="E62" s="21">
        <v>42109</v>
      </c>
      <c r="F62" s="12">
        <v>1638</v>
      </c>
      <c r="G62" s="13" t="s">
        <v>0</v>
      </c>
      <c r="H62" s="29">
        <v>39.024390240000002</v>
      </c>
    </row>
    <row r="63" spans="1:8" ht="13.8" customHeight="1" x14ac:dyDescent="0.25">
      <c r="A63" s="9">
        <v>4</v>
      </c>
      <c r="B63" s="9">
        <v>8275</v>
      </c>
      <c r="C63" s="9" t="s">
        <v>463</v>
      </c>
      <c r="D63" s="21">
        <v>41015</v>
      </c>
      <c r="E63" s="21">
        <v>42213</v>
      </c>
      <c r="F63" s="12">
        <v>2010</v>
      </c>
      <c r="G63" s="13" t="s">
        <v>3</v>
      </c>
      <c r="H63" s="29">
        <v>44.736842109999998</v>
      </c>
    </row>
    <row r="64" spans="1:8" ht="13.8" customHeight="1" x14ac:dyDescent="0.25">
      <c r="A64" s="9">
        <v>4</v>
      </c>
      <c r="B64" s="9">
        <v>8275</v>
      </c>
      <c r="C64" s="9" t="s">
        <v>463</v>
      </c>
      <c r="D64" s="21">
        <v>41015</v>
      </c>
      <c r="E64" s="21">
        <v>42293</v>
      </c>
      <c r="F64" s="12">
        <v>2381</v>
      </c>
      <c r="G64" s="13" t="s">
        <v>2</v>
      </c>
      <c r="H64" s="29">
        <v>57.89473684</v>
      </c>
    </row>
    <row r="65" spans="1:8" ht="13.8" customHeight="1" x14ac:dyDescent="0.25">
      <c r="A65" s="9">
        <v>4</v>
      </c>
      <c r="B65" s="9">
        <v>8275</v>
      </c>
      <c r="C65" s="9" t="s">
        <v>463</v>
      </c>
      <c r="D65" s="21">
        <v>41015</v>
      </c>
      <c r="E65" s="21">
        <v>42577</v>
      </c>
      <c r="F65" s="12">
        <v>1478</v>
      </c>
      <c r="G65" s="13" t="s">
        <v>3</v>
      </c>
      <c r="H65" s="29">
        <v>36.363636360000001</v>
      </c>
    </row>
    <row r="66" spans="1:8" ht="13.8" customHeight="1" x14ac:dyDescent="0.25">
      <c r="A66" s="9">
        <v>4</v>
      </c>
      <c r="B66" s="9">
        <v>8275</v>
      </c>
      <c r="C66" s="9" t="s">
        <v>463</v>
      </c>
      <c r="D66" s="21">
        <v>41015</v>
      </c>
      <c r="E66" s="21">
        <v>42653</v>
      </c>
      <c r="F66" s="12">
        <v>1564</v>
      </c>
      <c r="G66" s="13" t="s">
        <v>2</v>
      </c>
      <c r="H66" s="29">
        <v>6.6666666670000003</v>
      </c>
    </row>
    <row r="67" spans="1:8" ht="13.8" customHeight="1" x14ac:dyDescent="0.25">
      <c r="A67" s="9">
        <v>4</v>
      </c>
      <c r="B67" s="9">
        <v>8275</v>
      </c>
      <c r="C67" s="9" t="s">
        <v>463</v>
      </c>
      <c r="D67" s="21">
        <v>41015</v>
      </c>
      <c r="E67" s="21">
        <v>42844</v>
      </c>
      <c r="F67" s="12">
        <v>1829</v>
      </c>
      <c r="G67" s="13" t="s">
        <v>0</v>
      </c>
      <c r="H67" s="29">
        <v>40</v>
      </c>
    </row>
    <row r="68" spans="1:8" ht="13.8" customHeight="1" x14ac:dyDescent="0.25">
      <c r="A68" s="9">
        <v>4</v>
      </c>
      <c r="B68" s="9">
        <v>8275</v>
      </c>
      <c r="C68" s="9" t="s">
        <v>463</v>
      </c>
      <c r="D68" s="21">
        <v>41015</v>
      </c>
      <c r="E68" s="21">
        <v>42941</v>
      </c>
      <c r="F68" s="12">
        <v>1926</v>
      </c>
      <c r="G68" s="13" t="s">
        <v>3</v>
      </c>
      <c r="H68" s="29">
        <v>56</v>
      </c>
    </row>
    <row r="69" spans="1:8" ht="13.8" customHeight="1" x14ac:dyDescent="0.25">
      <c r="A69" s="9">
        <v>4</v>
      </c>
      <c r="B69" s="9">
        <v>8275</v>
      </c>
      <c r="C69" s="9" t="s">
        <v>463</v>
      </c>
      <c r="D69" s="21">
        <v>41015</v>
      </c>
      <c r="E69" s="21">
        <v>43025</v>
      </c>
      <c r="F69" s="12">
        <v>2185</v>
      </c>
      <c r="G69" s="13" t="s">
        <v>2</v>
      </c>
      <c r="H69" s="29">
        <v>11.11111111</v>
      </c>
    </row>
    <row r="70" spans="1:8" ht="13.8" customHeight="1" x14ac:dyDescent="0.25">
      <c r="A70" s="9">
        <v>4</v>
      </c>
      <c r="B70" s="9">
        <v>8275</v>
      </c>
      <c r="C70" s="9" t="s">
        <v>463</v>
      </c>
      <c r="D70" s="21">
        <v>41015</v>
      </c>
      <c r="E70" s="21">
        <v>43200</v>
      </c>
      <c r="F70" s="12">
        <v>2291</v>
      </c>
      <c r="G70" s="13" t="s">
        <v>0</v>
      </c>
      <c r="H70" s="29">
        <v>36.363636360000001</v>
      </c>
    </row>
    <row r="71" spans="1:8" ht="13.8" customHeight="1" x14ac:dyDescent="0.25">
      <c r="A71" s="9">
        <v>4</v>
      </c>
      <c r="B71" s="9">
        <v>8275</v>
      </c>
      <c r="C71" s="9" t="s">
        <v>463</v>
      </c>
      <c r="D71" s="21">
        <v>41015</v>
      </c>
      <c r="E71" s="21">
        <v>43305</v>
      </c>
      <c r="F71" s="12">
        <v>0</v>
      </c>
      <c r="G71" s="13" t="s">
        <v>3</v>
      </c>
      <c r="H71" s="29">
        <v>11.8</v>
      </c>
    </row>
    <row r="72" spans="1:8" x14ac:dyDescent="0.25">
      <c r="A72" s="9">
        <v>4</v>
      </c>
      <c r="B72" s="9">
        <v>8275</v>
      </c>
      <c r="C72" s="9" t="s">
        <v>463</v>
      </c>
      <c r="D72" s="21">
        <v>41015</v>
      </c>
      <c r="E72" s="21">
        <v>43396</v>
      </c>
      <c r="F72" s="12">
        <v>2381</v>
      </c>
      <c r="G72" s="12" t="s">
        <v>2</v>
      </c>
      <c r="H72" s="34">
        <v>84.482758619999998</v>
      </c>
    </row>
    <row r="73" spans="1:8" ht="13.8" customHeight="1" x14ac:dyDescent="0.25">
      <c r="A73" s="9">
        <v>4</v>
      </c>
      <c r="B73" s="9">
        <v>8275</v>
      </c>
      <c r="C73" s="9" t="s">
        <v>463</v>
      </c>
      <c r="D73" s="21">
        <v>41015</v>
      </c>
      <c r="E73" s="21">
        <v>43396</v>
      </c>
      <c r="F73" s="12">
        <v>73</v>
      </c>
      <c r="G73" s="13" t="s">
        <v>2</v>
      </c>
      <c r="H73" s="29">
        <v>13.33333333</v>
      </c>
    </row>
    <row r="74" spans="1:8" x14ac:dyDescent="0.25">
      <c r="A74" s="9">
        <v>5</v>
      </c>
      <c r="B74" s="9">
        <v>8275</v>
      </c>
      <c r="C74" s="9" t="s">
        <v>464</v>
      </c>
      <c r="D74" s="21">
        <v>41015</v>
      </c>
      <c r="E74" s="21">
        <v>41087</v>
      </c>
      <c r="F74" s="12">
        <v>925</v>
      </c>
      <c r="G74" s="13" t="s">
        <v>3</v>
      </c>
      <c r="H74" s="29">
        <v>12</v>
      </c>
    </row>
    <row r="75" spans="1:8" x14ac:dyDescent="0.25">
      <c r="A75" s="9">
        <v>5</v>
      </c>
      <c r="B75" s="9">
        <v>8275</v>
      </c>
      <c r="C75" s="9" t="s">
        <v>464</v>
      </c>
      <c r="D75" s="21">
        <v>41015</v>
      </c>
      <c r="E75" s="21">
        <v>41941</v>
      </c>
      <c r="F75" s="12">
        <v>1096</v>
      </c>
      <c r="G75" s="13" t="s">
        <v>2</v>
      </c>
      <c r="H75" s="29">
        <v>16.666666670000001</v>
      </c>
    </row>
    <row r="76" spans="1:8" x14ac:dyDescent="0.25">
      <c r="A76" s="9">
        <v>5</v>
      </c>
      <c r="B76" s="9">
        <v>8275</v>
      </c>
      <c r="C76" s="9" t="s">
        <v>464</v>
      </c>
      <c r="D76" s="21">
        <v>41015</v>
      </c>
      <c r="E76" s="21">
        <v>42213</v>
      </c>
      <c r="F76" s="12">
        <v>1198</v>
      </c>
      <c r="G76" s="13" t="s">
        <v>3</v>
      </c>
      <c r="H76" s="29">
        <v>30</v>
      </c>
    </row>
    <row r="77" spans="1:8" x14ac:dyDescent="0.25">
      <c r="A77" s="9">
        <v>5</v>
      </c>
      <c r="B77" s="9">
        <v>8275</v>
      </c>
      <c r="C77" s="9" t="s">
        <v>464</v>
      </c>
      <c r="D77" s="21">
        <v>41015</v>
      </c>
      <c r="E77" s="21">
        <v>42293</v>
      </c>
      <c r="F77" s="12">
        <v>1278</v>
      </c>
      <c r="G77" s="13" t="s">
        <v>2</v>
      </c>
      <c r="H77" s="29">
        <v>47.887323940000002</v>
      </c>
    </row>
    <row r="78" spans="1:8" x14ac:dyDescent="0.25">
      <c r="A78" s="9">
        <v>5</v>
      </c>
      <c r="B78" s="9">
        <v>8275</v>
      </c>
      <c r="C78" s="9" t="s">
        <v>464</v>
      </c>
      <c r="D78" s="21">
        <v>41015</v>
      </c>
      <c r="E78" s="21">
        <v>42653</v>
      </c>
      <c r="F78" s="12">
        <v>1562</v>
      </c>
      <c r="G78" s="13" t="s">
        <v>2</v>
      </c>
      <c r="H78" s="29">
        <v>54.166666669999998</v>
      </c>
    </row>
    <row r="79" spans="1:8" x14ac:dyDescent="0.25">
      <c r="A79" s="9">
        <v>5</v>
      </c>
      <c r="B79" s="9">
        <v>8275</v>
      </c>
      <c r="C79" s="9" t="s">
        <v>464</v>
      </c>
      <c r="D79" s="21">
        <v>41015</v>
      </c>
      <c r="E79" s="21">
        <v>43025</v>
      </c>
      <c r="F79" s="12">
        <v>1638</v>
      </c>
      <c r="G79" s="13" t="s">
        <v>2</v>
      </c>
      <c r="H79" s="29">
        <v>58.974358969999997</v>
      </c>
    </row>
    <row r="80" spans="1:8" x14ac:dyDescent="0.25">
      <c r="A80" s="9">
        <v>5</v>
      </c>
      <c r="B80" s="9">
        <v>8275</v>
      </c>
      <c r="C80" s="9" t="s">
        <v>464</v>
      </c>
      <c r="D80" s="21">
        <v>41015</v>
      </c>
      <c r="E80" s="21">
        <v>43396</v>
      </c>
      <c r="F80" s="12">
        <v>1829</v>
      </c>
      <c r="G80" s="13" t="s">
        <v>2</v>
      </c>
      <c r="H80" s="29">
        <v>64.285714290000001</v>
      </c>
    </row>
    <row r="81" spans="1:8" x14ac:dyDescent="0.25">
      <c r="A81" s="9">
        <v>5</v>
      </c>
      <c r="B81" s="9">
        <v>8275</v>
      </c>
      <c r="C81" s="9" t="s">
        <v>464</v>
      </c>
      <c r="D81" s="21">
        <v>41015</v>
      </c>
      <c r="E81" s="21">
        <v>42493</v>
      </c>
      <c r="F81" s="12">
        <v>1926</v>
      </c>
      <c r="G81" s="13" t="s">
        <v>0</v>
      </c>
      <c r="H81" s="29">
        <v>56.25</v>
      </c>
    </row>
    <row r="82" spans="1:8" x14ac:dyDescent="0.25">
      <c r="A82" s="9">
        <v>5</v>
      </c>
      <c r="B82" s="9">
        <v>8275</v>
      </c>
      <c r="C82" s="9" t="s">
        <v>464</v>
      </c>
      <c r="D82" s="21">
        <v>41015</v>
      </c>
      <c r="E82" s="21">
        <v>42579</v>
      </c>
      <c r="F82" s="12">
        <v>2010</v>
      </c>
      <c r="G82" s="13" t="s">
        <v>3</v>
      </c>
      <c r="H82" s="29">
        <v>50</v>
      </c>
    </row>
    <row r="83" spans="1:8" x14ac:dyDescent="0.25">
      <c r="A83" s="9">
        <v>5</v>
      </c>
      <c r="B83" s="9">
        <v>8275</v>
      </c>
      <c r="C83" s="9" t="s">
        <v>464</v>
      </c>
      <c r="D83" s="21">
        <v>41015</v>
      </c>
      <c r="E83" s="21">
        <v>42844</v>
      </c>
      <c r="F83" s="12">
        <v>2290</v>
      </c>
      <c r="G83" s="13" t="s">
        <v>0</v>
      </c>
      <c r="H83" s="29">
        <v>24.242424239999998</v>
      </c>
    </row>
    <row r="84" spans="1:8" x14ac:dyDescent="0.25">
      <c r="A84" s="9">
        <v>5</v>
      </c>
      <c r="B84" s="9">
        <v>8275</v>
      </c>
      <c r="C84" s="9" t="s">
        <v>464</v>
      </c>
      <c r="D84" s="21">
        <v>41015</v>
      </c>
      <c r="E84" s="21">
        <v>42941</v>
      </c>
      <c r="F84" s="12">
        <v>2381</v>
      </c>
      <c r="G84" s="13" t="s">
        <v>3</v>
      </c>
      <c r="H84" s="29">
        <v>61.111111110000003</v>
      </c>
    </row>
    <row r="85" spans="1:8" x14ac:dyDescent="0.25">
      <c r="A85" s="9">
        <v>5</v>
      </c>
      <c r="B85" s="9">
        <v>8275</v>
      </c>
      <c r="C85" s="9" t="s">
        <v>464</v>
      </c>
      <c r="D85" s="21">
        <v>41015</v>
      </c>
      <c r="E85" s="21">
        <v>43200</v>
      </c>
      <c r="F85" s="12">
        <v>0</v>
      </c>
      <c r="G85" s="13" t="s">
        <v>0</v>
      </c>
      <c r="H85" s="29">
        <v>11.8</v>
      </c>
    </row>
    <row r="86" spans="1:8" x14ac:dyDescent="0.25">
      <c r="A86" s="9">
        <v>5</v>
      </c>
      <c r="B86" s="9">
        <v>8275</v>
      </c>
      <c r="C86" s="9" t="s">
        <v>464</v>
      </c>
      <c r="D86" s="21">
        <v>41015</v>
      </c>
      <c r="E86" s="21">
        <v>43306</v>
      </c>
      <c r="F86" s="12">
        <v>925</v>
      </c>
      <c r="G86" s="13" t="s">
        <v>3</v>
      </c>
      <c r="H86" s="29">
        <v>66.666666669999998</v>
      </c>
    </row>
    <row r="87" spans="1:8" x14ac:dyDescent="0.25">
      <c r="A87" s="9">
        <v>6</v>
      </c>
      <c r="B87" s="9">
        <v>8275</v>
      </c>
      <c r="C87" s="9" t="s">
        <v>465</v>
      </c>
      <c r="D87" s="21">
        <v>41015</v>
      </c>
      <c r="E87" s="21">
        <v>41088</v>
      </c>
      <c r="F87" s="12">
        <v>1198</v>
      </c>
      <c r="G87" s="13" t="s">
        <v>3</v>
      </c>
      <c r="H87" s="29">
        <v>88.571428569999995</v>
      </c>
    </row>
    <row r="88" spans="1:8" x14ac:dyDescent="0.25">
      <c r="A88" s="9">
        <v>6</v>
      </c>
      <c r="B88" s="9">
        <v>8275</v>
      </c>
      <c r="C88" s="9" t="s">
        <v>465</v>
      </c>
      <c r="D88" s="21">
        <v>41015</v>
      </c>
      <c r="E88" s="21">
        <v>41940</v>
      </c>
      <c r="F88" s="12">
        <v>1278</v>
      </c>
      <c r="G88" s="13" t="s">
        <v>2</v>
      </c>
      <c r="H88" s="29">
        <v>16.049382720000001</v>
      </c>
    </row>
    <row r="89" spans="1:8" x14ac:dyDescent="0.25">
      <c r="A89" s="9">
        <v>6</v>
      </c>
      <c r="B89" s="9">
        <v>8275</v>
      </c>
      <c r="C89" s="9" t="s">
        <v>465</v>
      </c>
      <c r="D89" s="21">
        <v>41015</v>
      </c>
      <c r="E89" s="21">
        <v>42111</v>
      </c>
      <c r="F89" s="12">
        <v>1478</v>
      </c>
      <c r="G89" s="13" t="s">
        <v>0</v>
      </c>
      <c r="H89" s="29">
        <v>37.777777780000001</v>
      </c>
    </row>
    <row r="90" spans="1:8" x14ac:dyDescent="0.25">
      <c r="A90" s="9">
        <v>6</v>
      </c>
      <c r="B90" s="9">
        <v>8275</v>
      </c>
      <c r="C90" s="9" t="s">
        <v>465</v>
      </c>
      <c r="D90" s="21">
        <v>41015</v>
      </c>
      <c r="E90" s="21">
        <v>42213</v>
      </c>
      <c r="F90" s="12">
        <v>1562</v>
      </c>
      <c r="G90" s="13" t="s">
        <v>3</v>
      </c>
      <c r="H90" s="29">
        <v>45.454545449999998</v>
      </c>
    </row>
    <row r="91" spans="1:8" x14ac:dyDescent="0.25">
      <c r="A91" s="9">
        <v>6</v>
      </c>
      <c r="B91" s="9">
        <v>8275</v>
      </c>
      <c r="C91" s="9" t="s">
        <v>465</v>
      </c>
      <c r="D91" s="21">
        <v>41015</v>
      </c>
      <c r="E91" s="21">
        <v>42293</v>
      </c>
      <c r="F91" s="12">
        <v>1638</v>
      </c>
      <c r="G91" s="13" t="s">
        <v>2</v>
      </c>
      <c r="H91" s="29">
        <v>63.157894740000003</v>
      </c>
    </row>
    <row r="92" spans="1:8" x14ac:dyDescent="0.25">
      <c r="A92" s="9">
        <v>6</v>
      </c>
      <c r="B92" s="9">
        <v>8275</v>
      </c>
      <c r="C92" s="9" t="s">
        <v>465</v>
      </c>
      <c r="D92" s="21">
        <v>41015</v>
      </c>
      <c r="E92" s="21">
        <v>42577</v>
      </c>
      <c r="F92" s="12">
        <v>1829</v>
      </c>
      <c r="G92" s="13" t="s">
        <v>3</v>
      </c>
      <c r="H92" s="29">
        <v>33.333333330000002</v>
      </c>
    </row>
    <row r="93" spans="1:8" x14ac:dyDescent="0.25">
      <c r="A93" s="9">
        <v>6</v>
      </c>
      <c r="B93" s="9">
        <v>8275</v>
      </c>
      <c r="C93" s="9" t="s">
        <v>465</v>
      </c>
      <c r="D93" s="21">
        <v>41015</v>
      </c>
      <c r="E93" s="21">
        <v>42653</v>
      </c>
      <c r="F93" s="12">
        <v>1926</v>
      </c>
      <c r="G93" s="13" t="s">
        <v>2</v>
      </c>
      <c r="H93" s="29">
        <v>64.102564099999995</v>
      </c>
    </row>
    <row r="94" spans="1:8" x14ac:dyDescent="0.25">
      <c r="A94" s="9">
        <v>6</v>
      </c>
      <c r="B94" s="9">
        <v>8275</v>
      </c>
      <c r="C94" s="9" t="s">
        <v>465</v>
      </c>
      <c r="D94" s="21">
        <v>41015</v>
      </c>
      <c r="E94" s="21">
        <v>42844</v>
      </c>
      <c r="F94" s="12">
        <v>2010</v>
      </c>
      <c r="G94" s="13" t="s">
        <v>0</v>
      </c>
      <c r="H94" s="29">
        <v>83.673469389999994</v>
      </c>
    </row>
    <row r="95" spans="1:8" x14ac:dyDescent="0.25">
      <c r="A95" s="9">
        <v>6</v>
      </c>
      <c r="B95" s="9">
        <v>8275</v>
      </c>
      <c r="C95" s="9" t="s">
        <v>465</v>
      </c>
      <c r="D95" s="21">
        <v>41015</v>
      </c>
      <c r="E95" s="21">
        <v>42941</v>
      </c>
      <c r="F95" s="12">
        <v>2185</v>
      </c>
      <c r="G95" s="13" t="s">
        <v>3</v>
      </c>
      <c r="H95" s="29">
        <v>35.714285709999999</v>
      </c>
    </row>
    <row r="96" spans="1:8" x14ac:dyDescent="0.25">
      <c r="A96" s="9">
        <v>6</v>
      </c>
      <c r="B96" s="9">
        <v>8275</v>
      </c>
      <c r="C96" s="9" t="s">
        <v>465</v>
      </c>
      <c r="D96" s="21">
        <v>41015</v>
      </c>
      <c r="E96" s="21">
        <v>43025</v>
      </c>
      <c r="F96" s="12">
        <v>2290</v>
      </c>
      <c r="G96" s="13" t="s">
        <v>2</v>
      </c>
      <c r="H96" s="29">
        <v>78.723404259999995</v>
      </c>
    </row>
    <row r="97" spans="1:8" x14ac:dyDescent="0.25">
      <c r="A97" s="9">
        <v>6</v>
      </c>
      <c r="B97" s="9">
        <v>8275</v>
      </c>
      <c r="C97" s="9" t="s">
        <v>465</v>
      </c>
      <c r="D97" s="21">
        <v>41015</v>
      </c>
      <c r="E97" s="21">
        <v>43305</v>
      </c>
      <c r="F97" s="12">
        <v>2381</v>
      </c>
      <c r="G97" s="13" t="s">
        <v>3</v>
      </c>
      <c r="H97" s="29">
        <v>65.957446809999993</v>
      </c>
    </row>
    <row r="98" spans="1:8" x14ac:dyDescent="0.25">
      <c r="A98" s="9">
        <v>6</v>
      </c>
      <c r="B98" s="9">
        <v>8275</v>
      </c>
      <c r="C98" s="9" t="s">
        <v>465</v>
      </c>
      <c r="D98" s="21">
        <v>41015</v>
      </c>
      <c r="E98" s="21">
        <v>43396</v>
      </c>
      <c r="F98" s="12">
        <v>2970</v>
      </c>
      <c r="G98" s="13" t="s">
        <v>2</v>
      </c>
      <c r="H98" s="29">
        <v>57.89473684</v>
      </c>
    </row>
    <row r="99" spans="1:8" x14ac:dyDescent="0.25">
      <c r="A99" s="9">
        <v>7</v>
      </c>
      <c r="B99" s="9">
        <v>8275</v>
      </c>
      <c r="C99" s="9" t="s">
        <v>466</v>
      </c>
      <c r="D99" s="21">
        <v>41015</v>
      </c>
      <c r="E99" s="21">
        <v>41940</v>
      </c>
      <c r="F99" s="12">
        <v>0</v>
      </c>
      <c r="G99" s="13" t="s">
        <v>2</v>
      </c>
      <c r="H99" s="29">
        <v>11.764705879999999</v>
      </c>
    </row>
    <row r="100" spans="1:8" x14ac:dyDescent="0.25">
      <c r="A100" s="9">
        <v>7</v>
      </c>
      <c r="B100" s="9">
        <v>8275</v>
      </c>
      <c r="C100" s="9" t="s">
        <v>466</v>
      </c>
      <c r="D100" s="21">
        <v>41015</v>
      </c>
      <c r="E100" s="21">
        <v>42213</v>
      </c>
      <c r="F100" s="12">
        <v>925</v>
      </c>
      <c r="G100" s="13" t="s">
        <v>3</v>
      </c>
      <c r="H100" s="29">
        <v>65.78947368</v>
      </c>
    </row>
    <row r="101" spans="1:8" x14ac:dyDescent="0.25">
      <c r="A101" s="9">
        <v>7</v>
      </c>
      <c r="B101" s="9">
        <v>8275</v>
      </c>
      <c r="C101" s="9" t="s">
        <v>466</v>
      </c>
      <c r="D101" s="21">
        <v>41015</v>
      </c>
      <c r="E101" s="21">
        <v>42293</v>
      </c>
      <c r="F101" s="12">
        <v>1094</v>
      </c>
      <c r="G101" s="13" t="s">
        <v>2</v>
      </c>
      <c r="H101" s="29">
        <v>95</v>
      </c>
    </row>
    <row r="102" spans="1:8" x14ac:dyDescent="0.25">
      <c r="A102" s="9">
        <v>7</v>
      </c>
      <c r="B102" s="9">
        <v>8275</v>
      </c>
      <c r="C102" s="9" t="s">
        <v>466</v>
      </c>
      <c r="D102" s="21">
        <v>41015</v>
      </c>
      <c r="E102" s="21">
        <v>42493</v>
      </c>
      <c r="F102" s="12">
        <v>1198</v>
      </c>
      <c r="G102" s="13" t="s">
        <v>0</v>
      </c>
      <c r="H102" s="29">
        <v>42.857142860000003</v>
      </c>
    </row>
    <row r="103" spans="1:8" x14ac:dyDescent="0.25">
      <c r="A103" s="9">
        <v>7</v>
      </c>
      <c r="B103" s="9">
        <v>8275</v>
      </c>
      <c r="C103" s="9" t="s">
        <v>466</v>
      </c>
      <c r="D103" s="21">
        <v>41015</v>
      </c>
      <c r="E103" s="21">
        <v>42577</v>
      </c>
      <c r="F103" s="12">
        <v>1278</v>
      </c>
      <c r="G103" s="13" t="s">
        <v>3</v>
      </c>
      <c r="H103" s="29">
        <v>71.666666669999998</v>
      </c>
    </row>
    <row r="104" spans="1:8" x14ac:dyDescent="0.25">
      <c r="A104" s="9">
        <v>7</v>
      </c>
      <c r="B104" s="9">
        <v>8275</v>
      </c>
      <c r="C104" s="9" t="s">
        <v>466</v>
      </c>
      <c r="D104" s="21">
        <v>41015</v>
      </c>
      <c r="E104" s="21">
        <v>42653</v>
      </c>
      <c r="F104" s="12">
        <v>1478</v>
      </c>
      <c r="G104" s="13" t="s">
        <v>2</v>
      </c>
      <c r="H104" s="29">
        <v>29.268292679999998</v>
      </c>
    </row>
    <row r="105" spans="1:8" x14ac:dyDescent="0.25">
      <c r="A105" s="9">
        <v>7</v>
      </c>
      <c r="B105" s="9">
        <v>8275</v>
      </c>
      <c r="C105" s="9" t="s">
        <v>466</v>
      </c>
      <c r="D105" s="21">
        <v>41015</v>
      </c>
      <c r="E105" s="21">
        <v>42844</v>
      </c>
      <c r="F105" s="12">
        <v>1562</v>
      </c>
      <c r="G105" s="13" t="s">
        <v>0</v>
      </c>
      <c r="H105" s="29">
        <v>44.680851060000002</v>
      </c>
    </row>
    <row r="106" spans="1:8" x14ac:dyDescent="0.25">
      <c r="A106" s="9">
        <v>7</v>
      </c>
      <c r="B106" s="9">
        <v>8275</v>
      </c>
      <c r="C106" s="9" t="s">
        <v>466</v>
      </c>
      <c r="D106" s="21">
        <v>41015</v>
      </c>
      <c r="E106" s="21">
        <v>42941</v>
      </c>
      <c r="F106" s="12">
        <v>1638</v>
      </c>
      <c r="G106" s="13" t="s">
        <v>3</v>
      </c>
      <c r="H106" s="29">
        <v>69.387755100000007</v>
      </c>
    </row>
    <row r="107" spans="1:8" x14ac:dyDescent="0.25">
      <c r="A107" s="9">
        <v>7</v>
      </c>
      <c r="B107" s="9">
        <v>8275</v>
      </c>
      <c r="C107" s="9" t="s">
        <v>466</v>
      </c>
      <c r="D107" s="21">
        <v>41015</v>
      </c>
      <c r="E107" s="21">
        <v>43025</v>
      </c>
      <c r="F107" s="12">
        <v>1829</v>
      </c>
      <c r="G107" s="13" t="s">
        <v>2</v>
      </c>
      <c r="H107" s="29">
        <v>27.586206900000001</v>
      </c>
    </row>
    <row r="108" spans="1:8" x14ac:dyDescent="0.25">
      <c r="A108" s="9">
        <v>7</v>
      </c>
      <c r="B108" s="9">
        <v>8275</v>
      </c>
      <c r="C108" s="9" t="s">
        <v>466</v>
      </c>
      <c r="D108" s="21">
        <v>41015</v>
      </c>
      <c r="E108" s="21">
        <v>43200</v>
      </c>
      <c r="F108" s="12">
        <v>1926</v>
      </c>
      <c r="G108" s="13" t="s">
        <v>0</v>
      </c>
      <c r="H108" s="29">
        <v>64.150943400000003</v>
      </c>
    </row>
    <row r="109" spans="1:8" x14ac:dyDescent="0.25">
      <c r="A109" s="9">
        <v>7</v>
      </c>
      <c r="B109" s="9">
        <v>8275</v>
      </c>
      <c r="C109" s="9" t="s">
        <v>466</v>
      </c>
      <c r="D109" s="21">
        <v>41015</v>
      </c>
      <c r="E109" s="21">
        <v>43305</v>
      </c>
      <c r="F109" s="12">
        <v>2010</v>
      </c>
      <c r="G109" s="13" t="s">
        <v>3</v>
      </c>
      <c r="H109" s="29">
        <v>93.103448279999995</v>
      </c>
    </row>
    <row r="110" spans="1:8" x14ac:dyDescent="0.25">
      <c r="A110" s="9">
        <v>7</v>
      </c>
      <c r="B110" s="9">
        <v>8275</v>
      </c>
      <c r="C110" s="9" t="s">
        <v>466</v>
      </c>
      <c r="D110" s="21">
        <v>41015</v>
      </c>
      <c r="E110" s="21">
        <v>43396</v>
      </c>
      <c r="F110" s="12">
        <v>2185</v>
      </c>
      <c r="G110" s="13" t="s">
        <v>2</v>
      </c>
      <c r="H110" s="29">
        <v>77.272727270000004</v>
      </c>
    </row>
    <row r="111" spans="1:8" x14ac:dyDescent="0.25">
      <c r="A111" s="9">
        <v>7</v>
      </c>
      <c r="B111" s="9">
        <v>8275</v>
      </c>
      <c r="C111" s="9" t="s">
        <v>466</v>
      </c>
      <c r="D111" s="21">
        <v>41015</v>
      </c>
      <c r="E111" s="21">
        <v>43985</v>
      </c>
      <c r="F111" s="12">
        <v>2290</v>
      </c>
      <c r="G111" s="13" t="s">
        <v>3</v>
      </c>
      <c r="H111" s="29">
        <v>40</v>
      </c>
    </row>
  </sheetData>
  <phoneticPr fontId="1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Supplementary S1 table</vt:lpstr>
      <vt:lpstr>Supplementary S2 table</vt:lpstr>
      <vt:lpstr>Supplementary S5 table</vt:lpstr>
      <vt:lpstr>Supplementary S6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</dc:creator>
  <cp:lastModifiedBy>Filip Tulis</cp:lastModifiedBy>
  <dcterms:created xsi:type="dcterms:W3CDTF">2024-01-29T14:11:35Z</dcterms:created>
  <dcterms:modified xsi:type="dcterms:W3CDTF">2025-07-14T08:31:34Z</dcterms:modified>
</cp:coreProperties>
</file>