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eshojaeddini\Downloads\"/>
    </mc:Choice>
  </mc:AlternateContent>
  <xr:revisionPtr revIDLastSave="0" documentId="8_{327A7469-9E85-453C-BE85-1AA27AA99C59}" xr6:coauthVersionLast="47" xr6:coauthVersionMax="47" xr10:uidLastSave="{00000000-0000-0000-0000-000000000000}"/>
  <bookViews>
    <workbookView xWindow="-120" yWindow="-120" windowWidth="29040" windowHeight="15720" xr2:uid="{22B2D513-7ADC-4947-8D2C-661A7D724F0E}"/>
  </bookViews>
  <sheets>
    <sheet name="Detailed Results" sheetId="2" r:id="rId1"/>
    <sheet name="Commodity symbol" sheetId="26" r:id="rId2"/>
    <sheet name="Data example" sheetId="30" r:id="rId3"/>
  </sheets>
  <definedNames>
    <definedName name="_xlnm._FilterDatabase" localSheetId="1" hidden="1">'Commodity symbol'!$A$1:$B$78</definedName>
    <definedName name="_xlnm._FilterDatabase" localSheetId="2" hidden="1">'Data example'!$A$1:$F$138</definedName>
    <definedName name="_xlnm._FilterDatabase" localSheetId="0" hidden="1">'Detailed Results'!$Q$339:$Q$339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8" i="2" l="1"/>
  <c r="D2" i="2"/>
  <c r="D3" i="2"/>
  <c r="D171" i="2"/>
  <c r="D172" i="2"/>
  <c r="D173" i="2"/>
  <c r="D174" i="2"/>
  <c r="D4" i="2"/>
  <c r="D5" i="2"/>
  <c r="D175" i="2"/>
  <c r="D176" i="2"/>
  <c r="D6" i="2"/>
  <c r="D7" i="2"/>
  <c r="D177" i="2"/>
  <c r="D8" i="2"/>
  <c r="D9" i="2"/>
  <c r="D178" i="2"/>
  <c r="D179" i="2"/>
  <c r="D10" i="2"/>
  <c r="D180" i="2"/>
  <c r="D11" i="2"/>
  <c r="D12" i="2"/>
  <c r="D181" i="2"/>
  <c r="D13" i="2"/>
  <c r="D182" i="2"/>
  <c r="D14" i="2"/>
  <c r="D183" i="2"/>
  <c r="D15" i="2"/>
  <c r="D184" i="2"/>
  <c r="D185" i="2"/>
  <c r="D186" i="2"/>
  <c r="D16" i="2"/>
  <c r="D17" i="2"/>
  <c r="D187" i="2"/>
  <c r="D18" i="2"/>
  <c r="D188" i="2"/>
  <c r="D19" i="2"/>
  <c r="D189" i="2"/>
  <c r="D20" i="2"/>
  <c r="D190" i="2"/>
  <c r="D21" i="2"/>
  <c r="D191" i="2"/>
  <c r="D22" i="2"/>
  <c r="D192" i="2"/>
  <c r="D23" i="2"/>
  <c r="D193" i="2"/>
  <c r="D194" i="2"/>
  <c r="D24" i="2"/>
  <c r="D195" i="2"/>
  <c r="D196" i="2"/>
  <c r="D25" i="2"/>
  <c r="D26" i="2"/>
  <c r="D197" i="2"/>
  <c r="D27" i="2"/>
  <c r="D198" i="2"/>
  <c r="D28" i="2"/>
  <c r="D29" i="2"/>
  <c r="D30" i="2"/>
  <c r="D31" i="2"/>
  <c r="D32" i="2"/>
  <c r="D33" i="2"/>
  <c r="D199" i="2"/>
  <c r="D200" i="2"/>
  <c r="D34" i="2"/>
  <c r="D201" i="2"/>
  <c r="D202" i="2"/>
  <c r="D35" i="2"/>
  <c r="D36" i="2"/>
  <c r="D203" i="2"/>
  <c r="D204" i="2"/>
  <c r="D37" i="2"/>
  <c r="D38" i="2"/>
  <c r="D205" i="2"/>
  <c r="D39" i="2"/>
  <c r="D206" i="2"/>
  <c r="D40" i="2"/>
  <c r="D207" i="2"/>
  <c r="D41" i="2"/>
  <c r="D208" i="2"/>
  <c r="D42" i="2"/>
  <c r="D43" i="2"/>
  <c r="D209" i="2"/>
  <c r="D44" i="2"/>
  <c r="D210" i="2"/>
  <c r="D45" i="2"/>
  <c r="D211" i="2"/>
  <c r="D46" i="2"/>
  <c r="D212" i="2"/>
  <c r="D47" i="2"/>
  <c r="D213" i="2"/>
  <c r="D48" i="2"/>
  <c r="D214" i="2"/>
  <c r="D49" i="2"/>
  <c r="D215" i="2"/>
  <c r="D50" i="2"/>
  <c r="D216" i="2"/>
  <c r="D51" i="2"/>
  <c r="D52" i="2"/>
  <c r="D217" i="2"/>
  <c r="D53" i="2"/>
  <c r="D218" i="2"/>
  <c r="D54" i="2"/>
  <c r="D55" i="2"/>
  <c r="D56" i="2"/>
  <c r="D219" i="2"/>
  <c r="D220" i="2"/>
  <c r="D221" i="2"/>
  <c r="D57" i="2"/>
  <c r="D58" i="2"/>
  <c r="D222" i="2"/>
  <c r="D59" i="2"/>
  <c r="D60" i="2"/>
  <c r="D223" i="2"/>
  <c r="D61" i="2"/>
  <c r="D62" i="2"/>
  <c r="D224" i="2"/>
  <c r="D63" i="2"/>
  <c r="D64" i="2"/>
  <c r="D225" i="2"/>
  <c r="D226" i="2"/>
  <c r="D227" i="2"/>
  <c r="D65" i="2"/>
  <c r="D228" i="2"/>
  <c r="D66" i="2"/>
  <c r="D67" i="2"/>
  <c r="D68" i="2"/>
  <c r="D229" i="2"/>
  <c r="D230" i="2"/>
  <c r="D69" i="2"/>
  <c r="D70" i="2"/>
  <c r="D231" i="2"/>
  <c r="D71" i="2"/>
  <c r="D232" i="2"/>
  <c r="D233" i="2"/>
  <c r="D234" i="2"/>
  <c r="D72" i="2"/>
  <c r="D235" i="2"/>
  <c r="D73" i="2"/>
  <c r="D74" i="2"/>
  <c r="D236" i="2"/>
  <c r="D75" i="2"/>
  <c r="D237" i="2"/>
  <c r="D76" i="2"/>
  <c r="D238" i="2"/>
  <c r="D239" i="2"/>
  <c r="D77" i="2"/>
  <c r="D78" i="2"/>
  <c r="D240" i="2"/>
  <c r="D241" i="2"/>
  <c r="D242" i="2"/>
  <c r="D79" i="2"/>
  <c r="D80" i="2"/>
  <c r="D243" i="2"/>
  <c r="D244" i="2"/>
  <c r="D81" i="2"/>
  <c r="D245" i="2"/>
  <c r="D246" i="2"/>
  <c r="D82" i="2"/>
  <c r="D247" i="2"/>
  <c r="D83" i="2"/>
  <c r="D84" i="2"/>
  <c r="D248" i="2"/>
  <c r="D85" i="2"/>
  <c r="D86" i="2"/>
  <c r="D249" i="2"/>
  <c r="D250" i="2"/>
  <c r="D87" i="2"/>
  <c r="D88" i="2"/>
  <c r="D89" i="2"/>
  <c r="D251" i="2"/>
  <c r="D252" i="2"/>
  <c r="D90" i="2"/>
  <c r="D253" i="2"/>
  <c r="D254" i="2"/>
  <c r="D255" i="2"/>
  <c r="D91" i="2"/>
  <c r="D92" i="2"/>
  <c r="D256" i="2"/>
  <c r="D93" i="2"/>
  <c r="D257" i="2"/>
  <c r="D258" i="2"/>
  <c r="D94" i="2"/>
  <c r="D259" i="2"/>
  <c r="D95" i="2"/>
  <c r="D96" i="2"/>
  <c r="D260" i="2"/>
  <c r="D261" i="2"/>
  <c r="D97" i="2"/>
  <c r="D98" i="2"/>
  <c r="D262" i="2"/>
  <c r="D263" i="2"/>
  <c r="D99" i="2"/>
  <c r="D100" i="2"/>
  <c r="D264" i="2"/>
  <c r="D265" i="2"/>
  <c r="D101" i="2"/>
  <c r="D266" i="2"/>
  <c r="D267" i="2"/>
  <c r="D268" i="2"/>
  <c r="D102" i="2"/>
  <c r="D269" i="2"/>
  <c r="D103" i="2"/>
  <c r="D270" i="2"/>
  <c r="D104" i="2"/>
  <c r="D271" i="2"/>
  <c r="D105" i="2"/>
  <c r="D106" i="2"/>
  <c r="D107" i="2"/>
  <c r="D108" i="2"/>
  <c r="D109" i="2"/>
  <c r="D272" i="2"/>
  <c r="D273" i="2"/>
  <c r="D274" i="2"/>
  <c r="D110" i="2"/>
  <c r="D111" i="2"/>
  <c r="D275" i="2"/>
  <c r="D276" i="2"/>
  <c r="D277" i="2"/>
  <c r="D112" i="2"/>
  <c r="D113" i="2"/>
  <c r="D279" i="2"/>
  <c r="D280" i="2"/>
  <c r="D281" i="2"/>
  <c r="D114" i="2"/>
  <c r="D115" i="2"/>
  <c r="D116" i="2"/>
  <c r="D282" i="2"/>
  <c r="D283" i="2"/>
  <c r="D117" i="2"/>
  <c r="D118" i="2"/>
  <c r="D284" i="2"/>
  <c r="D285" i="2"/>
  <c r="D286" i="2"/>
  <c r="D119" i="2"/>
  <c r="D120" i="2"/>
  <c r="D287" i="2"/>
  <c r="D288" i="2"/>
  <c r="D121" i="2"/>
  <c r="D289" i="2"/>
  <c r="D122" i="2"/>
  <c r="D154" i="2"/>
  <c r="D155" i="2"/>
  <c r="D320" i="2"/>
  <c r="D321" i="2"/>
  <c r="D123" i="2"/>
  <c r="D290" i="2"/>
  <c r="D291" i="2"/>
  <c r="D124" i="2"/>
  <c r="D292" i="2"/>
  <c r="D293" i="2"/>
  <c r="D125" i="2"/>
  <c r="D126" i="2"/>
  <c r="D294" i="2"/>
  <c r="D295" i="2"/>
  <c r="D127" i="2"/>
  <c r="D128" i="2"/>
  <c r="D129" i="2"/>
  <c r="D130" i="2"/>
  <c r="D296" i="2"/>
  <c r="D297" i="2"/>
  <c r="D131" i="2"/>
  <c r="D298" i="2"/>
  <c r="D299" i="2"/>
  <c r="D132" i="2"/>
  <c r="D300" i="2"/>
  <c r="D301" i="2"/>
  <c r="D133" i="2"/>
  <c r="D134" i="2"/>
  <c r="D302" i="2"/>
  <c r="D135" i="2"/>
  <c r="D136" i="2"/>
  <c r="D303" i="2"/>
  <c r="D304" i="2"/>
  <c r="D137" i="2"/>
  <c r="D305" i="2"/>
  <c r="D306" i="2"/>
  <c r="D138" i="2"/>
  <c r="D139" i="2"/>
  <c r="D307" i="2"/>
  <c r="D308" i="2"/>
  <c r="D140" i="2"/>
  <c r="D141" i="2"/>
  <c r="D142" i="2"/>
  <c r="D143" i="2"/>
  <c r="D309" i="2"/>
  <c r="D310" i="2"/>
  <c r="D144" i="2"/>
  <c r="D311" i="2"/>
  <c r="D145" i="2"/>
  <c r="D312" i="2"/>
  <c r="D146" i="2"/>
  <c r="D313" i="2"/>
  <c r="D314" i="2"/>
  <c r="D147" i="2"/>
  <c r="D148" i="2"/>
  <c r="D315" i="2"/>
  <c r="D149" i="2"/>
  <c r="D150" i="2"/>
  <c r="D316" i="2"/>
  <c r="D151" i="2"/>
  <c r="D152" i="2"/>
  <c r="D317" i="2"/>
  <c r="D318" i="2"/>
  <c r="D153" i="2"/>
  <c r="D319" i="2"/>
  <c r="D156" i="2"/>
  <c r="D322" i="2"/>
  <c r="D323" i="2"/>
  <c r="D157" i="2"/>
  <c r="D158" i="2"/>
  <c r="D324" i="2"/>
  <c r="D159" i="2"/>
  <c r="D160" i="2"/>
  <c r="D161" i="2"/>
  <c r="D162" i="2"/>
  <c r="D325" i="2"/>
  <c r="D326" i="2"/>
  <c r="D327" i="2"/>
  <c r="D163" i="2"/>
  <c r="D328" i="2"/>
  <c r="D329" i="2"/>
  <c r="D164" i="2"/>
  <c r="D330" i="2"/>
  <c r="D165" i="2"/>
  <c r="D331" i="2"/>
  <c r="D166" i="2"/>
  <c r="D332" i="2"/>
  <c r="D167" i="2"/>
  <c r="D333" i="2"/>
  <c r="D168" i="2"/>
  <c r="D169" i="2"/>
  <c r="D334" i="2"/>
  <c r="D170" i="2"/>
  <c r="D335" i="2"/>
  <c r="M17" i="2" l="1"/>
  <c r="M16" i="2"/>
</calcChain>
</file>

<file path=xl/sharedStrings.xml><?xml version="1.0" encoding="utf-8"?>
<sst xmlns="http://schemas.openxmlformats.org/spreadsheetml/2006/main" count="4981" uniqueCount="521">
  <si>
    <t>Demand</t>
  </si>
  <si>
    <t>Supply</t>
  </si>
  <si>
    <t>Commodity</t>
  </si>
  <si>
    <t>Static</t>
  </si>
  <si>
    <t>Long</t>
  </si>
  <si>
    <t>Short</t>
  </si>
  <si>
    <t>Alumina</t>
  </si>
  <si>
    <t>Aluminum</t>
  </si>
  <si>
    <t>Antimony</t>
  </si>
  <si>
    <t>Arsenic</t>
  </si>
  <si>
    <t>Barite</t>
  </si>
  <si>
    <t>Bauxite</t>
  </si>
  <si>
    <t>Beryllium</t>
  </si>
  <si>
    <t>Bismuth</t>
  </si>
  <si>
    <t>Boron</t>
  </si>
  <si>
    <t>Bromine</t>
  </si>
  <si>
    <t>Cadmium</t>
  </si>
  <si>
    <t>Cerium</t>
  </si>
  <si>
    <t>Chromium</t>
  </si>
  <si>
    <t>Cobalt</t>
  </si>
  <si>
    <t>Copper</t>
  </si>
  <si>
    <t>Dysprosium</t>
  </si>
  <si>
    <t>Erbium</t>
  </si>
  <si>
    <t>Europium</t>
  </si>
  <si>
    <t>Feldspar</t>
  </si>
  <si>
    <t>Fluorspar</t>
  </si>
  <si>
    <t>Gallium</t>
  </si>
  <si>
    <t>Gadolinium</t>
  </si>
  <si>
    <t>Germanium</t>
  </si>
  <si>
    <t>Gold</t>
  </si>
  <si>
    <t>Graphite, Natural</t>
  </si>
  <si>
    <t>Graphite, Synthetic</t>
  </si>
  <si>
    <t>Gypsum</t>
  </si>
  <si>
    <t>Hafnium</t>
  </si>
  <si>
    <t>heavy REO</t>
  </si>
  <si>
    <t>Helium</t>
  </si>
  <si>
    <t>Holmium</t>
  </si>
  <si>
    <t>Indium</t>
  </si>
  <si>
    <t>Iodine</t>
  </si>
  <si>
    <t>Iridium</t>
  </si>
  <si>
    <t>Iron ore</t>
  </si>
  <si>
    <t>Lanthanum</t>
  </si>
  <si>
    <t>Lead</t>
  </si>
  <si>
    <t>Lutetium</t>
  </si>
  <si>
    <t>light REO</t>
  </si>
  <si>
    <t>Lithium</t>
  </si>
  <si>
    <t>Magnesium compounds</t>
  </si>
  <si>
    <t>Magnesium metal</t>
  </si>
  <si>
    <t>Manganese</t>
  </si>
  <si>
    <t>Mica (Natural, scrap and flake)</t>
  </si>
  <si>
    <t>Mica (Natural, sheet)</t>
  </si>
  <si>
    <t>Molybdenum</t>
  </si>
  <si>
    <t>Neodymium</t>
  </si>
  <si>
    <t>Nickel</t>
  </si>
  <si>
    <t>Niobium</t>
  </si>
  <si>
    <t>Palladium</t>
  </si>
  <si>
    <t>Phosphate rock</t>
  </si>
  <si>
    <t>Platinum</t>
  </si>
  <si>
    <t>Potash</t>
  </si>
  <si>
    <t>Praseodymium</t>
  </si>
  <si>
    <t>Total REO</t>
  </si>
  <si>
    <t>Rhenium</t>
  </si>
  <si>
    <t>Rhodium</t>
  </si>
  <si>
    <t>Ruthenium</t>
  </si>
  <si>
    <t>Silicon (ferrosilicon)</t>
  </si>
  <si>
    <t>Silicon metal</t>
  </si>
  <si>
    <t>Silver</t>
  </si>
  <si>
    <t>Samarium</t>
  </si>
  <si>
    <t>Strontium</t>
  </si>
  <si>
    <t>Tantalum</t>
  </si>
  <si>
    <t>Terbium</t>
  </si>
  <si>
    <t>Tellurium</t>
  </si>
  <si>
    <t>Tin</t>
  </si>
  <si>
    <t>Titanium &amp; titanium dioxide</t>
  </si>
  <si>
    <t>Titanium metal</t>
  </si>
  <si>
    <t>Thulium</t>
  </si>
  <si>
    <t>Tungsten</t>
  </si>
  <si>
    <t>Vanadium</t>
  </si>
  <si>
    <t>Yttrium</t>
  </si>
  <si>
    <t>Ytterbium</t>
  </si>
  <si>
    <t>Zinc</t>
  </si>
  <si>
    <t>Zirconium</t>
  </si>
  <si>
    <t>Industrial</t>
  </si>
  <si>
    <t>Base</t>
  </si>
  <si>
    <t>Minor</t>
  </si>
  <si>
    <t>Precious</t>
  </si>
  <si>
    <t>Al</t>
  </si>
  <si>
    <t>Sb</t>
  </si>
  <si>
    <t>As</t>
  </si>
  <si>
    <t>Be</t>
  </si>
  <si>
    <t>Bi</t>
  </si>
  <si>
    <t>B</t>
  </si>
  <si>
    <t>Br</t>
  </si>
  <si>
    <t>Cd</t>
  </si>
  <si>
    <t>Ce</t>
  </si>
  <si>
    <t>Cr</t>
  </si>
  <si>
    <t>Co</t>
  </si>
  <si>
    <t>Cu</t>
  </si>
  <si>
    <t>Dy</t>
  </si>
  <si>
    <t>Er</t>
  </si>
  <si>
    <t>Eu</t>
  </si>
  <si>
    <t>Ga</t>
  </si>
  <si>
    <t>Gd</t>
  </si>
  <si>
    <t>Ge</t>
  </si>
  <si>
    <t>Au</t>
  </si>
  <si>
    <t>Hf</t>
  </si>
  <si>
    <t>He</t>
  </si>
  <si>
    <t>Ho</t>
  </si>
  <si>
    <t>In</t>
  </si>
  <si>
    <t>I</t>
  </si>
  <si>
    <t>Ir</t>
  </si>
  <si>
    <t>Fe</t>
  </si>
  <si>
    <t>La</t>
  </si>
  <si>
    <t>Pb</t>
  </si>
  <si>
    <t>Lu</t>
  </si>
  <si>
    <t>Li</t>
  </si>
  <si>
    <t>Mg</t>
  </si>
  <si>
    <t>Mn</t>
  </si>
  <si>
    <t>Mo</t>
  </si>
  <si>
    <t>Nd</t>
  </si>
  <si>
    <t>Ni</t>
  </si>
  <si>
    <t>Nb</t>
  </si>
  <si>
    <t>Pd</t>
  </si>
  <si>
    <t>Pt</t>
  </si>
  <si>
    <t>Pr</t>
  </si>
  <si>
    <t>Re</t>
  </si>
  <si>
    <t>Rh</t>
  </si>
  <si>
    <t>Ru</t>
  </si>
  <si>
    <t>Ag</t>
  </si>
  <si>
    <t>Sm</t>
  </si>
  <si>
    <t>Sr</t>
  </si>
  <si>
    <t>Ta</t>
  </si>
  <si>
    <t>Tb</t>
  </si>
  <si>
    <t>Te</t>
  </si>
  <si>
    <t>Sn</t>
  </si>
  <si>
    <t>TiO2</t>
  </si>
  <si>
    <t>Ti</t>
  </si>
  <si>
    <t>Tm</t>
  </si>
  <si>
    <t>W</t>
  </si>
  <si>
    <t>V</t>
  </si>
  <si>
    <t>Y</t>
  </si>
  <si>
    <t>Yb</t>
  </si>
  <si>
    <t>Zn</t>
  </si>
  <si>
    <t>Zr</t>
  </si>
  <si>
    <t>Yes</t>
  </si>
  <si>
    <t>Region</t>
  </si>
  <si>
    <t>Supply or Demand</t>
  </si>
  <si>
    <t>Primary Mined Supply</t>
  </si>
  <si>
    <t>Global</t>
  </si>
  <si>
    <t>Total Refined Supply</t>
  </si>
  <si>
    <t>Short, long or static</t>
  </si>
  <si>
    <t>SubGroup</t>
  </si>
  <si>
    <t>Primary Refined Supply</t>
  </si>
  <si>
    <t>Total Supply</t>
  </si>
  <si>
    <t>USA</t>
  </si>
  <si>
    <t>PGM total</t>
  </si>
  <si>
    <t>Heavy REO</t>
  </si>
  <si>
    <t>Light REO</t>
  </si>
  <si>
    <t>Mineral commodity</t>
  </si>
  <si>
    <t>Supply type</t>
  </si>
  <si>
    <t>Group</t>
  </si>
  <si>
    <t>Rare Earths</t>
  </si>
  <si>
    <t>Symbol</t>
  </si>
  <si>
    <t>Data_Frequency</t>
  </si>
  <si>
    <t>refined subgroup</t>
  </si>
  <si>
    <t>Demand type</t>
  </si>
  <si>
    <t>Same variable used for both supply and demand estimation?</t>
  </si>
  <si>
    <t>Elasticity Result</t>
  </si>
  <si>
    <t>Significance, p</t>
  </si>
  <si>
    <t>Significance 2, p</t>
  </si>
  <si>
    <t>Year split</t>
  </si>
  <si>
    <t>notes on split</t>
  </si>
  <si>
    <t>split 2</t>
  </si>
  <si>
    <t>Standard Error value on Elasticity</t>
  </si>
  <si>
    <t>SE value on split 2</t>
  </si>
  <si>
    <t>Instrumental Variables</t>
  </si>
  <si>
    <t>Dependent variable</t>
  </si>
  <si>
    <t>value of Q(t-1)</t>
  </si>
  <si>
    <t>Variable 1 with p&lt;0.1</t>
  </si>
  <si>
    <t>Value of variable 1</t>
  </si>
  <si>
    <t>Variable 2 with p&lt;0.1</t>
  </si>
  <si>
    <t>Value of variable 2</t>
  </si>
  <si>
    <t>Variable 3 with p&lt;0.1</t>
  </si>
  <si>
    <t>Value of variable 3</t>
  </si>
  <si>
    <t>Variable 4 with p&lt;0.1</t>
  </si>
  <si>
    <t>Value of variable 32</t>
  </si>
  <si>
    <t>Value of Constant</t>
  </si>
  <si>
    <t>Speed of Adjustment</t>
  </si>
  <si>
    <t>Number of observations</t>
  </si>
  <si>
    <t>Partialled out variables</t>
  </si>
  <si>
    <t>Adjusted R2</t>
  </si>
  <si>
    <t>Weak Identification test p-value</t>
  </si>
  <si>
    <t>Method</t>
  </si>
  <si>
    <t>Level relationship (Bounds test)</t>
  </si>
  <si>
    <t>Additional Notes</t>
  </si>
  <si>
    <t>Annual</t>
  </si>
  <si>
    <t xml:space="preserve">Primary Demand </t>
  </si>
  <si>
    <t>*</t>
  </si>
  <si>
    <t>Mining Machinery and Equipment PPI, natural gas price</t>
  </si>
  <si>
    <t>World production</t>
  </si>
  <si>
    <t>Al price</t>
  </si>
  <si>
    <t>vehicle production</t>
  </si>
  <si>
    <t>Dum2009_</t>
  </si>
  <si>
    <t>2S-ARDL (ECM)</t>
  </si>
  <si>
    <t>**</t>
  </si>
  <si>
    <t>2S-DOLS</t>
  </si>
  <si>
    <t>***</t>
  </si>
  <si>
    <t>Al price, vehicle production</t>
  </si>
  <si>
    <t>Mining Machinery and Equipment PPI</t>
  </si>
  <si>
    <t>natural gas price</t>
  </si>
  <si>
    <t>year</t>
  </si>
  <si>
    <t>No</t>
  </si>
  <si>
    <t>World production (Primary + Secondary)</t>
  </si>
  <si>
    <t xml:space="preserve">Consumption </t>
  </si>
  <si>
    <t>World consumption</t>
  </si>
  <si>
    <t>OECD IP</t>
  </si>
  <si>
    <t>Cu price</t>
  </si>
  <si>
    <t>Smelter</t>
  </si>
  <si>
    <t>world bauxite production</t>
  </si>
  <si>
    <t>Bauxite price, natural gas price</t>
  </si>
  <si>
    <t>Dum1988_ and Dum2009_</t>
  </si>
  <si>
    <t>Au production</t>
  </si>
  <si>
    <t>Dum1993 and Dum2013</t>
  </si>
  <si>
    <t>Dum1993 and Dum2014</t>
  </si>
  <si>
    <t>Not determined</t>
  </si>
  <si>
    <t>computer and semiconductors EPI</t>
  </si>
  <si>
    <t>World production (excluding Peru)</t>
  </si>
  <si>
    <t>Dum2003</t>
  </si>
  <si>
    <t>computer/semiconductor EPI represents “Export Price Index (End Use): Computers, Peripherals, and Semiconductors”. 2003 represents the year when arsenic use in pressure-treated wood was no longer used in the USA.</t>
  </si>
  <si>
    <t>computer and semiconductor EPI</t>
  </si>
  <si>
    <t>oil and gas wells drilling IP</t>
  </si>
  <si>
    <t>World production (excluding USA)</t>
  </si>
  <si>
    <t>Dum2010</t>
  </si>
  <si>
    <t>Dum2010 represents a binary variable equal to 1 since 2010 when China imposed an export quota on barite.</t>
  </si>
  <si>
    <t>oil and gas well drilling IP</t>
  </si>
  <si>
    <t>Year</t>
  </si>
  <si>
    <t>alumina price</t>
  </si>
  <si>
    <t>excludes US production</t>
  </si>
  <si>
    <t>* not determined bounds test</t>
  </si>
  <si>
    <t>F35 aircraft production</t>
  </si>
  <si>
    <t>Dum 1998</t>
  </si>
  <si>
    <t>Dum2001_</t>
  </si>
  <si>
    <t>medical equipment's industrial production</t>
  </si>
  <si>
    <t>Cu mine production</t>
  </si>
  <si>
    <t>no significance for p</t>
  </si>
  <si>
    <t>OECD IP and US Glass IP</t>
  </si>
  <si>
    <t>Dum2011_</t>
  </si>
  <si>
    <t>OECD IP, Iodine price</t>
  </si>
  <si>
    <t>Dum1980 Dum2009_</t>
  </si>
  <si>
    <t>OECD industrial production</t>
  </si>
  <si>
    <t>Dum1980</t>
  </si>
  <si>
    <t>battery manufacturing PPI</t>
  </si>
  <si>
    <t>zinc mine production</t>
  </si>
  <si>
    <t>Dum1988</t>
  </si>
  <si>
    <t>China's iron ore production, Dum2011_</t>
  </si>
  <si>
    <t>OECD Industrial production</t>
  </si>
  <si>
    <t>iron ore production</t>
  </si>
  <si>
    <t>Nd consumption</t>
  </si>
  <si>
    <t>Dum2011-2014</t>
  </si>
  <si>
    <t>Ferro</t>
  </si>
  <si>
    <t>Crude steel production in electric arc furnaces</t>
  </si>
  <si>
    <t>2SLS</t>
  </si>
  <si>
    <t>Fixed Effect: Application Sector, panel analysis by country and product type</t>
  </si>
  <si>
    <t>world raw steel production</t>
  </si>
  <si>
    <t>Dum1991</t>
  </si>
  <si>
    <t xml:space="preserve">** </t>
  </si>
  <si>
    <t>US ferrochromium and chromium metal consumption</t>
  </si>
  <si>
    <t>US raw steel production</t>
  </si>
  <si>
    <t>raw steel production</t>
  </si>
  <si>
    <t xml:space="preserve">*** </t>
  </si>
  <si>
    <t>U.S. manufactured general aviation airplane shipments</t>
  </si>
  <si>
    <t>world GDP</t>
  </si>
  <si>
    <t>cobalt TCRC</t>
  </si>
  <si>
    <t>RCR2024 paper</t>
  </si>
  <si>
    <t>GDP</t>
  </si>
  <si>
    <t>GDP and U.S. manufactured general aviation airplane shipments</t>
  </si>
  <si>
    <t>Dum 2013</t>
  </si>
  <si>
    <t>Cu mining reagents cost</t>
  </si>
  <si>
    <t>US consumption</t>
  </si>
  <si>
    <t>GDP per capita</t>
  </si>
  <si>
    <t>World mine production</t>
  </si>
  <si>
    <t>Dum1971 and Dum1995</t>
  </si>
  <si>
    <t xml:space="preserve">Total Demand </t>
  </si>
  <si>
    <t>World consumption + inventory</t>
  </si>
  <si>
    <t>World refinery production</t>
  </si>
  <si>
    <t>Au production, LME-Copper Warehouse Stocks</t>
  </si>
  <si>
    <t>Nd price, Dum2000</t>
  </si>
  <si>
    <t>light REO production, Dum2011_2014</t>
  </si>
  <si>
    <t>Dum1999_ and Dum2009_</t>
  </si>
  <si>
    <t>Dum1999_</t>
  </si>
  <si>
    <t>Dum2000</t>
  </si>
  <si>
    <t>Nd consumption/refined production</t>
  </si>
  <si>
    <t>Dum2000 and Dum2009_</t>
  </si>
  <si>
    <t>LED penetration rate</t>
  </si>
  <si>
    <t>light REO production</t>
  </si>
  <si>
    <t>Dum2011_2014</t>
  </si>
  <si>
    <t>US Pottery, Ceramics, and Plumbing Fixture IP and Clay Floor and Wall Tile PPI</t>
  </si>
  <si>
    <t>Dum 2017</t>
  </si>
  <si>
    <t>Clay Floor and Wall Tile PPI represents: Producer Price Index by Commodity: Nonmetallic Mineral Products: Clay Floor and Wall Tile, Glazed and Unglazed. 
Ceramic Industrial Production represents Industrial Production: Manufacturing: Durable Goods: Pottery, Ceramics, and Plumbing Fixture.</t>
  </si>
  <si>
    <t xml:space="preserve"> ***</t>
  </si>
  <si>
    <t xml:space="preserve"> **</t>
  </si>
  <si>
    <t>Clay Floor and Wall Tile PPI</t>
  </si>
  <si>
    <t>Fluorspar prices represent the weighted average unit import value for metallurgy and acid fluorspar using Project Blue consumption shared (assuming constant share before 2015).</t>
  </si>
  <si>
    <t>China's iron ore production, Dum2011_2014</t>
  </si>
  <si>
    <t>Dum2011</t>
  </si>
  <si>
    <t>Si metal price</t>
  </si>
  <si>
    <t>Dum1983</t>
  </si>
  <si>
    <t>Ga_Ge2024 paper</t>
  </si>
  <si>
    <t>Dum1982 and Dum2003_</t>
  </si>
  <si>
    <t>Ge metal price is available from 2007 and the values are extrapolated back using US import unit value.</t>
  </si>
  <si>
    <t>Zn mine production</t>
  </si>
  <si>
    <t>Dum1968 and Dum2003_</t>
  </si>
  <si>
    <t>zinc production</t>
  </si>
  <si>
    <t>US apparent consumption</t>
  </si>
  <si>
    <t>USA's total reserves including gold</t>
  </si>
  <si>
    <t>gasoline price</t>
  </si>
  <si>
    <t>Dum2008_ and Dum2020_</t>
  </si>
  <si>
    <t>Gasoline price</t>
  </si>
  <si>
    <t>Graphite price is the average natural graphite price using prices for crystalline and amorphous graphite forms and then extrapolated back using the US import unit value trend.</t>
  </si>
  <si>
    <t>Mining Machinery and Equipment PPI and Dum1999</t>
  </si>
  <si>
    <t>Dum1990_</t>
  </si>
  <si>
    <t>Pet coke price</t>
  </si>
  <si>
    <t>Fixed Effect: application sector, Natural weighted (amorphous and Chrystalline) average price</t>
  </si>
  <si>
    <t>Fixed Effect: application sector, Project Blue 2024 Q4</t>
  </si>
  <si>
    <t>Fixed Effect: country, Project Blue 2024 Q4</t>
  </si>
  <si>
    <t>Cement Manufacturing PPI</t>
  </si>
  <si>
    <t>Dum2009</t>
  </si>
  <si>
    <t>Dum2009_2012 is a binary variable capturing the post-repost-recession economic recovery in demand, particularly driven by growth in construction in emerging markets</t>
  </si>
  <si>
    <t>Dum2009_2012</t>
  </si>
  <si>
    <t>Nuclear power generation</t>
  </si>
  <si>
    <t>Dum1978</t>
  </si>
  <si>
    <t>Zr ore price</t>
  </si>
  <si>
    <t>China's iron ore production and Dum2011_2014</t>
  </si>
  <si>
    <t>The consumption share is employed as weight to calculate the average price.</t>
  </si>
  <si>
    <t>US Helium stocks</t>
  </si>
  <si>
    <t>Dum1982</t>
  </si>
  <si>
    <t>Dum2013</t>
  </si>
  <si>
    <t>US gross natural gas production wasn't significant</t>
  </si>
  <si>
    <t>USA gross natural gas production</t>
  </si>
  <si>
    <t>US helium stocks</t>
  </si>
  <si>
    <t>Helium consumption is calculated using helium shipments (sale) by the USA plus the rest of the world’s helium production.</t>
  </si>
  <si>
    <t>US He stocks</t>
  </si>
  <si>
    <t>China's iron ore production and Dum2015</t>
  </si>
  <si>
    <t>Industrial Production: Durable Consumer Goods: Computers, Video and Audio Equipment</t>
  </si>
  <si>
    <t>Dum1986</t>
  </si>
  <si>
    <t>US Computers, Video and Audio Equipment industrial production</t>
  </si>
  <si>
    <t>Dum2005</t>
  </si>
  <si>
    <t>Basic Inorganic Chemicals PPI</t>
  </si>
  <si>
    <t>bromine price</t>
  </si>
  <si>
    <t>bromine production</t>
  </si>
  <si>
    <t>bromine price and production</t>
  </si>
  <si>
    <t>inorganice chemicals ppi</t>
  </si>
  <si>
    <t>Dum2001</t>
  </si>
  <si>
    <t>PGM</t>
  </si>
  <si>
    <t>Ru price, US IP (semiconductor and other electronic component)</t>
  </si>
  <si>
    <t>Pt production</t>
  </si>
  <si>
    <t>Dum1994</t>
  </si>
  <si>
    <t>Ru price</t>
  </si>
  <si>
    <t>bauxite production</t>
  </si>
  <si>
    <t>world consumption time series</t>
  </si>
  <si>
    <t>China's iron ore production and Dum2011</t>
  </si>
  <si>
    <t>Nd production</t>
  </si>
  <si>
    <t>Tin production</t>
  </si>
  <si>
    <t>Zinc mine production</t>
  </si>
  <si>
    <t>tin production</t>
  </si>
  <si>
    <t>NdFeB magnet</t>
  </si>
  <si>
    <t>NdFeB magnets</t>
  </si>
  <si>
    <t>World electric vehicles sales</t>
  </si>
  <si>
    <t>lagged oil price</t>
  </si>
  <si>
    <t>Dum1992</t>
  </si>
  <si>
    <t>real GDP</t>
  </si>
  <si>
    <t>Co price</t>
  </si>
  <si>
    <t>Dum2021_</t>
  </si>
  <si>
    <t>China's iron ore production</t>
  </si>
  <si>
    <t>Fertilizer Materials PPI</t>
  </si>
  <si>
    <t>US Net farm income income and Cement Manufacturing PPI</t>
  </si>
  <si>
    <t>Dum2015_16</t>
  </si>
  <si>
    <t>US production</t>
  </si>
  <si>
    <t>US Net farm income income</t>
  </si>
  <si>
    <t>year 0.01</t>
  </si>
  <si>
    <t>aluminum price</t>
  </si>
  <si>
    <t>Dum1998</t>
  </si>
  <si>
    <t>Dum1990 and Dum2000</t>
  </si>
  <si>
    <t>minerals rent and natural gas price</t>
  </si>
  <si>
    <t>Dum2008_</t>
  </si>
  <si>
    <t>US construction supplies IP</t>
  </si>
  <si>
    <t>World production (excluding China)</t>
  </si>
  <si>
    <t>Feldspar production</t>
  </si>
  <si>
    <t>Feldspar production and Mining Machinery and Equipment PPI</t>
  </si>
  <si>
    <t>Household appliances PPI</t>
  </si>
  <si>
    <t>Dum1975_</t>
  </si>
  <si>
    <t>world copper mine production</t>
  </si>
  <si>
    <t>Dy price</t>
  </si>
  <si>
    <t>Dum2011_, China's iron ore production, and oil price</t>
  </si>
  <si>
    <t>world steel production</t>
  </si>
  <si>
    <t>oil price</t>
  </si>
  <si>
    <t>nickel TCRC</t>
  </si>
  <si>
    <t>steel production</t>
  </si>
  <si>
    <t>reagent cost</t>
  </si>
  <si>
    <t>Mining Machinery and Equipment PPI and Brazil exchange rate</t>
  </si>
  <si>
    <t>apparent consumption</t>
  </si>
  <si>
    <t>Vehicle production</t>
  </si>
  <si>
    <t>world Pt production</t>
  </si>
  <si>
    <t>World GDP per capita</t>
  </si>
  <si>
    <t>Dum2014_</t>
  </si>
  <si>
    <t>nitrogen price and potash production</t>
  </si>
  <si>
    <t>Mining Machinery and Equipment PPI and oil price</t>
  </si>
  <si>
    <t>potash production</t>
  </si>
  <si>
    <t>nitrogen price</t>
  </si>
  <si>
    <t>South Africa Pd production</t>
  </si>
  <si>
    <t>world GDP per capita</t>
  </si>
  <si>
    <t>Pd production</t>
  </si>
  <si>
    <t>Dum1972</t>
  </si>
  <si>
    <t>Dum2014</t>
  </si>
  <si>
    <t>Pd price</t>
  </si>
  <si>
    <t>phosphate rock production and nitrogen price</t>
  </si>
  <si>
    <t>phosphate rock production</t>
  </si>
  <si>
    <t>NdFeB magnet consumption</t>
  </si>
  <si>
    <t>Dum2011_, China's iron ore production</t>
  </si>
  <si>
    <t>copper mine production</t>
  </si>
  <si>
    <t>US Aerospace Product and Parts IP</t>
  </si>
  <si>
    <t>U.S. manufactured general aviation airplane shipments and aerospace IP</t>
  </si>
  <si>
    <t>Dum2019</t>
  </si>
  <si>
    <t>Dum1993</t>
  </si>
  <si>
    <t>Pt production and Dum1992</t>
  </si>
  <si>
    <t>Ir price</t>
  </si>
  <si>
    <t>Ir price and US IP (semiconductor and other electronic component)</t>
  </si>
  <si>
    <t>Co price and OECD IP</t>
  </si>
  <si>
    <t>aluminum price and world raw steel production</t>
  </si>
  <si>
    <t>solar PV installation</t>
  </si>
  <si>
    <t>2S-GMM</t>
  </si>
  <si>
    <t>Fixed Effect: country</t>
  </si>
  <si>
    <t>Fixed Effect: application sector</t>
  </si>
  <si>
    <t>Clay, Ceramic, and Refractory Minerals Mining PPI and ceramics IP</t>
  </si>
  <si>
    <t>Mining Machinery and Equipment PPI and Basic Inorganic Chemicals PPI</t>
  </si>
  <si>
    <t>ceramics IP</t>
  </si>
  <si>
    <t>Australia’s Li production</t>
  </si>
  <si>
    <t>portable electronics sales</t>
  </si>
  <si>
    <t>Country Production</t>
  </si>
  <si>
    <t>lithium price</t>
  </si>
  <si>
    <t>Australia Li production and Dum2009_2013</t>
  </si>
  <si>
    <t>NA</t>
  </si>
  <si>
    <t>2SFGLS</t>
  </si>
  <si>
    <t>2009-2013: Primary tantalite production shifts from dominantly conventional to dominantly artisanal and small-scale (ASM) production in the Great Lakes region of Africa, following the closure of the world's four largest conventional mines: Wodgina and Greenbushes (Australia; 2009), Tanco (Canada; 2010), and Marropina (Mozambique; 2009-2013). (source: Nassar, 2017)</t>
  </si>
  <si>
    <t>Cadmium price and solar PV installation GWp</t>
  </si>
  <si>
    <t>Cu refinery production</t>
  </si>
  <si>
    <t>World's copper concentrate production</t>
  </si>
  <si>
    <t>Magnet consumption and LED penetration rate</t>
  </si>
  <si>
    <t>Dum2011_ and oil price</t>
  </si>
  <si>
    <t>Y consumption</t>
  </si>
  <si>
    <t>Yttrium and terbium are used in phosphors for lighting and display technologies, such as LEDs and fluorescent lamps. Yttrium is often used in Yttrium Aluminum Garnet (YAG) phosphors, while terbium is used in green phosphors. If there’s an increase in demand for these technologies, it could simultaneously boost the demand for both elements.</t>
  </si>
  <si>
    <t>Yttrium consumption</t>
  </si>
  <si>
    <t>Dum2000 and Dum2009__</t>
  </si>
  <si>
    <t>lead/Pb price</t>
  </si>
  <si>
    <t>Pb price</t>
  </si>
  <si>
    <t>Ti rutile concentrate price and world's Ti slag production</t>
  </si>
  <si>
    <t>Paint and coating IP</t>
  </si>
  <si>
    <t>Rubber and plastic products PPI</t>
  </si>
  <si>
    <t>Dum2005_</t>
  </si>
  <si>
    <t>OECD IP and paint materials PPI</t>
  </si>
  <si>
    <t>Ti ore and concentrate price</t>
  </si>
  <si>
    <t>Dum2019_</t>
  </si>
  <si>
    <t>Zr production and Hf price</t>
  </si>
  <si>
    <t>PB's sector-level panel data</t>
  </si>
  <si>
    <t>Hf price</t>
  </si>
  <si>
    <t>Zr production</t>
  </si>
  <si>
    <t>The Revenue share is employed as weight to calculate the average price.</t>
  </si>
  <si>
    <t>molybdenum and tin production</t>
  </si>
  <si>
    <t>construction and mining machinery IP</t>
  </si>
  <si>
    <t>Dum2016</t>
  </si>
  <si>
    <t>construction and mining machinery IP and world raw steel production</t>
  </si>
  <si>
    <t>Ti slag production and oil price</t>
  </si>
  <si>
    <t xml:space="preserve">Ti Ilmenite and slag production </t>
  </si>
  <si>
    <t>Nd production/refined production</t>
  </si>
  <si>
    <t>Dum2011_ and Dum2015 and China's iron ore production</t>
  </si>
  <si>
    <t>LED penetration rate and OECD IP</t>
  </si>
  <si>
    <t>Dum2011_2014 and China's iron ore production</t>
  </si>
  <si>
    <t>Tb consumption</t>
  </si>
  <si>
    <t>Dum2020_</t>
  </si>
  <si>
    <t>Mining Machinery and Equipment PPI and Pb production</t>
  </si>
  <si>
    <t>Ti concentrate price</t>
  </si>
  <si>
    <t>chromium price</t>
  </si>
  <si>
    <t>nuclear power generation IP</t>
  </si>
  <si>
    <t>chromium pirce and nuclear PG IP</t>
  </si>
  <si>
    <t>ferrosilicon</t>
  </si>
  <si>
    <t>Selenium</t>
  </si>
  <si>
    <t>Ba</t>
  </si>
  <si>
    <t>F</t>
  </si>
  <si>
    <t>Natural Gr</t>
  </si>
  <si>
    <t>Synthetic Gr</t>
  </si>
  <si>
    <t>lead</t>
  </si>
  <si>
    <t>MgO</t>
  </si>
  <si>
    <t>Mica sf</t>
  </si>
  <si>
    <t>Mica sh</t>
  </si>
  <si>
    <t>P</t>
  </si>
  <si>
    <t>Phosphate</t>
  </si>
  <si>
    <t>K</t>
  </si>
  <si>
    <t>TREO</t>
  </si>
  <si>
    <t>Se</t>
  </si>
  <si>
    <t>Si metal</t>
  </si>
  <si>
    <t>USGS Annual average iridium price. dollars per troy ounce</t>
  </si>
  <si>
    <t>USGS Annual average palladium price. dollars per troy ounce</t>
  </si>
  <si>
    <t>USGS Annual average platinum price. dollars per troy ounce</t>
  </si>
  <si>
    <t>USGS Annual average rhodium price. dollars per troy ounce</t>
  </si>
  <si>
    <t>USGS Annual average ruthenium price. dollars per troy ounce</t>
  </si>
  <si>
    <t>JM: World total palladium production; 000 oz</t>
  </si>
  <si>
    <t>MYB: World total palladium production; kg</t>
  </si>
  <si>
    <t xml:space="preserve">South Africa platinum production </t>
  </si>
  <si>
    <t>world Ruthenium production (from Mineral Facts and Problems, Vermaak, and MYB)</t>
  </si>
  <si>
    <t>world Iridium production (from Mineral Facts and Problems, Vermaak, and MYB) kg</t>
  </si>
  <si>
    <t>JM: total primary platinum supply (000 oz)</t>
  </si>
  <si>
    <t>JM: Pt secondary production 000oz</t>
  </si>
  <si>
    <t>Pt total supply (primary and secondary); kg</t>
  </si>
  <si>
    <t>JM: Pd secondary production 000oz</t>
  </si>
  <si>
    <t>Pd total supply (primary and secondary); kg</t>
  </si>
  <si>
    <t>JM: Rh secondary production 000oz</t>
  </si>
  <si>
    <t>Rh total supply (primary and secondary); kg</t>
  </si>
  <si>
    <t>JM: Total rhodium consumption (000 oz)</t>
  </si>
  <si>
    <t>JM: Palladium consumption (000oz)</t>
  </si>
  <si>
    <t>JM: total primary supply (000 oz)</t>
  </si>
  <si>
    <t>Total PGM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</si>
</sst>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00"/>
  </numFmts>
  <fonts count="12" x14ac:knownFonts="1">
    <font>
      <sz val="11"/>
      <color theme="1"/>
      <name val="Calibri"/>
      <family val="2"/>
      <scheme val="minor"/>
    </font>
    <font>
      <sz val="11"/>
      <name val="Calibri"/>
      <family val="2"/>
    </font>
    <font>
      <sz val="8"/>
      <name val="Calibri"/>
      <family val="2"/>
      <scheme val="minor"/>
    </font>
    <font>
      <sz val="12"/>
      <color theme="1"/>
      <name val="Calibri"/>
      <family val="2"/>
      <scheme val="minor"/>
    </font>
    <font>
      <b/>
      <sz val="11"/>
      <color theme="1"/>
      <name val="Calibri"/>
      <family val="2"/>
      <scheme val="minor"/>
    </font>
    <font>
      <sz val="12"/>
      <color rgb="FF000000"/>
      <name val="Times New Roman"/>
      <family val="1"/>
    </font>
    <font>
      <sz val="11"/>
      <color rgb="FF000000"/>
      <name val="Times New Roman"/>
      <family val="1"/>
    </font>
    <font>
      <sz val="12"/>
      <name val="Arial"/>
      <family val="2"/>
    </font>
    <font>
      <sz val="10"/>
      <name val="Arial"/>
      <family val="2"/>
    </font>
    <font>
      <sz val="11"/>
      <color theme="1"/>
      <name val="Calibri"/>
      <family val="2"/>
      <scheme val="minor"/>
    </font>
    <font>
      <sz val="10"/>
      <name val="Calibri"/>
      <family val="2"/>
      <scheme val="minor"/>
    </font>
    <font>
      <u/>
      <sz val="10"/>
      <color theme="10"/>
      <name val="Arial"/>
      <family val="2"/>
    </font>
  </fonts>
  <fills count="4">
    <fill>
      <patternFill patternType="none"/>
    </fill>
    <fill>
      <patternFill patternType="gray125"/>
    </fill>
    <fill>
      <patternFill patternType="solid">
        <fgColor indexed="3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12">
    <xf numFmtId="0" fontId="0" fillId="0" borderId="0"/>
    <xf numFmtId="0" fontId="3" fillId="0" borderId="0"/>
    <xf numFmtId="43" fontId="3" fillId="0" borderId="0" applyFont="0" applyFill="0" applyBorder="0" applyAlignment="0" applyProtection="0"/>
    <xf numFmtId="0" fontId="7" fillId="2" borderId="1"/>
    <xf numFmtId="0" fontId="1"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9" fillId="0" borderId="0"/>
    <xf numFmtId="0" fontId="11" fillId="0" borderId="0" applyNumberFormat="0" applyFill="0" applyBorder="0" applyAlignment="0" applyProtection="0"/>
  </cellStyleXfs>
  <cellXfs count="21">
    <xf numFmtId="0" fontId="0" fillId="0" borderId="0" xfId="0"/>
    <xf numFmtId="0" fontId="0" fillId="0" borderId="0" xfId="0" applyAlignment="1">
      <alignment wrapText="1"/>
    </xf>
    <xf numFmtId="2" fontId="0" fillId="0" borderId="0" xfId="0" applyNumberFormat="1" applyAlignment="1">
      <alignment wrapText="1"/>
    </xf>
    <xf numFmtId="2" fontId="0" fillId="0" borderId="0" xfId="0" applyNumberFormat="1"/>
    <xf numFmtId="164" fontId="0" fillId="0" borderId="0" xfId="0" applyNumberFormat="1" applyAlignment="1">
      <alignment wrapText="1"/>
    </xf>
    <xf numFmtId="164" fontId="0" fillId="0" borderId="0" xfId="0" applyNumberFormat="1"/>
    <xf numFmtId="164" fontId="5" fillId="0" borderId="0" xfId="0" applyNumberFormat="1" applyFont="1" applyAlignment="1">
      <alignment horizontal="center" vertical="center" readingOrder="1"/>
    </xf>
    <xf numFmtId="0" fontId="6" fillId="0" borderId="0" xfId="0" applyFont="1" applyAlignment="1">
      <alignment horizontal="center" vertical="center" readingOrder="1"/>
    </xf>
    <xf numFmtId="2" fontId="0" fillId="0" borderId="0" xfId="0" quotePrefix="1" applyNumberFormat="1"/>
    <xf numFmtId="0" fontId="0" fillId="0" borderId="2" xfId="0" applyBorder="1"/>
    <xf numFmtId="0" fontId="0" fillId="0" borderId="0" xfId="0" applyAlignment="1">
      <alignment vertical="top" wrapText="1"/>
    </xf>
    <xf numFmtId="0" fontId="4" fillId="0" borderId="0" xfId="0" applyFont="1"/>
    <xf numFmtId="0" fontId="8" fillId="0" borderId="0" xfId="5" applyAlignment="1">
      <alignment vertical="top" wrapText="1"/>
    </xf>
    <xf numFmtId="3" fontId="8" fillId="0" borderId="0" xfId="5" applyNumberFormat="1" applyAlignment="1">
      <alignment vertical="top" wrapText="1"/>
    </xf>
    <xf numFmtId="0" fontId="8" fillId="0" borderId="0" xfId="5"/>
    <xf numFmtId="1" fontId="10" fillId="0" borderId="0" xfId="5" applyNumberFormat="1" applyFont="1" applyAlignment="1">
      <alignment horizontal="center" vertical="center" wrapText="1"/>
    </xf>
    <xf numFmtId="3" fontId="8" fillId="0" borderId="0" xfId="5" applyNumberFormat="1"/>
    <xf numFmtId="0" fontId="8" fillId="3" borderId="0" xfId="5" applyFill="1"/>
    <xf numFmtId="1" fontId="10" fillId="0" borderId="0" xfId="5" applyNumberFormat="1" applyFont="1" applyAlignment="1">
      <alignment horizontal="center" vertical="center"/>
    </xf>
    <xf numFmtId="0" fontId="10" fillId="0" borderId="0" xfId="5" applyFont="1" applyAlignment="1">
      <alignment horizontal="center" vertical="center"/>
    </xf>
    <xf numFmtId="0" fontId="8" fillId="0" borderId="0" xfId="5" applyAlignment="1">
      <alignment horizontal="center"/>
    </xf>
  </cellXfs>
  <cellStyles count="12">
    <cellStyle name="Comma 2" xfId="2" xr:uid="{38FEF162-7A61-4292-A007-6C19B327A34E}"/>
    <cellStyle name="Comma 3" xfId="6" xr:uid="{52CBB418-CA3D-4980-86A4-9C5AFFE4DF17}"/>
    <cellStyle name="Hyperlink 2" xfId="11" xr:uid="{3F82D873-DC0C-4F9C-B3C1-D5B4A7BA990F}"/>
    <cellStyle name="NoEnter" xfId="3" xr:uid="{7534C193-6929-40CE-A634-5A2AF1359819}"/>
    <cellStyle name="Normal" xfId="0" builtinId="0"/>
    <cellStyle name="Normal 2" xfId="4" xr:uid="{A8A03397-3814-4FCD-A3FA-C33F27E04A87}"/>
    <cellStyle name="Normal 2 2" xfId="9" xr:uid="{E4965812-53F9-4D47-AB87-4772FEF75CB7}"/>
    <cellStyle name="Normal 3" xfId="5" xr:uid="{8AA7B3E3-B2FB-4359-888E-EEA86FD8A003}"/>
    <cellStyle name="Normal 3 2" xfId="10" xr:uid="{018C42E2-772B-4665-AA7A-7C232A3FA633}"/>
    <cellStyle name="Normal 5" xfId="8" xr:uid="{5E5B6A0B-23C8-49BA-9333-514151D1EDA2}"/>
    <cellStyle name="Normal 6" xfId="7" xr:uid="{21BD9FF5-E2BC-4998-B8BC-43A2A897FAAE}"/>
    <cellStyle name="Normal 7" xfId="1" xr:uid="{BFCE2F33-1257-4111-B2AE-B2E8B2E45BB9}"/>
  </cellStyles>
  <dxfs count="42">
    <dxf>
      <alignment textRotation="0" wrapText="0" indent="0" justifyLastLine="0" shrinkToFit="0"/>
    </dxf>
    <dxf>
      <alignment textRotation="0" wrapText="0" indent="0" justifyLastLine="0" shrinkToFit="0"/>
    </dxf>
    <dxf>
      <alignment textRotation="0" wrapText="0" indent="0" justifyLastLine="0" shrinkToFit="0"/>
    </dxf>
    <dxf>
      <numFmt numFmtId="164" formatCode="0.000"/>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numFmt numFmtId="2" formatCode="0.00"/>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numFmt numFmtId="0" formatCode="General"/>
      <alignment horizontal="general" vertical="bottom" textRotation="0" wrapText="0" indent="0" justifyLastLine="0" shrinkToFit="0" readingOrder="0"/>
    </dxf>
    <dxf>
      <alignment textRotation="0" wrapText="0" indent="0" justifyLastLine="0" shrinkToFit="0"/>
    </dxf>
    <dxf>
      <alignment textRotation="0" wrapText="0" indent="0" justifyLastLine="0" shrinkToFit="0"/>
    </dxf>
    <dxf>
      <alignment textRotation="0" wrapText="0" indent="0" justifyLastLine="0" shrinkToFit="0"/>
    </dxf>
    <dxf>
      <alignment textRotation="0" wrapText="0" indent="0" justifyLastLine="0" shrinkToFit="0"/>
    </dxf>
    <dxf>
      <alignment horizontal="general" vertical="bottom" textRotation="0" wrapText="1" indent="0" justifyLastLine="0" shrinkToFit="0" readingOrder="0"/>
    </dxf>
  </dxfs>
  <tableStyles count="1" defaultTableStyle="TableStyleMedium2" defaultPivotStyle="PivotStyleLight16">
    <tableStyle name="Invisible" pivot="0" table="0" count="0" xr9:uid="{E3256BD6-1665-42FC-B04D-FB0096EA24D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FAB182-D40D-4C5C-AD19-4D6221FA5870}" name="Table1" displayName="Table1" ref="A1:AN335" totalsRowShown="0" headerRowDxfId="41" dataDxfId="40">
  <autoFilter ref="A1:AN335" xr:uid="{84FAB182-D40D-4C5C-AD19-4D6221FA5870}">
    <filterColumn colId="2">
      <filters>
        <filter val="Chromium"/>
        <filter val="Germanium"/>
        <filter val="Magnesium compounds"/>
        <filter val="Molybdenum"/>
        <filter val="Niobium"/>
        <filter val="Tantalum"/>
        <filter val="Titanium &amp; titanium dioxide"/>
        <filter val="Vanadium"/>
      </filters>
    </filterColumn>
  </autoFilter>
  <tableColumns count="40">
    <tableColumn id="41" xr3:uid="{33207F06-EF71-4FD2-8D7A-4A59266CA9E7}" name="Group" dataDxfId="39"/>
    <tableColumn id="2" xr3:uid="{09339906-0A37-4DAA-BCF7-634647767189}" name="SubGroup" dataDxfId="38"/>
    <tableColumn id="3" xr3:uid="{D710CB07-2B7E-4227-92D1-38FE262D7277}" name="Commodity" dataDxfId="37"/>
    <tableColumn id="7" xr3:uid="{DCA9F7F3-666F-4139-907E-E7F8E20435F6}" name="Symbol" dataDxfId="36">
      <calculatedColumnFormula>_xlfn.XLOOKUP($C2,'Commodity symbol'!$B$2:$B$79,'Commodity symbol'!$A$2:$A$79)</calculatedColumnFormula>
    </tableColumn>
    <tableColumn id="4" xr3:uid="{225C1E47-0AA8-498F-A4E0-FA8FD113BE2B}" name="Supply or Demand" dataDxfId="35"/>
    <tableColumn id="5" xr3:uid="{0EF0C176-7A2E-48F3-A926-48325302FD14}" name="Short, long or static" dataDxfId="34"/>
    <tableColumn id="39" xr3:uid="{ADD52A5A-D664-4B20-B471-B2D3F405DA67}" name="Data_Frequency" dataDxfId="33"/>
    <tableColumn id="6" xr3:uid="{9A3AE344-296B-49F0-9B4A-5BAC5265F49B}" name="Region" dataDxfId="32"/>
    <tableColumn id="42" xr3:uid="{0F20B8AB-A4DE-4ABF-AC8C-19166240413C}" name="refined subgroup" dataDxfId="31"/>
    <tableColumn id="43" xr3:uid="{34AADB38-76B4-48DF-A585-3BD45BEE0830}" name="Supply type" dataDxfId="30"/>
    <tableColumn id="44" xr3:uid="{C72EB297-1192-43D7-93A1-B01EC9095322}" name="Demand type" dataDxfId="29"/>
    <tableColumn id="46" xr3:uid="{B9FFF56C-B434-484C-9FF8-B37120B4B5AF}" name="Same variable used for both supply and demand estimation?" dataDxfId="28"/>
    <tableColumn id="9" xr3:uid="{A0D32B29-F56B-42D7-B481-E9A3C73DEAA0}" name="Elasticity Result" dataDxfId="27"/>
    <tableColumn id="10" xr3:uid="{17201DCA-666E-4E76-9C1F-79AE99D98271}" name="Significance, p" dataDxfId="26"/>
    <tableColumn id="11" xr3:uid="{B53E8027-03FE-49E6-9BF1-DF41768E9381}" name="Significance 2, p" dataDxfId="25"/>
    <tableColumn id="12" xr3:uid="{532087A1-81E3-4944-AC77-EBA604C60D66}" name="Year split" dataDxfId="24"/>
    <tableColumn id="13" xr3:uid="{6DFCF106-7C13-4782-BACF-46A5370C5D9D}" name="notes on split" dataDxfId="23"/>
    <tableColumn id="14" xr3:uid="{686FD23C-5772-4288-89F1-5FE2203D256D}" name="split 2" dataDxfId="22"/>
    <tableColumn id="15" xr3:uid="{86B9FCE1-E7E8-46E0-8433-FC2487894B55}" name="Standard Error value on Elasticity" dataDxfId="21"/>
    <tableColumn id="16" xr3:uid="{E8685E5E-07B5-42C1-8579-6A6AFF2A11E4}" name="SE value on split 2" dataDxfId="20"/>
    <tableColumn id="17" xr3:uid="{943C4B7E-8A1F-4198-B5A5-6538DA72197F}" name="Instrumental Variables" dataDxfId="19"/>
    <tableColumn id="18" xr3:uid="{AA07C004-B0B1-4979-A4F3-C49C45300448}" name="Dependent variable" dataDxfId="18"/>
    <tableColumn id="19" xr3:uid="{4072F016-97B2-4755-91B5-6557E4BB7C0B}" name="value of Q(t-1)" dataDxfId="17"/>
    <tableColumn id="20" xr3:uid="{33477665-5E78-492C-A0DF-DFC09C735C17}" name="Variable 1 with p&lt;0.1" dataDxfId="16"/>
    <tableColumn id="21" xr3:uid="{1E5E35CA-4AA8-42E4-B449-9ECC814EDBC6}" name="Value of variable 1" dataDxfId="15"/>
    <tableColumn id="22" xr3:uid="{597532D3-FE98-45BC-9F2C-FD3695F993CA}" name="Variable 2 with p&lt;0.1" dataDxfId="14"/>
    <tableColumn id="23" xr3:uid="{30404408-1D67-4E3B-9E49-978218E938FC}" name="Value of variable 2" dataDxfId="13"/>
    <tableColumn id="24" xr3:uid="{4DBC8E9C-0B87-4F70-8A62-28BAC970833E}" name="Variable 3 with p&lt;0.1" dataDxfId="12"/>
    <tableColumn id="25" xr3:uid="{0C9B8E3C-99A7-4594-9F03-115CB6B587B2}" name="Value of variable 3" dataDxfId="11"/>
    <tableColumn id="26" xr3:uid="{279BDD54-B022-4E32-90E9-4DE2BFF09018}" name="Variable 4 with p&lt;0.1" dataDxfId="10"/>
    <tableColumn id="27" xr3:uid="{63036D70-F681-4FA5-A57A-D8F525ED00D3}" name="Value of variable 32" dataDxfId="9"/>
    <tableColumn id="28" xr3:uid="{9AB55441-59F4-4480-A730-12395F5F1DA2}" name="Value of Constant" dataDxfId="8"/>
    <tableColumn id="29" xr3:uid="{DB51DB42-AF3E-4926-B08C-53D3F1090754}" name="Speed of Adjustment" dataDxfId="7"/>
    <tableColumn id="30" xr3:uid="{61AF2F68-B5A3-4513-83F1-E671100FE91E}" name="Number of observations" dataDxfId="6"/>
    <tableColumn id="31" xr3:uid="{88C5F62D-EF7C-4447-9CB9-E0CCCCFEE79C}" name="Partialled out variables" dataDxfId="5"/>
    <tableColumn id="32" xr3:uid="{F2BC7236-E3B6-4F80-A879-27D335DC0DA7}" name="Adjusted R2" dataDxfId="4"/>
    <tableColumn id="33" xr3:uid="{15208ECF-0C3D-4BE2-B89A-51EB5E68996F}" name="Weak Identification test p-value" dataDxfId="3"/>
    <tableColumn id="34" xr3:uid="{A42E7AE5-47E9-443E-93DD-0945B55DFF25}" name="Method" dataDxfId="2"/>
    <tableColumn id="35" xr3:uid="{A649C9B5-0573-4529-BD5D-E830316E922D}" name="Level relationship (Bounds test)" dataDxfId="1"/>
    <tableColumn id="36" xr3:uid="{8145F3E0-142F-4BF4-878B-7D6DB0AC9720}" name="Additional Notes" dataDxfId="0"/>
  </tableColumns>
  <tableStyleInfo name="TableStyleMedium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74856-7F62-4AB7-A492-2C484F6499B8}">
  <sheetPr codeName="Sheet3"/>
  <dimension ref="A1:BS336"/>
  <sheetViews>
    <sheetView tabSelected="1" zoomScale="120" zoomScaleNormal="120" workbookViewId="0">
      <pane ySplit="1" topLeftCell="A2" activePane="bottomLeft" state="frozen"/>
      <selection pane="bottomLeft" activeCell="F54" sqref="F54"/>
    </sheetView>
  </sheetViews>
  <sheetFormatPr defaultRowHeight="15" x14ac:dyDescent="0.25"/>
  <cols>
    <col min="2" max="2" width="11.140625" customWidth="1"/>
    <col min="3" max="3" width="15.42578125" customWidth="1"/>
    <col min="4" max="4" width="11.42578125" customWidth="1"/>
    <col min="5" max="5" width="18.42578125" customWidth="1"/>
    <col min="6" max="7" width="19.5703125" customWidth="1"/>
    <col min="8" max="8" width="8.5703125" customWidth="1"/>
    <col min="9" max="9" width="11.5703125" customWidth="1"/>
    <col min="10" max="10" width="13.5703125" customWidth="1"/>
    <col min="11" max="11" width="11.5703125" customWidth="1"/>
    <col min="12" max="12" width="7.5703125" customWidth="1"/>
    <col min="13" max="13" width="16.140625" customWidth="1"/>
    <col min="14" max="14" width="14.85546875" customWidth="1"/>
    <col min="15" max="15" width="16.42578125" customWidth="1"/>
    <col min="16" max="16" width="10.5703125" customWidth="1"/>
    <col min="17" max="17" width="14.42578125" customWidth="1"/>
    <col min="18" max="18" width="7.5703125" customWidth="1"/>
    <col min="19" max="19" width="31.42578125" customWidth="1"/>
    <col min="20" max="20" width="18.140625" customWidth="1"/>
    <col min="21" max="21" width="22.42578125" customWidth="1"/>
    <col min="22" max="22" width="23.42578125" customWidth="1"/>
    <col min="23" max="23" width="15.42578125" customWidth="1"/>
    <col min="24" max="24" width="21" customWidth="1"/>
    <col min="25" max="25" width="18.85546875" customWidth="1"/>
    <col min="26" max="26" width="21" customWidth="1"/>
    <col min="27" max="27" width="18.85546875" customWidth="1"/>
    <col min="28" max="28" width="21" customWidth="1"/>
    <col min="29" max="29" width="18.85546875" customWidth="1"/>
    <col min="30" max="30" width="21" customWidth="1"/>
    <col min="31" max="31" width="19.85546875" style="3" customWidth="1"/>
    <col min="32" max="32" width="18.42578125" customWidth="1"/>
    <col min="33" max="33" width="20.5703125" customWidth="1"/>
    <col min="34" max="34" width="23.5703125" customWidth="1"/>
    <col min="35" max="35" width="22.5703125" customWidth="1"/>
    <col min="36" max="36" width="12.85546875" customWidth="1"/>
    <col min="37" max="37" width="30.42578125" style="5" customWidth="1"/>
    <col min="38" max="38" width="14.42578125" bestFit="1" customWidth="1"/>
    <col min="39" max="39" width="29.5703125" customWidth="1"/>
    <col min="40" max="40" width="17.140625" customWidth="1"/>
  </cols>
  <sheetData>
    <row r="1" spans="1:71" s="1" customFormat="1" ht="47.1" customHeight="1" x14ac:dyDescent="0.25">
      <c r="A1" t="s">
        <v>160</v>
      </c>
      <c r="B1" t="s">
        <v>151</v>
      </c>
      <c r="C1" s="1" t="s">
        <v>2</v>
      </c>
      <c r="D1" s="1" t="s">
        <v>162</v>
      </c>
      <c r="E1" s="1" t="s">
        <v>146</v>
      </c>
      <c r="F1" s="1" t="s">
        <v>150</v>
      </c>
      <c r="G1" s="1" t="s">
        <v>163</v>
      </c>
      <c r="H1" s="1" t="s">
        <v>145</v>
      </c>
      <c r="I1" s="1" t="s">
        <v>164</v>
      </c>
      <c r="J1" s="1" t="s">
        <v>159</v>
      </c>
      <c r="K1" s="1" t="s">
        <v>165</v>
      </c>
      <c r="L1" s="10" t="s">
        <v>166</v>
      </c>
      <c r="M1" s="1" t="s">
        <v>167</v>
      </c>
      <c r="N1" s="1" t="s">
        <v>168</v>
      </c>
      <c r="O1" s="1" t="s">
        <v>169</v>
      </c>
      <c r="P1" s="1" t="s">
        <v>170</v>
      </c>
      <c r="Q1" s="1" t="s">
        <v>171</v>
      </c>
      <c r="R1" s="1" t="s">
        <v>172</v>
      </c>
      <c r="S1" s="1" t="s">
        <v>173</v>
      </c>
      <c r="T1" s="1" t="s">
        <v>174</v>
      </c>
      <c r="U1" s="1" t="s">
        <v>175</v>
      </c>
      <c r="V1" s="1" t="s">
        <v>176</v>
      </c>
      <c r="W1" s="1" t="s">
        <v>177</v>
      </c>
      <c r="X1" s="1" t="s">
        <v>178</v>
      </c>
      <c r="Y1" s="1" t="s">
        <v>179</v>
      </c>
      <c r="Z1" s="1" t="s">
        <v>180</v>
      </c>
      <c r="AA1" s="1" t="s">
        <v>181</v>
      </c>
      <c r="AB1" s="1" t="s">
        <v>182</v>
      </c>
      <c r="AC1" s="1" t="s">
        <v>183</v>
      </c>
      <c r="AD1" s="1" t="s">
        <v>184</v>
      </c>
      <c r="AE1" s="2" t="s">
        <v>185</v>
      </c>
      <c r="AF1" s="1" t="s">
        <v>186</v>
      </c>
      <c r="AG1" s="1" t="s">
        <v>187</v>
      </c>
      <c r="AH1" s="1" t="s">
        <v>188</v>
      </c>
      <c r="AI1" s="1" t="s">
        <v>189</v>
      </c>
      <c r="AJ1" s="1" t="s">
        <v>190</v>
      </c>
      <c r="AK1" s="4" t="s">
        <v>191</v>
      </c>
      <c r="AL1" s="1" t="s">
        <v>192</v>
      </c>
      <c r="AM1" s="1" t="s">
        <v>193</v>
      </c>
      <c r="AN1" s="1" t="s">
        <v>194</v>
      </c>
    </row>
    <row r="2" spans="1:71" s="1" customFormat="1" hidden="1" x14ac:dyDescent="0.25">
      <c r="A2" t="s">
        <v>82</v>
      </c>
      <c r="B2"/>
      <c r="C2" t="s">
        <v>6</v>
      </c>
      <c r="D2" t="str">
        <f>_xlfn.XLOOKUP($C2,'Commodity symbol'!$B$2:$B$79,'Commodity symbol'!$A$2:$A$79)</f>
        <v>Alumina</v>
      </c>
      <c r="E2" t="s">
        <v>0</v>
      </c>
      <c r="F2" t="s">
        <v>4</v>
      </c>
      <c r="G2" t="s">
        <v>195</v>
      </c>
      <c r="H2" t="s">
        <v>148</v>
      </c>
      <c r="I2"/>
      <c r="J2"/>
      <c r="K2" t="s">
        <v>196</v>
      </c>
      <c r="L2" t="s">
        <v>144</v>
      </c>
      <c r="M2">
        <v>-0.77</v>
      </c>
      <c r="N2" t="s">
        <v>197</v>
      </c>
      <c r="O2"/>
      <c r="P2"/>
      <c r="Q2"/>
      <c r="R2"/>
      <c r="S2">
        <v>0.44</v>
      </c>
      <c r="T2"/>
      <c r="U2" t="s">
        <v>198</v>
      </c>
      <c r="V2" t="s">
        <v>199</v>
      </c>
      <c r="W2"/>
      <c r="X2" t="s">
        <v>200</v>
      </c>
      <c r="Y2">
        <v>1.18</v>
      </c>
      <c r="Z2" t="s">
        <v>201</v>
      </c>
      <c r="AA2">
        <v>2.33</v>
      </c>
      <c r="AB2"/>
      <c r="AC2"/>
      <c r="AD2"/>
      <c r="AE2" s="3"/>
      <c r="AF2"/>
      <c r="AG2">
        <v>-0.16</v>
      </c>
      <c r="AH2">
        <v>54</v>
      </c>
      <c r="AI2" t="s">
        <v>202</v>
      </c>
      <c r="AJ2">
        <v>0.47199999999999998</v>
      </c>
      <c r="AK2" s="5"/>
      <c r="AL2" t="s">
        <v>203</v>
      </c>
      <c r="AM2" t="s">
        <v>144</v>
      </c>
      <c r="AN2"/>
      <c r="AZ2"/>
      <c r="BA2"/>
      <c r="BB2"/>
      <c r="BC2"/>
      <c r="BD2"/>
      <c r="BE2"/>
      <c r="BF2"/>
      <c r="BG2"/>
      <c r="BH2"/>
      <c r="BI2"/>
      <c r="BJ2"/>
      <c r="BK2"/>
      <c r="BL2"/>
      <c r="BM2"/>
      <c r="BN2"/>
      <c r="BO2"/>
      <c r="BP2"/>
      <c r="BQ2"/>
      <c r="BR2"/>
      <c r="BS2"/>
    </row>
    <row r="3" spans="1:71" hidden="1" x14ac:dyDescent="0.25">
      <c r="A3" t="s">
        <v>82</v>
      </c>
      <c r="C3" t="s">
        <v>6</v>
      </c>
      <c r="D3" t="str">
        <f>_xlfn.XLOOKUP($C3,'Commodity symbol'!$B$2:$B$79,'Commodity symbol'!$A$2:$A$79)</f>
        <v>Alumina</v>
      </c>
      <c r="E3" t="s">
        <v>0</v>
      </c>
      <c r="F3" t="s">
        <v>5</v>
      </c>
      <c r="G3" t="s">
        <v>195</v>
      </c>
      <c r="H3" t="s">
        <v>148</v>
      </c>
      <c r="K3" t="s">
        <v>196</v>
      </c>
      <c r="L3" t="s">
        <v>144</v>
      </c>
      <c r="M3">
        <v>-0.12</v>
      </c>
      <c r="N3" t="s">
        <v>204</v>
      </c>
      <c r="S3">
        <v>0.06</v>
      </c>
      <c r="U3" t="s">
        <v>198</v>
      </c>
      <c r="V3" t="s">
        <v>199</v>
      </c>
      <c r="W3">
        <v>0.84</v>
      </c>
      <c r="X3" t="s">
        <v>200</v>
      </c>
      <c r="Y3">
        <v>0.19</v>
      </c>
      <c r="Z3" t="s">
        <v>201</v>
      </c>
      <c r="AA3">
        <v>0.37</v>
      </c>
      <c r="AC3" s="3"/>
      <c r="AH3">
        <v>54</v>
      </c>
      <c r="AI3" t="s">
        <v>202</v>
      </c>
      <c r="AJ3">
        <v>0.996</v>
      </c>
      <c r="AK3" s="5">
        <v>4.7800000000000004E-3</v>
      </c>
      <c r="AL3" t="s">
        <v>205</v>
      </c>
    </row>
    <row r="4" spans="1:71" hidden="1" x14ac:dyDescent="0.25">
      <c r="A4" t="s">
        <v>83</v>
      </c>
      <c r="C4" t="s">
        <v>7</v>
      </c>
      <c r="D4" t="str">
        <f>_xlfn.XLOOKUP($C4,'Commodity symbol'!$B$2:$B$79,'Commodity symbol'!$A$2:$A$79)</f>
        <v>Al</v>
      </c>
      <c r="E4" t="s">
        <v>0</v>
      </c>
      <c r="F4" t="s">
        <v>5</v>
      </c>
      <c r="G4" t="s">
        <v>195</v>
      </c>
      <c r="H4" t="s">
        <v>148</v>
      </c>
      <c r="K4" t="s">
        <v>196</v>
      </c>
      <c r="L4" t="s">
        <v>144</v>
      </c>
      <c r="M4">
        <v>-0.17</v>
      </c>
      <c r="N4" t="s">
        <v>197</v>
      </c>
      <c r="S4">
        <v>0.1</v>
      </c>
      <c r="U4" t="s">
        <v>219</v>
      </c>
      <c r="V4" t="s">
        <v>199</v>
      </c>
      <c r="W4">
        <v>0.8</v>
      </c>
      <c r="X4" t="s">
        <v>215</v>
      </c>
      <c r="Y4">
        <v>0.23</v>
      </c>
      <c r="Z4" t="s">
        <v>216</v>
      </c>
      <c r="AA4">
        <v>0.15</v>
      </c>
      <c r="AH4">
        <v>64</v>
      </c>
      <c r="AI4" t="s">
        <v>220</v>
      </c>
      <c r="AJ4">
        <v>0.996</v>
      </c>
      <c r="AK4" s="5">
        <v>3.2300000000000002E-2</v>
      </c>
      <c r="AL4" t="s">
        <v>205</v>
      </c>
    </row>
    <row r="5" spans="1:71" hidden="1" x14ac:dyDescent="0.25">
      <c r="A5" t="s">
        <v>83</v>
      </c>
      <c r="C5" t="s">
        <v>7</v>
      </c>
      <c r="D5" t="str">
        <f>_xlfn.XLOOKUP($C5,'Commodity symbol'!$B$2:$B$79,'Commodity symbol'!$A$2:$A$79)</f>
        <v>Al</v>
      </c>
      <c r="E5" t="s">
        <v>0</v>
      </c>
      <c r="F5" t="s">
        <v>4</v>
      </c>
      <c r="G5" t="s">
        <v>195</v>
      </c>
      <c r="H5" t="s">
        <v>148</v>
      </c>
      <c r="K5" t="s">
        <v>196</v>
      </c>
      <c r="L5" t="s">
        <v>144</v>
      </c>
      <c r="M5">
        <v>-0.86</v>
      </c>
      <c r="N5" t="s">
        <v>206</v>
      </c>
      <c r="S5">
        <v>0.28999999999999998</v>
      </c>
      <c r="U5" t="s">
        <v>219</v>
      </c>
      <c r="V5" t="s">
        <v>199</v>
      </c>
      <c r="X5" t="s">
        <v>215</v>
      </c>
      <c r="Y5">
        <v>1.17</v>
      </c>
      <c r="Z5" t="s">
        <v>216</v>
      </c>
      <c r="AA5">
        <v>0.75</v>
      </c>
      <c r="AG5">
        <v>-0.2</v>
      </c>
      <c r="AH5">
        <v>64</v>
      </c>
      <c r="AI5" t="s">
        <v>220</v>
      </c>
      <c r="AJ5">
        <v>0.39</v>
      </c>
      <c r="AL5" t="s">
        <v>203</v>
      </c>
      <c r="AM5" t="s">
        <v>144</v>
      </c>
    </row>
    <row r="6" spans="1:71" hidden="1" x14ac:dyDescent="0.25">
      <c r="A6" t="s">
        <v>84</v>
      </c>
      <c r="C6" t="s">
        <v>8</v>
      </c>
      <c r="D6" t="str">
        <f>_xlfn.XLOOKUP($C6,'Commodity symbol'!$B$2:$B$79,'Commodity symbol'!$A$2:$A$79)</f>
        <v>Sb</v>
      </c>
      <c r="E6" t="s">
        <v>0</v>
      </c>
      <c r="F6" t="s">
        <v>4</v>
      </c>
      <c r="G6" t="s">
        <v>195</v>
      </c>
      <c r="H6" t="s">
        <v>148</v>
      </c>
      <c r="K6" t="s">
        <v>196</v>
      </c>
      <c r="L6" t="s">
        <v>144</v>
      </c>
      <c r="M6">
        <v>-0.86</v>
      </c>
      <c r="N6" t="s">
        <v>197</v>
      </c>
      <c r="S6">
        <v>0.47</v>
      </c>
      <c r="U6" t="s">
        <v>221</v>
      </c>
      <c r="V6" t="s">
        <v>199</v>
      </c>
      <c r="X6" t="s">
        <v>201</v>
      </c>
      <c r="Y6">
        <v>0.75</v>
      </c>
      <c r="AC6" s="3"/>
      <c r="AG6">
        <v>-0.14000000000000001</v>
      </c>
      <c r="AH6">
        <v>64</v>
      </c>
      <c r="AJ6">
        <v>0.126</v>
      </c>
      <c r="AL6" t="s">
        <v>203</v>
      </c>
      <c r="AM6" t="s">
        <v>224</v>
      </c>
    </row>
    <row r="7" spans="1:71" hidden="1" x14ac:dyDescent="0.25">
      <c r="A7" t="s">
        <v>84</v>
      </c>
      <c r="C7" t="s">
        <v>8</v>
      </c>
      <c r="D7" t="str">
        <f>_xlfn.XLOOKUP($C7,'Commodity symbol'!$B$2:$B$79,'Commodity symbol'!$A$2:$A$79)</f>
        <v>Sb</v>
      </c>
      <c r="E7" t="s">
        <v>0</v>
      </c>
      <c r="F7" t="s">
        <v>5</v>
      </c>
      <c r="G7" t="s">
        <v>195</v>
      </c>
      <c r="H7" t="s">
        <v>148</v>
      </c>
      <c r="K7" t="s">
        <v>196</v>
      </c>
      <c r="L7" t="s">
        <v>144</v>
      </c>
      <c r="M7">
        <v>-0.12</v>
      </c>
      <c r="N7" t="s">
        <v>204</v>
      </c>
      <c r="S7">
        <v>0.05</v>
      </c>
      <c r="U7" t="s">
        <v>221</v>
      </c>
      <c r="V7" t="s">
        <v>199</v>
      </c>
      <c r="W7">
        <v>0.86</v>
      </c>
      <c r="X7" t="s">
        <v>201</v>
      </c>
      <c r="Y7">
        <v>0.1</v>
      </c>
      <c r="AC7" s="3"/>
      <c r="AH7">
        <v>64</v>
      </c>
      <c r="AJ7">
        <v>0.88900000000000001</v>
      </c>
      <c r="AK7" s="5">
        <v>1.9400000000000001E-5</v>
      </c>
      <c r="AL7" t="s">
        <v>205</v>
      </c>
    </row>
    <row r="8" spans="1:71" hidden="1" x14ac:dyDescent="0.25">
      <c r="A8" t="s">
        <v>84</v>
      </c>
      <c r="C8" t="s">
        <v>9</v>
      </c>
      <c r="D8" t="str">
        <f>_xlfn.XLOOKUP($C8,'Commodity symbol'!$B$2:$B$79,'Commodity symbol'!$A$2:$A$79)</f>
        <v>As</v>
      </c>
      <c r="E8" t="s">
        <v>0</v>
      </c>
      <c r="F8" t="s">
        <v>4</v>
      </c>
      <c r="G8" t="s">
        <v>195</v>
      </c>
      <c r="H8" t="s">
        <v>148</v>
      </c>
      <c r="K8" t="s">
        <v>196</v>
      </c>
      <c r="L8" t="s">
        <v>144</v>
      </c>
      <c r="M8">
        <v>-4.7E-2</v>
      </c>
      <c r="N8" t="s">
        <v>197</v>
      </c>
      <c r="O8" t="s">
        <v>206</v>
      </c>
      <c r="P8">
        <v>1999</v>
      </c>
      <c r="Q8">
        <v>-0.113</v>
      </c>
      <c r="R8">
        <v>6.6000000000000003E-2</v>
      </c>
      <c r="S8">
        <v>0.06</v>
      </c>
      <c r="T8">
        <v>0.02</v>
      </c>
      <c r="U8" t="s">
        <v>208</v>
      </c>
      <c r="V8" t="s">
        <v>226</v>
      </c>
      <c r="X8" t="s">
        <v>229</v>
      </c>
      <c r="Y8">
        <v>0.46</v>
      </c>
      <c r="AG8">
        <v>-0.59</v>
      </c>
      <c r="AH8">
        <v>42</v>
      </c>
      <c r="AI8" t="s">
        <v>227</v>
      </c>
      <c r="AJ8">
        <v>0.40600000000000003</v>
      </c>
      <c r="AL8" t="s">
        <v>203</v>
      </c>
      <c r="AM8" t="s">
        <v>144</v>
      </c>
      <c r="AN8" t="s">
        <v>228</v>
      </c>
    </row>
    <row r="9" spans="1:71" hidden="1" x14ac:dyDescent="0.25">
      <c r="A9" t="s">
        <v>84</v>
      </c>
      <c r="C9" t="s">
        <v>9</v>
      </c>
      <c r="D9" t="str">
        <f>_xlfn.XLOOKUP($C9,'Commodity symbol'!$B$2:$B$79,'Commodity symbol'!$A$2:$A$79)</f>
        <v>As</v>
      </c>
      <c r="E9" t="s">
        <v>0</v>
      </c>
      <c r="F9" t="s">
        <v>5</v>
      </c>
      <c r="G9" t="s">
        <v>195</v>
      </c>
      <c r="H9" t="s">
        <v>148</v>
      </c>
      <c r="K9" t="s">
        <v>196</v>
      </c>
      <c r="L9" t="s">
        <v>144</v>
      </c>
      <c r="M9">
        <v>-2.8000000000000004E-2</v>
      </c>
      <c r="N9" t="s">
        <v>204</v>
      </c>
      <c r="O9" t="s">
        <v>206</v>
      </c>
      <c r="P9">
        <v>1999</v>
      </c>
      <c r="Q9">
        <v>-6.7000000000000004E-2</v>
      </c>
      <c r="R9">
        <v>3.9E-2</v>
      </c>
      <c r="S9">
        <v>0.03</v>
      </c>
      <c r="T9">
        <v>0.01</v>
      </c>
      <c r="U9" t="s">
        <v>208</v>
      </c>
      <c r="V9" t="s">
        <v>226</v>
      </c>
      <c r="W9">
        <v>0.41</v>
      </c>
      <c r="X9" t="s">
        <v>229</v>
      </c>
      <c r="Y9">
        <v>0.27</v>
      </c>
      <c r="AC9" s="3"/>
      <c r="AF9">
        <v>5.22</v>
      </c>
      <c r="AH9">
        <v>42</v>
      </c>
      <c r="AI9" t="s">
        <v>227</v>
      </c>
      <c r="AJ9">
        <v>0.57499999999999996</v>
      </c>
      <c r="AK9" s="5">
        <v>1.3600000000000001E-3</v>
      </c>
      <c r="AL9" t="s">
        <v>205</v>
      </c>
      <c r="AN9" t="s">
        <v>228</v>
      </c>
    </row>
    <row r="10" spans="1:71" hidden="1" x14ac:dyDescent="0.25">
      <c r="A10" t="s">
        <v>82</v>
      </c>
      <c r="C10" t="s">
        <v>10</v>
      </c>
      <c r="D10" t="str">
        <f>_xlfn.XLOOKUP($C10,'Commodity symbol'!$B$2:$B$79,'Commodity symbol'!$A$2:$A$79)</f>
        <v>Ba</v>
      </c>
      <c r="E10" t="s">
        <v>0</v>
      </c>
      <c r="F10" t="s">
        <v>5</v>
      </c>
      <c r="G10" t="s">
        <v>195</v>
      </c>
      <c r="H10" t="s">
        <v>148</v>
      </c>
      <c r="K10" t="s">
        <v>196</v>
      </c>
      <c r="L10" t="s">
        <v>144</v>
      </c>
      <c r="M10">
        <v>-0.38</v>
      </c>
      <c r="N10" t="s">
        <v>204</v>
      </c>
      <c r="S10">
        <v>0.2</v>
      </c>
      <c r="U10" t="s">
        <v>208</v>
      </c>
      <c r="V10" t="s">
        <v>231</v>
      </c>
      <c r="W10">
        <v>0.56000000000000005</v>
      </c>
      <c r="X10" t="s">
        <v>234</v>
      </c>
      <c r="Y10">
        <v>0.43</v>
      </c>
      <c r="Z10" t="s">
        <v>235</v>
      </c>
      <c r="AA10">
        <v>0.01</v>
      </c>
      <c r="AC10" s="3"/>
      <c r="AF10">
        <v>-13.86</v>
      </c>
      <c r="AH10">
        <v>51</v>
      </c>
      <c r="AJ10">
        <v>0.78</v>
      </c>
      <c r="AK10" s="5">
        <v>1.9599999999999999E-2</v>
      </c>
      <c r="AL10" t="s">
        <v>205</v>
      </c>
    </row>
    <row r="11" spans="1:71" hidden="1" x14ac:dyDescent="0.25">
      <c r="A11" t="s">
        <v>82</v>
      </c>
      <c r="C11" t="s">
        <v>10</v>
      </c>
      <c r="D11" t="str">
        <f>_xlfn.XLOOKUP($C11,'Commodity symbol'!$B$2:$B$79,'Commodity symbol'!$A$2:$A$79)</f>
        <v>Ba</v>
      </c>
      <c r="E11" t="s">
        <v>0</v>
      </c>
      <c r="F11" t="s">
        <v>4</v>
      </c>
      <c r="G11" t="s">
        <v>195</v>
      </c>
      <c r="H11" t="s">
        <v>148</v>
      </c>
      <c r="K11" t="s">
        <v>196</v>
      </c>
      <c r="L11" t="s">
        <v>144</v>
      </c>
      <c r="M11">
        <v>-0.88</v>
      </c>
      <c r="N11" t="s">
        <v>197</v>
      </c>
      <c r="S11">
        <v>0.5</v>
      </c>
      <c r="U11" t="s">
        <v>208</v>
      </c>
      <c r="V11" t="s">
        <v>231</v>
      </c>
      <c r="X11" t="s">
        <v>234</v>
      </c>
      <c r="Y11">
        <v>1</v>
      </c>
      <c r="AG11">
        <v>-0.44</v>
      </c>
      <c r="AH11">
        <v>51</v>
      </c>
      <c r="AJ11">
        <v>0.58699999999999997</v>
      </c>
      <c r="AL11" t="s">
        <v>203</v>
      </c>
      <c r="AM11" t="s">
        <v>144</v>
      </c>
    </row>
    <row r="12" spans="1:71" hidden="1" x14ac:dyDescent="0.25">
      <c r="A12" t="s">
        <v>82</v>
      </c>
      <c r="C12" t="s">
        <v>11</v>
      </c>
      <c r="D12" t="str">
        <f>_xlfn.XLOOKUP($C12,'Commodity symbol'!$B$2:$B$79,'Commodity symbol'!$A$2:$A$79)</f>
        <v>Bauxite</v>
      </c>
      <c r="E12" t="s">
        <v>0</v>
      </c>
      <c r="F12" t="s">
        <v>4</v>
      </c>
      <c r="G12" t="s">
        <v>195</v>
      </c>
      <c r="H12" t="s">
        <v>148</v>
      </c>
      <c r="K12" t="s">
        <v>196</v>
      </c>
      <c r="L12" t="s">
        <v>144</v>
      </c>
      <c r="M12">
        <v>-2.41</v>
      </c>
      <c r="N12" t="s">
        <v>206</v>
      </c>
      <c r="O12" t="s">
        <v>206</v>
      </c>
      <c r="P12">
        <v>1981</v>
      </c>
      <c r="Q12">
        <v>-2.2200000000000002</v>
      </c>
      <c r="R12">
        <v>-0.19</v>
      </c>
      <c r="S12">
        <v>0.28999999999999998</v>
      </c>
      <c r="T12">
        <v>0.08</v>
      </c>
      <c r="U12" t="s">
        <v>208</v>
      </c>
      <c r="V12" t="s">
        <v>231</v>
      </c>
      <c r="X12" t="s">
        <v>236</v>
      </c>
      <c r="Y12">
        <v>1.58</v>
      </c>
      <c r="AG12">
        <v>-0.09</v>
      </c>
      <c r="AH12">
        <v>63</v>
      </c>
      <c r="AJ12">
        <v>0.252</v>
      </c>
      <c r="AL12" t="s">
        <v>203</v>
      </c>
      <c r="AM12" t="s">
        <v>144</v>
      </c>
    </row>
    <row r="13" spans="1:71" hidden="1" x14ac:dyDescent="0.25">
      <c r="A13" t="s">
        <v>82</v>
      </c>
      <c r="C13" t="s">
        <v>11</v>
      </c>
      <c r="D13" t="str">
        <f>_xlfn.XLOOKUP($C13,'Commodity symbol'!$B$2:$B$79,'Commodity symbol'!$A$2:$A$79)</f>
        <v>Bauxite</v>
      </c>
      <c r="E13" t="s">
        <v>0</v>
      </c>
      <c r="F13" t="s">
        <v>5</v>
      </c>
      <c r="G13" t="s">
        <v>195</v>
      </c>
      <c r="H13" t="s">
        <v>148</v>
      </c>
      <c r="K13" t="s">
        <v>196</v>
      </c>
      <c r="L13" t="s">
        <v>144</v>
      </c>
      <c r="M13">
        <v>-0.23</v>
      </c>
      <c r="N13" t="s">
        <v>206</v>
      </c>
      <c r="O13" t="s">
        <v>206</v>
      </c>
      <c r="P13">
        <v>1981</v>
      </c>
      <c r="Q13">
        <v>-0.21</v>
      </c>
      <c r="R13">
        <v>-0.02</v>
      </c>
      <c r="S13">
        <v>0.05</v>
      </c>
      <c r="T13">
        <v>0.01</v>
      </c>
      <c r="U13" t="s">
        <v>208</v>
      </c>
      <c r="V13" t="s">
        <v>231</v>
      </c>
      <c r="W13">
        <v>0.91</v>
      </c>
      <c r="X13" t="s">
        <v>236</v>
      </c>
      <c r="Y13">
        <v>0.15</v>
      </c>
      <c r="AC13" s="3"/>
      <c r="AF13">
        <v>1.71</v>
      </c>
      <c r="AH13">
        <v>63</v>
      </c>
      <c r="AJ13">
        <v>0.99299999999999999</v>
      </c>
      <c r="AK13" s="5">
        <v>8.6500000000000002E-5</v>
      </c>
      <c r="AL13" t="s">
        <v>205</v>
      </c>
    </row>
    <row r="14" spans="1:71" hidden="1" x14ac:dyDescent="0.25">
      <c r="A14" t="s">
        <v>84</v>
      </c>
      <c r="C14" t="s">
        <v>12</v>
      </c>
      <c r="D14" t="str">
        <f>_xlfn.XLOOKUP($C14,'Commodity symbol'!$B$2:$B$79,'Commodity symbol'!$A$2:$A$79)</f>
        <v>Be</v>
      </c>
      <c r="E14" t="s">
        <v>0</v>
      </c>
      <c r="F14" t="s">
        <v>4</v>
      </c>
      <c r="G14" t="s">
        <v>195</v>
      </c>
      <c r="H14" t="s">
        <v>148</v>
      </c>
      <c r="K14" t="s">
        <v>196</v>
      </c>
      <c r="L14" t="s">
        <v>144</v>
      </c>
      <c r="M14">
        <v>-2.98</v>
      </c>
      <c r="N14" t="s">
        <v>238</v>
      </c>
      <c r="S14">
        <v>1.67</v>
      </c>
      <c r="U14" t="s">
        <v>198</v>
      </c>
      <c r="V14" t="s">
        <v>199</v>
      </c>
      <c r="X14" t="s">
        <v>239</v>
      </c>
      <c r="Y14">
        <v>0.02</v>
      </c>
      <c r="AG14">
        <v>-0.13</v>
      </c>
      <c r="AH14">
        <v>46</v>
      </c>
      <c r="AJ14" s="5">
        <v>0.45400000000000001</v>
      </c>
      <c r="AL14" t="s">
        <v>203</v>
      </c>
      <c r="AM14" t="s">
        <v>224</v>
      </c>
    </row>
    <row r="15" spans="1:71" hidden="1" x14ac:dyDescent="0.25">
      <c r="A15" t="s">
        <v>84</v>
      </c>
      <c r="C15" t="s">
        <v>12</v>
      </c>
      <c r="D15" t="str">
        <f>_xlfn.XLOOKUP($C15,'Commodity symbol'!$B$2:$B$79,'Commodity symbol'!$A$2:$A$79)</f>
        <v>Be</v>
      </c>
      <c r="E15" t="s">
        <v>0</v>
      </c>
      <c r="F15" t="s">
        <v>5</v>
      </c>
      <c r="G15" t="s">
        <v>195</v>
      </c>
      <c r="H15" t="s">
        <v>148</v>
      </c>
      <c r="K15" t="s">
        <v>196</v>
      </c>
      <c r="L15" t="s">
        <v>144</v>
      </c>
      <c r="M15">
        <v>-0.39</v>
      </c>
      <c r="N15" t="s">
        <v>206</v>
      </c>
      <c r="S15">
        <v>0.13</v>
      </c>
      <c r="U15" t="s">
        <v>198</v>
      </c>
      <c r="V15" t="s">
        <v>199</v>
      </c>
      <c r="W15">
        <v>0.87</v>
      </c>
      <c r="X15" t="s">
        <v>239</v>
      </c>
      <c r="Y15">
        <v>0</v>
      </c>
      <c r="Z15" t="s">
        <v>241</v>
      </c>
      <c r="AA15">
        <v>-0.82</v>
      </c>
      <c r="AC15" s="3"/>
      <c r="AF15">
        <v>3.05</v>
      </c>
      <c r="AH15">
        <v>46</v>
      </c>
      <c r="AJ15">
        <v>0.84</v>
      </c>
      <c r="AK15" s="5">
        <v>4.1000000000000002E-2</v>
      </c>
      <c r="AL15" t="s">
        <v>205</v>
      </c>
    </row>
    <row r="16" spans="1:71" hidden="1" x14ac:dyDescent="0.25">
      <c r="A16" t="s">
        <v>84</v>
      </c>
      <c r="C16" t="s">
        <v>13</v>
      </c>
      <c r="D16" t="str">
        <f>_xlfn.XLOOKUP($C16,'Commodity symbol'!$B$2:$B$79,'Commodity symbol'!$A$2:$A$79)</f>
        <v>Bi</v>
      </c>
      <c r="E16" t="s">
        <v>0</v>
      </c>
      <c r="F16" t="s">
        <v>5</v>
      </c>
      <c r="G16" t="s">
        <v>195</v>
      </c>
      <c r="H16" t="s">
        <v>148</v>
      </c>
      <c r="K16" t="s">
        <v>196</v>
      </c>
      <c r="L16" t="s">
        <v>144</v>
      </c>
      <c r="M16">
        <f>-0.2+0.06</f>
        <v>-0.14000000000000001</v>
      </c>
      <c r="N16" t="s">
        <v>204</v>
      </c>
      <c r="O16" t="s">
        <v>204</v>
      </c>
      <c r="P16">
        <v>2003</v>
      </c>
      <c r="Q16">
        <v>-0.2</v>
      </c>
      <c r="R16">
        <v>0.06</v>
      </c>
      <c r="S16">
        <v>0.09</v>
      </c>
      <c r="T16">
        <v>0.02</v>
      </c>
      <c r="U16" t="s">
        <v>243</v>
      </c>
      <c r="V16" t="s">
        <v>199</v>
      </c>
      <c r="W16">
        <v>0.56999999999999995</v>
      </c>
      <c r="AC16" s="3"/>
      <c r="AF16">
        <v>5.46</v>
      </c>
      <c r="AH16">
        <v>38</v>
      </c>
      <c r="AL16" t="s">
        <v>205</v>
      </c>
    </row>
    <row r="17" spans="1:40" hidden="1" x14ac:dyDescent="0.25">
      <c r="A17" t="s">
        <v>84</v>
      </c>
      <c r="C17" t="s">
        <v>13</v>
      </c>
      <c r="D17" t="str">
        <f>_xlfn.XLOOKUP($C17,'Commodity symbol'!$B$2:$B$79,'Commodity symbol'!$A$2:$A$79)</f>
        <v>Bi</v>
      </c>
      <c r="E17" t="s">
        <v>0</v>
      </c>
      <c r="F17" t="s">
        <v>4</v>
      </c>
      <c r="G17" t="s">
        <v>195</v>
      </c>
      <c r="H17" t="s">
        <v>148</v>
      </c>
      <c r="K17" t="s">
        <v>196</v>
      </c>
      <c r="L17" t="s">
        <v>144</v>
      </c>
      <c r="M17">
        <f>-0.46+0.14</f>
        <v>-0.32</v>
      </c>
      <c r="N17" t="s">
        <v>204</v>
      </c>
      <c r="O17" t="s">
        <v>206</v>
      </c>
      <c r="P17">
        <v>2003</v>
      </c>
      <c r="Q17">
        <v>-0.46</v>
      </c>
      <c r="R17">
        <v>0.14000000000000001</v>
      </c>
      <c r="S17">
        <v>0.18</v>
      </c>
      <c r="T17">
        <v>0.02</v>
      </c>
      <c r="U17" t="s">
        <v>243</v>
      </c>
      <c r="V17" t="s">
        <v>199</v>
      </c>
      <c r="AG17">
        <v>-0.43</v>
      </c>
      <c r="AH17">
        <v>38</v>
      </c>
      <c r="AL17" t="s">
        <v>203</v>
      </c>
    </row>
    <row r="18" spans="1:40" hidden="1" x14ac:dyDescent="0.25">
      <c r="A18" t="s">
        <v>82</v>
      </c>
      <c r="C18" t="s">
        <v>14</v>
      </c>
      <c r="D18" t="str">
        <f>_xlfn.XLOOKUP($C18,'Commodity symbol'!$B$2:$B$79,'Commodity symbol'!$A$2:$A$79)</f>
        <v>B</v>
      </c>
      <c r="E18" t="s">
        <v>0</v>
      </c>
      <c r="F18" t="s">
        <v>5</v>
      </c>
      <c r="G18" t="s">
        <v>195</v>
      </c>
      <c r="H18" t="s">
        <v>148</v>
      </c>
      <c r="K18" t="s">
        <v>196</v>
      </c>
      <c r="L18" t="s">
        <v>144</v>
      </c>
      <c r="M18">
        <v>-0.36</v>
      </c>
      <c r="N18" t="s">
        <v>197</v>
      </c>
      <c r="S18">
        <v>0.2</v>
      </c>
      <c r="U18" t="s">
        <v>208</v>
      </c>
      <c r="V18" t="s">
        <v>231</v>
      </c>
      <c r="W18">
        <v>0.31</v>
      </c>
      <c r="X18" t="s">
        <v>215</v>
      </c>
      <c r="Y18">
        <v>1.46</v>
      </c>
      <c r="AC18" s="3"/>
      <c r="AF18">
        <v>6.38</v>
      </c>
      <c r="AH18">
        <v>37</v>
      </c>
      <c r="AJ18">
        <v>0.93300000000000005</v>
      </c>
      <c r="AK18" s="5">
        <v>6.3E-2</v>
      </c>
      <c r="AL18" t="s">
        <v>205</v>
      </c>
    </row>
    <row r="19" spans="1:40" hidden="1" x14ac:dyDescent="0.25">
      <c r="A19" t="s">
        <v>82</v>
      </c>
      <c r="C19" t="s">
        <v>14</v>
      </c>
      <c r="D19" t="str">
        <f>_xlfn.XLOOKUP($C19,'Commodity symbol'!$B$2:$B$79,'Commodity symbol'!$A$2:$A$79)</f>
        <v>B</v>
      </c>
      <c r="E19" t="s">
        <v>0</v>
      </c>
      <c r="F19" t="s">
        <v>4</v>
      </c>
      <c r="G19" t="s">
        <v>195</v>
      </c>
      <c r="H19" t="s">
        <v>148</v>
      </c>
      <c r="K19" t="s">
        <v>196</v>
      </c>
      <c r="L19" t="s">
        <v>144</v>
      </c>
      <c r="M19">
        <v>-0.52</v>
      </c>
      <c r="N19" t="s">
        <v>204</v>
      </c>
      <c r="S19">
        <v>0.24</v>
      </c>
      <c r="U19" t="s">
        <v>208</v>
      </c>
      <c r="V19" t="s">
        <v>231</v>
      </c>
      <c r="X19" t="s">
        <v>215</v>
      </c>
      <c r="Y19">
        <v>2.12</v>
      </c>
      <c r="AG19">
        <v>-0.69</v>
      </c>
      <c r="AH19">
        <v>37</v>
      </c>
      <c r="AJ19">
        <v>0.29799999999999999</v>
      </c>
      <c r="AL19" t="s">
        <v>203</v>
      </c>
    </row>
    <row r="20" spans="1:40" hidden="1" x14ac:dyDescent="0.25">
      <c r="A20" t="s">
        <v>82</v>
      </c>
      <c r="C20" t="s">
        <v>15</v>
      </c>
      <c r="D20" t="str">
        <f>_xlfn.XLOOKUP($C20,'Commodity symbol'!$B$2:$B$79,'Commodity symbol'!$A$2:$A$79)</f>
        <v>Br</v>
      </c>
      <c r="E20" t="s">
        <v>0</v>
      </c>
      <c r="F20" t="s">
        <v>5</v>
      </c>
      <c r="G20" t="s">
        <v>195</v>
      </c>
      <c r="H20" t="s">
        <v>148</v>
      </c>
      <c r="K20" t="s">
        <v>196</v>
      </c>
      <c r="L20" t="s">
        <v>144</v>
      </c>
      <c r="M20">
        <v>-0.1</v>
      </c>
      <c r="N20" t="s">
        <v>206</v>
      </c>
      <c r="S20">
        <v>0.04</v>
      </c>
      <c r="U20" t="s">
        <v>208</v>
      </c>
      <c r="V20" t="s">
        <v>231</v>
      </c>
      <c r="W20">
        <v>0.41</v>
      </c>
      <c r="X20" t="s">
        <v>249</v>
      </c>
      <c r="Y20">
        <v>0.01</v>
      </c>
      <c r="AC20" s="3"/>
      <c r="AH20">
        <v>53</v>
      </c>
      <c r="AI20" t="s">
        <v>250</v>
      </c>
      <c r="AJ20">
        <v>0.94299999999999995</v>
      </c>
      <c r="AK20" s="5">
        <v>8.0300000000000007E-3</v>
      </c>
      <c r="AL20" t="s">
        <v>205</v>
      </c>
    </row>
    <row r="21" spans="1:40" hidden="1" x14ac:dyDescent="0.25">
      <c r="A21" t="s">
        <v>82</v>
      </c>
      <c r="C21" t="s">
        <v>15</v>
      </c>
      <c r="D21" t="str">
        <f>_xlfn.XLOOKUP($C21,'Commodity symbol'!$B$2:$B$79,'Commodity symbol'!$A$2:$A$79)</f>
        <v>Br</v>
      </c>
      <c r="E21" t="s">
        <v>0</v>
      </c>
      <c r="F21" t="s">
        <v>4</v>
      </c>
      <c r="G21" t="s">
        <v>195</v>
      </c>
      <c r="H21" t="s">
        <v>148</v>
      </c>
      <c r="K21" t="s">
        <v>196</v>
      </c>
      <c r="L21" t="s">
        <v>144</v>
      </c>
      <c r="M21">
        <v>-0.17</v>
      </c>
      <c r="N21" t="s">
        <v>206</v>
      </c>
      <c r="S21">
        <v>0.06</v>
      </c>
      <c r="U21" t="s">
        <v>208</v>
      </c>
      <c r="V21" t="s">
        <v>231</v>
      </c>
      <c r="X21" t="s">
        <v>249</v>
      </c>
      <c r="Y21">
        <v>1.4E-2</v>
      </c>
      <c r="AG21">
        <v>-0.59</v>
      </c>
      <c r="AH21">
        <v>53</v>
      </c>
      <c r="AI21" t="s">
        <v>250</v>
      </c>
      <c r="AJ21">
        <v>0.32400000000000001</v>
      </c>
      <c r="AL21" t="s">
        <v>203</v>
      </c>
      <c r="AM21" t="s">
        <v>144</v>
      </c>
    </row>
    <row r="22" spans="1:40" hidden="1" x14ac:dyDescent="0.25">
      <c r="A22" t="s">
        <v>84</v>
      </c>
      <c r="C22" t="s">
        <v>16</v>
      </c>
      <c r="D22" t="str">
        <f>_xlfn.XLOOKUP($C22,'Commodity symbol'!$B$2:$B$79,'Commodity symbol'!$A$2:$A$79)</f>
        <v>Cd</v>
      </c>
      <c r="E22" t="s">
        <v>0</v>
      </c>
      <c r="F22" t="s">
        <v>5</v>
      </c>
      <c r="G22" t="s">
        <v>195</v>
      </c>
      <c r="H22" t="s">
        <v>148</v>
      </c>
      <c r="K22" t="s">
        <v>196</v>
      </c>
      <c r="L22" t="s">
        <v>144</v>
      </c>
      <c r="M22">
        <v>-7.0000000000000007E-2</v>
      </c>
      <c r="N22" t="s">
        <v>197</v>
      </c>
      <c r="S22">
        <v>0.04</v>
      </c>
      <c r="U22" t="s">
        <v>252</v>
      </c>
      <c r="V22" t="s">
        <v>199</v>
      </c>
      <c r="W22">
        <v>0.55000000000000004</v>
      </c>
      <c r="X22" t="s">
        <v>253</v>
      </c>
      <c r="Y22">
        <v>0.26</v>
      </c>
      <c r="AC22" s="3"/>
      <c r="AF22">
        <v>4.97</v>
      </c>
      <c r="AH22">
        <v>64</v>
      </c>
      <c r="AJ22">
        <v>0.82399999999999995</v>
      </c>
      <c r="AK22" s="5">
        <v>4.6399999999999997E-2</v>
      </c>
      <c r="AL22" t="s">
        <v>205</v>
      </c>
    </row>
    <row r="23" spans="1:40" hidden="1" x14ac:dyDescent="0.25">
      <c r="A23" t="s">
        <v>84</v>
      </c>
      <c r="C23" t="s">
        <v>16</v>
      </c>
      <c r="D23" t="str">
        <f>_xlfn.XLOOKUP($C23,'Commodity symbol'!$B$2:$B$79,'Commodity symbol'!$A$2:$A$79)</f>
        <v>Cd</v>
      </c>
      <c r="E23" t="s">
        <v>0</v>
      </c>
      <c r="F23" t="s">
        <v>4</v>
      </c>
      <c r="G23" t="s">
        <v>195</v>
      </c>
      <c r="H23" t="s">
        <v>148</v>
      </c>
      <c r="K23" t="s">
        <v>196</v>
      </c>
      <c r="L23" t="s">
        <v>144</v>
      </c>
      <c r="M23">
        <v>-0.16</v>
      </c>
      <c r="N23" t="s">
        <v>206</v>
      </c>
      <c r="S23">
        <v>0.04</v>
      </c>
      <c r="U23" t="s">
        <v>252</v>
      </c>
      <c r="V23" t="s">
        <v>199</v>
      </c>
      <c r="AG23">
        <v>-0.45</v>
      </c>
      <c r="AH23">
        <v>64</v>
      </c>
      <c r="AJ23" s="5">
        <v>0.27100000000000002</v>
      </c>
      <c r="AL23" t="s">
        <v>203</v>
      </c>
      <c r="AM23" t="s">
        <v>144</v>
      </c>
    </row>
    <row r="24" spans="1:40" hidden="1" x14ac:dyDescent="0.25">
      <c r="A24" t="s">
        <v>84</v>
      </c>
      <c r="B24" t="s">
        <v>161</v>
      </c>
      <c r="C24" t="s">
        <v>17</v>
      </c>
      <c r="D24" t="str">
        <f>_xlfn.XLOOKUP($C24,'Commodity symbol'!$B$2:$B$79,'Commodity symbol'!$A$2:$A$79)</f>
        <v>Ce</v>
      </c>
      <c r="E24" t="s">
        <v>0</v>
      </c>
      <c r="F24" t="s">
        <v>4</v>
      </c>
      <c r="G24" t="s">
        <v>195</v>
      </c>
      <c r="H24" t="s">
        <v>148</v>
      </c>
      <c r="K24" t="s">
        <v>213</v>
      </c>
      <c r="M24">
        <v>-0.28000000000000003</v>
      </c>
      <c r="N24" t="s">
        <v>206</v>
      </c>
      <c r="S24">
        <v>0.06</v>
      </c>
      <c r="U24" t="s">
        <v>254</v>
      </c>
      <c r="V24" t="s">
        <v>214</v>
      </c>
      <c r="AG24">
        <v>-0.3</v>
      </c>
      <c r="AH24">
        <v>52</v>
      </c>
      <c r="AJ24">
        <v>0.55600000000000005</v>
      </c>
      <c r="AL24" t="s">
        <v>203</v>
      </c>
      <c r="AM24" t="s">
        <v>144</v>
      </c>
    </row>
    <row r="25" spans="1:40" hidden="1" x14ac:dyDescent="0.25">
      <c r="A25" t="s">
        <v>84</v>
      </c>
      <c r="B25" t="s">
        <v>161</v>
      </c>
      <c r="C25" t="s">
        <v>17</v>
      </c>
      <c r="D25" t="str">
        <f>_xlfn.XLOOKUP($C25,'Commodity symbol'!$B$2:$B$79,'Commodity symbol'!$A$2:$A$79)</f>
        <v>Ce</v>
      </c>
      <c r="E25" t="s">
        <v>0</v>
      </c>
      <c r="F25" t="s">
        <v>5</v>
      </c>
      <c r="G25" t="s">
        <v>195</v>
      </c>
      <c r="H25" t="s">
        <v>148</v>
      </c>
      <c r="K25" t="s">
        <v>213</v>
      </c>
      <c r="M25">
        <v>-0.08</v>
      </c>
      <c r="N25" t="s">
        <v>206</v>
      </c>
      <c r="S25">
        <v>0.03</v>
      </c>
      <c r="U25" t="s">
        <v>254</v>
      </c>
      <c r="V25" t="s">
        <v>214</v>
      </c>
      <c r="W25">
        <v>0.7</v>
      </c>
      <c r="AF25">
        <v>3.57</v>
      </c>
      <c r="AH25">
        <v>52</v>
      </c>
      <c r="AJ25">
        <v>0.97699999999999998</v>
      </c>
      <c r="AK25" s="5">
        <v>5.1499999999999997E-2</v>
      </c>
      <c r="AL25" t="s">
        <v>205</v>
      </c>
    </row>
    <row r="26" spans="1:40" x14ac:dyDescent="0.25">
      <c r="A26" t="s">
        <v>84</v>
      </c>
      <c r="B26" t="s">
        <v>259</v>
      </c>
      <c r="C26" t="s">
        <v>18</v>
      </c>
      <c r="D26" t="str">
        <f>_xlfn.XLOOKUP($C26,'Commodity symbol'!$B$2:$B$79,'Commodity symbol'!$A$2:$A$79)</f>
        <v>Cr</v>
      </c>
      <c r="E26" t="s">
        <v>0</v>
      </c>
      <c r="F26" t="s">
        <v>3</v>
      </c>
      <c r="G26" t="s">
        <v>195</v>
      </c>
      <c r="H26" t="s">
        <v>148</v>
      </c>
      <c r="K26" t="s">
        <v>213</v>
      </c>
      <c r="M26">
        <v>-0.13</v>
      </c>
      <c r="N26" t="s">
        <v>197</v>
      </c>
      <c r="O26" t="s">
        <v>206</v>
      </c>
      <c r="P26">
        <v>2013</v>
      </c>
      <c r="Q26">
        <v>-0.15</v>
      </c>
      <c r="R26">
        <v>0.02</v>
      </c>
      <c r="S26">
        <v>0.08</v>
      </c>
      <c r="T26">
        <v>0</v>
      </c>
      <c r="U26" t="s">
        <v>209</v>
      </c>
      <c r="V26" t="s">
        <v>214</v>
      </c>
      <c r="X26" t="s">
        <v>260</v>
      </c>
      <c r="Y26">
        <v>0.79</v>
      </c>
      <c r="AH26">
        <v>72</v>
      </c>
      <c r="AL26" t="s">
        <v>261</v>
      </c>
      <c r="AN26" t="s">
        <v>262</v>
      </c>
    </row>
    <row r="27" spans="1:40" x14ac:dyDescent="0.25">
      <c r="A27" t="s">
        <v>84</v>
      </c>
      <c r="B27" t="s">
        <v>259</v>
      </c>
      <c r="C27" t="s">
        <v>18</v>
      </c>
      <c r="D27" t="str">
        <f>_xlfn.XLOOKUP($C27,'Commodity symbol'!$B$2:$B$79,'Commodity symbol'!$A$2:$A$79)</f>
        <v>Cr</v>
      </c>
      <c r="E27" t="s">
        <v>0</v>
      </c>
      <c r="F27" t="s">
        <v>5</v>
      </c>
      <c r="G27" t="s">
        <v>195</v>
      </c>
      <c r="H27" t="s">
        <v>154</v>
      </c>
      <c r="K27" t="s">
        <v>213</v>
      </c>
      <c r="M27">
        <v>-0.4</v>
      </c>
      <c r="N27" t="s">
        <v>206</v>
      </c>
      <c r="O27" t="s">
        <v>265</v>
      </c>
      <c r="P27">
        <v>2012</v>
      </c>
      <c r="Q27">
        <v>-0.36</v>
      </c>
      <c r="R27">
        <v>-0.04</v>
      </c>
      <c r="S27">
        <v>0.14000000000000001</v>
      </c>
      <c r="T27">
        <v>0.02</v>
      </c>
      <c r="U27" t="s">
        <v>208</v>
      </c>
      <c r="V27" t="s">
        <v>266</v>
      </c>
      <c r="W27">
        <v>0.3</v>
      </c>
      <c r="X27" t="s">
        <v>267</v>
      </c>
      <c r="Y27">
        <v>0.67</v>
      </c>
      <c r="Z27" t="s">
        <v>235</v>
      </c>
      <c r="AA27">
        <v>0.01</v>
      </c>
      <c r="AC27" s="3"/>
      <c r="AF27">
        <v>-22.65</v>
      </c>
      <c r="AH27">
        <v>63</v>
      </c>
      <c r="AJ27">
        <v>0.38600000000000001</v>
      </c>
      <c r="AK27" s="5">
        <v>3.0599999999999999E-2</v>
      </c>
      <c r="AL27" t="s">
        <v>205</v>
      </c>
    </row>
    <row r="28" spans="1:40" x14ac:dyDescent="0.25">
      <c r="A28" t="s">
        <v>84</v>
      </c>
      <c r="C28" t="s">
        <v>18</v>
      </c>
      <c r="D28" t="str">
        <f>_xlfn.XLOOKUP($C28,'Commodity symbol'!$B$2:$B$79,'Commodity symbol'!$A$2:$A$79)</f>
        <v>Cr</v>
      </c>
      <c r="E28" t="s">
        <v>0</v>
      </c>
      <c r="F28" t="s">
        <v>5</v>
      </c>
      <c r="G28" t="s">
        <v>195</v>
      </c>
      <c r="H28" t="s">
        <v>148</v>
      </c>
      <c r="K28" t="s">
        <v>196</v>
      </c>
      <c r="L28" t="s">
        <v>144</v>
      </c>
      <c r="M28">
        <v>-0.13</v>
      </c>
      <c r="N28" t="s">
        <v>197</v>
      </c>
      <c r="S28">
        <v>7.0000000000000007E-2</v>
      </c>
      <c r="U28" t="s">
        <v>208</v>
      </c>
      <c r="V28" t="s">
        <v>199</v>
      </c>
      <c r="W28">
        <v>0.56999999999999995</v>
      </c>
      <c r="X28" t="s">
        <v>268</v>
      </c>
      <c r="Y28">
        <v>0.65</v>
      </c>
      <c r="AF28">
        <v>-5.77</v>
      </c>
      <c r="AH28">
        <v>63</v>
      </c>
      <c r="AJ28">
        <v>0.97299999999999998</v>
      </c>
      <c r="AK28" s="5">
        <v>5.7800000000000004E-3</v>
      </c>
      <c r="AL28" t="s">
        <v>205</v>
      </c>
    </row>
    <row r="29" spans="1:40" x14ac:dyDescent="0.25">
      <c r="A29" t="s">
        <v>84</v>
      </c>
      <c r="C29" t="s">
        <v>18</v>
      </c>
      <c r="D29" t="str">
        <f>_xlfn.XLOOKUP($C29,'Commodity symbol'!$B$2:$B$79,'Commodity symbol'!$A$2:$A$79)</f>
        <v>Cr</v>
      </c>
      <c r="E29" t="s">
        <v>0</v>
      </c>
      <c r="F29" t="s">
        <v>4</v>
      </c>
      <c r="G29" t="s">
        <v>195</v>
      </c>
      <c r="H29" t="s">
        <v>148</v>
      </c>
      <c r="K29" t="s">
        <v>196</v>
      </c>
      <c r="L29" t="s">
        <v>144</v>
      </c>
      <c r="M29">
        <v>-0.31</v>
      </c>
      <c r="N29" t="s">
        <v>204</v>
      </c>
      <c r="S29">
        <v>0.13</v>
      </c>
      <c r="U29" t="s">
        <v>208</v>
      </c>
      <c r="V29" t="s">
        <v>199</v>
      </c>
      <c r="X29" t="s">
        <v>268</v>
      </c>
      <c r="Y29">
        <v>1.51</v>
      </c>
      <c r="AG29">
        <v>-0.43</v>
      </c>
      <c r="AH29">
        <v>63</v>
      </c>
      <c r="AJ29">
        <v>0.29199999999999998</v>
      </c>
      <c r="AL29" t="s">
        <v>203</v>
      </c>
      <c r="AM29" t="s">
        <v>144</v>
      </c>
    </row>
    <row r="30" spans="1:40" x14ac:dyDescent="0.25">
      <c r="A30" t="s">
        <v>84</v>
      </c>
      <c r="B30" t="s">
        <v>259</v>
      </c>
      <c r="C30" t="s">
        <v>18</v>
      </c>
      <c r="D30" t="str">
        <f>_xlfn.XLOOKUP($C30,'Commodity symbol'!$B$2:$B$79,'Commodity symbol'!$A$2:$A$79)</f>
        <v>Cr</v>
      </c>
      <c r="E30" t="s">
        <v>0</v>
      </c>
      <c r="F30" t="s">
        <v>4</v>
      </c>
      <c r="G30" t="s">
        <v>195</v>
      </c>
      <c r="H30" t="s">
        <v>154</v>
      </c>
      <c r="K30" t="s">
        <v>213</v>
      </c>
      <c r="M30">
        <v>-0.57999999999999996</v>
      </c>
      <c r="N30" t="s">
        <v>206</v>
      </c>
      <c r="O30" t="s">
        <v>269</v>
      </c>
      <c r="P30">
        <v>2012</v>
      </c>
      <c r="Q30">
        <v>-0.52</v>
      </c>
      <c r="R30">
        <v>-0.06</v>
      </c>
      <c r="S30">
        <v>0.17</v>
      </c>
      <c r="T30">
        <v>0.02</v>
      </c>
      <c r="U30" t="s">
        <v>208</v>
      </c>
      <c r="V30" t="s">
        <v>266</v>
      </c>
      <c r="X30" t="s">
        <v>267</v>
      </c>
      <c r="Y30">
        <v>0.96</v>
      </c>
      <c r="AF30">
        <v>-0.7</v>
      </c>
      <c r="AG30">
        <v>-0.7</v>
      </c>
      <c r="AH30">
        <v>63</v>
      </c>
      <c r="AJ30" s="5">
        <v>0.46899999999999997</v>
      </c>
      <c r="AL30" t="s">
        <v>203</v>
      </c>
      <c r="AM30" t="s">
        <v>144</v>
      </c>
    </row>
    <row r="31" spans="1:40" hidden="1" x14ac:dyDescent="0.25">
      <c r="A31" t="s">
        <v>84</v>
      </c>
      <c r="C31" t="s">
        <v>19</v>
      </c>
      <c r="D31" t="str">
        <f>_xlfn.XLOOKUP($C31,'Commodity symbol'!$B$2:$B$79,'Commodity symbol'!$A$2:$A$79)</f>
        <v>Co</v>
      </c>
      <c r="E31" t="s">
        <v>0</v>
      </c>
      <c r="F31" t="s">
        <v>5</v>
      </c>
      <c r="G31" t="s">
        <v>195</v>
      </c>
      <c r="H31" t="s">
        <v>148</v>
      </c>
      <c r="K31" t="s">
        <v>196</v>
      </c>
      <c r="L31" t="s">
        <v>144</v>
      </c>
      <c r="M31">
        <v>-0.17</v>
      </c>
      <c r="N31" t="s">
        <v>204</v>
      </c>
      <c r="O31" t="s">
        <v>197</v>
      </c>
      <c r="P31">
        <v>2013</v>
      </c>
      <c r="Q31">
        <v>-0.21</v>
      </c>
      <c r="R31">
        <v>0.04</v>
      </c>
      <c r="S31">
        <v>0.02</v>
      </c>
      <c r="U31" t="s">
        <v>243</v>
      </c>
      <c r="V31" t="s">
        <v>199</v>
      </c>
      <c r="W31">
        <v>0.56000000000000005</v>
      </c>
      <c r="X31" t="s">
        <v>270</v>
      </c>
      <c r="Y31">
        <v>7.0000000000000007E-2</v>
      </c>
      <c r="Z31" t="s">
        <v>271</v>
      </c>
      <c r="AA31">
        <v>0.72</v>
      </c>
      <c r="AH31">
        <v>63</v>
      </c>
      <c r="AJ31">
        <v>0.92200000000000004</v>
      </c>
      <c r="AK31" s="5">
        <v>2.9499999999999998E-2</v>
      </c>
      <c r="AL31" t="s">
        <v>205</v>
      </c>
    </row>
    <row r="32" spans="1:40" hidden="1" x14ac:dyDescent="0.25">
      <c r="A32" t="s">
        <v>84</v>
      </c>
      <c r="C32" t="s">
        <v>19</v>
      </c>
      <c r="D32" t="str">
        <f>_xlfn.XLOOKUP($C32,'Commodity symbol'!$B$2:$B$79,'Commodity symbol'!$A$2:$A$79)</f>
        <v>Co</v>
      </c>
      <c r="E32" t="s">
        <v>0</v>
      </c>
      <c r="F32" t="s">
        <v>3</v>
      </c>
      <c r="G32" t="s">
        <v>195</v>
      </c>
      <c r="H32" t="s">
        <v>148</v>
      </c>
      <c r="K32" t="s">
        <v>213</v>
      </c>
      <c r="M32">
        <v>-0.45</v>
      </c>
      <c r="N32" t="s">
        <v>204</v>
      </c>
      <c r="O32" t="s">
        <v>206</v>
      </c>
      <c r="P32">
        <v>2013</v>
      </c>
      <c r="Q32">
        <v>-0.47</v>
      </c>
      <c r="R32">
        <v>0.02</v>
      </c>
      <c r="S32">
        <v>0.25</v>
      </c>
      <c r="T32">
        <v>0.01</v>
      </c>
      <c r="U32" t="s">
        <v>272</v>
      </c>
      <c r="V32" t="s">
        <v>214</v>
      </c>
      <c r="X32" t="s">
        <v>270</v>
      </c>
      <c r="Y32">
        <v>0.5</v>
      </c>
      <c r="AH32">
        <v>112</v>
      </c>
      <c r="AL32" t="s">
        <v>261</v>
      </c>
      <c r="AN32" t="s">
        <v>273</v>
      </c>
    </row>
    <row r="33" spans="1:40" hidden="1" x14ac:dyDescent="0.25">
      <c r="A33" t="s">
        <v>84</v>
      </c>
      <c r="C33" t="s">
        <v>19</v>
      </c>
      <c r="D33" t="str">
        <f>_xlfn.XLOOKUP($C33,'Commodity symbol'!$B$2:$B$79,'Commodity symbol'!$A$2:$A$79)</f>
        <v>Co</v>
      </c>
      <c r="E33" t="s">
        <v>0</v>
      </c>
      <c r="F33" t="s">
        <v>4</v>
      </c>
      <c r="G33" t="s">
        <v>195</v>
      </c>
      <c r="H33" t="s">
        <v>148</v>
      </c>
      <c r="K33" t="s">
        <v>196</v>
      </c>
      <c r="L33" t="s">
        <v>144</v>
      </c>
      <c r="M33">
        <v>-0.39</v>
      </c>
      <c r="N33" t="s">
        <v>206</v>
      </c>
      <c r="O33" t="s">
        <v>197</v>
      </c>
      <c r="P33">
        <v>2013</v>
      </c>
      <c r="Q33">
        <v>-0.48</v>
      </c>
      <c r="R33">
        <v>0.09</v>
      </c>
      <c r="S33">
        <v>0.05</v>
      </c>
      <c r="U33" t="s">
        <v>243</v>
      </c>
      <c r="V33" t="s">
        <v>199</v>
      </c>
      <c r="X33" t="s">
        <v>270</v>
      </c>
      <c r="Y33">
        <v>0.17</v>
      </c>
      <c r="Z33" t="s">
        <v>274</v>
      </c>
      <c r="AA33">
        <v>1.63</v>
      </c>
      <c r="AG33">
        <v>-0.44</v>
      </c>
      <c r="AH33">
        <v>63</v>
      </c>
      <c r="AJ33">
        <v>0.22900000000000001</v>
      </c>
      <c r="AL33" t="s">
        <v>203</v>
      </c>
      <c r="AM33" t="s">
        <v>144</v>
      </c>
    </row>
    <row r="34" spans="1:40" hidden="1" x14ac:dyDescent="0.25">
      <c r="A34" t="s">
        <v>83</v>
      </c>
      <c r="C34" t="s">
        <v>20</v>
      </c>
      <c r="D34" t="str">
        <f>_xlfn.XLOOKUP($C34,'Commodity symbol'!$B$2:$B$79,'Commodity symbol'!$A$2:$A$79)</f>
        <v>Cu</v>
      </c>
      <c r="E34" t="s">
        <v>0</v>
      </c>
      <c r="F34" t="s">
        <v>3</v>
      </c>
      <c r="G34" t="s">
        <v>195</v>
      </c>
      <c r="H34" t="s">
        <v>154</v>
      </c>
      <c r="K34" t="s">
        <v>213</v>
      </c>
      <c r="M34">
        <v>-0.22</v>
      </c>
      <c r="N34" t="s">
        <v>206</v>
      </c>
      <c r="O34" t="s">
        <v>206</v>
      </c>
      <c r="P34">
        <v>2010</v>
      </c>
      <c r="Q34">
        <v>-0.16</v>
      </c>
      <c r="R34">
        <v>-0.06</v>
      </c>
      <c r="S34">
        <v>0.05</v>
      </c>
      <c r="T34">
        <v>0.02</v>
      </c>
      <c r="U34" t="s">
        <v>277</v>
      </c>
      <c r="V34" t="s">
        <v>278</v>
      </c>
      <c r="X34" t="s">
        <v>274</v>
      </c>
      <c r="Y34">
        <v>0.52</v>
      </c>
      <c r="AF34">
        <v>-7.25</v>
      </c>
      <c r="AH34">
        <v>105</v>
      </c>
      <c r="AJ34">
        <v>0.94399999999999995</v>
      </c>
      <c r="AK34" s="5">
        <v>2.7599999999999998E-6</v>
      </c>
      <c r="AL34" t="s">
        <v>261</v>
      </c>
    </row>
    <row r="35" spans="1:40" hidden="1" x14ac:dyDescent="0.25">
      <c r="A35" t="s">
        <v>83</v>
      </c>
      <c r="C35" t="s">
        <v>20</v>
      </c>
      <c r="D35" t="str">
        <f>_xlfn.XLOOKUP($C35,'Commodity symbol'!$B$2:$B$79,'Commodity symbol'!$A$2:$A$79)</f>
        <v>Cu</v>
      </c>
      <c r="E35" t="s">
        <v>0</v>
      </c>
      <c r="F35" t="s">
        <v>3</v>
      </c>
      <c r="G35" t="s">
        <v>195</v>
      </c>
      <c r="H35" t="s">
        <v>148</v>
      </c>
      <c r="K35" t="s">
        <v>213</v>
      </c>
      <c r="M35">
        <v>-0.05</v>
      </c>
      <c r="N35" t="s">
        <v>197</v>
      </c>
      <c r="P35">
        <v>2010</v>
      </c>
      <c r="U35" t="s">
        <v>277</v>
      </c>
      <c r="V35" t="s">
        <v>214</v>
      </c>
      <c r="X35" t="s">
        <v>274</v>
      </c>
      <c r="Y35">
        <v>1.04</v>
      </c>
      <c r="AF35">
        <v>-9.94</v>
      </c>
      <c r="AH35">
        <v>160</v>
      </c>
      <c r="AJ35">
        <v>0.97599999999999998</v>
      </c>
      <c r="AK35" s="5">
        <v>1.4599999999999999E-9</v>
      </c>
      <c r="AL35" t="s">
        <v>261</v>
      </c>
    </row>
    <row r="36" spans="1:40" hidden="1" x14ac:dyDescent="0.25">
      <c r="A36" t="s">
        <v>83</v>
      </c>
      <c r="C36" t="s">
        <v>20</v>
      </c>
      <c r="D36" t="str">
        <f>_xlfn.XLOOKUP($C36,'Commodity symbol'!$B$2:$B$79,'Commodity symbol'!$A$2:$A$79)</f>
        <v>Cu</v>
      </c>
      <c r="E36" t="s">
        <v>0</v>
      </c>
      <c r="F36" t="s">
        <v>3</v>
      </c>
      <c r="G36" t="s">
        <v>195</v>
      </c>
      <c r="H36" t="s">
        <v>148</v>
      </c>
      <c r="K36" t="s">
        <v>282</v>
      </c>
      <c r="M36">
        <v>-7.0000000000000007E-2</v>
      </c>
      <c r="N36" t="s">
        <v>244</v>
      </c>
      <c r="P36">
        <v>2010</v>
      </c>
      <c r="Q36">
        <v>-0.09</v>
      </c>
      <c r="R36">
        <v>0.02</v>
      </c>
      <c r="S36">
        <v>7.0000000000000007E-2</v>
      </c>
      <c r="T36">
        <v>0.02</v>
      </c>
      <c r="U36" t="s">
        <v>277</v>
      </c>
      <c r="V36" t="s">
        <v>283</v>
      </c>
      <c r="X36" t="s">
        <v>274</v>
      </c>
      <c r="Y36">
        <v>0.66</v>
      </c>
      <c r="AF36">
        <v>-2.44</v>
      </c>
      <c r="AH36">
        <v>192</v>
      </c>
      <c r="AJ36">
        <v>0.59799999999999998</v>
      </c>
      <c r="AK36" s="5">
        <v>3.0000000000000001E-3</v>
      </c>
      <c r="AL36" t="s">
        <v>261</v>
      </c>
    </row>
    <row r="37" spans="1:40" hidden="1" x14ac:dyDescent="0.25">
      <c r="A37" t="s">
        <v>83</v>
      </c>
      <c r="C37" t="s">
        <v>20</v>
      </c>
      <c r="D37" t="str">
        <f>_xlfn.XLOOKUP($C37,'Commodity symbol'!$B$2:$B$79,'Commodity symbol'!$A$2:$A$79)</f>
        <v>Cu</v>
      </c>
      <c r="E37" t="s">
        <v>0</v>
      </c>
      <c r="F37" t="s">
        <v>5</v>
      </c>
      <c r="G37" t="s">
        <v>195</v>
      </c>
      <c r="H37" t="s">
        <v>148</v>
      </c>
      <c r="K37" t="s">
        <v>213</v>
      </c>
      <c r="M37">
        <v>-7.0000000000000007E-2</v>
      </c>
      <c r="N37" t="s">
        <v>204</v>
      </c>
      <c r="U37" t="s">
        <v>285</v>
      </c>
      <c r="V37" t="s">
        <v>214</v>
      </c>
      <c r="W37">
        <v>0.41</v>
      </c>
      <c r="X37" t="s">
        <v>279</v>
      </c>
      <c r="Y37">
        <v>0.82</v>
      </c>
      <c r="AH37">
        <v>60</v>
      </c>
      <c r="AI37" t="s">
        <v>232</v>
      </c>
      <c r="AJ37">
        <v>0.98499999999999999</v>
      </c>
      <c r="AK37" s="5">
        <v>1.2699999999999999E-2</v>
      </c>
      <c r="AL37" t="s">
        <v>205</v>
      </c>
    </row>
    <row r="38" spans="1:40" hidden="1" x14ac:dyDescent="0.25">
      <c r="A38" t="s">
        <v>83</v>
      </c>
      <c r="C38" t="s">
        <v>20</v>
      </c>
      <c r="D38" t="str">
        <f>_xlfn.XLOOKUP($C38,'Commodity symbol'!$B$2:$B$79,'Commodity symbol'!$A$2:$A$79)</f>
        <v>Cu</v>
      </c>
      <c r="E38" t="s">
        <v>0</v>
      </c>
      <c r="F38" t="s">
        <v>4</v>
      </c>
      <c r="G38" t="s">
        <v>195</v>
      </c>
      <c r="H38" t="s">
        <v>148</v>
      </c>
      <c r="K38" t="s">
        <v>213</v>
      </c>
      <c r="M38">
        <v>-0.12</v>
      </c>
      <c r="N38" t="s">
        <v>206</v>
      </c>
      <c r="U38" t="s">
        <v>285</v>
      </c>
      <c r="V38" t="s">
        <v>214</v>
      </c>
      <c r="X38" t="s">
        <v>279</v>
      </c>
      <c r="Y38">
        <v>1.39</v>
      </c>
      <c r="AG38">
        <v>-0.59</v>
      </c>
      <c r="AH38">
        <v>60</v>
      </c>
      <c r="AI38" t="s">
        <v>232</v>
      </c>
      <c r="AJ38">
        <v>0.45800000000000002</v>
      </c>
      <c r="AL38" t="s">
        <v>203</v>
      </c>
      <c r="AM38" t="s">
        <v>144</v>
      </c>
    </row>
    <row r="39" spans="1:40" hidden="1" x14ac:dyDescent="0.25">
      <c r="A39" t="s">
        <v>84</v>
      </c>
      <c r="B39" t="s">
        <v>161</v>
      </c>
      <c r="C39" t="s">
        <v>21</v>
      </c>
      <c r="D39" t="str">
        <f>_xlfn.XLOOKUP($C39,'Commodity symbol'!$B$2:$B$79,'Commodity symbol'!$A$2:$A$79)</f>
        <v>Dy</v>
      </c>
      <c r="E39" t="s">
        <v>0</v>
      </c>
      <c r="F39" t="s">
        <v>4</v>
      </c>
      <c r="G39" t="s">
        <v>195</v>
      </c>
      <c r="H39" t="s">
        <v>148</v>
      </c>
      <c r="K39" t="s">
        <v>213</v>
      </c>
      <c r="L39" t="s">
        <v>144</v>
      </c>
      <c r="M39">
        <v>-0.76</v>
      </c>
      <c r="N39" t="s">
        <v>197</v>
      </c>
      <c r="S39">
        <v>0.42</v>
      </c>
      <c r="U39" t="s">
        <v>287</v>
      </c>
      <c r="V39" t="s">
        <v>214</v>
      </c>
      <c r="AG39">
        <v>-0.15</v>
      </c>
      <c r="AH39">
        <v>52</v>
      </c>
      <c r="AI39" t="s">
        <v>288</v>
      </c>
      <c r="AJ39">
        <v>0.32500000000000001</v>
      </c>
      <c r="AL39" t="s">
        <v>203</v>
      </c>
      <c r="AM39" t="s">
        <v>144</v>
      </c>
    </row>
    <row r="40" spans="1:40" hidden="1" x14ac:dyDescent="0.25">
      <c r="A40" t="s">
        <v>84</v>
      </c>
      <c r="B40" t="s">
        <v>161</v>
      </c>
      <c r="C40" t="s">
        <v>21</v>
      </c>
      <c r="D40" t="str">
        <f>_xlfn.XLOOKUP($C40,'Commodity symbol'!$B$2:$B$79,'Commodity symbol'!$A$2:$A$79)</f>
        <v>Dy</v>
      </c>
      <c r="E40" t="s">
        <v>0</v>
      </c>
      <c r="F40" t="s">
        <v>5</v>
      </c>
      <c r="G40" t="s">
        <v>195</v>
      </c>
      <c r="H40" t="s">
        <v>148</v>
      </c>
      <c r="K40" t="s">
        <v>213</v>
      </c>
      <c r="L40" t="s">
        <v>144</v>
      </c>
      <c r="M40">
        <v>-0.11</v>
      </c>
      <c r="N40" t="s">
        <v>206</v>
      </c>
      <c r="S40">
        <v>0.03</v>
      </c>
      <c r="U40" t="s">
        <v>287</v>
      </c>
      <c r="V40" t="s">
        <v>214</v>
      </c>
      <c r="W40">
        <v>0.85</v>
      </c>
      <c r="X40" t="s">
        <v>290</v>
      </c>
      <c r="Y40">
        <v>0.24</v>
      </c>
      <c r="AH40">
        <v>52</v>
      </c>
      <c r="AI40" t="s">
        <v>288</v>
      </c>
      <c r="AJ40">
        <v>0.96799999999999997</v>
      </c>
      <c r="AK40" s="5">
        <v>8.5800000000000001E-2</v>
      </c>
      <c r="AL40" t="s">
        <v>205</v>
      </c>
    </row>
    <row r="41" spans="1:40" hidden="1" x14ac:dyDescent="0.25">
      <c r="A41" t="s">
        <v>84</v>
      </c>
      <c r="B41" t="s">
        <v>161</v>
      </c>
      <c r="C41" t="s">
        <v>22</v>
      </c>
      <c r="D41" t="str">
        <f>_xlfn.XLOOKUP($C41,'Commodity symbol'!$B$2:$B$79,'Commodity symbol'!$A$2:$A$79)</f>
        <v>Er</v>
      </c>
      <c r="E41" t="s">
        <v>0</v>
      </c>
      <c r="F41" t="s">
        <v>4</v>
      </c>
      <c r="G41" t="s">
        <v>195</v>
      </c>
      <c r="H41" t="s">
        <v>148</v>
      </c>
      <c r="K41" t="s">
        <v>213</v>
      </c>
      <c r="M41">
        <v>-0.36</v>
      </c>
      <c r="N41" t="s">
        <v>206</v>
      </c>
      <c r="S41">
        <v>0.08</v>
      </c>
      <c r="U41" t="s">
        <v>254</v>
      </c>
      <c r="V41" t="s">
        <v>214</v>
      </c>
      <c r="AG41">
        <v>-0.33</v>
      </c>
      <c r="AH41">
        <v>52</v>
      </c>
      <c r="AI41" t="s">
        <v>292</v>
      </c>
      <c r="AJ41">
        <v>0.47299999999999998</v>
      </c>
      <c r="AL41" t="s">
        <v>203</v>
      </c>
    </row>
    <row r="42" spans="1:40" hidden="1" x14ac:dyDescent="0.25">
      <c r="A42" t="s">
        <v>84</v>
      </c>
      <c r="B42" t="s">
        <v>161</v>
      </c>
      <c r="C42" t="s">
        <v>22</v>
      </c>
      <c r="D42" t="str">
        <f>_xlfn.XLOOKUP($C42,'Commodity symbol'!$B$2:$B$79,'Commodity symbol'!$A$2:$A$79)</f>
        <v>Er</v>
      </c>
      <c r="E42" t="s">
        <v>0</v>
      </c>
      <c r="F42" t="s">
        <v>5</v>
      </c>
      <c r="G42" t="s">
        <v>195</v>
      </c>
      <c r="H42" t="s">
        <v>148</v>
      </c>
      <c r="K42" t="s">
        <v>213</v>
      </c>
      <c r="M42">
        <v>-0.12</v>
      </c>
      <c r="N42" t="s">
        <v>204</v>
      </c>
      <c r="S42">
        <v>0.05</v>
      </c>
      <c r="U42" t="s">
        <v>254</v>
      </c>
      <c r="V42" t="s">
        <v>214</v>
      </c>
      <c r="W42">
        <v>0.67</v>
      </c>
      <c r="AH42">
        <v>52</v>
      </c>
      <c r="AI42" t="s">
        <v>292</v>
      </c>
      <c r="AJ42">
        <v>0.97899999999999998</v>
      </c>
      <c r="AK42" s="5">
        <v>1.6299999999999999E-2</v>
      </c>
      <c r="AL42" t="s">
        <v>205</v>
      </c>
    </row>
    <row r="43" spans="1:40" hidden="1" x14ac:dyDescent="0.25">
      <c r="A43" t="s">
        <v>84</v>
      </c>
      <c r="B43" t="s">
        <v>161</v>
      </c>
      <c r="C43" t="s">
        <v>23</v>
      </c>
      <c r="D43" t="str">
        <f>_xlfn.XLOOKUP($C43,'Commodity symbol'!$B$2:$B$79,'Commodity symbol'!$A$2:$A$79)</f>
        <v>Eu</v>
      </c>
      <c r="E43" t="s">
        <v>0</v>
      </c>
      <c r="F43" t="s">
        <v>4</v>
      </c>
      <c r="G43" t="s">
        <v>195</v>
      </c>
      <c r="H43" t="s">
        <v>148</v>
      </c>
      <c r="K43" t="s">
        <v>213</v>
      </c>
      <c r="M43">
        <v>-0.86</v>
      </c>
      <c r="N43" t="s">
        <v>206</v>
      </c>
      <c r="S43">
        <v>0.12</v>
      </c>
      <c r="U43" t="s">
        <v>287</v>
      </c>
      <c r="V43" t="s">
        <v>214</v>
      </c>
      <c r="X43" t="s">
        <v>293</v>
      </c>
      <c r="Y43">
        <v>-0.08</v>
      </c>
      <c r="AG43">
        <v>-0.34</v>
      </c>
      <c r="AH43">
        <v>52</v>
      </c>
      <c r="AI43" t="s">
        <v>288</v>
      </c>
      <c r="AJ43">
        <v>0.42199999999999999</v>
      </c>
      <c r="AL43" t="s">
        <v>203</v>
      </c>
      <c r="AM43" t="s">
        <v>211</v>
      </c>
    </row>
    <row r="44" spans="1:40" hidden="1" x14ac:dyDescent="0.25">
      <c r="A44" t="s">
        <v>84</v>
      </c>
      <c r="B44" t="s">
        <v>161</v>
      </c>
      <c r="C44" t="s">
        <v>23</v>
      </c>
      <c r="D44" t="str">
        <f>_xlfn.XLOOKUP($C44,'Commodity symbol'!$B$2:$B$79,'Commodity symbol'!$A$2:$A$79)</f>
        <v>Eu</v>
      </c>
      <c r="E44" t="s">
        <v>0</v>
      </c>
      <c r="F44" t="s">
        <v>5</v>
      </c>
      <c r="G44" t="s">
        <v>195</v>
      </c>
      <c r="H44" t="s">
        <v>148</v>
      </c>
      <c r="K44" t="s">
        <v>213</v>
      </c>
      <c r="M44">
        <v>-0.28999999999999998</v>
      </c>
      <c r="N44" t="s">
        <v>204</v>
      </c>
      <c r="S44">
        <v>0.15</v>
      </c>
      <c r="U44" t="s">
        <v>287</v>
      </c>
      <c r="V44" t="s">
        <v>214</v>
      </c>
      <c r="W44">
        <v>0.66</v>
      </c>
      <c r="X44" t="s">
        <v>293</v>
      </c>
      <c r="Y44">
        <v>-0.03</v>
      </c>
      <c r="AH44">
        <v>52</v>
      </c>
      <c r="AI44" t="s">
        <v>288</v>
      </c>
      <c r="AJ44">
        <v>0.94799999999999995</v>
      </c>
      <c r="AK44" s="5">
        <v>6.4000000000000001E-2</v>
      </c>
      <c r="AL44" t="s">
        <v>205</v>
      </c>
    </row>
    <row r="45" spans="1:40" hidden="1" x14ac:dyDescent="0.25">
      <c r="A45" t="s">
        <v>82</v>
      </c>
      <c r="C45" t="s">
        <v>24</v>
      </c>
      <c r="D45" t="str">
        <f>_xlfn.XLOOKUP($C45,'Commodity symbol'!$B$2:$B$79,'Commodity symbol'!$A$2:$A$79)</f>
        <v>Feldspar</v>
      </c>
      <c r="E45" t="s">
        <v>0</v>
      </c>
      <c r="F45" t="s">
        <v>5</v>
      </c>
      <c r="G45" t="s">
        <v>195</v>
      </c>
      <c r="H45" t="s">
        <v>148</v>
      </c>
      <c r="K45" t="s">
        <v>196</v>
      </c>
      <c r="L45" t="s">
        <v>144</v>
      </c>
      <c r="M45">
        <v>-0.31</v>
      </c>
      <c r="N45" t="s">
        <v>197</v>
      </c>
      <c r="O45" t="s">
        <v>299</v>
      </c>
      <c r="P45">
        <v>2017</v>
      </c>
      <c r="Q45">
        <v>-0.28000000000000003</v>
      </c>
      <c r="R45">
        <v>-0.03</v>
      </c>
      <c r="S45">
        <v>0.14000000000000001</v>
      </c>
      <c r="T45">
        <v>0.01</v>
      </c>
      <c r="U45" t="s">
        <v>208</v>
      </c>
      <c r="V45" t="s">
        <v>199</v>
      </c>
      <c r="W45">
        <v>0.45</v>
      </c>
      <c r="X45" t="s">
        <v>210</v>
      </c>
      <c r="Y45">
        <v>0.04</v>
      </c>
      <c r="AC45" s="3"/>
      <c r="AF45">
        <v>-64.87</v>
      </c>
      <c r="AH45">
        <v>51</v>
      </c>
      <c r="AJ45">
        <v>0.99299999999999999</v>
      </c>
      <c r="AK45" s="5">
        <v>3.4499999999999999E-3</v>
      </c>
      <c r="AL45" t="s">
        <v>205</v>
      </c>
      <c r="AN45" t="s">
        <v>298</v>
      </c>
    </row>
    <row r="46" spans="1:40" hidden="1" x14ac:dyDescent="0.25">
      <c r="A46" t="s">
        <v>82</v>
      </c>
      <c r="C46" t="s">
        <v>24</v>
      </c>
      <c r="D46" t="str">
        <f>_xlfn.XLOOKUP($C46,'Commodity symbol'!$B$2:$B$79,'Commodity symbol'!$A$2:$A$79)</f>
        <v>Feldspar</v>
      </c>
      <c r="E46" t="s">
        <v>0</v>
      </c>
      <c r="F46" t="s">
        <v>4</v>
      </c>
      <c r="G46" t="s">
        <v>195</v>
      </c>
      <c r="H46" t="s">
        <v>148</v>
      </c>
      <c r="K46" t="s">
        <v>196</v>
      </c>
      <c r="L46" t="s">
        <v>144</v>
      </c>
      <c r="M46">
        <v>-0.56000000000000005</v>
      </c>
      <c r="N46" t="s">
        <v>204</v>
      </c>
      <c r="O46" t="s">
        <v>300</v>
      </c>
      <c r="P46">
        <v>2017</v>
      </c>
      <c r="Q46">
        <v>-0.5</v>
      </c>
      <c r="R46">
        <v>-0.06</v>
      </c>
      <c r="S46">
        <v>0.22</v>
      </c>
      <c r="T46">
        <v>0.03</v>
      </c>
      <c r="U46" t="s">
        <v>208</v>
      </c>
      <c r="V46" t="s">
        <v>199</v>
      </c>
      <c r="X46" t="s">
        <v>301</v>
      </c>
      <c r="Y46">
        <v>-0.01</v>
      </c>
      <c r="AG46">
        <v>-0.55000000000000004</v>
      </c>
      <c r="AH46">
        <v>51</v>
      </c>
      <c r="AJ46">
        <v>0.27600000000000002</v>
      </c>
      <c r="AL46" t="s">
        <v>203</v>
      </c>
      <c r="AM46" t="s">
        <v>144</v>
      </c>
      <c r="AN46" t="s">
        <v>298</v>
      </c>
    </row>
    <row r="47" spans="1:40" hidden="1" x14ac:dyDescent="0.25">
      <c r="A47" t="s">
        <v>82</v>
      </c>
      <c r="C47" t="s">
        <v>25</v>
      </c>
      <c r="D47" t="str">
        <f>_xlfn.XLOOKUP($C47,'Commodity symbol'!$B$2:$B$79,'Commodity symbol'!$A$2:$A$79)</f>
        <v>F</v>
      </c>
      <c r="E47" t="s">
        <v>0</v>
      </c>
      <c r="F47" t="s">
        <v>5</v>
      </c>
      <c r="G47" t="s">
        <v>195</v>
      </c>
      <c r="H47" t="s">
        <v>148</v>
      </c>
      <c r="K47" t="s">
        <v>196</v>
      </c>
      <c r="L47" t="s">
        <v>144</v>
      </c>
      <c r="M47">
        <v>-0.3</v>
      </c>
      <c r="N47" t="s">
        <v>206</v>
      </c>
      <c r="O47" t="s">
        <v>299</v>
      </c>
      <c r="P47">
        <v>1990</v>
      </c>
      <c r="Q47">
        <v>-0.26</v>
      </c>
      <c r="R47">
        <v>-0.04</v>
      </c>
      <c r="S47">
        <v>0.09</v>
      </c>
      <c r="T47">
        <v>0.01</v>
      </c>
      <c r="U47" t="s">
        <v>208</v>
      </c>
      <c r="V47" t="s">
        <v>199</v>
      </c>
      <c r="W47">
        <v>0.55000000000000004</v>
      </c>
      <c r="X47" t="s">
        <v>268</v>
      </c>
      <c r="Y47">
        <v>0.5</v>
      </c>
      <c r="AC47" s="3"/>
      <c r="AF47">
        <v>-1.78</v>
      </c>
      <c r="AH47">
        <v>63</v>
      </c>
      <c r="AJ47">
        <v>0.95599999999999996</v>
      </c>
      <c r="AK47" s="5">
        <v>3.5300000000000002E-3</v>
      </c>
      <c r="AL47" t="s">
        <v>205</v>
      </c>
      <c r="AN47" t="s">
        <v>302</v>
      </c>
    </row>
    <row r="48" spans="1:40" hidden="1" x14ac:dyDescent="0.25">
      <c r="A48" t="s">
        <v>82</v>
      </c>
      <c r="C48" t="s">
        <v>25</v>
      </c>
      <c r="D48" t="str">
        <f>_xlfn.XLOOKUP($C48,'Commodity symbol'!$B$2:$B$79,'Commodity symbol'!$A$2:$A$79)</f>
        <v>F</v>
      </c>
      <c r="E48" t="s">
        <v>0</v>
      </c>
      <c r="F48" t="s">
        <v>4</v>
      </c>
      <c r="G48" t="s">
        <v>195</v>
      </c>
      <c r="H48" t="s">
        <v>148</v>
      </c>
      <c r="K48" t="s">
        <v>196</v>
      </c>
      <c r="L48" t="s">
        <v>144</v>
      </c>
      <c r="M48">
        <v>-0.67</v>
      </c>
      <c r="N48" t="s">
        <v>204</v>
      </c>
      <c r="O48" t="s">
        <v>299</v>
      </c>
      <c r="P48">
        <v>1990</v>
      </c>
      <c r="Q48">
        <v>-0.56999999999999995</v>
      </c>
      <c r="R48">
        <v>-0.1</v>
      </c>
      <c r="S48">
        <v>0.23</v>
      </c>
      <c r="T48">
        <v>0.02</v>
      </c>
      <c r="U48" t="s">
        <v>208</v>
      </c>
      <c r="V48" t="s">
        <v>199</v>
      </c>
      <c r="X48" t="s">
        <v>268</v>
      </c>
      <c r="Y48">
        <v>1.1000000000000001</v>
      </c>
      <c r="AG48">
        <v>-0.45</v>
      </c>
      <c r="AH48">
        <v>63</v>
      </c>
      <c r="AJ48">
        <v>0.40400000000000003</v>
      </c>
      <c r="AL48" t="s">
        <v>203</v>
      </c>
      <c r="AM48" t="s">
        <v>144</v>
      </c>
      <c r="AN48" t="s">
        <v>302</v>
      </c>
    </row>
    <row r="49" spans="1:40" hidden="1" x14ac:dyDescent="0.25">
      <c r="A49" t="s">
        <v>84</v>
      </c>
      <c r="B49" t="s">
        <v>161</v>
      </c>
      <c r="C49" t="s">
        <v>27</v>
      </c>
      <c r="D49" t="str">
        <f>_xlfn.XLOOKUP($C49,'Commodity symbol'!$B$2:$B$79,'Commodity symbol'!$A$2:$A$79)</f>
        <v>Gd</v>
      </c>
      <c r="E49" t="s">
        <v>0</v>
      </c>
      <c r="F49" t="s">
        <v>4</v>
      </c>
      <c r="G49" t="s">
        <v>195</v>
      </c>
      <c r="H49" t="s">
        <v>148</v>
      </c>
      <c r="K49" t="s">
        <v>213</v>
      </c>
      <c r="L49" t="s">
        <v>144</v>
      </c>
      <c r="M49">
        <v>-0.76</v>
      </c>
      <c r="N49" t="s">
        <v>206</v>
      </c>
      <c r="S49">
        <v>0.12</v>
      </c>
      <c r="U49" t="s">
        <v>303</v>
      </c>
      <c r="V49" t="s">
        <v>214</v>
      </c>
      <c r="AG49">
        <v>-0.28000000000000003</v>
      </c>
      <c r="AH49">
        <v>52</v>
      </c>
      <c r="AI49" t="s">
        <v>202</v>
      </c>
      <c r="AJ49">
        <v>0.63800000000000001</v>
      </c>
      <c r="AL49" t="s">
        <v>203</v>
      </c>
      <c r="AM49" t="s">
        <v>144</v>
      </c>
    </row>
    <row r="50" spans="1:40" hidden="1" x14ac:dyDescent="0.25">
      <c r="A50" t="s">
        <v>84</v>
      </c>
      <c r="B50" t="s">
        <v>161</v>
      </c>
      <c r="C50" t="s">
        <v>27</v>
      </c>
      <c r="D50" t="str">
        <f>_xlfn.XLOOKUP($C50,'Commodity symbol'!$B$2:$B$79,'Commodity symbol'!$A$2:$A$79)</f>
        <v>Gd</v>
      </c>
      <c r="E50" t="s">
        <v>0</v>
      </c>
      <c r="F50" t="s">
        <v>5</v>
      </c>
      <c r="G50" t="s">
        <v>195</v>
      </c>
      <c r="H50" t="s">
        <v>148</v>
      </c>
      <c r="K50" t="s">
        <v>213</v>
      </c>
      <c r="L50" t="s">
        <v>144</v>
      </c>
      <c r="M50">
        <v>-0.21</v>
      </c>
      <c r="N50" t="s">
        <v>204</v>
      </c>
      <c r="S50">
        <v>0.1</v>
      </c>
      <c r="U50" t="s">
        <v>303</v>
      </c>
      <c r="V50" t="s">
        <v>214</v>
      </c>
      <c r="W50">
        <v>0.72</v>
      </c>
      <c r="X50" t="s">
        <v>290</v>
      </c>
      <c r="Y50">
        <v>0.35</v>
      </c>
      <c r="Z50" t="s">
        <v>304</v>
      </c>
      <c r="AA50">
        <v>-0.34</v>
      </c>
      <c r="AH50">
        <v>52</v>
      </c>
      <c r="AI50" t="s">
        <v>202</v>
      </c>
      <c r="AJ50">
        <v>0.97899999999999998</v>
      </c>
      <c r="AK50" s="5">
        <v>2.2700000000000001E-2</v>
      </c>
      <c r="AL50" t="s">
        <v>205</v>
      </c>
    </row>
    <row r="51" spans="1:40" hidden="1" x14ac:dyDescent="0.25">
      <c r="A51" t="s">
        <v>84</v>
      </c>
      <c r="C51" t="s">
        <v>26</v>
      </c>
      <c r="D51" t="str">
        <f>_xlfn.XLOOKUP($C51,'Commodity symbol'!$B$2:$B$79,'Commodity symbol'!$A$2:$A$79)</f>
        <v>Ga</v>
      </c>
      <c r="E51" t="s">
        <v>0</v>
      </c>
      <c r="F51" t="s">
        <v>5</v>
      </c>
      <c r="G51" t="s">
        <v>195</v>
      </c>
      <c r="H51" t="s">
        <v>148</v>
      </c>
      <c r="K51" t="s">
        <v>196</v>
      </c>
      <c r="L51" t="s">
        <v>144</v>
      </c>
      <c r="M51">
        <v>-0.5</v>
      </c>
      <c r="N51" t="s">
        <v>299</v>
      </c>
      <c r="S51">
        <v>0.14000000000000001</v>
      </c>
      <c r="U51" t="s">
        <v>208</v>
      </c>
      <c r="V51" t="s">
        <v>231</v>
      </c>
      <c r="W51">
        <v>0.47</v>
      </c>
      <c r="X51" t="s">
        <v>305</v>
      </c>
      <c r="Y51">
        <v>0.52</v>
      </c>
      <c r="Z51" t="s">
        <v>306</v>
      </c>
      <c r="AA51">
        <v>0.42</v>
      </c>
      <c r="AB51" t="s">
        <v>232</v>
      </c>
      <c r="AC51" s="3">
        <v>0.46</v>
      </c>
      <c r="AF51">
        <v>2.44</v>
      </c>
      <c r="AH51">
        <v>50</v>
      </c>
      <c r="AJ51">
        <v>0.95299999999999996</v>
      </c>
      <c r="AK51" s="5">
        <v>1.65E-4</v>
      </c>
      <c r="AL51" t="s">
        <v>205</v>
      </c>
    </row>
    <row r="52" spans="1:40" hidden="1" x14ac:dyDescent="0.25">
      <c r="A52" t="s">
        <v>84</v>
      </c>
      <c r="C52" t="s">
        <v>26</v>
      </c>
      <c r="D52" t="str">
        <f>_xlfn.XLOOKUP($C52,'Commodity symbol'!$B$2:$B$79,'Commodity symbol'!$A$2:$A$79)</f>
        <v>Ga</v>
      </c>
      <c r="E52" t="s">
        <v>0</v>
      </c>
      <c r="F52" t="s">
        <v>4</v>
      </c>
      <c r="G52" t="s">
        <v>195</v>
      </c>
      <c r="H52" t="s">
        <v>148</v>
      </c>
      <c r="K52" t="s">
        <v>196</v>
      </c>
      <c r="L52" t="s">
        <v>144</v>
      </c>
      <c r="M52">
        <v>-0.94</v>
      </c>
      <c r="N52" t="s">
        <v>299</v>
      </c>
      <c r="S52">
        <v>0.19</v>
      </c>
      <c r="U52" t="s">
        <v>208</v>
      </c>
      <c r="V52" t="s">
        <v>231</v>
      </c>
      <c r="X52" t="s">
        <v>305</v>
      </c>
      <c r="Y52">
        <v>0.99</v>
      </c>
      <c r="AG52">
        <v>-0.53</v>
      </c>
      <c r="AH52">
        <v>50</v>
      </c>
      <c r="AJ52">
        <v>0.51400000000000001</v>
      </c>
      <c r="AL52" t="s">
        <v>203</v>
      </c>
      <c r="AM52" t="s">
        <v>144</v>
      </c>
    </row>
    <row r="53" spans="1:40" hidden="1" x14ac:dyDescent="0.25">
      <c r="A53" t="s">
        <v>84</v>
      </c>
      <c r="C53" t="s">
        <v>26</v>
      </c>
      <c r="D53" t="str">
        <f>_xlfn.XLOOKUP($C53,'Commodity symbol'!$B$2:$B$79,'Commodity symbol'!$A$2:$A$79)</f>
        <v>Ga</v>
      </c>
      <c r="E53" t="s">
        <v>0</v>
      </c>
      <c r="F53" t="s">
        <v>3</v>
      </c>
      <c r="G53" t="s">
        <v>195</v>
      </c>
      <c r="H53" t="s">
        <v>148</v>
      </c>
      <c r="K53" t="s">
        <v>213</v>
      </c>
      <c r="M53">
        <v>-0.53</v>
      </c>
      <c r="V53" t="s">
        <v>214</v>
      </c>
      <c r="AL53" t="s">
        <v>261</v>
      </c>
      <c r="AN53" t="s">
        <v>307</v>
      </c>
    </row>
    <row r="54" spans="1:40" x14ac:dyDescent="0.25">
      <c r="A54" t="s">
        <v>84</v>
      </c>
      <c r="C54" t="s">
        <v>28</v>
      </c>
      <c r="D54" t="str">
        <f>_xlfn.XLOOKUP($C54,'Commodity symbol'!$B$2:$B$79,'Commodity symbol'!$A$2:$A$79)</f>
        <v>Ge</v>
      </c>
      <c r="E54" t="s">
        <v>0</v>
      </c>
      <c r="F54" t="s">
        <v>5</v>
      </c>
      <c r="G54" t="s">
        <v>195</v>
      </c>
      <c r="H54" t="s">
        <v>148</v>
      </c>
      <c r="K54" t="s">
        <v>196</v>
      </c>
      <c r="L54" t="s">
        <v>144</v>
      </c>
      <c r="M54">
        <v>-0.28999999999999998</v>
      </c>
      <c r="N54" t="s">
        <v>204</v>
      </c>
      <c r="S54">
        <v>0.11</v>
      </c>
      <c r="U54" t="s">
        <v>310</v>
      </c>
      <c r="V54" t="s">
        <v>231</v>
      </c>
      <c r="W54">
        <v>0.7</v>
      </c>
      <c r="X54" t="s">
        <v>305</v>
      </c>
      <c r="Y54">
        <v>0.36</v>
      </c>
      <c r="AC54" s="3"/>
      <c r="AH54">
        <v>62</v>
      </c>
      <c r="AI54" t="s">
        <v>311</v>
      </c>
      <c r="AJ54">
        <v>0.60399999999999998</v>
      </c>
      <c r="AK54" s="5">
        <v>4.3200000000000001E-3</v>
      </c>
      <c r="AL54" t="s">
        <v>205</v>
      </c>
      <c r="AN54" t="s">
        <v>309</v>
      </c>
    </row>
    <row r="55" spans="1:40" x14ac:dyDescent="0.25">
      <c r="A55" t="s">
        <v>84</v>
      </c>
      <c r="C55" t="s">
        <v>28</v>
      </c>
      <c r="D55" t="str">
        <f>_xlfn.XLOOKUP($C55,'Commodity symbol'!$B$2:$B$79,'Commodity symbol'!$A$2:$A$79)</f>
        <v>Ge</v>
      </c>
      <c r="E55" t="s">
        <v>0</v>
      </c>
      <c r="F55" t="s">
        <v>5</v>
      </c>
      <c r="G55" t="s">
        <v>195</v>
      </c>
      <c r="H55" t="s">
        <v>154</v>
      </c>
      <c r="K55" t="s">
        <v>213</v>
      </c>
      <c r="M55">
        <v>-0.24</v>
      </c>
      <c r="N55" t="s">
        <v>197</v>
      </c>
      <c r="S55">
        <v>0.14000000000000001</v>
      </c>
      <c r="U55" t="s">
        <v>312</v>
      </c>
      <c r="V55" t="s">
        <v>313</v>
      </c>
      <c r="W55">
        <v>0.83</v>
      </c>
      <c r="AC55" s="3"/>
      <c r="AF55">
        <v>2.87</v>
      </c>
      <c r="AH55">
        <v>33</v>
      </c>
      <c r="AJ55">
        <v>0.35599999999999998</v>
      </c>
      <c r="AK55" s="5">
        <v>2E-3</v>
      </c>
      <c r="AL55" t="s">
        <v>205</v>
      </c>
      <c r="AN55" t="s">
        <v>309</v>
      </c>
    </row>
    <row r="56" spans="1:40" x14ac:dyDescent="0.25">
      <c r="A56" t="s">
        <v>84</v>
      </c>
      <c r="C56" t="s">
        <v>28</v>
      </c>
      <c r="D56" t="str">
        <f>_xlfn.XLOOKUP($C56,'Commodity symbol'!$B$2:$B$79,'Commodity symbol'!$A$2:$A$79)</f>
        <v>Ge</v>
      </c>
      <c r="E56" t="s">
        <v>0</v>
      </c>
      <c r="F56" t="s">
        <v>4</v>
      </c>
      <c r="G56" t="s">
        <v>195</v>
      </c>
      <c r="H56" t="s">
        <v>148</v>
      </c>
      <c r="K56" t="s">
        <v>196</v>
      </c>
      <c r="L56" t="s">
        <v>144</v>
      </c>
      <c r="M56">
        <v>-1.08</v>
      </c>
      <c r="N56" t="s">
        <v>197</v>
      </c>
      <c r="S56">
        <v>0.54</v>
      </c>
      <c r="U56" t="s">
        <v>310</v>
      </c>
      <c r="V56" t="s">
        <v>231</v>
      </c>
      <c r="X56" t="s">
        <v>305</v>
      </c>
      <c r="Y56">
        <v>1.1000000000000001</v>
      </c>
      <c r="AG56">
        <v>-0.3</v>
      </c>
      <c r="AH56">
        <v>62</v>
      </c>
      <c r="AI56" t="s">
        <v>311</v>
      </c>
      <c r="AJ56">
        <v>0.27200000000000002</v>
      </c>
      <c r="AL56" t="s">
        <v>203</v>
      </c>
      <c r="AM56" t="s">
        <v>144</v>
      </c>
      <c r="AN56" t="s">
        <v>309</v>
      </c>
    </row>
    <row r="57" spans="1:40" hidden="1" x14ac:dyDescent="0.25">
      <c r="A57" t="s">
        <v>85</v>
      </c>
      <c r="C57" t="s">
        <v>29</v>
      </c>
      <c r="D57" t="str">
        <f>_xlfn.XLOOKUP($C57,'Commodity symbol'!$B$2:$B$79,'Commodity symbol'!$A$2:$A$79)</f>
        <v>Au</v>
      </c>
      <c r="E57" t="s">
        <v>0</v>
      </c>
      <c r="F57" t="s">
        <v>5</v>
      </c>
      <c r="G57" t="s">
        <v>195</v>
      </c>
      <c r="H57" t="s">
        <v>148</v>
      </c>
      <c r="K57" t="s">
        <v>196</v>
      </c>
      <c r="L57" t="s">
        <v>144</v>
      </c>
      <c r="M57">
        <v>-0.19</v>
      </c>
      <c r="N57" t="s">
        <v>197</v>
      </c>
      <c r="S57">
        <v>0.11</v>
      </c>
      <c r="U57" t="s">
        <v>317</v>
      </c>
      <c r="V57" t="s">
        <v>199</v>
      </c>
      <c r="W57">
        <v>0.72</v>
      </c>
      <c r="X57" t="s">
        <v>314</v>
      </c>
      <c r="Y57">
        <v>0.21</v>
      </c>
      <c r="AC57" s="3"/>
      <c r="AH57">
        <v>47</v>
      </c>
      <c r="AI57" t="s">
        <v>316</v>
      </c>
      <c r="AJ57">
        <v>0.98</v>
      </c>
      <c r="AK57" s="5">
        <v>6.4700000000000001E-3</v>
      </c>
      <c r="AL57" t="s">
        <v>205</v>
      </c>
    </row>
    <row r="58" spans="1:40" hidden="1" x14ac:dyDescent="0.25">
      <c r="A58" t="s">
        <v>85</v>
      </c>
      <c r="C58" t="s">
        <v>29</v>
      </c>
      <c r="D58" t="str">
        <f>_xlfn.XLOOKUP($C58,'Commodity symbol'!$B$2:$B$79,'Commodity symbol'!$A$2:$A$79)</f>
        <v>Au</v>
      </c>
      <c r="E58" t="s">
        <v>0</v>
      </c>
      <c r="F58" t="s">
        <v>4</v>
      </c>
      <c r="G58" t="s">
        <v>195</v>
      </c>
      <c r="H58" t="s">
        <v>148</v>
      </c>
      <c r="K58" t="s">
        <v>196</v>
      </c>
      <c r="L58" t="s">
        <v>144</v>
      </c>
      <c r="M58">
        <v>-0.68</v>
      </c>
      <c r="N58" t="s">
        <v>206</v>
      </c>
      <c r="S58">
        <v>7.0000000000000007E-2</v>
      </c>
      <c r="U58" t="s">
        <v>317</v>
      </c>
      <c r="V58" t="s">
        <v>199</v>
      </c>
      <c r="X58" t="s">
        <v>314</v>
      </c>
      <c r="Y58">
        <v>0.72</v>
      </c>
      <c r="AG58">
        <v>-0.28000000000000003</v>
      </c>
      <c r="AH58">
        <v>47</v>
      </c>
      <c r="AI58" t="s">
        <v>316</v>
      </c>
      <c r="AJ58">
        <v>0.317</v>
      </c>
      <c r="AL58" t="s">
        <v>203</v>
      </c>
      <c r="AM58" t="s">
        <v>144</v>
      </c>
    </row>
    <row r="59" spans="1:40" hidden="1" x14ac:dyDescent="0.25">
      <c r="A59" t="s">
        <v>82</v>
      </c>
      <c r="C59" t="s">
        <v>30</v>
      </c>
      <c r="D59" t="str">
        <f>_xlfn.XLOOKUP($C59,'Commodity symbol'!$B$2:$B$79,'Commodity symbol'!$A$2:$A$79)</f>
        <v>Natural Gr</v>
      </c>
      <c r="E59" t="s">
        <v>0</v>
      </c>
      <c r="F59" t="s">
        <v>5</v>
      </c>
      <c r="G59" t="s">
        <v>195</v>
      </c>
      <c r="H59" t="s">
        <v>148</v>
      </c>
      <c r="K59" t="s">
        <v>196</v>
      </c>
      <c r="L59" t="s">
        <v>144</v>
      </c>
      <c r="M59">
        <v>-0.38</v>
      </c>
      <c r="N59" t="s">
        <v>204</v>
      </c>
      <c r="S59">
        <v>0.19</v>
      </c>
      <c r="U59" t="s">
        <v>319</v>
      </c>
      <c r="V59" t="s">
        <v>231</v>
      </c>
      <c r="W59">
        <v>0.63</v>
      </c>
      <c r="X59" t="s">
        <v>271</v>
      </c>
      <c r="Y59">
        <v>0.38</v>
      </c>
      <c r="AC59" s="3"/>
      <c r="AH59">
        <v>64</v>
      </c>
      <c r="AI59" t="s">
        <v>320</v>
      </c>
      <c r="AJ59">
        <v>0.70899999999999996</v>
      </c>
      <c r="AK59" s="5">
        <v>2.9600000000000001E-2</v>
      </c>
      <c r="AL59" t="s">
        <v>205</v>
      </c>
      <c r="AN59" t="s">
        <v>318</v>
      </c>
    </row>
    <row r="60" spans="1:40" hidden="1" x14ac:dyDescent="0.25">
      <c r="A60" t="s">
        <v>82</v>
      </c>
      <c r="C60" t="s">
        <v>30</v>
      </c>
      <c r="D60" t="str">
        <f>_xlfn.XLOOKUP($C60,'Commodity symbol'!$B$2:$B$79,'Commodity symbol'!$A$2:$A$79)</f>
        <v>Natural Gr</v>
      </c>
      <c r="E60" t="s">
        <v>0</v>
      </c>
      <c r="F60" t="s">
        <v>4</v>
      </c>
      <c r="G60" t="s">
        <v>195</v>
      </c>
      <c r="H60" t="s">
        <v>148</v>
      </c>
      <c r="K60" t="s">
        <v>196</v>
      </c>
      <c r="L60" t="s">
        <v>144</v>
      </c>
      <c r="M60">
        <v>-1.01</v>
      </c>
      <c r="N60" t="s">
        <v>197</v>
      </c>
      <c r="S60">
        <v>0.15</v>
      </c>
      <c r="U60" t="s">
        <v>319</v>
      </c>
      <c r="V60" t="s">
        <v>231</v>
      </c>
      <c r="X60" t="s">
        <v>271</v>
      </c>
      <c r="Y60">
        <v>1.03</v>
      </c>
      <c r="AG60">
        <v>-0.37</v>
      </c>
      <c r="AH60">
        <v>64</v>
      </c>
      <c r="AI60" t="s">
        <v>320</v>
      </c>
      <c r="AJ60">
        <v>0.20699999999999999</v>
      </c>
      <c r="AL60" t="s">
        <v>203</v>
      </c>
      <c r="AM60" t="s">
        <v>144</v>
      </c>
      <c r="AN60" t="s">
        <v>318</v>
      </c>
    </row>
    <row r="61" spans="1:40" hidden="1" x14ac:dyDescent="0.25">
      <c r="A61" t="s">
        <v>82</v>
      </c>
      <c r="C61" t="s">
        <v>30</v>
      </c>
      <c r="D61" t="str">
        <f>_xlfn.XLOOKUP($C61,'Commodity symbol'!$B$2:$B$79,'Commodity symbol'!$A$2:$A$79)</f>
        <v>Natural Gr</v>
      </c>
      <c r="E61" t="s">
        <v>0</v>
      </c>
      <c r="F61" t="s">
        <v>3</v>
      </c>
      <c r="G61" t="s">
        <v>195</v>
      </c>
      <c r="H61" t="s">
        <v>148</v>
      </c>
      <c r="K61" t="s">
        <v>213</v>
      </c>
      <c r="M61">
        <v>-0.37</v>
      </c>
      <c r="N61" t="s">
        <v>206</v>
      </c>
      <c r="S61">
        <v>0.09</v>
      </c>
      <c r="U61" t="s">
        <v>321</v>
      </c>
      <c r="V61" t="s">
        <v>214</v>
      </c>
      <c r="X61" t="s">
        <v>260</v>
      </c>
      <c r="Y61">
        <v>0.75</v>
      </c>
      <c r="AF61">
        <v>1.36</v>
      </c>
      <c r="AH61">
        <v>90</v>
      </c>
      <c r="AJ61">
        <v>0.98299999999999998</v>
      </c>
      <c r="AK61" s="5">
        <v>2.3099999999999999E-7</v>
      </c>
      <c r="AL61" t="s">
        <v>261</v>
      </c>
      <c r="AN61" t="s">
        <v>322</v>
      </c>
    </row>
    <row r="62" spans="1:40" hidden="1" x14ac:dyDescent="0.25">
      <c r="A62" t="s">
        <v>82</v>
      </c>
      <c r="C62" t="s">
        <v>31</v>
      </c>
      <c r="D62" t="str">
        <f>_xlfn.XLOOKUP($C62,'Commodity symbol'!$B$2:$B$79,'Commodity symbol'!$A$2:$A$79)</f>
        <v>Synthetic Gr</v>
      </c>
      <c r="E62" t="s">
        <v>0</v>
      </c>
      <c r="F62" t="s">
        <v>3</v>
      </c>
      <c r="G62" t="s">
        <v>195</v>
      </c>
      <c r="H62" t="s">
        <v>148</v>
      </c>
      <c r="K62" t="s">
        <v>213</v>
      </c>
      <c r="M62">
        <v>-0.45</v>
      </c>
      <c r="N62" t="s">
        <v>197</v>
      </c>
      <c r="S62">
        <v>0.23</v>
      </c>
      <c r="U62" t="s">
        <v>321</v>
      </c>
      <c r="V62" t="s">
        <v>214</v>
      </c>
      <c r="X62" t="s">
        <v>260</v>
      </c>
      <c r="Y62">
        <v>1.54</v>
      </c>
      <c r="AH62">
        <v>126</v>
      </c>
      <c r="AJ62">
        <v>0.86299999999999999</v>
      </c>
      <c r="AK62" s="5">
        <v>1.09E-9</v>
      </c>
      <c r="AL62" t="s">
        <v>261</v>
      </c>
      <c r="AN62" t="s">
        <v>323</v>
      </c>
    </row>
    <row r="63" spans="1:40" hidden="1" x14ac:dyDescent="0.25">
      <c r="A63" t="s">
        <v>82</v>
      </c>
      <c r="C63" t="s">
        <v>32</v>
      </c>
      <c r="D63" t="str">
        <f>_xlfn.XLOOKUP($C63,'Commodity symbol'!$B$2:$B$79,'Commodity symbol'!$A$2:$A$79)</f>
        <v>Gypsum</v>
      </c>
      <c r="E63" t="s">
        <v>0</v>
      </c>
      <c r="F63" t="s">
        <v>5</v>
      </c>
      <c r="G63" t="s">
        <v>195</v>
      </c>
      <c r="H63" t="s">
        <v>148</v>
      </c>
      <c r="K63" t="s">
        <v>196</v>
      </c>
      <c r="L63" t="s">
        <v>144</v>
      </c>
      <c r="M63">
        <v>-0.35</v>
      </c>
      <c r="N63" t="s">
        <v>206</v>
      </c>
      <c r="S63">
        <v>0.1</v>
      </c>
      <c r="U63" t="s">
        <v>208</v>
      </c>
      <c r="V63" t="s">
        <v>199</v>
      </c>
      <c r="W63">
        <v>0.46</v>
      </c>
      <c r="X63" t="s">
        <v>325</v>
      </c>
      <c r="Y63">
        <v>0.36</v>
      </c>
      <c r="Z63" t="s">
        <v>326</v>
      </c>
      <c r="AA63">
        <v>0.31</v>
      </c>
      <c r="AC63" s="3"/>
      <c r="AH63">
        <v>58</v>
      </c>
      <c r="AJ63">
        <v>0.97599999999999998</v>
      </c>
      <c r="AL63" t="s">
        <v>205</v>
      </c>
      <c r="AN63" t="s">
        <v>327</v>
      </c>
    </row>
    <row r="64" spans="1:40" hidden="1" x14ac:dyDescent="0.25">
      <c r="A64" t="s">
        <v>82</v>
      </c>
      <c r="C64" t="s">
        <v>32</v>
      </c>
      <c r="D64" t="str">
        <f>_xlfn.XLOOKUP($C64,'Commodity symbol'!$B$2:$B$79,'Commodity symbol'!$A$2:$A$79)</f>
        <v>Gypsum</v>
      </c>
      <c r="E64" t="s">
        <v>0</v>
      </c>
      <c r="F64" t="s">
        <v>4</v>
      </c>
      <c r="G64" t="s">
        <v>195</v>
      </c>
      <c r="H64" t="s">
        <v>148</v>
      </c>
      <c r="K64" t="s">
        <v>196</v>
      </c>
      <c r="L64" t="s">
        <v>144</v>
      </c>
      <c r="M64">
        <v>-0.65</v>
      </c>
      <c r="N64" t="s">
        <v>206</v>
      </c>
      <c r="S64">
        <v>0.18</v>
      </c>
      <c r="U64" t="s">
        <v>208</v>
      </c>
      <c r="V64" t="s">
        <v>199</v>
      </c>
      <c r="X64" t="s">
        <v>325</v>
      </c>
      <c r="Y64">
        <v>0.68</v>
      </c>
      <c r="AG64">
        <v>-0.54</v>
      </c>
      <c r="AH64">
        <v>58</v>
      </c>
      <c r="AJ64">
        <v>0.47799999999999998</v>
      </c>
      <c r="AL64" t="s">
        <v>203</v>
      </c>
      <c r="AM64" t="s">
        <v>144</v>
      </c>
      <c r="AN64" t="s">
        <v>327</v>
      </c>
    </row>
    <row r="65" spans="1:40" hidden="1" x14ac:dyDescent="0.25">
      <c r="A65" t="s">
        <v>84</v>
      </c>
      <c r="C65" t="s">
        <v>33</v>
      </c>
      <c r="D65" t="str">
        <f>_xlfn.XLOOKUP($C65,'Commodity symbol'!$B$2:$B$79,'Commodity symbol'!$A$2:$A$79)</f>
        <v>Hf</v>
      </c>
      <c r="E65" t="s">
        <v>0</v>
      </c>
      <c r="F65" t="s">
        <v>5</v>
      </c>
      <c r="G65" t="s">
        <v>195</v>
      </c>
      <c r="H65" t="s">
        <v>154</v>
      </c>
      <c r="K65" t="s">
        <v>213</v>
      </c>
      <c r="M65">
        <v>-0.26</v>
      </c>
      <c r="N65" t="s">
        <v>206</v>
      </c>
      <c r="S65">
        <v>0.09</v>
      </c>
      <c r="U65" t="s">
        <v>331</v>
      </c>
      <c r="V65" t="s">
        <v>278</v>
      </c>
      <c r="W65">
        <v>0.65</v>
      </c>
      <c r="AF65">
        <v>4.7699999999999996</v>
      </c>
      <c r="AH65">
        <v>43</v>
      </c>
      <c r="AJ65">
        <v>0.84299999999999997</v>
      </c>
      <c r="AL65" t="s">
        <v>205</v>
      </c>
    </row>
    <row r="66" spans="1:40" hidden="1" x14ac:dyDescent="0.25">
      <c r="A66" t="s">
        <v>84</v>
      </c>
      <c r="C66" t="s">
        <v>33</v>
      </c>
      <c r="D66" t="str">
        <f>_xlfn.XLOOKUP($C66,'Commodity symbol'!$B$2:$B$79,'Commodity symbol'!$A$2:$A$79)</f>
        <v>Hf</v>
      </c>
      <c r="E66" t="s">
        <v>0</v>
      </c>
      <c r="F66" t="s">
        <v>4</v>
      </c>
      <c r="G66" t="s">
        <v>195</v>
      </c>
      <c r="H66" t="s">
        <v>154</v>
      </c>
      <c r="K66" t="s">
        <v>213</v>
      </c>
      <c r="M66">
        <v>-0.75</v>
      </c>
      <c r="N66" t="s">
        <v>206</v>
      </c>
      <c r="S66">
        <v>0.14000000000000001</v>
      </c>
      <c r="U66" t="s">
        <v>331</v>
      </c>
      <c r="V66" t="s">
        <v>278</v>
      </c>
      <c r="AG66">
        <v>-0.35</v>
      </c>
      <c r="AH66">
        <v>43</v>
      </c>
      <c r="AJ66">
        <v>0.16300000000000001</v>
      </c>
      <c r="AL66" t="s">
        <v>203</v>
      </c>
      <c r="AM66" t="s">
        <v>144</v>
      </c>
    </row>
    <row r="67" spans="1:40" hidden="1" x14ac:dyDescent="0.25">
      <c r="A67" t="s">
        <v>84</v>
      </c>
      <c r="B67" t="s">
        <v>161</v>
      </c>
      <c r="C67" t="s">
        <v>156</v>
      </c>
      <c r="D67" t="str">
        <f>_xlfn.XLOOKUP($C67,'Commodity symbol'!$B$2:$B$79,'Commodity symbol'!$A$2:$A$79)</f>
        <v>heavy REO</v>
      </c>
      <c r="E67" t="s">
        <v>0</v>
      </c>
      <c r="F67" t="s">
        <v>5</v>
      </c>
      <c r="G67" t="s">
        <v>195</v>
      </c>
      <c r="H67" t="s">
        <v>148</v>
      </c>
      <c r="K67" t="s">
        <v>213</v>
      </c>
      <c r="M67">
        <v>-0.08</v>
      </c>
      <c r="N67" t="s">
        <v>204</v>
      </c>
      <c r="S67">
        <v>0.04</v>
      </c>
      <c r="U67" t="s">
        <v>332</v>
      </c>
      <c r="V67" t="s">
        <v>214</v>
      </c>
      <c r="W67">
        <v>0.83</v>
      </c>
      <c r="X67" t="s">
        <v>290</v>
      </c>
      <c r="Y67">
        <v>0.24</v>
      </c>
      <c r="Z67" t="s">
        <v>304</v>
      </c>
      <c r="AA67">
        <v>-0.16</v>
      </c>
      <c r="AC67" s="3"/>
      <c r="AH67">
        <v>52</v>
      </c>
      <c r="AI67" t="s">
        <v>202</v>
      </c>
      <c r="AJ67">
        <v>0.98399999999999999</v>
      </c>
      <c r="AK67" s="5">
        <v>3.3399999999999999E-2</v>
      </c>
      <c r="AL67" t="s">
        <v>205</v>
      </c>
      <c r="AN67" t="s">
        <v>333</v>
      </c>
    </row>
    <row r="68" spans="1:40" hidden="1" x14ac:dyDescent="0.25">
      <c r="A68" t="s">
        <v>84</v>
      </c>
      <c r="B68" t="s">
        <v>161</v>
      </c>
      <c r="C68" t="s">
        <v>156</v>
      </c>
      <c r="D68" t="str">
        <f>_xlfn.XLOOKUP($C68,'Commodity symbol'!$B$2:$B$79,'Commodity symbol'!$A$2:$A$79)</f>
        <v>heavy REO</v>
      </c>
      <c r="E68" t="s">
        <v>0</v>
      </c>
      <c r="F68" t="s">
        <v>4</v>
      </c>
      <c r="G68" t="s">
        <v>195</v>
      </c>
      <c r="H68" t="s">
        <v>148</v>
      </c>
      <c r="K68" t="s">
        <v>213</v>
      </c>
      <c r="M68">
        <v>-0.47</v>
      </c>
      <c r="N68" t="s">
        <v>204</v>
      </c>
      <c r="S68">
        <v>0.21</v>
      </c>
      <c r="U68" t="s">
        <v>332</v>
      </c>
      <c r="V68" t="s">
        <v>214</v>
      </c>
      <c r="AG68">
        <v>-0.17</v>
      </c>
      <c r="AH68">
        <v>52</v>
      </c>
      <c r="AI68" t="s">
        <v>202</v>
      </c>
      <c r="AJ68">
        <v>0.47799999999999998</v>
      </c>
      <c r="AL68" t="s">
        <v>203</v>
      </c>
      <c r="AM68" t="s">
        <v>144</v>
      </c>
      <c r="AN68" t="s">
        <v>333</v>
      </c>
    </row>
    <row r="69" spans="1:40" hidden="1" x14ac:dyDescent="0.25">
      <c r="A69" t="s">
        <v>84</v>
      </c>
      <c r="C69" t="s">
        <v>35</v>
      </c>
      <c r="D69" t="str">
        <f>_xlfn.XLOOKUP($C69,'Commodity symbol'!$B$2:$B$79,'Commodity symbol'!$A$2:$A$79)</f>
        <v>He</v>
      </c>
      <c r="E69" t="s">
        <v>0</v>
      </c>
      <c r="F69" t="s">
        <v>5</v>
      </c>
      <c r="G69" t="s">
        <v>195</v>
      </c>
      <c r="H69" t="s">
        <v>148</v>
      </c>
      <c r="K69" t="s">
        <v>213</v>
      </c>
      <c r="M69">
        <v>-0.23</v>
      </c>
      <c r="N69" t="s">
        <v>206</v>
      </c>
      <c r="S69">
        <v>0.06</v>
      </c>
      <c r="U69" t="s">
        <v>338</v>
      </c>
      <c r="V69" t="s">
        <v>214</v>
      </c>
      <c r="W69">
        <v>0.83</v>
      </c>
      <c r="X69" t="s">
        <v>339</v>
      </c>
      <c r="Y69">
        <v>-0.04</v>
      </c>
      <c r="Z69" t="s">
        <v>215</v>
      </c>
      <c r="AA69">
        <v>0.17</v>
      </c>
      <c r="AC69" s="3"/>
      <c r="AF69">
        <v>3.74</v>
      </c>
      <c r="AH69">
        <v>63</v>
      </c>
      <c r="AJ69">
        <v>0.99099999999999999</v>
      </c>
      <c r="AK69" s="5">
        <v>2.5100000000000001E-3</v>
      </c>
      <c r="AL69" t="s">
        <v>205</v>
      </c>
      <c r="AN69" t="s">
        <v>340</v>
      </c>
    </row>
    <row r="70" spans="1:40" hidden="1" x14ac:dyDescent="0.25">
      <c r="A70" t="s">
        <v>84</v>
      </c>
      <c r="C70" t="s">
        <v>35</v>
      </c>
      <c r="D70" t="str">
        <f>_xlfn.XLOOKUP($C70,'Commodity symbol'!$B$2:$B$79,'Commodity symbol'!$A$2:$A$79)</f>
        <v>He</v>
      </c>
      <c r="E70" t="s">
        <v>0</v>
      </c>
      <c r="F70" t="s">
        <v>4</v>
      </c>
      <c r="G70" t="s">
        <v>195</v>
      </c>
      <c r="H70" t="s">
        <v>148</v>
      </c>
      <c r="K70" t="s">
        <v>213</v>
      </c>
      <c r="M70">
        <v>-1.4</v>
      </c>
      <c r="N70" t="s">
        <v>206</v>
      </c>
      <c r="S70">
        <v>0.38</v>
      </c>
      <c r="U70" t="s">
        <v>338</v>
      </c>
      <c r="V70" t="s">
        <v>214</v>
      </c>
      <c r="X70" t="s">
        <v>341</v>
      </c>
      <c r="Y70">
        <v>-0.27</v>
      </c>
      <c r="Z70" t="s">
        <v>215</v>
      </c>
      <c r="AA70">
        <v>1.01</v>
      </c>
      <c r="AG70">
        <v>-0.17</v>
      </c>
      <c r="AH70">
        <v>63</v>
      </c>
      <c r="AJ70">
        <v>0.38200000000000001</v>
      </c>
      <c r="AL70" t="s">
        <v>203</v>
      </c>
      <c r="AM70" t="s">
        <v>144</v>
      </c>
      <c r="AN70" t="s">
        <v>340</v>
      </c>
    </row>
    <row r="71" spans="1:40" hidden="1" x14ac:dyDescent="0.25">
      <c r="A71" t="s">
        <v>84</v>
      </c>
      <c r="B71" t="s">
        <v>161</v>
      </c>
      <c r="C71" t="s">
        <v>36</v>
      </c>
      <c r="D71" t="str">
        <f>_xlfn.XLOOKUP($C71,'Commodity symbol'!$B$2:$B$79,'Commodity symbol'!$A$2:$A$79)</f>
        <v>Ho</v>
      </c>
      <c r="E71" t="s">
        <v>0</v>
      </c>
      <c r="F71" t="s">
        <v>4</v>
      </c>
      <c r="G71" t="s">
        <v>195</v>
      </c>
      <c r="H71" t="s">
        <v>148</v>
      </c>
      <c r="K71" t="s">
        <v>213</v>
      </c>
      <c r="L71" t="s">
        <v>144</v>
      </c>
      <c r="M71">
        <v>-0.18</v>
      </c>
      <c r="N71" t="s">
        <v>204</v>
      </c>
      <c r="U71" t="s">
        <v>342</v>
      </c>
      <c r="V71" t="s">
        <v>214</v>
      </c>
      <c r="X71" t="s">
        <v>215</v>
      </c>
      <c r="Y71">
        <v>1.66</v>
      </c>
      <c r="AG71">
        <v>-0.31</v>
      </c>
      <c r="AH71">
        <v>52</v>
      </c>
      <c r="AJ71">
        <v>0.19600000000000001</v>
      </c>
      <c r="AL71" t="s">
        <v>203</v>
      </c>
      <c r="AM71" t="s">
        <v>144</v>
      </c>
    </row>
    <row r="72" spans="1:40" hidden="1" x14ac:dyDescent="0.25">
      <c r="A72" t="s">
        <v>84</v>
      </c>
      <c r="B72" t="s">
        <v>161</v>
      </c>
      <c r="C72" t="s">
        <v>36</v>
      </c>
      <c r="D72" t="str">
        <f>_xlfn.XLOOKUP($C72,'Commodity symbol'!$B$2:$B$79,'Commodity symbol'!$A$2:$A$79)</f>
        <v>Ho</v>
      </c>
      <c r="E72" t="s">
        <v>0</v>
      </c>
      <c r="F72" t="s">
        <v>5</v>
      </c>
      <c r="G72" t="s">
        <v>195</v>
      </c>
      <c r="H72" t="s">
        <v>148</v>
      </c>
      <c r="K72" t="s">
        <v>213</v>
      </c>
      <c r="L72" t="s">
        <v>144</v>
      </c>
      <c r="M72">
        <v>-0.06</v>
      </c>
      <c r="N72" t="s">
        <v>204</v>
      </c>
      <c r="U72" t="s">
        <v>342</v>
      </c>
      <c r="V72" t="s">
        <v>214</v>
      </c>
      <c r="W72">
        <v>0.69</v>
      </c>
      <c r="X72" t="s">
        <v>215</v>
      </c>
      <c r="Y72">
        <v>0.51</v>
      </c>
      <c r="Z72" t="s">
        <v>289</v>
      </c>
      <c r="AA72">
        <v>-0.26</v>
      </c>
      <c r="AF72">
        <v>-0.86</v>
      </c>
      <c r="AH72">
        <v>52</v>
      </c>
      <c r="AJ72">
        <v>0.95799999999999996</v>
      </c>
      <c r="AK72" s="5">
        <v>3.32E-2</v>
      </c>
      <c r="AL72" t="s">
        <v>205</v>
      </c>
    </row>
    <row r="73" spans="1:40" hidden="1" x14ac:dyDescent="0.25">
      <c r="A73" t="s">
        <v>84</v>
      </c>
      <c r="C73" t="s">
        <v>37</v>
      </c>
      <c r="D73" t="str">
        <f>_xlfn.XLOOKUP($C73,'Commodity symbol'!$B$2:$B$79,'Commodity symbol'!$A$2:$A$79)</f>
        <v>In</v>
      </c>
      <c r="E73" t="s">
        <v>0</v>
      </c>
      <c r="F73" t="s">
        <v>5</v>
      </c>
      <c r="G73" t="s">
        <v>195</v>
      </c>
      <c r="H73" t="s">
        <v>148</v>
      </c>
      <c r="K73" t="s">
        <v>196</v>
      </c>
      <c r="L73" t="s">
        <v>144</v>
      </c>
      <c r="M73">
        <v>-0.18</v>
      </c>
      <c r="N73" t="s">
        <v>204</v>
      </c>
      <c r="S73">
        <v>0.09</v>
      </c>
      <c r="U73" t="s">
        <v>208</v>
      </c>
      <c r="V73" t="s">
        <v>199</v>
      </c>
      <c r="W73">
        <v>0.83</v>
      </c>
      <c r="X73" t="s">
        <v>345</v>
      </c>
      <c r="Y73">
        <v>0</v>
      </c>
      <c r="Z73" t="s">
        <v>344</v>
      </c>
      <c r="AA73">
        <v>0.31</v>
      </c>
      <c r="AB73" t="s">
        <v>346</v>
      </c>
      <c r="AC73">
        <v>0.5</v>
      </c>
      <c r="AF73">
        <v>2.87</v>
      </c>
      <c r="AH73">
        <v>50</v>
      </c>
      <c r="AJ73">
        <v>0.97099999999999997</v>
      </c>
      <c r="AK73" s="5">
        <v>6.2600000000000003E-2</v>
      </c>
      <c r="AL73" t="s">
        <v>205</v>
      </c>
    </row>
    <row r="74" spans="1:40" hidden="1" x14ac:dyDescent="0.25">
      <c r="A74" t="s">
        <v>84</v>
      </c>
      <c r="C74" t="s">
        <v>37</v>
      </c>
      <c r="D74" t="str">
        <f>_xlfn.XLOOKUP($C74,'Commodity symbol'!$B$2:$B$79,'Commodity symbol'!$A$2:$A$79)</f>
        <v>In</v>
      </c>
      <c r="E74" t="s">
        <v>0</v>
      </c>
      <c r="F74" t="s">
        <v>4</v>
      </c>
      <c r="G74" t="s">
        <v>195</v>
      </c>
      <c r="H74" t="s">
        <v>148</v>
      </c>
      <c r="K74" t="s">
        <v>196</v>
      </c>
      <c r="L74" t="s">
        <v>144</v>
      </c>
      <c r="M74">
        <v>-1.05</v>
      </c>
      <c r="N74" t="s">
        <v>244</v>
      </c>
      <c r="S74">
        <v>0.97</v>
      </c>
      <c r="U74" t="s">
        <v>208</v>
      </c>
      <c r="V74" t="s">
        <v>199</v>
      </c>
      <c r="X74" t="s">
        <v>345</v>
      </c>
      <c r="Y74">
        <v>0.01</v>
      </c>
      <c r="AC74" s="3"/>
      <c r="AG74">
        <v>-0.17</v>
      </c>
      <c r="AH74">
        <v>50</v>
      </c>
      <c r="AJ74">
        <v>0.373</v>
      </c>
      <c r="AL74" t="s">
        <v>203</v>
      </c>
      <c r="AM74" t="s">
        <v>224</v>
      </c>
    </row>
    <row r="75" spans="1:40" hidden="1" x14ac:dyDescent="0.25">
      <c r="A75" t="s">
        <v>82</v>
      </c>
      <c r="C75" t="s">
        <v>38</v>
      </c>
      <c r="D75" t="str">
        <f>_xlfn.XLOOKUP($C75,'Commodity symbol'!$B$2:$B$79,'Commodity symbol'!$A$2:$A$79)</f>
        <v>I</v>
      </c>
      <c r="E75" t="s">
        <v>0</v>
      </c>
      <c r="F75" t="s">
        <v>4</v>
      </c>
      <c r="G75" t="s">
        <v>195</v>
      </c>
      <c r="H75" t="s">
        <v>148</v>
      </c>
      <c r="K75" t="s">
        <v>196</v>
      </c>
      <c r="L75" t="s">
        <v>144</v>
      </c>
      <c r="M75">
        <v>-0.25</v>
      </c>
      <c r="N75" t="s">
        <v>204</v>
      </c>
      <c r="S75">
        <v>0.11</v>
      </c>
      <c r="U75" t="s">
        <v>347</v>
      </c>
      <c r="V75" t="s">
        <v>231</v>
      </c>
      <c r="X75" t="s">
        <v>348</v>
      </c>
      <c r="Y75">
        <v>0.24</v>
      </c>
      <c r="Z75" t="s">
        <v>349</v>
      </c>
      <c r="AA75">
        <v>0.61</v>
      </c>
      <c r="AG75">
        <v>-0.5</v>
      </c>
      <c r="AH75">
        <v>49</v>
      </c>
      <c r="AJ75">
        <v>0.191</v>
      </c>
      <c r="AL75" t="s">
        <v>203</v>
      </c>
      <c r="AM75" t="s">
        <v>144</v>
      </c>
    </row>
    <row r="76" spans="1:40" hidden="1" x14ac:dyDescent="0.25">
      <c r="A76" t="s">
        <v>82</v>
      </c>
      <c r="C76" t="s">
        <v>38</v>
      </c>
      <c r="D76" t="str">
        <f>_xlfn.XLOOKUP($C76,'Commodity symbol'!$B$2:$B$79,'Commodity symbol'!$A$2:$A$79)</f>
        <v>I</v>
      </c>
      <c r="E76" t="s">
        <v>0</v>
      </c>
      <c r="F76" t="s">
        <v>5</v>
      </c>
      <c r="G76" t="s">
        <v>195</v>
      </c>
      <c r="H76" t="s">
        <v>148</v>
      </c>
      <c r="K76" t="s">
        <v>196</v>
      </c>
      <c r="L76" t="s">
        <v>144</v>
      </c>
      <c r="M76">
        <v>-0.13</v>
      </c>
      <c r="N76" t="s">
        <v>197</v>
      </c>
      <c r="S76">
        <v>7.0000000000000007E-2</v>
      </c>
      <c r="U76" t="s">
        <v>347</v>
      </c>
      <c r="V76" t="s">
        <v>231</v>
      </c>
      <c r="W76">
        <v>0.5</v>
      </c>
      <c r="X76" t="s">
        <v>348</v>
      </c>
      <c r="Y76">
        <v>0.12</v>
      </c>
      <c r="Z76" t="s">
        <v>349</v>
      </c>
      <c r="AA76">
        <v>0.31</v>
      </c>
      <c r="AB76" t="s">
        <v>352</v>
      </c>
      <c r="AC76" s="3">
        <v>0.14000000000000001</v>
      </c>
      <c r="AF76">
        <v>1.44</v>
      </c>
      <c r="AH76">
        <v>49</v>
      </c>
      <c r="AJ76">
        <v>0.96699999999999997</v>
      </c>
      <c r="AK76" s="5">
        <v>1.5800000000000002E-2</v>
      </c>
      <c r="AL76" t="s">
        <v>205</v>
      </c>
    </row>
    <row r="77" spans="1:40" hidden="1" x14ac:dyDescent="0.25">
      <c r="A77" t="s">
        <v>85</v>
      </c>
      <c r="B77" t="s">
        <v>353</v>
      </c>
      <c r="C77" t="s">
        <v>39</v>
      </c>
      <c r="D77" t="str">
        <f>_xlfn.XLOOKUP($C77,'Commodity symbol'!$B$2:$B$79,'Commodity symbol'!$A$2:$A$79)</f>
        <v>Ir</v>
      </c>
      <c r="E77" t="s">
        <v>0</v>
      </c>
      <c r="F77" t="s">
        <v>5</v>
      </c>
      <c r="G77" t="s">
        <v>195</v>
      </c>
      <c r="H77" t="s">
        <v>148</v>
      </c>
      <c r="K77" t="s">
        <v>196</v>
      </c>
      <c r="L77" t="s">
        <v>144</v>
      </c>
      <c r="M77">
        <v>-0.24</v>
      </c>
      <c r="N77" t="s">
        <v>204</v>
      </c>
      <c r="S77">
        <v>0.1</v>
      </c>
      <c r="U77" t="s">
        <v>355</v>
      </c>
      <c r="V77" t="s">
        <v>199</v>
      </c>
      <c r="W77">
        <v>0.89</v>
      </c>
      <c r="X77" t="s">
        <v>357</v>
      </c>
      <c r="Y77">
        <v>0.16</v>
      </c>
      <c r="Z77" t="s">
        <v>235</v>
      </c>
      <c r="AA77">
        <v>0</v>
      </c>
      <c r="AC77" s="3"/>
      <c r="AF77">
        <v>-6.22</v>
      </c>
      <c r="AH77">
        <v>64</v>
      </c>
      <c r="AJ77">
        <v>0.88600000000000001</v>
      </c>
      <c r="AK77">
        <v>4.17E-4</v>
      </c>
      <c r="AL77" t="s">
        <v>205</v>
      </c>
    </row>
    <row r="78" spans="1:40" hidden="1" x14ac:dyDescent="0.25">
      <c r="A78" t="s">
        <v>85</v>
      </c>
      <c r="B78" t="s">
        <v>353</v>
      </c>
      <c r="C78" t="s">
        <v>39</v>
      </c>
      <c r="D78" t="str">
        <f>_xlfn.XLOOKUP($C78,'Commodity symbol'!$B$2:$B$79,'Commodity symbol'!$A$2:$A$79)</f>
        <v>Ir</v>
      </c>
      <c r="E78" t="s">
        <v>0</v>
      </c>
      <c r="F78" t="s">
        <v>4</v>
      </c>
      <c r="G78" t="s">
        <v>195</v>
      </c>
      <c r="H78" t="s">
        <v>148</v>
      </c>
      <c r="K78" t="s">
        <v>196</v>
      </c>
      <c r="L78" t="s">
        <v>144</v>
      </c>
      <c r="M78">
        <v>-2.2200000000000002</v>
      </c>
      <c r="N78" t="s">
        <v>244</v>
      </c>
      <c r="S78">
        <v>1.41</v>
      </c>
      <c r="U78" t="s">
        <v>355</v>
      </c>
      <c r="V78" t="s">
        <v>199</v>
      </c>
      <c r="AG78">
        <v>-0.11</v>
      </c>
      <c r="AH78">
        <v>64</v>
      </c>
      <c r="AJ78" s="5">
        <v>0.29699999999999999</v>
      </c>
      <c r="AL78" t="s">
        <v>203</v>
      </c>
      <c r="AM78" t="s">
        <v>224</v>
      </c>
    </row>
    <row r="79" spans="1:40" hidden="1" x14ac:dyDescent="0.25">
      <c r="A79" t="s">
        <v>83</v>
      </c>
      <c r="C79" t="s">
        <v>40</v>
      </c>
      <c r="D79" t="str">
        <f>_xlfn.XLOOKUP($C79,'Commodity symbol'!$B$2:$B$79,'Commodity symbol'!$A$2:$A$79)</f>
        <v>Fe</v>
      </c>
      <c r="E79" t="s">
        <v>0</v>
      </c>
      <c r="F79" t="s">
        <v>5</v>
      </c>
      <c r="G79" t="s">
        <v>195</v>
      </c>
      <c r="H79" t="s">
        <v>148</v>
      </c>
      <c r="K79" t="s">
        <v>196</v>
      </c>
      <c r="L79" t="s">
        <v>144</v>
      </c>
      <c r="M79">
        <v>-0.11</v>
      </c>
      <c r="N79" t="s">
        <v>206</v>
      </c>
      <c r="O79" t="s">
        <v>197</v>
      </c>
      <c r="P79">
        <v>2012</v>
      </c>
      <c r="Q79">
        <v>-0.13</v>
      </c>
      <c r="R79">
        <v>0.02</v>
      </c>
      <c r="S79">
        <v>0.05</v>
      </c>
      <c r="T79">
        <v>0.01</v>
      </c>
      <c r="U79" t="s">
        <v>208</v>
      </c>
      <c r="V79" t="s">
        <v>199</v>
      </c>
      <c r="W79">
        <v>0.56999999999999995</v>
      </c>
      <c r="X79" t="s">
        <v>268</v>
      </c>
      <c r="Y79">
        <v>0.4</v>
      </c>
      <c r="AC79" s="3"/>
      <c r="AH79">
        <v>63</v>
      </c>
      <c r="AJ79">
        <v>0.98399999999999999</v>
      </c>
      <c r="AK79" s="5">
        <v>2.75E-2</v>
      </c>
      <c r="AL79" t="s">
        <v>205</v>
      </c>
    </row>
    <row r="80" spans="1:40" hidden="1" x14ac:dyDescent="0.25">
      <c r="A80" t="s">
        <v>83</v>
      </c>
      <c r="C80" t="s">
        <v>40</v>
      </c>
      <c r="D80" t="str">
        <f>_xlfn.XLOOKUP($C80,'Commodity symbol'!$B$2:$B$79,'Commodity symbol'!$A$2:$A$79)</f>
        <v>Fe</v>
      </c>
      <c r="E80" t="s">
        <v>0</v>
      </c>
      <c r="F80" t="s">
        <v>4</v>
      </c>
      <c r="G80" t="s">
        <v>195</v>
      </c>
      <c r="H80" t="s">
        <v>148</v>
      </c>
      <c r="K80" t="s">
        <v>196</v>
      </c>
      <c r="L80" t="s">
        <v>144</v>
      </c>
      <c r="M80">
        <v>-0.25</v>
      </c>
      <c r="N80" t="s">
        <v>206</v>
      </c>
      <c r="O80" t="s">
        <v>206</v>
      </c>
      <c r="P80">
        <v>2012</v>
      </c>
      <c r="Q80">
        <v>-0.31</v>
      </c>
      <c r="R80">
        <v>0.06</v>
      </c>
      <c r="S80">
        <v>0.11</v>
      </c>
      <c r="T80">
        <v>0.02</v>
      </c>
      <c r="U80" t="s">
        <v>208</v>
      </c>
      <c r="V80" t="s">
        <v>199</v>
      </c>
      <c r="X80" t="s">
        <v>268</v>
      </c>
      <c r="Y80">
        <v>0.93</v>
      </c>
      <c r="AG80">
        <v>-0.43</v>
      </c>
      <c r="AH80">
        <v>63</v>
      </c>
      <c r="AJ80">
        <v>0.437</v>
      </c>
      <c r="AL80" t="s">
        <v>203</v>
      </c>
      <c r="AM80" t="s">
        <v>144</v>
      </c>
    </row>
    <row r="81" spans="1:40" hidden="1" x14ac:dyDescent="0.25">
      <c r="A81" t="s">
        <v>84</v>
      </c>
      <c r="B81" t="s">
        <v>161</v>
      </c>
      <c r="C81" t="s">
        <v>41</v>
      </c>
      <c r="D81" t="str">
        <f>_xlfn.XLOOKUP($C81,'Commodity symbol'!$B$2:$B$79,'Commodity symbol'!$A$2:$A$79)</f>
        <v>La</v>
      </c>
      <c r="E81" t="s">
        <v>0</v>
      </c>
      <c r="F81" t="s">
        <v>5</v>
      </c>
      <c r="G81" t="s">
        <v>195</v>
      </c>
      <c r="H81" t="s">
        <v>148</v>
      </c>
      <c r="K81" t="s">
        <v>213</v>
      </c>
      <c r="L81" t="s">
        <v>144</v>
      </c>
      <c r="M81">
        <v>-0.06</v>
      </c>
      <c r="N81" t="s">
        <v>204</v>
      </c>
      <c r="S81">
        <v>0.03</v>
      </c>
      <c r="U81" t="s">
        <v>360</v>
      </c>
      <c r="V81" t="s">
        <v>214</v>
      </c>
      <c r="W81">
        <v>0.72</v>
      </c>
      <c r="X81" t="s">
        <v>290</v>
      </c>
      <c r="Y81">
        <v>0.25</v>
      </c>
      <c r="Z81" t="s">
        <v>326</v>
      </c>
      <c r="AA81">
        <v>-0.37</v>
      </c>
      <c r="AC81" s="3"/>
      <c r="AF81">
        <v>3.48</v>
      </c>
      <c r="AH81">
        <v>52</v>
      </c>
      <c r="AJ81">
        <v>0.96699999999999997</v>
      </c>
      <c r="AK81" s="5">
        <v>2.8199999999999999E-2</v>
      </c>
      <c r="AL81" t="s">
        <v>205</v>
      </c>
    </row>
    <row r="82" spans="1:40" hidden="1" x14ac:dyDescent="0.25">
      <c r="A82" t="s">
        <v>84</v>
      </c>
      <c r="B82" t="s">
        <v>161</v>
      </c>
      <c r="C82" t="s">
        <v>41</v>
      </c>
      <c r="D82" t="str">
        <f>_xlfn.XLOOKUP($C82,'Commodity symbol'!$B$2:$B$79,'Commodity symbol'!$A$2:$A$79)</f>
        <v>La</v>
      </c>
      <c r="E82" t="s">
        <v>0</v>
      </c>
      <c r="F82" t="s">
        <v>4</v>
      </c>
      <c r="G82" t="s">
        <v>195</v>
      </c>
      <c r="H82" t="s">
        <v>148</v>
      </c>
      <c r="K82" t="s">
        <v>213</v>
      </c>
      <c r="L82" t="s">
        <v>144</v>
      </c>
      <c r="M82">
        <v>-0.23</v>
      </c>
      <c r="N82" t="s">
        <v>206</v>
      </c>
      <c r="S82">
        <v>7.0000000000000007E-2</v>
      </c>
      <c r="U82" t="s">
        <v>360</v>
      </c>
      <c r="V82" t="s">
        <v>214</v>
      </c>
      <c r="AG82">
        <v>-0.28000000000000003</v>
      </c>
      <c r="AH82">
        <v>52</v>
      </c>
      <c r="AJ82">
        <v>0.53400000000000003</v>
      </c>
      <c r="AL82" t="s">
        <v>203</v>
      </c>
      <c r="AM82" t="s">
        <v>144</v>
      </c>
    </row>
    <row r="83" spans="1:40" hidden="1" x14ac:dyDescent="0.25">
      <c r="A83" t="s">
        <v>83</v>
      </c>
      <c r="C83" t="s">
        <v>42</v>
      </c>
      <c r="D83" t="str">
        <f>_xlfn.XLOOKUP($C83,'Commodity symbol'!$B$2:$B$79,'Commodity symbol'!$A$2:$A$79)</f>
        <v>Pb</v>
      </c>
      <c r="E83" t="s">
        <v>0</v>
      </c>
      <c r="F83" t="s">
        <v>5</v>
      </c>
      <c r="G83" t="s">
        <v>195</v>
      </c>
      <c r="H83" t="s">
        <v>148</v>
      </c>
      <c r="K83" t="s">
        <v>196</v>
      </c>
      <c r="L83" t="s">
        <v>144</v>
      </c>
      <c r="M83">
        <v>-0.05</v>
      </c>
      <c r="N83" t="s">
        <v>244</v>
      </c>
      <c r="S83">
        <v>0.06</v>
      </c>
      <c r="U83" t="s">
        <v>363</v>
      </c>
      <c r="V83" t="s">
        <v>199</v>
      </c>
      <c r="W83">
        <v>0.86</v>
      </c>
      <c r="X83" t="s">
        <v>364</v>
      </c>
      <c r="Y83">
        <v>0.18</v>
      </c>
      <c r="AC83" s="3"/>
      <c r="AF83">
        <v>0.35</v>
      </c>
      <c r="AH83">
        <v>63</v>
      </c>
      <c r="AJ83">
        <v>0.92600000000000005</v>
      </c>
      <c r="AK83" s="5">
        <v>3.0000000000000001E-3</v>
      </c>
      <c r="AL83" t="s">
        <v>205</v>
      </c>
    </row>
    <row r="84" spans="1:40" hidden="1" x14ac:dyDescent="0.25">
      <c r="A84" t="s">
        <v>83</v>
      </c>
      <c r="C84" t="s">
        <v>42</v>
      </c>
      <c r="D84" t="str">
        <f>_xlfn.XLOOKUP($C84,'Commodity symbol'!$B$2:$B$79,'Commodity symbol'!$A$2:$A$79)</f>
        <v>Pb</v>
      </c>
      <c r="E84" t="s">
        <v>0</v>
      </c>
      <c r="F84" t="s">
        <v>4</v>
      </c>
      <c r="G84" t="s">
        <v>195</v>
      </c>
      <c r="H84" t="s">
        <v>148</v>
      </c>
      <c r="K84" t="s">
        <v>196</v>
      </c>
      <c r="L84" t="s">
        <v>144</v>
      </c>
      <c r="M84">
        <v>-0.38</v>
      </c>
      <c r="N84" t="s">
        <v>244</v>
      </c>
      <c r="S84">
        <v>0.35</v>
      </c>
      <c r="U84" t="s">
        <v>363</v>
      </c>
      <c r="V84" t="s">
        <v>199</v>
      </c>
      <c r="X84" t="s">
        <v>364</v>
      </c>
      <c r="Y84">
        <v>1.25</v>
      </c>
      <c r="AC84" s="3"/>
      <c r="AG84">
        <v>-0.14000000000000001</v>
      </c>
      <c r="AH84">
        <v>63</v>
      </c>
      <c r="AJ84">
        <v>0.114</v>
      </c>
      <c r="AL84" t="s">
        <v>203</v>
      </c>
      <c r="AM84" t="s">
        <v>211</v>
      </c>
    </row>
    <row r="85" spans="1:40" hidden="1" x14ac:dyDescent="0.25">
      <c r="A85" t="s">
        <v>84</v>
      </c>
      <c r="B85" t="s">
        <v>161</v>
      </c>
      <c r="C85" t="s">
        <v>157</v>
      </c>
      <c r="D85" t="str">
        <f>_xlfn.XLOOKUP($C85,'Commodity symbol'!$B$2:$B$79,'Commodity symbol'!$A$2:$A$79)</f>
        <v>light REO</v>
      </c>
      <c r="E85" t="s">
        <v>0</v>
      </c>
      <c r="F85" t="s">
        <v>5</v>
      </c>
      <c r="G85" t="s">
        <v>195</v>
      </c>
      <c r="H85" t="s">
        <v>148</v>
      </c>
      <c r="K85" t="s">
        <v>213</v>
      </c>
      <c r="M85">
        <v>-0.21</v>
      </c>
      <c r="N85" t="s">
        <v>204</v>
      </c>
      <c r="S85">
        <v>0.11</v>
      </c>
      <c r="U85" t="s">
        <v>332</v>
      </c>
      <c r="V85" t="s">
        <v>214</v>
      </c>
      <c r="W85">
        <v>0.55000000000000004</v>
      </c>
      <c r="X85" t="s">
        <v>365</v>
      </c>
      <c r="Y85">
        <v>0.01</v>
      </c>
      <c r="Z85" t="s">
        <v>290</v>
      </c>
      <c r="AA85">
        <v>0.36</v>
      </c>
      <c r="AC85" s="3"/>
      <c r="AH85">
        <v>52</v>
      </c>
      <c r="AI85" t="s">
        <v>288</v>
      </c>
      <c r="AJ85">
        <v>0.97599999999999998</v>
      </c>
      <c r="AK85" s="5">
        <v>1.3599999999999999E-2</v>
      </c>
      <c r="AL85" t="s">
        <v>205</v>
      </c>
      <c r="AN85" t="s">
        <v>333</v>
      </c>
    </row>
    <row r="86" spans="1:40" hidden="1" x14ac:dyDescent="0.25">
      <c r="A86" t="s">
        <v>84</v>
      </c>
      <c r="B86" t="s">
        <v>161</v>
      </c>
      <c r="C86" t="s">
        <v>157</v>
      </c>
      <c r="D86" t="str">
        <f>_xlfn.XLOOKUP($C86,'Commodity symbol'!$B$2:$B$79,'Commodity symbol'!$A$2:$A$79)</f>
        <v>light REO</v>
      </c>
      <c r="E86" t="s">
        <v>0</v>
      </c>
      <c r="F86" t="s">
        <v>4</v>
      </c>
      <c r="G86" t="s">
        <v>195</v>
      </c>
      <c r="H86" t="s">
        <v>148</v>
      </c>
      <c r="K86" t="s">
        <v>213</v>
      </c>
      <c r="M86">
        <v>-0.48</v>
      </c>
      <c r="N86" t="s">
        <v>206</v>
      </c>
      <c r="S86">
        <v>0.08</v>
      </c>
      <c r="U86" t="s">
        <v>332</v>
      </c>
      <c r="V86" t="s">
        <v>214</v>
      </c>
      <c r="X86" t="s">
        <v>366</v>
      </c>
      <c r="Y86">
        <v>0.03</v>
      </c>
      <c r="AG86">
        <v>-0.45</v>
      </c>
      <c r="AH86">
        <v>52</v>
      </c>
      <c r="AI86" t="s">
        <v>288</v>
      </c>
      <c r="AJ86">
        <v>0.70699999999999996</v>
      </c>
      <c r="AL86" t="s">
        <v>203</v>
      </c>
      <c r="AM86" t="s">
        <v>144</v>
      </c>
      <c r="AN86" t="s">
        <v>333</v>
      </c>
    </row>
    <row r="87" spans="1:40" hidden="1" x14ac:dyDescent="0.25">
      <c r="A87" t="s">
        <v>84</v>
      </c>
      <c r="C87" t="s">
        <v>45</v>
      </c>
      <c r="D87" t="str">
        <f>_xlfn.XLOOKUP($C87,'Commodity symbol'!$B$2:$B$79,'Commodity symbol'!$A$2:$A$79)</f>
        <v>Li</v>
      </c>
      <c r="E87" t="s">
        <v>0</v>
      </c>
      <c r="F87" t="s">
        <v>3</v>
      </c>
      <c r="G87" t="s">
        <v>195</v>
      </c>
      <c r="H87" t="s">
        <v>148</v>
      </c>
      <c r="K87" t="s">
        <v>213</v>
      </c>
      <c r="M87">
        <v>-0.11</v>
      </c>
      <c r="N87" t="s">
        <v>206</v>
      </c>
      <c r="O87" t="s">
        <v>206</v>
      </c>
      <c r="P87">
        <v>2020</v>
      </c>
      <c r="Q87">
        <v>-0.12</v>
      </c>
      <c r="R87">
        <v>0.01</v>
      </c>
      <c r="S87">
        <v>0.03</v>
      </c>
      <c r="T87">
        <v>0</v>
      </c>
      <c r="U87" t="s">
        <v>208</v>
      </c>
      <c r="V87" t="s">
        <v>214</v>
      </c>
      <c r="X87" t="s">
        <v>370</v>
      </c>
      <c r="Y87">
        <v>2.09</v>
      </c>
      <c r="Z87" t="s">
        <v>371</v>
      </c>
      <c r="AA87">
        <v>0.03</v>
      </c>
      <c r="AH87">
        <v>230</v>
      </c>
      <c r="AL87" t="s">
        <v>261</v>
      </c>
      <c r="AN87" t="s">
        <v>273</v>
      </c>
    </row>
    <row r="88" spans="1:40" hidden="1" x14ac:dyDescent="0.25">
      <c r="A88" t="s">
        <v>84</v>
      </c>
      <c r="B88" t="s">
        <v>161</v>
      </c>
      <c r="C88" t="s">
        <v>43</v>
      </c>
      <c r="D88" t="str">
        <f>_xlfn.XLOOKUP($C88,'Commodity symbol'!$B$2:$B$79,'Commodity symbol'!$A$2:$A$79)</f>
        <v>Lu</v>
      </c>
      <c r="E88" t="s">
        <v>0</v>
      </c>
      <c r="F88" t="s">
        <v>5</v>
      </c>
      <c r="G88" t="s">
        <v>195</v>
      </c>
      <c r="H88" t="s">
        <v>148</v>
      </c>
      <c r="K88" t="s">
        <v>196</v>
      </c>
      <c r="L88" t="s">
        <v>144</v>
      </c>
      <c r="M88">
        <v>-0.08</v>
      </c>
      <c r="N88" t="s">
        <v>197</v>
      </c>
      <c r="S88">
        <v>0.04</v>
      </c>
      <c r="U88" t="s">
        <v>342</v>
      </c>
      <c r="V88" t="s">
        <v>199</v>
      </c>
      <c r="W88">
        <v>0.56999999999999995</v>
      </c>
      <c r="AH88">
        <v>52</v>
      </c>
      <c r="AI88" t="s">
        <v>372</v>
      </c>
      <c r="AJ88">
        <v>0.97199999999999998</v>
      </c>
      <c r="AK88" s="5">
        <v>7.4799999999999997E-3</v>
      </c>
      <c r="AL88" t="s">
        <v>205</v>
      </c>
    </row>
    <row r="89" spans="1:40" hidden="1" x14ac:dyDescent="0.25">
      <c r="A89" t="s">
        <v>84</v>
      </c>
      <c r="B89" t="s">
        <v>161</v>
      </c>
      <c r="C89" t="s">
        <v>43</v>
      </c>
      <c r="D89" t="str">
        <f>_xlfn.XLOOKUP($C89,'Commodity symbol'!$B$2:$B$79,'Commodity symbol'!$A$2:$A$79)</f>
        <v>Lu</v>
      </c>
      <c r="E89" t="s">
        <v>0</v>
      </c>
      <c r="F89" t="s">
        <v>4</v>
      </c>
      <c r="G89" t="s">
        <v>195</v>
      </c>
      <c r="H89" t="s">
        <v>148</v>
      </c>
      <c r="K89" t="s">
        <v>196</v>
      </c>
      <c r="L89" t="s">
        <v>144</v>
      </c>
      <c r="M89">
        <v>-0.18</v>
      </c>
      <c r="N89" t="s">
        <v>197</v>
      </c>
      <c r="S89">
        <v>0.09</v>
      </c>
      <c r="U89" t="s">
        <v>342</v>
      </c>
      <c r="V89" t="s">
        <v>199</v>
      </c>
      <c r="AG89">
        <v>-0.43</v>
      </c>
      <c r="AH89">
        <v>52</v>
      </c>
      <c r="AI89" t="s">
        <v>372</v>
      </c>
      <c r="AJ89">
        <v>0.316</v>
      </c>
      <c r="AL89" t="s">
        <v>203</v>
      </c>
      <c r="AM89" t="s">
        <v>144</v>
      </c>
    </row>
    <row r="90" spans="1:40" x14ac:dyDescent="0.25">
      <c r="A90" t="s">
        <v>82</v>
      </c>
      <c r="C90" t="s">
        <v>46</v>
      </c>
      <c r="D90" t="str">
        <f>_xlfn.XLOOKUP($C90,'Commodity symbol'!$B$2:$B$79,'Commodity symbol'!$A$2:$A$79)</f>
        <v>MgO</v>
      </c>
      <c r="E90" t="s">
        <v>0</v>
      </c>
      <c r="F90" t="s">
        <v>4</v>
      </c>
      <c r="G90" t="s">
        <v>195</v>
      </c>
      <c r="H90" t="s">
        <v>148</v>
      </c>
      <c r="K90" t="s">
        <v>196</v>
      </c>
      <c r="L90" t="s">
        <v>144</v>
      </c>
      <c r="M90">
        <v>-0.61</v>
      </c>
      <c r="N90" t="s">
        <v>197</v>
      </c>
      <c r="S90">
        <v>0.33</v>
      </c>
      <c r="U90" t="s">
        <v>208</v>
      </c>
      <c r="V90" t="s">
        <v>199</v>
      </c>
      <c r="X90" t="s">
        <v>374</v>
      </c>
      <c r="Y90">
        <v>0.63</v>
      </c>
      <c r="AG90">
        <v>-0.5</v>
      </c>
      <c r="AH90">
        <v>55</v>
      </c>
      <c r="AL90" t="s">
        <v>203</v>
      </c>
      <c r="AM90" t="s">
        <v>144</v>
      </c>
    </row>
    <row r="91" spans="1:40" x14ac:dyDescent="0.25">
      <c r="A91" t="s">
        <v>82</v>
      </c>
      <c r="C91" t="s">
        <v>46</v>
      </c>
      <c r="D91" t="str">
        <f>_xlfn.XLOOKUP($C91,'Commodity symbol'!$B$2:$B$79,'Commodity symbol'!$A$2:$A$79)</f>
        <v>MgO</v>
      </c>
      <c r="E91" t="s">
        <v>0</v>
      </c>
      <c r="F91" t="s">
        <v>5</v>
      </c>
      <c r="G91" t="s">
        <v>195</v>
      </c>
      <c r="H91" t="s">
        <v>148</v>
      </c>
      <c r="K91" t="s">
        <v>196</v>
      </c>
      <c r="L91" t="s">
        <v>144</v>
      </c>
      <c r="M91">
        <v>-0.31</v>
      </c>
      <c r="N91" t="s">
        <v>206</v>
      </c>
      <c r="S91">
        <v>0.1</v>
      </c>
      <c r="U91" t="s">
        <v>208</v>
      </c>
      <c r="V91" t="s">
        <v>199</v>
      </c>
      <c r="W91">
        <v>0.5</v>
      </c>
      <c r="X91" t="s">
        <v>378</v>
      </c>
      <c r="Y91">
        <v>0.1</v>
      </c>
      <c r="Z91" t="s">
        <v>325</v>
      </c>
      <c r="AA91">
        <v>0.22</v>
      </c>
      <c r="AB91" t="s">
        <v>374</v>
      </c>
      <c r="AC91" s="3">
        <v>0.32</v>
      </c>
      <c r="AF91">
        <v>-11.81</v>
      </c>
      <c r="AH91">
        <v>55</v>
      </c>
      <c r="AL91" t="s">
        <v>205</v>
      </c>
      <c r="AN91" t="s">
        <v>379</v>
      </c>
    </row>
    <row r="92" spans="1:40" hidden="1" x14ac:dyDescent="0.25">
      <c r="A92" t="s">
        <v>84</v>
      </c>
      <c r="C92" t="s">
        <v>47</v>
      </c>
      <c r="D92" t="str">
        <f>_xlfn.XLOOKUP($C92,'Commodity symbol'!$B$2:$B$79,'Commodity symbol'!$A$2:$A$79)</f>
        <v>Mg</v>
      </c>
      <c r="E92" t="s">
        <v>0</v>
      </c>
      <c r="F92" t="s">
        <v>4</v>
      </c>
      <c r="G92" t="s">
        <v>195</v>
      </c>
      <c r="H92" t="s">
        <v>148</v>
      </c>
      <c r="K92" t="s">
        <v>196</v>
      </c>
      <c r="L92" t="s">
        <v>144</v>
      </c>
      <c r="M92">
        <v>-0.88</v>
      </c>
      <c r="N92" t="s">
        <v>206</v>
      </c>
      <c r="S92">
        <v>0.31</v>
      </c>
      <c r="U92" t="s">
        <v>208</v>
      </c>
      <c r="V92" t="s">
        <v>231</v>
      </c>
      <c r="X92" t="s">
        <v>200</v>
      </c>
      <c r="Y92">
        <v>1.22</v>
      </c>
      <c r="AG92">
        <v>-0.26</v>
      </c>
      <c r="AH92">
        <v>63</v>
      </c>
      <c r="AJ92">
        <v>0.17899999999999999</v>
      </c>
      <c r="AL92" t="s">
        <v>203</v>
      </c>
      <c r="AM92" t="s">
        <v>144</v>
      </c>
    </row>
    <row r="93" spans="1:40" hidden="1" x14ac:dyDescent="0.25">
      <c r="A93" t="s">
        <v>84</v>
      </c>
      <c r="C93" t="s">
        <v>47</v>
      </c>
      <c r="D93" t="str">
        <f>_xlfn.XLOOKUP($C93,'Commodity symbol'!$B$2:$B$79,'Commodity symbol'!$A$2:$A$79)</f>
        <v>Mg</v>
      </c>
      <c r="E93" t="s">
        <v>0</v>
      </c>
      <c r="F93" t="s">
        <v>5</v>
      </c>
      <c r="G93" t="s">
        <v>195</v>
      </c>
      <c r="H93" t="s">
        <v>148</v>
      </c>
      <c r="K93" t="s">
        <v>196</v>
      </c>
      <c r="L93" t="s">
        <v>144</v>
      </c>
      <c r="M93">
        <v>-0.23</v>
      </c>
      <c r="N93" t="s">
        <v>206</v>
      </c>
      <c r="S93">
        <v>0.08</v>
      </c>
      <c r="U93" t="s">
        <v>208</v>
      </c>
      <c r="V93" t="s">
        <v>231</v>
      </c>
      <c r="W93">
        <v>0.74</v>
      </c>
      <c r="X93" t="s">
        <v>200</v>
      </c>
      <c r="Y93">
        <v>0.32</v>
      </c>
      <c r="Z93" t="s">
        <v>210</v>
      </c>
      <c r="AA93">
        <v>0.01</v>
      </c>
      <c r="AC93" s="3"/>
      <c r="AF93">
        <v>-24.75</v>
      </c>
      <c r="AH93">
        <v>63</v>
      </c>
      <c r="AJ93">
        <v>0.98799999999999999</v>
      </c>
      <c r="AK93" s="5">
        <v>8.6E-3</v>
      </c>
      <c r="AL93" t="s">
        <v>205</v>
      </c>
    </row>
    <row r="94" spans="1:40" hidden="1" x14ac:dyDescent="0.25">
      <c r="A94" t="s">
        <v>84</v>
      </c>
      <c r="C94" t="s">
        <v>48</v>
      </c>
      <c r="D94" t="str">
        <f>_xlfn.XLOOKUP($C94,'Commodity symbol'!$B$2:$B$79,'Commodity symbol'!$A$2:$A$79)</f>
        <v>Mn</v>
      </c>
      <c r="E94" t="s">
        <v>0</v>
      </c>
      <c r="F94" t="s">
        <v>3</v>
      </c>
      <c r="G94" t="s">
        <v>195</v>
      </c>
      <c r="H94" t="s">
        <v>148</v>
      </c>
      <c r="K94" t="s">
        <v>213</v>
      </c>
      <c r="M94">
        <v>-4.2000000000000003E-2</v>
      </c>
      <c r="N94" t="s">
        <v>206</v>
      </c>
      <c r="O94" t="s">
        <v>206</v>
      </c>
      <c r="P94">
        <v>2014</v>
      </c>
      <c r="Q94">
        <v>-0.107</v>
      </c>
      <c r="R94">
        <v>0.65</v>
      </c>
      <c r="S94">
        <v>3.1E-2</v>
      </c>
      <c r="T94">
        <v>1.7999999999999999E-2</v>
      </c>
      <c r="U94" t="s">
        <v>383</v>
      </c>
      <c r="V94" t="s">
        <v>214</v>
      </c>
      <c r="X94" t="s">
        <v>268</v>
      </c>
      <c r="Y94">
        <v>1.4830000000000001</v>
      </c>
      <c r="AH94">
        <v>66</v>
      </c>
      <c r="AL94" t="s">
        <v>261</v>
      </c>
    </row>
    <row r="95" spans="1:40" hidden="1" x14ac:dyDescent="0.25">
      <c r="A95" t="s">
        <v>84</v>
      </c>
      <c r="C95" t="s">
        <v>48</v>
      </c>
      <c r="D95" t="str">
        <f>_xlfn.XLOOKUP($C95,'Commodity symbol'!$B$2:$B$79,'Commodity symbol'!$A$2:$A$79)</f>
        <v>Mn</v>
      </c>
      <c r="E95" t="s">
        <v>0</v>
      </c>
      <c r="F95" t="s">
        <v>5</v>
      </c>
      <c r="G95" t="s">
        <v>195</v>
      </c>
      <c r="H95" t="s">
        <v>148</v>
      </c>
      <c r="K95" t="s">
        <v>196</v>
      </c>
      <c r="L95" t="s">
        <v>144</v>
      </c>
      <c r="M95">
        <v>-0.3</v>
      </c>
      <c r="N95" t="s">
        <v>206</v>
      </c>
      <c r="S95">
        <v>0.11</v>
      </c>
      <c r="U95" t="s">
        <v>208</v>
      </c>
      <c r="V95" t="s">
        <v>199</v>
      </c>
      <c r="W95">
        <v>0.76</v>
      </c>
      <c r="X95" t="s">
        <v>268</v>
      </c>
      <c r="Y95">
        <v>0.33</v>
      </c>
      <c r="AF95">
        <v>-2.58</v>
      </c>
      <c r="AH95">
        <v>63</v>
      </c>
      <c r="AI95" t="s">
        <v>384</v>
      </c>
      <c r="AJ95">
        <v>0.89600000000000002</v>
      </c>
      <c r="AK95" s="5">
        <v>1.06E-2</v>
      </c>
      <c r="AL95" t="s">
        <v>205</v>
      </c>
    </row>
    <row r="96" spans="1:40" hidden="1" x14ac:dyDescent="0.25">
      <c r="A96" t="s">
        <v>84</v>
      </c>
      <c r="C96" t="s">
        <v>48</v>
      </c>
      <c r="D96" t="str">
        <f>_xlfn.XLOOKUP($C96,'Commodity symbol'!$B$2:$B$79,'Commodity symbol'!$A$2:$A$79)</f>
        <v>Mn</v>
      </c>
      <c r="E96" t="s">
        <v>0</v>
      </c>
      <c r="F96" t="s">
        <v>4</v>
      </c>
      <c r="G96" t="s">
        <v>195</v>
      </c>
      <c r="H96" t="s">
        <v>148</v>
      </c>
      <c r="K96" t="s">
        <v>196</v>
      </c>
      <c r="L96" t="s">
        <v>144</v>
      </c>
      <c r="M96">
        <v>-1.23</v>
      </c>
      <c r="N96" t="s">
        <v>206</v>
      </c>
      <c r="S96">
        <v>0.36</v>
      </c>
      <c r="U96" t="s">
        <v>208</v>
      </c>
      <c r="V96" t="s">
        <v>199</v>
      </c>
      <c r="X96" t="s">
        <v>268</v>
      </c>
      <c r="Y96">
        <v>1.35</v>
      </c>
      <c r="AG96">
        <v>-0.25</v>
      </c>
      <c r="AH96">
        <v>63</v>
      </c>
      <c r="AI96" t="s">
        <v>384</v>
      </c>
      <c r="AJ96">
        <v>0.314</v>
      </c>
      <c r="AL96" t="s">
        <v>203</v>
      </c>
      <c r="AM96" t="s">
        <v>144</v>
      </c>
    </row>
    <row r="97" spans="1:40" hidden="1" x14ac:dyDescent="0.25">
      <c r="A97" t="s">
        <v>82</v>
      </c>
      <c r="C97" t="s">
        <v>49</v>
      </c>
      <c r="D97" t="str">
        <f>_xlfn.XLOOKUP($C97,'Commodity symbol'!$B$2:$B$79,'Commodity symbol'!$A$2:$A$79)</f>
        <v>Mica sf</v>
      </c>
      <c r="E97" t="s">
        <v>0</v>
      </c>
      <c r="F97" t="s">
        <v>5</v>
      </c>
      <c r="G97" t="s">
        <v>195</v>
      </c>
      <c r="H97" t="s">
        <v>148</v>
      </c>
      <c r="K97" t="s">
        <v>196</v>
      </c>
      <c r="L97" t="s">
        <v>144</v>
      </c>
      <c r="M97">
        <v>-0.14000000000000001</v>
      </c>
      <c r="N97" t="s">
        <v>197</v>
      </c>
      <c r="S97">
        <v>7.0000000000000007E-2</v>
      </c>
      <c r="U97" t="s">
        <v>388</v>
      </c>
      <c r="V97" t="s">
        <v>386</v>
      </c>
      <c r="W97">
        <v>0.7</v>
      </c>
      <c r="X97" t="s">
        <v>385</v>
      </c>
      <c r="Y97">
        <v>0.37</v>
      </c>
      <c r="AF97">
        <v>0.81</v>
      </c>
      <c r="AH97">
        <v>51</v>
      </c>
      <c r="AJ97">
        <v>0.77700000000000002</v>
      </c>
      <c r="AK97" s="5">
        <v>5.28E-2</v>
      </c>
      <c r="AL97" t="s">
        <v>205</v>
      </c>
    </row>
    <row r="98" spans="1:40" ht="15.75" hidden="1" x14ac:dyDescent="0.25">
      <c r="A98" t="s">
        <v>82</v>
      </c>
      <c r="C98" t="s">
        <v>49</v>
      </c>
      <c r="D98" t="str">
        <f>_xlfn.XLOOKUP($C98,'Commodity symbol'!$B$2:$B$79,'Commodity symbol'!$A$2:$A$79)</f>
        <v>Mica sf</v>
      </c>
      <c r="E98" t="s">
        <v>0</v>
      </c>
      <c r="F98" t="s">
        <v>4</v>
      </c>
      <c r="G98" t="s">
        <v>195</v>
      </c>
      <c r="H98" t="s">
        <v>148</v>
      </c>
      <c r="K98" t="s">
        <v>196</v>
      </c>
      <c r="L98" t="s">
        <v>144</v>
      </c>
      <c r="M98">
        <v>-0.46</v>
      </c>
      <c r="N98" t="s">
        <v>244</v>
      </c>
      <c r="S98">
        <v>0.44</v>
      </c>
      <c r="U98" t="s">
        <v>388</v>
      </c>
      <c r="V98" t="s">
        <v>386</v>
      </c>
      <c r="X98" t="s">
        <v>385</v>
      </c>
      <c r="Y98">
        <v>1.22</v>
      </c>
      <c r="AG98">
        <v>-0.3</v>
      </c>
      <c r="AH98">
        <v>51</v>
      </c>
      <c r="AJ98">
        <v>0.222</v>
      </c>
      <c r="AK98" s="6"/>
      <c r="AL98" t="s">
        <v>203</v>
      </c>
      <c r="AM98" t="s">
        <v>144</v>
      </c>
    </row>
    <row r="99" spans="1:40" ht="15.75" hidden="1" x14ac:dyDescent="0.25">
      <c r="A99" t="s">
        <v>82</v>
      </c>
      <c r="C99" t="s">
        <v>50</v>
      </c>
      <c r="D99" t="str">
        <f>_xlfn.XLOOKUP($C99,'Commodity symbol'!$B$2:$B$79,'Commodity symbol'!$A$2:$A$79)</f>
        <v>Mica sh</v>
      </c>
      <c r="E99" t="s">
        <v>0</v>
      </c>
      <c r="F99" t="s">
        <v>5</v>
      </c>
      <c r="G99" t="s">
        <v>195</v>
      </c>
      <c r="H99" t="s">
        <v>148</v>
      </c>
      <c r="K99" t="s">
        <v>196</v>
      </c>
      <c r="L99" t="s">
        <v>144</v>
      </c>
      <c r="M99">
        <v>-0.5</v>
      </c>
      <c r="N99" t="s">
        <v>204</v>
      </c>
      <c r="S99">
        <v>0.24</v>
      </c>
      <c r="U99" t="s">
        <v>208</v>
      </c>
      <c r="V99" t="s">
        <v>199</v>
      </c>
      <c r="W99">
        <v>0.67</v>
      </c>
      <c r="X99" t="s">
        <v>389</v>
      </c>
      <c r="Y99">
        <v>1.26</v>
      </c>
      <c r="AH99">
        <v>63</v>
      </c>
      <c r="AI99" t="s">
        <v>390</v>
      </c>
      <c r="AJ99">
        <v>0.70299999999999996</v>
      </c>
      <c r="AK99" s="6">
        <v>9.1500000000000001E-3</v>
      </c>
      <c r="AL99" t="s">
        <v>205</v>
      </c>
    </row>
    <row r="100" spans="1:40" ht="15.75" hidden="1" x14ac:dyDescent="0.25">
      <c r="A100" t="s">
        <v>82</v>
      </c>
      <c r="C100" t="s">
        <v>50</v>
      </c>
      <c r="D100" t="str">
        <f>_xlfn.XLOOKUP($C100,'Commodity symbol'!$B$2:$B$79,'Commodity symbol'!$A$2:$A$79)</f>
        <v>Mica sh</v>
      </c>
      <c r="E100" t="s">
        <v>0</v>
      </c>
      <c r="F100" t="s">
        <v>4</v>
      </c>
      <c r="G100" t="s">
        <v>195</v>
      </c>
      <c r="H100" t="s">
        <v>148</v>
      </c>
      <c r="K100" t="s">
        <v>196</v>
      </c>
      <c r="L100" t="s">
        <v>144</v>
      </c>
      <c r="M100">
        <v>-1.52</v>
      </c>
      <c r="N100" t="s">
        <v>206</v>
      </c>
      <c r="S100">
        <v>0.4</v>
      </c>
      <c r="U100" t="s">
        <v>208</v>
      </c>
      <c r="V100" t="s">
        <v>199</v>
      </c>
      <c r="X100" t="s">
        <v>389</v>
      </c>
      <c r="Y100">
        <v>3.85</v>
      </c>
      <c r="AG100">
        <v>-0.33</v>
      </c>
      <c r="AH100">
        <v>63</v>
      </c>
      <c r="AI100" t="s">
        <v>390</v>
      </c>
      <c r="AJ100">
        <v>0.39300000000000002</v>
      </c>
      <c r="AK100" s="6"/>
      <c r="AL100" t="s">
        <v>203</v>
      </c>
      <c r="AM100" t="s">
        <v>144</v>
      </c>
    </row>
    <row r="101" spans="1:40" x14ac:dyDescent="0.25">
      <c r="A101" t="s">
        <v>84</v>
      </c>
      <c r="C101" t="s">
        <v>51</v>
      </c>
      <c r="D101" t="str">
        <f>_xlfn.XLOOKUP($C101,'Commodity symbol'!$B$2:$B$79,'Commodity symbol'!$A$2:$A$79)</f>
        <v>Mo</v>
      </c>
      <c r="E101" t="s">
        <v>0</v>
      </c>
      <c r="F101" t="s">
        <v>3</v>
      </c>
      <c r="G101" t="s">
        <v>195</v>
      </c>
      <c r="H101" t="s">
        <v>148</v>
      </c>
      <c r="K101" t="s">
        <v>213</v>
      </c>
      <c r="M101">
        <v>-0.1</v>
      </c>
      <c r="N101" t="s">
        <v>197</v>
      </c>
      <c r="S101">
        <v>0.06</v>
      </c>
      <c r="U101" t="s">
        <v>243</v>
      </c>
      <c r="V101" t="s">
        <v>214</v>
      </c>
      <c r="X101" t="s">
        <v>268</v>
      </c>
      <c r="Y101">
        <v>1.53</v>
      </c>
      <c r="Z101" t="s">
        <v>210</v>
      </c>
      <c r="AA101">
        <v>-0.02</v>
      </c>
      <c r="AF101">
        <v>21.84</v>
      </c>
      <c r="AH101">
        <v>84</v>
      </c>
      <c r="AJ101">
        <v>0.99</v>
      </c>
      <c r="AK101" s="5">
        <v>3.1700000000000001E-6</v>
      </c>
      <c r="AL101" t="s">
        <v>261</v>
      </c>
    </row>
    <row r="102" spans="1:40" hidden="1" x14ac:dyDescent="0.25">
      <c r="A102" t="s">
        <v>84</v>
      </c>
      <c r="B102" t="s">
        <v>161</v>
      </c>
      <c r="C102" t="s">
        <v>52</v>
      </c>
      <c r="D102" t="str">
        <f>_xlfn.XLOOKUP($C102,'Commodity symbol'!$B$2:$B$79,'Commodity symbol'!$A$2:$A$79)</f>
        <v>Nd</v>
      </c>
      <c r="E102" t="s">
        <v>0</v>
      </c>
      <c r="F102" t="s">
        <v>4</v>
      </c>
      <c r="G102" t="s">
        <v>195</v>
      </c>
      <c r="H102" t="s">
        <v>148</v>
      </c>
      <c r="K102" t="s">
        <v>213</v>
      </c>
      <c r="L102" t="s">
        <v>144</v>
      </c>
      <c r="M102">
        <v>-0.66</v>
      </c>
      <c r="N102" t="s">
        <v>197</v>
      </c>
      <c r="S102">
        <v>0.35</v>
      </c>
      <c r="U102" t="s">
        <v>393</v>
      </c>
      <c r="V102" t="s">
        <v>214</v>
      </c>
      <c r="AG102">
        <v>-0.11</v>
      </c>
      <c r="AH102">
        <v>52</v>
      </c>
      <c r="AJ102">
        <v>0.438</v>
      </c>
      <c r="AL102" t="s">
        <v>203</v>
      </c>
      <c r="AM102" t="s">
        <v>144</v>
      </c>
    </row>
    <row r="103" spans="1:40" hidden="1" x14ac:dyDescent="0.25">
      <c r="A103" t="s">
        <v>84</v>
      </c>
      <c r="B103" t="s">
        <v>161</v>
      </c>
      <c r="C103" t="s">
        <v>52</v>
      </c>
      <c r="D103" t="str">
        <f>_xlfn.XLOOKUP($C103,'Commodity symbol'!$B$2:$B$79,'Commodity symbol'!$A$2:$A$79)</f>
        <v>Nd</v>
      </c>
      <c r="E103" t="s">
        <v>0</v>
      </c>
      <c r="F103" t="s">
        <v>5</v>
      </c>
      <c r="G103" t="s">
        <v>195</v>
      </c>
      <c r="H103" t="s">
        <v>148</v>
      </c>
      <c r="K103" t="s">
        <v>213</v>
      </c>
      <c r="L103" t="s">
        <v>144</v>
      </c>
      <c r="M103">
        <v>-7.0000000000000007E-2</v>
      </c>
      <c r="N103" t="s">
        <v>204</v>
      </c>
      <c r="S103">
        <v>0.03</v>
      </c>
      <c r="U103" t="s">
        <v>393</v>
      </c>
      <c r="V103" t="s">
        <v>214</v>
      </c>
      <c r="W103">
        <v>0.89</v>
      </c>
      <c r="X103" t="s">
        <v>290</v>
      </c>
      <c r="Y103">
        <v>0.16</v>
      </c>
      <c r="Z103" t="s">
        <v>202</v>
      </c>
      <c r="AA103">
        <v>-0.42</v>
      </c>
      <c r="AF103">
        <v>1.78</v>
      </c>
      <c r="AH103">
        <v>52</v>
      </c>
      <c r="AJ103">
        <v>0.98799999999999999</v>
      </c>
      <c r="AK103" s="5">
        <v>5.6399999999999999E-2</v>
      </c>
      <c r="AL103" t="s">
        <v>205</v>
      </c>
    </row>
    <row r="104" spans="1:40" hidden="1" x14ac:dyDescent="0.25">
      <c r="A104" t="s">
        <v>83</v>
      </c>
      <c r="C104" t="s">
        <v>53</v>
      </c>
      <c r="D104" t="str">
        <f>_xlfn.XLOOKUP($C104,'Commodity symbol'!$B$2:$B$79,'Commodity symbol'!$A$2:$A$79)</f>
        <v>Ni</v>
      </c>
      <c r="E104" t="s">
        <v>0</v>
      </c>
      <c r="F104" t="s">
        <v>3</v>
      </c>
      <c r="G104" t="s">
        <v>195</v>
      </c>
      <c r="H104" t="s">
        <v>148</v>
      </c>
      <c r="K104" t="s">
        <v>213</v>
      </c>
      <c r="M104">
        <v>-9.0999999999999998E-2</v>
      </c>
      <c r="N104" t="s">
        <v>197</v>
      </c>
      <c r="O104" t="s">
        <v>204</v>
      </c>
      <c r="P104">
        <v>2009</v>
      </c>
      <c r="Q104">
        <v>-0.10299999999999999</v>
      </c>
      <c r="R104">
        <v>1.2E-2</v>
      </c>
      <c r="S104">
        <v>6.6000000000000003E-2</v>
      </c>
      <c r="U104" t="s">
        <v>396</v>
      </c>
      <c r="V104" t="s">
        <v>214</v>
      </c>
      <c r="X104" t="s">
        <v>397</v>
      </c>
      <c r="Y104">
        <v>0.96599999999999997</v>
      </c>
      <c r="AH104">
        <v>182</v>
      </c>
      <c r="AL104" t="s">
        <v>261</v>
      </c>
      <c r="AN104" t="s">
        <v>273</v>
      </c>
    </row>
    <row r="105" spans="1:40" x14ac:dyDescent="0.25">
      <c r="A105" t="s">
        <v>84</v>
      </c>
      <c r="C105" t="s">
        <v>54</v>
      </c>
      <c r="D105" t="str">
        <f>_xlfn.XLOOKUP($C105,'Commodity symbol'!$B$2:$B$79,'Commodity symbol'!$A$2:$A$79)</f>
        <v>Nb</v>
      </c>
      <c r="E105" t="s">
        <v>0</v>
      </c>
      <c r="F105" t="s">
        <v>3</v>
      </c>
      <c r="G105" t="s">
        <v>195</v>
      </c>
      <c r="H105" t="s">
        <v>148</v>
      </c>
      <c r="K105" t="s">
        <v>213</v>
      </c>
      <c r="M105">
        <v>-0.31</v>
      </c>
      <c r="N105" t="s">
        <v>244</v>
      </c>
      <c r="S105">
        <v>0.52</v>
      </c>
      <c r="U105" t="s">
        <v>398</v>
      </c>
      <c r="V105" t="s">
        <v>214</v>
      </c>
      <c r="X105" t="s">
        <v>268</v>
      </c>
      <c r="Y105">
        <v>3.11</v>
      </c>
      <c r="Z105" t="s">
        <v>210</v>
      </c>
      <c r="AA105">
        <v>-7.0000000000000007E-2</v>
      </c>
      <c r="AF105">
        <v>89.14</v>
      </c>
      <c r="AH105">
        <v>101</v>
      </c>
      <c r="AJ105">
        <v>0.89200000000000002</v>
      </c>
      <c r="AK105" s="5">
        <v>2E-3</v>
      </c>
      <c r="AL105" t="s">
        <v>261</v>
      </c>
    </row>
    <row r="106" spans="1:40" x14ac:dyDescent="0.25">
      <c r="A106" t="s">
        <v>84</v>
      </c>
      <c r="C106" t="s">
        <v>54</v>
      </c>
      <c r="D106" t="str">
        <f>_xlfn.XLOOKUP($C106,'Commodity symbol'!$B$2:$B$79,'Commodity symbol'!$A$2:$A$79)</f>
        <v>Nb</v>
      </c>
      <c r="E106" t="s">
        <v>0</v>
      </c>
      <c r="F106" t="s">
        <v>5</v>
      </c>
      <c r="G106" t="s">
        <v>195</v>
      </c>
      <c r="H106" t="s">
        <v>148</v>
      </c>
      <c r="K106" t="s">
        <v>196</v>
      </c>
      <c r="L106" t="s">
        <v>144</v>
      </c>
      <c r="M106">
        <v>-0.48</v>
      </c>
      <c r="N106" t="s">
        <v>206</v>
      </c>
      <c r="S106">
        <v>0.15</v>
      </c>
      <c r="U106" t="s">
        <v>208</v>
      </c>
      <c r="V106" t="s">
        <v>199</v>
      </c>
      <c r="W106">
        <v>0.33</v>
      </c>
      <c r="X106" t="s">
        <v>268</v>
      </c>
      <c r="Y106">
        <v>1.6</v>
      </c>
      <c r="AF106">
        <v>-24.7</v>
      </c>
      <c r="AH106">
        <v>54</v>
      </c>
      <c r="AJ106">
        <v>0.91300000000000003</v>
      </c>
      <c r="AK106" s="5">
        <v>1.4599999999999999E-3</v>
      </c>
      <c r="AL106" t="s">
        <v>205</v>
      </c>
    </row>
    <row r="107" spans="1:40" x14ac:dyDescent="0.25">
      <c r="A107" t="s">
        <v>84</v>
      </c>
      <c r="C107" t="s">
        <v>54</v>
      </c>
      <c r="D107" t="str">
        <f>_xlfn.XLOOKUP($C107,'Commodity symbol'!$B$2:$B$79,'Commodity symbol'!$A$2:$A$79)</f>
        <v>Nb</v>
      </c>
      <c r="E107" t="s">
        <v>0</v>
      </c>
      <c r="F107" t="s">
        <v>4</v>
      </c>
      <c r="G107" t="s">
        <v>195</v>
      </c>
      <c r="H107" t="s">
        <v>148</v>
      </c>
      <c r="K107" t="s">
        <v>196</v>
      </c>
      <c r="L107" t="s">
        <v>144</v>
      </c>
      <c r="M107">
        <v>-0.72</v>
      </c>
      <c r="N107" t="s">
        <v>206</v>
      </c>
      <c r="S107">
        <v>0.2</v>
      </c>
      <c r="U107" t="s">
        <v>208</v>
      </c>
      <c r="V107" t="s">
        <v>199</v>
      </c>
      <c r="X107" t="s">
        <v>268</v>
      </c>
      <c r="Y107">
        <v>2.38</v>
      </c>
      <c r="AG107">
        <v>-0.67</v>
      </c>
      <c r="AH107">
        <v>54</v>
      </c>
      <c r="AJ107">
        <v>0.39800000000000002</v>
      </c>
      <c r="AL107" t="s">
        <v>203</v>
      </c>
      <c r="AM107" t="s">
        <v>144</v>
      </c>
    </row>
    <row r="108" spans="1:40" x14ac:dyDescent="0.25">
      <c r="A108" t="s">
        <v>84</v>
      </c>
      <c r="C108" t="s">
        <v>54</v>
      </c>
      <c r="D108" t="str">
        <f>_xlfn.XLOOKUP($C108,'Commodity symbol'!$B$2:$B$79,'Commodity symbol'!$A$2:$A$79)</f>
        <v>Nb</v>
      </c>
      <c r="E108" t="s">
        <v>0</v>
      </c>
      <c r="F108" t="s">
        <v>4</v>
      </c>
      <c r="G108" t="s">
        <v>195</v>
      </c>
      <c r="H108" t="s">
        <v>154</v>
      </c>
      <c r="K108" t="s">
        <v>213</v>
      </c>
      <c r="M108">
        <v>-0.68</v>
      </c>
      <c r="N108" t="s">
        <v>206</v>
      </c>
      <c r="S108">
        <v>0.17</v>
      </c>
      <c r="U108" t="s">
        <v>399</v>
      </c>
      <c r="V108" t="s">
        <v>313</v>
      </c>
      <c r="X108" t="s">
        <v>268</v>
      </c>
      <c r="Y108">
        <v>1.44</v>
      </c>
      <c r="AG108">
        <v>-0.75</v>
      </c>
      <c r="AH108">
        <v>53</v>
      </c>
      <c r="AJ108">
        <v>0.435</v>
      </c>
      <c r="AL108" t="s">
        <v>203</v>
      </c>
      <c r="AM108" t="s">
        <v>144</v>
      </c>
      <c r="AN108" t="s">
        <v>400</v>
      </c>
    </row>
    <row r="109" spans="1:40" x14ac:dyDescent="0.25">
      <c r="A109" t="s">
        <v>84</v>
      </c>
      <c r="C109" t="s">
        <v>54</v>
      </c>
      <c r="D109" t="str">
        <f>_xlfn.XLOOKUP($C109,'Commodity symbol'!$B$2:$B$79,'Commodity symbol'!$A$2:$A$79)</f>
        <v>Nb</v>
      </c>
      <c r="E109" t="s">
        <v>0</v>
      </c>
      <c r="F109" t="s">
        <v>5</v>
      </c>
      <c r="G109" t="s">
        <v>195</v>
      </c>
      <c r="H109" t="s">
        <v>154</v>
      </c>
      <c r="K109" t="s">
        <v>213</v>
      </c>
      <c r="M109">
        <v>-0.51</v>
      </c>
      <c r="N109" t="s">
        <v>206</v>
      </c>
      <c r="S109">
        <v>0.15</v>
      </c>
      <c r="U109" t="s">
        <v>399</v>
      </c>
      <c r="V109" t="s">
        <v>313</v>
      </c>
      <c r="X109" t="s">
        <v>268</v>
      </c>
      <c r="Y109">
        <v>1.08</v>
      </c>
      <c r="AF109">
        <v>-14.26</v>
      </c>
      <c r="AH109">
        <v>53</v>
      </c>
      <c r="AJ109" s="5">
        <v>0.84499999999999997</v>
      </c>
      <c r="AK109" s="5">
        <v>6.0000000000000001E-3</v>
      </c>
      <c r="AL109" t="s">
        <v>205</v>
      </c>
      <c r="AN109" t="s">
        <v>400</v>
      </c>
    </row>
    <row r="110" spans="1:40" hidden="1" x14ac:dyDescent="0.25">
      <c r="A110" t="s">
        <v>85</v>
      </c>
      <c r="B110" t="s">
        <v>353</v>
      </c>
      <c r="C110" t="s">
        <v>55</v>
      </c>
      <c r="D110" t="str">
        <f>_xlfn.XLOOKUP($C110,'Commodity symbol'!$B$2:$B$79,'Commodity symbol'!$A$2:$A$79)</f>
        <v>Pd</v>
      </c>
      <c r="E110" t="s">
        <v>0</v>
      </c>
      <c r="F110" t="s">
        <v>5</v>
      </c>
      <c r="G110" t="s">
        <v>195</v>
      </c>
      <c r="H110" t="s">
        <v>148</v>
      </c>
      <c r="K110" t="s">
        <v>282</v>
      </c>
      <c r="L110" t="s">
        <v>144</v>
      </c>
      <c r="M110">
        <v>-0.25</v>
      </c>
      <c r="N110" t="s">
        <v>197</v>
      </c>
      <c r="S110">
        <v>0.13</v>
      </c>
      <c r="U110" t="s">
        <v>402</v>
      </c>
      <c r="V110" t="s">
        <v>212</v>
      </c>
      <c r="X110" t="s">
        <v>215</v>
      </c>
      <c r="Y110">
        <v>1.54</v>
      </c>
      <c r="Z110" t="s">
        <v>264</v>
      </c>
      <c r="AA110">
        <v>-0.33</v>
      </c>
      <c r="AF110">
        <v>4.49</v>
      </c>
      <c r="AH110">
        <v>61</v>
      </c>
      <c r="AJ110">
        <v>0.95799999999999996</v>
      </c>
      <c r="AK110" s="5">
        <v>2.5399999999999999E-2</v>
      </c>
      <c r="AL110" t="s">
        <v>205</v>
      </c>
    </row>
    <row r="111" spans="1:40" hidden="1" x14ac:dyDescent="0.25">
      <c r="A111" t="s">
        <v>85</v>
      </c>
      <c r="B111" t="s">
        <v>353</v>
      </c>
      <c r="C111" t="s">
        <v>55</v>
      </c>
      <c r="D111" t="str">
        <f>_xlfn.XLOOKUP($C111,'Commodity symbol'!$B$2:$B$79,'Commodity symbol'!$A$2:$A$79)</f>
        <v>Pd</v>
      </c>
      <c r="E111" t="s">
        <v>0</v>
      </c>
      <c r="F111" t="s">
        <v>4</v>
      </c>
      <c r="G111" t="s">
        <v>195</v>
      </c>
      <c r="H111" t="s">
        <v>148</v>
      </c>
      <c r="K111" t="s">
        <v>282</v>
      </c>
      <c r="L111" t="s">
        <v>144</v>
      </c>
      <c r="M111">
        <v>-0.31</v>
      </c>
      <c r="N111" t="s">
        <v>206</v>
      </c>
      <c r="S111">
        <v>0.08</v>
      </c>
      <c r="U111" t="s">
        <v>402</v>
      </c>
      <c r="V111" t="s">
        <v>212</v>
      </c>
      <c r="X111" t="s">
        <v>215</v>
      </c>
      <c r="Y111">
        <v>1.95</v>
      </c>
      <c r="AG111">
        <v>-0.79</v>
      </c>
      <c r="AH111">
        <v>61</v>
      </c>
      <c r="AJ111">
        <v>0.38400000000000001</v>
      </c>
      <c r="AL111" t="s">
        <v>203</v>
      </c>
      <c r="AM111" t="s">
        <v>144</v>
      </c>
    </row>
    <row r="112" spans="1:40" hidden="1" x14ac:dyDescent="0.25">
      <c r="A112" t="s">
        <v>85</v>
      </c>
      <c r="B112" t="s">
        <v>353</v>
      </c>
      <c r="C112" t="s">
        <v>55</v>
      </c>
      <c r="D112" t="str">
        <f>_xlfn.XLOOKUP($C112,'Commodity symbol'!$B$2:$B$79,'Commodity symbol'!$A$2:$A$79)</f>
        <v>Pd</v>
      </c>
      <c r="E112" t="s">
        <v>0</v>
      </c>
      <c r="F112" t="s">
        <v>3</v>
      </c>
      <c r="G112" t="s">
        <v>195</v>
      </c>
      <c r="H112" t="s">
        <v>148</v>
      </c>
      <c r="K112" t="s">
        <v>213</v>
      </c>
      <c r="M112">
        <v>-0.4</v>
      </c>
      <c r="N112" t="s">
        <v>206</v>
      </c>
      <c r="S112">
        <v>0.03</v>
      </c>
      <c r="U112" t="s">
        <v>208</v>
      </c>
      <c r="V112" t="s">
        <v>214</v>
      </c>
      <c r="AF112">
        <v>7.89</v>
      </c>
      <c r="AH112">
        <v>90</v>
      </c>
      <c r="AJ112">
        <v>0.86</v>
      </c>
      <c r="AK112" s="5">
        <v>4.2000000000000003E-2</v>
      </c>
      <c r="AL112" t="s">
        <v>261</v>
      </c>
    </row>
    <row r="113" spans="1:39" hidden="1" x14ac:dyDescent="0.25">
      <c r="A113" t="s">
        <v>85</v>
      </c>
      <c r="B113" t="s">
        <v>353</v>
      </c>
      <c r="C113" t="s">
        <v>55</v>
      </c>
      <c r="D113" t="str">
        <f>_xlfn.XLOOKUP($C113,'Commodity symbol'!$B$2:$B$79,'Commodity symbol'!$A$2:$A$79)</f>
        <v>Pd</v>
      </c>
      <c r="E113" t="s">
        <v>0</v>
      </c>
      <c r="F113" t="s">
        <v>3</v>
      </c>
      <c r="G113" t="s">
        <v>195</v>
      </c>
      <c r="H113" t="s">
        <v>148</v>
      </c>
      <c r="K113" t="s">
        <v>282</v>
      </c>
      <c r="M113">
        <v>-0.45</v>
      </c>
      <c r="N113" t="s">
        <v>206</v>
      </c>
      <c r="S113">
        <v>0.09</v>
      </c>
      <c r="U113" t="s">
        <v>208</v>
      </c>
      <c r="V113" t="s">
        <v>283</v>
      </c>
      <c r="AF113">
        <v>7.03</v>
      </c>
      <c r="AH113">
        <v>108</v>
      </c>
      <c r="AJ113">
        <v>0.60399999999999998</v>
      </c>
      <c r="AK113" s="5">
        <v>0.04</v>
      </c>
      <c r="AL113" t="s">
        <v>261</v>
      </c>
    </row>
    <row r="114" spans="1:39" hidden="1" x14ac:dyDescent="0.25">
      <c r="A114" t="s">
        <v>82</v>
      </c>
      <c r="C114" t="s">
        <v>56</v>
      </c>
      <c r="D114" t="str">
        <f>_xlfn.XLOOKUP($C114,'Commodity symbol'!$B$2:$B$79,'Commodity symbol'!$A$2:$A$79)</f>
        <v>P</v>
      </c>
      <c r="E114" t="s">
        <v>0</v>
      </c>
      <c r="F114" t="s">
        <v>5</v>
      </c>
      <c r="G114" t="s">
        <v>195</v>
      </c>
      <c r="H114" t="s">
        <v>148</v>
      </c>
      <c r="K114" t="s">
        <v>196</v>
      </c>
      <c r="L114" t="s">
        <v>144</v>
      </c>
      <c r="M114">
        <v>-0.13</v>
      </c>
      <c r="N114" t="s">
        <v>197</v>
      </c>
      <c r="S114">
        <v>7.0000000000000007E-2</v>
      </c>
      <c r="U114" t="s">
        <v>406</v>
      </c>
      <c r="V114" t="s">
        <v>199</v>
      </c>
      <c r="W114">
        <v>0.8</v>
      </c>
      <c r="X114" t="s">
        <v>407</v>
      </c>
      <c r="Y114">
        <v>0.26</v>
      </c>
      <c r="Z114" t="s">
        <v>408</v>
      </c>
      <c r="AA114">
        <v>0.14000000000000001</v>
      </c>
      <c r="AC114" s="3"/>
      <c r="AH114">
        <v>53</v>
      </c>
      <c r="AI114" t="s">
        <v>202</v>
      </c>
      <c r="AJ114">
        <v>0.93500000000000005</v>
      </c>
      <c r="AK114" s="5">
        <v>5.0900000000000001E-2</v>
      </c>
      <c r="AL114" t="s">
        <v>205</v>
      </c>
    </row>
    <row r="115" spans="1:39" hidden="1" x14ac:dyDescent="0.25">
      <c r="A115" t="s">
        <v>82</v>
      </c>
      <c r="C115" t="s">
        <v>56</v>
      </c>
      <c r="D115" t="str">
        <f>_xlfn.XLOOKUP($C115,'Commodity symbol'!$B$2:$B$79,'Commodity symbol'!$A$2:$A$79)</f>
        <v>P</v>
      </c>
      <c r="E115" t="s">
        <v>0</v>
      </c>
      <c r="F115" t="s">
        <v>4</v>
      </c>
      <c r="G115" t="s">
        <v>195</v>
      </c>
      <c r="H115" t="s">
        <v>148</v>
      </c>
      <c r="K115" t="s">
        <v>196</v>
      </c>
      <c r="L115" t="s">
        <v>144</v>
      </c>
      <c r="M115">
        <v>-0.63</v>
      </c>
      <c r="N115" t="s">
        <v>244</v>
      </c>
      <c r="S115">
        <v>0.55000000000000004</v>
      </c>
      <c r="U115" t="s">
        <v>406</v>
      </c>
      <c r="V115" t="s">
        <v>199</v>
      </c>
      <c r="X115" t="s">
        <v>407</v>
      </c>
      <c r="Y115">
        <v>1.29</v>
      </c>
      <c r="AG115">
        <v>-0.2</v>
      </c>
      <c r="AH115">
        <v>53</v>
      </c>
      <c r="AI115" t="s">
        <v>202</v>
      </c>
      <c r="AJ115">
        <v>0.27800000000000002</v>
      </c>
      <c r="AL115" t="s">
        <v>203</v>
      </c>
      <c r="AM115" t="s">
        <v>224</v>
      </c>
    </row>
    <row r="116" spans="1:39" hidden="1" x14ac:dyDescent="0.25">
      <c r="A116" t="s">
        <v>85</v>
      </c>
      <c r="B116" t="s">
        <v>353</v>
      </c>
      <c r="C116" t="s">
        <v>57</v>
      </c>
      <c r="D116" t="str">
        <f>_xlfn.XLOOKUP($C116,'Commodity symbol'!$B$2:$B$79,'Commodity symbol'!$A$2:$A$79)</f>
        <v>Pt</v>
      </c>
      <c r="E116" t="s">
        <v>0</v>
      </c>
      <c r="F116" t="s">
        <v>4</v>
      </c>
      <c r="G116" t="s">
        <v>195</v>
      </c>
      <c r="H116" t="s">
        <v>148</v>
      </c>
      <c r="K116" t="s">
        <v>282</v>
      </c>
      <c r="L116" t="s">
        <v>144</v>
      </c>
      <c r="M116">
        <v>-0.72</v>
      </c>
      <c r="N116" t="s">
        <v>206</v>
      </c>
      <c r="S116">
        <v>0.13</v>
      </c>
      <c r="U116" t="s">
        <v>409</v>
      </c>
      <c r="V116" t="s">
        <v>212</v>
      </c>
      <c r="X116" t="s">
        <v>274</v>
      </c>
      <c r="Y116">
        <v>3.66</v>
      </c>
      <c r="AG116">
        <v>-0.64</v>
      </c>
      <c r="AH116">
        <v>63</v>
      </c>
      <c r="AL116" t="s">
        <v>203</v>
      </c>
      <c r="AM116" t="s">
        <v>144</v>
      </c>
    </row>
    <row r="117" spans="1:39" hidden="1" x14ac:dyDescent="0.25">
      <c r="A117" t="s">
        <v>85</v>
      </c>
      <c r="B117" t="s">
        <v>353</v>
      </c>
      <c r="C117" t="s">
        <v>57</v>
      </c>
      <c r="D117" t="str">
        <f>_xlfn.XLOOKUP($C117,'Commodity symbol'!$B$2:$B$79,'Commodity symbol'!$A$2:$A$79)</f>
        <v>Pt</v>
      </c>
      <c r="E117" t="s">
        <v>0</v>
      </c>
      <c r="F117" t="s">
        <v>5</v>
      </c>
      <c r="G117" t="s">
        <v>195</v>
      </c>
      <c r="H117" t="s">
        <v>148</v>
      </c>
      <c r="K117" t="s">
        <v>282</v>
      </c>
      <c r="L117" t="s">
        <v>144</v>
      </c>
      <c r="M117">
        <v>-0.47</v>
      </c>
      <c r="N117" t="s">
        <v>204</v>
      </c>
      <c r="S117">
        <v>0.2</v>
      </c>
      <c r="U117" t="s">
        <v>409</v>
      </c>
      <c r="V117" t="s">
        <v>212</v>
      </c>
      <c r="W117">
        <v>0.36</v>
      </c>
      <c r="X117" t="s">
        <v>274</v>
      </c>
      <c r="Y117">
        <v>2.35</v>
      </c>
      <c r="Z117" t="s">
        <v>210</v>
      </c>
      <c r="AA117">
        <v>-0.05</v>
      </c>
      <c r="AC117" s="3"/>
      <c r="AF117">
        <v>70.319999999999993</v>
      </c>
      <c r="AH117">
        <v>63</v>
      </c>
      <c r="AL117" t="s">
        <v>205</v>
      </c>
    </row>
    <row r="118" spans="1:39" hidden="1" x14ac:dyDescent="0.25">
      <c r="A118" t="s">
        <v>85</v>
      </c>
      <c r="B118" t="s">
        <v>353</v>
      </c>
      <c r="C118" t="s">
        <v>57</v>
      </c>
      <c r="D118" t="str">
        <f>_xlfn.XLOOKUP($C118,'Commodity symbol'!$B$2:$B$79,'Commodity symbol'!$A$2:$A$79)</f>
        <v>Pt</v>
      </c>
      <c r="E118" t="s">
        <v>0</v>
      </c>
      <c r="F118" t="s">
        <v>3</v>
      </c>
      <c r="G118" t="s">
        <v>195</v>
      </c>
      <c r="H118" t="s">
        <v>148</v>
      </c>
      <c r="K118" t="s">
        <v>213</v>
      </c>
      <c r="M118">
        <v>-0.57899999999999996</v>
      </c>
      <c r="N118" t="s">
        <v>206</v>
      </c>
      <c r="S118">
        <v>0.17</v>
      </c>
      <c r="U118" t="s">
        <v>208</v>
      </c>
      <c r="V118" t="s">
        <v>214</v>
      </c>
      <c r="X118" t="s">
        <v>215</v>
      </c>
      <c r="Y118">
        <v>2.7</v>
      </c>
      <c r="Z118" t="s">
        <v>414</v>
      </c>
      <c r="AA118">
        <v>0.44</v>
      </c>
      <c r="AB118" t="s">
        <v>235</v>
      </c>
      <c r="AC118">
        <v>-0.08</v>
      </c>
      <c r="AF118">
        <v>152.05000000000001</v>
      </c>
      <c r="AH118">
        <v>126</v>
      </c>
      <c r="AL118" t="s">
        <v>261</v>
      </c>
    </row>
    <row r="119" spans="1:39" hidden="1" x14ac:dyDescent="0.25">
      <c r="A119" t="s">
        <v>82</v>
      </c>
      <c r="C119" t="s">
        <v>58</v>
      </c>
      <c r="D119" t="str">
        <f>_xlfn.XLOOKUP($C119,'Commodity symbol'!$B$2:$B$79,'Commodity symbol'!$A$2:$A$79)</f>
        <v>K</v>
      </c>
      <c r="E119" t="s">
        <v>0</v>
      </c>
      <c r="F119" t="s">
        <v>5</v>
      </c>
      <c r="G119" t="s">
        <v>195</v>
      </c>
      <c r="H119" t="s">
        <v>148</v>
      </c>
      <c r="K119" t="s">
        <v>196</v>
      </c>
      <c r="L119" t="s">
        <v>144</v>
      </c>
      <c r="M119">
        <v>-0.35</v>
      </c>
      <c r="N119" t="s">
        <v>206</v>
      </c>
      <c r="S119">
        <v>0.11</v>
      </c>
      <c r="U119" t="s">
        <v>208</v>
      </c>
      <c r="V119" t="s">
        <v>199</v>
      </c>
      <c r="W119">
        <v>0.41</v>
      </c>
      <c r="X119" t="s">
        <v>416</v>
      </c>
      <c r="Y119">
        <v>0.5</v>
      </c>
      <c r="Z119" t="s">
        <v>408</v>
      </c>
      <c r="AA119">
        <v>0.22</v>
      </c>
      <c r="AB119" t="s">
        <v>210</v>
      </c>
      <c r="AC119" s="3">
        <v>0.01</v>
      </c>
      <c r="AF119">
        <v>-12.44</v>
      </c>
      <c r="AH119">
        <v>63</v>
      </c>
      <c r="AI119" t="s">
        <v>202</v>
      </c>
      <c r="AJ119">
        <v>0.92600000000000005</v>
      </c>
      <c r="AK119" s="5">
        <v>5.9799999999999999E-2</v>
      </c>
      <c r="AL119" t="s">
        <v>205</v>
      </c>
    </row>
    <row r="120" spans="1:39" hidden="1" x14ac:dyDescent="0.25">
      <c r="A120" t="s">
        <v>82</v>
      </c>
      <c r="C120" t="s">
        <v>58</v>
      </c>
      <c r="D120" t="str">
        <f>_xlfn.XLOOKUP($C120,'Commodity symbol'!$B$2:$B$79,'Commodity symbol'!$A$2:$A$79)</f>
        <v>K</v>
      </c>
      <c r="E120" t="s">
        <v>0</v>
      </c>
      <c r="F120" t="s">
        <v>4</v>
      </c>
      <c r="G120" t="s">
        <v>195</v>
      </c>
      <c r="H120" t="s">
        <v>148</v>
      </c>
      <c r="K120" t="s">
        <v>196</v>
      </c>
      <c r="L120" t="s">
        <v>144</v>
      </c>
      <c r="M120">
        <v>-0.59</v>
      </c>
      <c r="N120" t="s">
        <v>206</v>
      </c>
      <c r="S120">
        <v>0.14000000000000001</v>
      </c>
      <c r="U120" t="s">
        <v>208</v>
      </c>
      <c r="V120" t="s">
        <v>199</v>
      </c>
      <c r="X120" t="s">
        <v>416</v>
      </c>
      <c r="Y120">
        <v>0.84</v>
      </c>
      <c r="Z120" t="s">
        <v>408</v>
      </c>
      <c r="AA120">
        <v>0.36</v>
      </c>
      <c r="AG120">
        <v>-0.59</v>
      </c>
      <c r="AH120">
        <v>63</v>
      </c>
      <c r="AI120" t="s">
        <v>202</v>
      </c>
      <c r="AJ120">
        <v>0.498</v>
      </c>
      <c r="AL120" t="s">
        <v>203</v>
      </c>
      <c r="AM120" t="s">
        <v>144</v>
      </c>
    </row>
    <row r="121" spans="1:39" hidden="1" x14ac:dyDescent="0.25">
      <c r="A121" t="s">
        <v>84</v>
      </c>
      <c r="B121" t="s">
        <v>161</v>
      </c>
      <c r="C121" t="s">
        <v>59</v>
      </c>
      <c r="D121" t="str">
        <f>_xlfn.XLOOKUP($C121,'Commodity symbol'!$B$2:$B$79,'Commodity symbol'!$A$2:$A$79)</f>
        <v>Pr</v>
      </c>
      <c r="E121" t="s">
        <v>0</v>
      </c>
      <c r="F121" t="s">
        <v>4</v>
      </c>
      <c r="G121" t="s">
        <v>195</v>
      </c>
      <c r="H121" t="s">
        <v>148</v>
      </c>
      <c r="K121" t="s">
        <v>213</v>
      </c>
      <c r="L121" t="s">
        <v>144</v>
      </c>
      <c r="M121">
        <v>-0.7</v>
      </c>
      <c r="N121" t="s">
        <v>206</v>
      </c>
      <c r="S121">
        <v>0.14000000000000001</v>
      </c>
      <c r="U121" t="s">
        <v>418</v>
      </c>
      <c r="V121" t="s">
        <v>214</v>
      </c>
      <c r="AG121">
        <v>-0.19</v>
      </c>
      <c r="AH121">
        <v>52</v>
      </c>
      <c r="AJ121">
        <v>0.52200000000000002</v>
      </c>
      <c r="AL121" t="s">
        <v>203</v>
      </c>
      <c r="AM121" t="s">
        <v>144</v>
      </c>
    </row>
    <row r="122" spans="1:39" hidden="1" x14ac:dyDescent="0.25">
      <c r="A122" t="s">
        <v>84</v>
      </c>
      <c r="B122" t="s">
        <v>161</v>
      </c>
      <c r="C122" t="s">
        <v>59</v>
      </c>
      <c r="D122" t="str">
        <f>_xlfn.XLOOKUP($C122,'Commodity symbol'!$B$2:$B$79,'Commodity symbol'!$A$2:$A$79)</f>
        <v>Pr</v>
      </c>
      <c r="E122" t="s">
        <v>0</v>
      </c>
      <c r="F122" t="s">
        <v>5</v>
      </c>
      <c r="G122" t="s">
        <v>195</v>
      </c>
      <c r="H122" t="s">
        <v>148</v>
      </c>
      <c r="K122" t="s">
        <v>213</v>
      </c>
      <c r="L122" t="s">
        <v>144</v>
      </c>
      <c r="M122">
        <v>-0.14000000000000001</v>
      </c>
      <c r="N122" t="s">
        <v>204</v>
      </c>
      <c r="S122">
        <v>0.06</v>
      </c>
      <c r="U122" t="s">
        <v>418</v>
      </c>
      <c r="V122" t="s">
        <v>214</v>
      </c>
      <c r="W122">
        <v>0.81</v>
      </c>
      <c r="X122" t="s">
        <v>290</v>
      </c>
      <c r="Y122">
        <v>0.27</v>
      </c>
      <c r="Z122" t="s">
        <v>202</v>
      </c>
      <c r="AA122">
        <v>-0.48</v>
      </c>
      <c r="AF122">
        <v>2.85</v>
      </c>
      <c r="AH122">
        <v>52</v>
      </c>
      <c r="AJ122">
        <v>0.98099999999999998</v>
      </c>
      <c r="AK122" s="5">
        <v>7.7399999999999997E-2</v>
      </c>
      <c r="AL122" t="s">
        <v>205</v>
      </c>
    </row>
    <row r="123" spans="1:39" hidden="1" x14ac:dyDescent="0.25">
      <c r="A123" t="s">
        <v>84</v>
      </c>
      <c r="C123" t="s">
        <v>61</v>
      </c>
      <c r="D123" t="str">
        <f>_xlfn.XLOOKUP($C123,'Commodity symbol'!$B$2:$B$79,'Commodity symbol'!$A$2:$A$79)</f>
        <v>Re</v>
      </c>
      <c r="E123" t="s">
        <v>0</v>
      </c>
      <c r="F123" t="s">
        <v>4</v>
      </c>
      <c r="G123" t="s">
        <v>195</v>
      </c>
      <c r="H123" t="s">
        <v>148</v>
      </c>
      <c r="K123" t="s">
        <v>196</v>
      </c>
      <c r="L123" t="s">
        <v>144</v>
      </c>
      <c r="M123">
        <v>-1.31</v>
      </c>
      <c r="N123" t="s">
        <v>206</v>
      </c>
      <c r="S123">
        <v>0.28000000000000003</v>
      </c>
      <c r="U123" t="s">
        <v>419</v>
      </c>
      <c r="V123" t="s">
        <v>199</v>
      </c>
      <c r="X123" t="s">
        <v>420</v>
      </c>
      <c r="Y123">
        <v>2.39</v>
      </c>
      <c r="Z123" t="s">
        <v>270</v>
      </c>
      <c r="AA123">
        <v>1.17</v>
      </c>
      <c r="AG123">
        <v>-0.34</v>
      </c>
      <c r="AH123">
        <v>49</v>
      </c>
      <c r="AJ123">
        <v>0.19700000000000001</v>
      </c>
      <c r="AL123" t="s">
        <v>203</v>
      </c>
      <c r="AM123" t="s">
        <v>144</v>
      </c>
    </row>
    <row r="124" spans="1:39" hidden="1" x14ac:dyDescent="0.25">
      <c r="A124" t="s">
        <v>84</v>
      </c>
      <c r="C124" t="s">
        <v>61</v>
      </c>
      <c r="D124" t="str">
        <f>_xlfn.XLOOKUP($C124,'Commodity symbol'!$B$2:$B$79,'Commodity symbol'!$A$2:$A$79)</f>
        <v>Re</v>
      </c>
      <c r="E124" t="s">
        <v>0</v>
      </c>
      <c r="F124" t="s">
        <v>5</v>
      </c>
      <c r="G124" t="s">
        <v>195</v>
      </c>
      <c r="H124" t="s">
        <v>148</v>
      </c>
      <c r="K124" t="s">
        <v>196</v>
      </c>
      <c r="L124" t="s">
        <v>144</v>
      </c>
      <c r="M124">
        <v>-0.45</v>
      </c>
      <c r="N124" t="s">
        <v>204</v>
      </c>
      <c r="S124">
        <v>0.2</v>
      </c>
      <c r="U124" t="s">
        <v>419</v>
      </c>
      <c r="V124" t="s">
        <v>199</v>
      </c>
      <c r="W124">
        <v>0.66</v>
      </c>
      <c r="X124" t="s">
        <v>420</v>
      </c>
      <c r="Y124">
        <v>0.82</v>
      </c>
      <c r="Z124" t="s">
        <v>270</v>
      </c>
      <c r="AA124">
        <v>0.4</v>
      </c>
      <c r="AC124" s="3"/>
      <c r="AF124">
        <v>1.61</v>
      </c>
      <c r="AH124">
        <v>49</v>
      </c>
      <c r="AJ124">
        <v>0.88300000000000001</v>
      </c>
      <c r="AK124" s="5">
        <v>7.3400000000000007E-2</v>
      </c>
      <c r="AL124" t="s">
        <v>205</v>
      </c>
    </row>
    <row r="125" spans="1:39" hidden="1" x14ac:dyDescent="0.25">
      <c r="A125" t="s">
        <v>85</v>
      </c>
      <c r="B125" t="s">
        <v>353</v>
      </c>
      <c r="C125" t="s">
        <v>62</v>
      </c>
      <c r="D125" t="str">
        <f>_xlfn.XLOOKUP($C125,'Commodity symbol'!$B$2:$B$79,'Commodity symbol'!$A$2:$A$79)</f>
        <v>Rh</v>
      </c>
      <c r="E125" t="s">
        <v>0</v>
      </c>
      <c r="F125" t="s">
        <v>5</v>
      </c>
      <c r="G125" t="s">
        <v>195</v>
      </c>
      <c r="H125" t="s">
        <v>148</v>
      </c>
      <c r="K125" t="s">
        <v>213</v>
      </c>
      <c r="M125">
        <v>-0.09</v>
      </c>
      <c r="N125" t="s">
        <v>206</v>
      </c>
      <c r="S125">
        <v>0.03</v>
      </c>
      <c r="U125" t="s">
        <v>424</v>
      </c>
      <c r="V125" t="s">
        <v>214</v>
      </c>
      <c r="W125">
        <v>0.74</v>
      </c>
      <c r="X125" t="s">
        <v>290</v>
      </c>
      <c r="Y125">
        <v>0.22</v>
      </c>
      <c r="AC125" s="3"/>
      <c r="AF125">
        <v>2.25</v>
      </c>
      <c r="AH125">
        <v>37</v>
      </c>
      <c r="AJ125">
        <v>0.91500000000000004</v>
      </c>
      <c r="AK125" s="5">
        <v>4.8000000000000001E-2</v>
      </c>
      <c r="AL125" t="s">
        <v>205</v>
      </c>
    </row>
    <row r="126" spans="1:39" hidden="1" x14ac:dyDescent="0.25">
      <c r="A126" t="s">
        <v>85</v>
      </c>
      <c r="B126" t="s">
        <v>353</v>
      </c>
      <c r="C126" t="s">
        <v>62</v>
      </c>
      <c r="D126" t="str">
        <f>_xlfn.XLOOKUP($C126,'Commodity symbol'!$B$2:$B$79,'Commodity symbol'!$A$2:$A$79)</f>
        <v>Rh</v>
      </c>
      <c r="E126" t="s">
        <v>0</v>
      </c>
      <c r="F126" t="s">
        <v>5</v>
      </c>
      <c r="G126" t="s">
        <v>195</v>
      </c>
      <c r="H126" t="s">
        <v>148</v>
      </c>
      <c r="K126" t="s">
        <v>282</v>
      </c>
      <c r="L126" t="s">
        <v>144</v>
      </c>
      <c r="M126">
        <v>-0.1</v>
      </c>
      <c r="N126" t="s">
        <v>204</v>
      </c>
      <c r="S126">
        <v>0.04</v>
      </c>
      <c r="U126" t="s">
        <v>424</v>
      </c>
      <c r="V126" t="s">
        <v>212</v>
      </c>
      <c r="W126">
        <v>0.84</v>
      </c>
      <c r="X126" t="s">
        <v>290</v>
      </c>
      <c r="Y126">
        <v>0.15</v>
      </c>
      <c r="AC126" s="3"/>
      <c r="AF126">
        <v>2.33</v>
      </c>
      <c r="AH126">
        <v>38</v>
      </c>
      <c r="AJ126">
        <v>0.95599999999999996</v>
      </c>
      <c r="AK126" s="5">
        <v>7.8899999999999998E-2</v>
      </c>
      <c r="AL126" t="s">
        <v>205</v>
      </c>
    </row>
    <row r="127" spans="1:39" hidden="1" x14ac:dyDescent="0.25">
      <c r="A127" t="s">
        <v>85</v>
      </c>
      <c r="B127" t="s">
        <v>353</v>
      </c>
      <c r="C127" t="s">
        <v>62</v>
      </c>
      <c r="D127" t="str">
        <f>_xlfn.XLOOKUP($C127,'Commodity symbol'!$B$2:$B$79,'Commodity symbol'!$A$2:$A$79)</f>
        <v>Rh</v>
      </c>
      <c r="E127" t="s">
        <v>0</v>
      </c>
      <c r="F127" t="s">
        <v>4</v>
      </c>
      <c r="G127" t="s">
        <v>195</v>
      </c>
      <c r="H127" t="s">
        <v>148</v>
      </c>
      <c r="K127" t="s">
        <v>213</v>
      </c>
      <c r="M127">
        <v>-0.35</v>
      </c>
      <c r="N127" t="s">
        <v>197</v>
      </c>
      <c r="S127">
        <v>0.17</v>
      </c>
      <c r="U127" t="s">
        <v>424</v>
      </c>
      <c r="V127" t="s">
        <v>214</v>
      </c>
      <c r="AG127">
        <v>-0.26</v>
      </c>
      <c r="AH127">
        <v>37</v>
      </c>
      <c r="AJ127">
        <v>0.26900000000000002</v>
      </c>
      <c r="AL127" t="s">
        <v>203</v>
      </c>
      <c r="AM127" t="s">
        <v>144</v>
      </c>
    </row>
    <row r="128" spans="1:39" hidden="1" x14ac:dyDescent="0.25">
      <c r="A128" t="s">
        <v>85</v>
      </c>
      <c r="B128" t="s">
        <v>353</v>
      </c>
      <c r="C128" t="s">
        <v>62</v>
      </c>
      <c r="D128" t="str">
        <f>_xlfn.XLOOKUP($C128,'Commodity symbol'!$B$2:$B$79,'Commodity symbol'!$A$2:$A$79)</f>
        <v>Rh</v>
      </c>
      <c r="E128" t="s">
        <v>0</v>
      </c>
      <c r="F128" t="s">
        <v>4</v>
      </c>
      <c r="G128" t="s">
        <v>195</v>
      </c>
      <c r="H128" t="s">
        <v>148</v>
      </c>
      <c r="K128" t="s">
        <v>282</v>
      </c>
      <c r="L128" t="s">
        <v>144</v>
      </c>
      <c r="M128">
        <v>-0.64</v>
      </c>
      <c r="N128" t="s">
        <v>206</v>
      </c>
      <c r="S128">
        <v>0.18</v>
      </c>
      <c r="U128" t="s">
        <v>424</v>
      </c>
      <c r="V128" t="s">
        <v>212</v>
      </c>
      <c r="AG128">
        <v>-0.16</v>
      </c>
      <c r="AH128">
        <v>38</v>
      </c>
      <c r="AJ128">
        <v>0.375</v>
      </c>
      <c r="AL128" t="s">
        <v>203</v>
      </c>
      <c r="AM128" t="s">
        <v>144</v>
      </c>
    </row>
    <row r="129" spans="1:40" hidden="1" x14ac:dyDescent="0.25">
      <c r="A129" t="s">
        <v>85</v>
      </c>
      <c r="B129" t="s">
        <v>353</v>
      </c>
      <c r="C129" t="s">
        <v>63</v>
      </c>
      <c r="D129" t="str">
        <f>_xlfn.XLOOKUP($C129,'Commodity symbol'!$B$2:$B$79,'Commodity symbol'!$A$2:$A$79)</f>
        <v>Ru</v>
      </c>
      <c r="E129" t="s">
        <v>0</v>
      </c>
      <c r="F129" t="s">
        <v>4</v>
      </c>
      <c r="G129" t="s">
        <v>195</v>
      </c>
      <c r="H129" t="s">
        <v>148</v>
      </c>
      <c r="K129" t="s">
        <v>196</v>
      </c>
      <c r="L129" t="s">
        <v>144</v>
      </c>
      <c r="M129">
        <v>-0.88</v>
      </c>
      <c r="N129" t="s">
        <v>206</v>
      </c>
      <c r="S129">
        <v>0.19</v>
      </c>
      <c r="U129" t="s">
        <v>355</v>
      </c>
      <c r="V129" t="s">
        <v>199</v>
      </c>
      <c r="X129" t="s">
        <v>425</v>
      </c>
      <c r="Y129">
        <v>0.62</v>
      </c>
      <c r="AG129">
        <v>-0.31</v>
      </c>
      <c r="AH129">
        <v>59</v>
      </c>
      <c r="AJ129">
        <v>0.41499999999999998</v>
      </c>
      <c r="AL129" t="s">
        <v>203</v>
      </c>
      <c r="AM129" t="s">
        <v>144</v>
      </c>
    </row>
    <row r="130" spans="1:40" hidden="1" x14ac:dyDescent="0.25">
      <c r="A130" t="s">
        <v>85</v>
      </c>
      <c r="B130" t="s">
        <v>353</v>
      </c>
      <c r="C130" t="s">
        <v>63</v>
      </c>
      <c r="D130" t="str">
        <f>_xlfn.XLOOKUP($C130,'Commodity symbol'!$B$2:$B$79,'Commodity symbol'!$A$2:$A$79)</f>
        <v>Ru</v>
      </c>
      <c r="E130" t="s">
        <v>0</v>
      </c>
      <c r="F130" t="s">
        <v>5</v>
      </c>
      <c r="G130" t="s">
        <v>195</v>
      </c>
      <c r="H130" t="s">
        <v>148</v>
      </c>
      <c r="K130" t="s">
        <v>196</v>
      </c>
      <c r="L130" t="s">
        <v>144</v>
      </c>
      <c r="M130">
        <v>-0.27</v>
      </c>
      <c r="N130" t="s">
        <v>204</v>
      </c>
      <c r="S130">
        <v>0.13</v>
      </c>
      <c r="U130" t="s">
        <v>355</v>
      </c>
      <c r="V130" t="s">
        <v>199</v>
      </c>
      <c r="W130">
        <v>0.69</v>
      </c>
      <c r="X130" t="s">
        <v>425</v>
      </c>
      <c r="Y130">
        <v>0.19</v>
      </c>
      <c r="Z130" t="s">
        <v>356</v>
      </c>
      <c r="AA130">
        <v>0.33</v>
      </c>
      <c r="AC130" s="3"/>
      <c r="AF130">
        <v>2.9</v>
      </c>
      <c r="AH130">
        <v>59</v>
      </c>
      <c r="AJ130">
        <v>0.878</v>
      </c>
      <c r="AK130" s="5">
        <v>4.0000000000000001E-3</v>
      </c>
      <c r="AL130" t="s">
        <v>205</v>
      </c>
    </row>
    <row r="131" spans="1:40" hidden="1" x14ac:dyDescent="0.25">
      <c r="A131" t="s">
        <v>84</v>
      </c>
      <c r="B131" t="s">
        <v>161</v>
      </c>
      <c r="C131" t="s">
        <v>67</v>
      </c>
      <c r="D131" t="str">
        <f>_xlfn.XLOOKUP($C131,'Commodity symbol'!$B$2:$B$79,'Commodity symbol'!$A$2:$A$79)</f>
        <v>Sm</v>
      </c>
      <c r="E131" t="s">
        <v>0</v>
      </c>
      <c r="F131" t="s">
        <v>4</v>
      </c>
      <c r="G131" t="s">
        <v>195</v>
      </c>
      <c r="H131" t="s">
        <v>148</v>
      </c>
      <c r="K131" t="s">
        <v>213</v>
      </c>
      <c r="L131" t="s">
        <v>144</v>
      </c>
      <c r="M131">
        <v>-0.18</v>
      </c>
      <c r="N131" t="s">
        <v>206</v>
      </c>
      <c r="S131">
        <v>0.04</v>
      </c>
      <c r="U131" t="s">
        <v>342</v>
      </c>
      <c r="V131" t="s">
        <v>214</v>
      </c>
      <c r="AG131">
        <v>-0.21</v>
      </c>
      <c r="AH131">
        <v>52</v>
      </c>
      <c r="AJ131">
        <v>0.45100000000000001</v>
      </c>
      <c r="AL131" t="s">
        <v>203</v>
      </c>
      <c r="AM131" t="s">
        <v>144</v>
      </c>
    </row>
    <row r="132" spans="1:40" hidden="1" x14ac:dyDescent="0.25">
      <c r="A132" t="s">
        <v>84</v>
      </c>
      <c r="B132" t="s">
        <v>161</v>
      </c>
      <c r="C132" t="s">
        <v>67</v>
      </c>
      <c r="D132" t="str">
        <f>_xlfn.XLOOKUP($C132,'Commodity symbol'!$B$2:$B$79,'Commodity symbol'!$A$2:$A$79)</f>
        <v>Sm</v>
      </c>
      <c r="E132" t="s">
        <v>0</v>
      </c>
      <c r="F132" t="s">
        <v>5</v>
      </c>
      <c r="G132" t="s">
        <v>195</v>
      </c>
      <c r="H132" t="s">
        <v>148</v>
      </c>
      <c r="K132" t="s">
        <v>213</v>
      </c>
      <c r="L132" t="s">
        <v>144</v>
      </c>
      <c r="M132">
        <v>-0.04</v>
      </c>
      <c r="N132" t="s">
        <v>204</v>
      </c>
      <c r="S132">
        <v>0.02</v>
      </c>
      <c r="U132" t="s">
        <v>342</v>
      </c>
      <c r="V132" t="s">
        <v>214</v>
      </c>
      <c r="W132">
        <v>0.79</v>
      </c>
      <c r="X132" t="s">
        <v>290</v>
      </c>
      <c r="Y132">
        <v>0.31</v>
      </c>
      <c r="Z132" t="s">
        <v>202</v>
      </c>
      <c r="AA132">
        <v>-0.34</v>
      </c>
      <c r="AF132">
        <v>1.9</v>
      </c>
      <c r="AH132">
        <v>52</v>
      </c>
      <c r="AJ132">
        <v>0.99099999999999999</v>
      </c>
      <c r="AK132" s="5">
        <v>8.0000000000000002E-3</v>
      </c>
      <c r="AL132" t="s">
        <v>205</v>
      </c>
    </row>
    <row r="133" spans="1:40" hidden="1" x14ac:dyDescent="0.25">
      <c r="A133" t="s">
        <v>84</v>
      </c>
      <c r="C133" t="s">
        <v>64</v>
      </c>
      <c r="D133" t="str">
        <f>_xlfn.XLOOKUP($C133,'Commodity symbol'!$B$2:$B$79,'Commodity symbol'!$A$2:$A$79)</f>
        <v>ferrosilicon</v>
      </c>
      <c r="E133" t="s">
        <v>0</v>
      </c>
      <c r="F133" t="s">
        <v>5</v>
      </c>
      <c r="G133" t="s">
        <v>195</v>
      </c>
      <c r="H133" t="s">
        <v>148</v>
      </c>
      <c r="K133" t="s">
        <v>196</v>
      </c>
      <c r="L133" t="s">
        <v>144</v>
      </c>
      <c r="M133">
        <v>-0.24</v>
      </c>
      <c r="N133" t="s">
        <v>197</v>
      </c>
      <c r="S133">
        <v>0.14000000000000001</v>
      </c>
      <c r="U133" t="s">
        <v>208</v>
      </c>
      <c r="V133" t="s">
        <v>199</v>
      </c>
      <c r="W133">
        <v>0.79</v>
      </c>
      <c r="X133" t="s">
        <v>268</v>
      </c>
      <c r="Y133">
        <v>0.37</v>
      </c>
      <c r="Z133" t="s">
        <v>200</v>
      </c>
      <c r="AA133">
        <v>0.19</v>
      </c>
      <c r="AC133" s="3"/>
      <c r="AF133">
        <v>-2.72</v>
      </c>
      <c r="AH133">
        <v>58</v>
      </c>
      <c r="AJ133">
        <v>0.97899999999999998</v>
      </c>
      <c r="AK133" s="5">
        <v>8.5099999999999995E-2</v>
      </c>
      <c r="AL133" t="s">
        <v>205</v>
      </c>
    </row>
    <row r="134" spans="1:40" hidden="1" x14ac:dyDescent="0.25">
      <c r="A134" t="s">
        <v>84</v>
      </c>
      <c r="C134" t="s">
        <v>64</v>
      </c>
      <c r="D134" t="str">
        <f>_xlfn.XLOOKUP($C134,'Commodity symbol'!$B$2:$B$79,'Commodity symbol'!$A$2:$A$79)</f>
        <v>ferrosilicon</v>
      </c>
      <c r="E134" t="s">
        <v>0</v>
      </c>
      <c r="F134" t="s">
        <v>4</v>
      </c>
      <c r="G134" t="s">
        <v>195</v>
      </c>
      <c r="H134" t="s">
        <v>148</v>
      </c>
      <c r="K134" t="s">
        <v>196</v>
      </c>
      <c r="L134" t="s">
        <v>144</v>
      </c>
      <c r="M134">
        <v>-1.1499999999999999</v>
      </c>
      <c r="N134" t="s">
        <v>244</v>
      </c>
      <c r="S134">
        <v>0.77</v>
      </c>
      <c r="U134" t="s">
        <v>208</v>
      </c>
      <c r="V134" t="s">
        <v>199</v>
      </c>
      <c r="X134" t="s">
        <v>268</v>
      </c>
      <c r="Y134">
        <v>1.73</v>
      </c>
      <c r="AC134" s="3"/>
      <c r="AG134">
        <v>-0.21</v>
      </c>
      <c r="AH134">
        <v>58</v>
      </c>
      <c r="AJ134">
        <v>0.182</v>
      </c>
      <c r="AL134" t="s">
        <v>203</v>
      </c>
      <c r="AM134" t="s">
        <v>224</v>
      </c>
    </row>
    <row r="135" spans="1:40" hidden="1" x14ac:dyDescent="0.25">
      <c r="A135" t="s">
        <v>84</v>
      </c>
      <c r="C135" t="s">
        <v>65</v>
      </c>
      <c r="D135" t="str">
        <f>_xlfn.XLOOKUP($C135,'Commodity symbol'!$B$2:$B$79,'Commodity symbol'!$A$2:$A$79)</f>
        <v>Si metal</v>
      </c>
      <c r="E135" t="s">
        <v>0</v>
      </c>
      <c r="F135" t="s">
        <v>5</v>
      </c>
      <c r="G135" t="s">
        <v>195</v>
      </c>
      <c r="H135" t="s">
        <v>148</v>
      </c>
      <c r="K135" t="s">
        <v>196</v>
      </c>
      <c r="L135" t="s">
        <v>144</v>
      </c>
      <c r="M135">
        <v>-0.18</v>
      </c>
      <c r="N135" t="s">
        <v>197</v>
      </c>
      <c r="S135">
        <v>0.1</v>
      </c>
      <c r="U135" t="s">
        <v>208</v>
      </c>
      <c r="V135" t="s">
        <v>199</v>
      </c>
      <c r="W135">
        <v>0.76</v>
      </c>
      <c r="X135" t="s">
        <v>268</v>
      </c>
      <c r="Y135">
        <v>0.49</v>
      </c>
      <c r="AC135" s="3"/>
      <c r="AF135">
        <v>-5.4</v>
      </c>
      <c r="AH135">
        <v>49</v>
      </c>
      <c r="AJ135">
        <v>0.98299999999999998</v>
      </c>
      <c r="AK135" s="5">
        <v>9.2399999999999999E-3</v>
      </c>
      <c r="AL135" t="s">
        <v>205</v>
      </c>
    </row>
    <row r="136" spans="1:40" hidden="1" x14ac:dyDescent="0.25">
      <c r="A136" t="s">
        <v>84</v>
      </c>
      <c r="C136" t="s">
        <v>65</v>
      </c>
      <c r="D136" t="str">
        <f>_xlfn.XLOOKUP($C136,'Commodity symbol'!$B$2:$B$79,'Commodity symbol'!$A$2:$A$79)</f>
        <v>Si metal</v>
      </c>
      <c r="E136" t="s">
        <v>0</v>
      </c>
      <c r="F136" t="s">
        <v>4</v>
      </c>
      <c r="G136" t="s">
        <v>195</v>
      </c>
      <c r="H136" t="s">
        <v>148</v>
      </c>
      <c r="K136" t="s">
        <v>196</v>
      </c>
      <c r="L136" t="s">
        <v>144</v>
      </c>
      <c r="M136">
        <v>-0.74</v>
      </c>
      <c r="N136" t="s">
        <v>197</v>
      </c>
      <c r="S136">
        <v>0.37</v>
      </c>
      <c r="U136" t="s">
        <v>208</v>
      </c>
      <c r="V136" t="s">
        <v>199</v>
      </c>
      <c r="X136" t="s">
        <v>268</v>
      </c>
      <c r="Y136">
        <v>2.0099999999999998</v>
      </c>
      <c r="AG136">
        <v>-0.24</v>
      </c>
      <c r="AH136">
        <v>49</v>
      </c>
      <c r="AJ136">
        <v>0.10299999999999999</v>
      </c>
      <c r="AL136" t="s">
        <v>203</v>
      </c>
      <c r="AM136" t="s">
        <v>144</v>
      </c>
    </row>
    <row r="137" spans="1:40" hidden="1" x14ac:dyDescent="0.25">
      <c r="A137" t="s">
        <v>85</v>
      </c>
      <c r="C137" t="s">
        <v>66</v>
      </c>
      <c r="D137" t="str">
        <f>_xlfn.XLOOKUP($C137,'Commodity symbol'!$B$2:$B$79,'Commodity symbol'!$A$2:$A$79)</f>
        <v>Ag</v>
      </c>
      <c r="E137" t="s">
        <v>0</v>
      </c>
      <c r="F137" t="s">
        <v>3</v>
      </c>
      <c r="G137" t="s">
        <v>195</v>
      </c>
      <c r="H137" t="s">
        <v>148</v>
      </c>
      <c r="K137" t="s">
        <v>213</v>
      </c>
      <c r="M137">
        <v>-0.4</v>
      </c>
      <c r="N137" t="s">
        <v>206</v>
      </c>
      <c r="O137" t="s">
        <v>204</v>
      </c>
      <c r="P137">
        <v>2002</v>
      </c>
      <c r="Q137">
        <v>-0.41</v>
      </c>
      <c r="R137">
        <v>0.01</v>
      </c>
      <c r="S137">
        <v>0.13</v>
      </c>
      <c r="U137" t="s">
        <v>419</v>
      </c>
      <c r="V137" t="s">
        <v>214</v>
      </c>
      <c r="X137" t="s">
        <v>215</v>
      </c>
      <c r="Y137">
        <v>1.06</v>
      </c>
      <c r="AH137">
        <v>165</v>
      </c>
      <c r="AK137" s="5">
        <v>2.53E-2</v>
      </c>
      <c r="AL137" t="s">
        <v>261</v>
      </c>
      <c r="AN137" t="s">
        <v>432</v>
      </c>
    </row>
    <row r="138" spans="1:40" hidden="1" x14ac:dyDescent="0.25">
      <c r="A138" t="s">
        <v>84</v>
      </c>
      <c r="C138" t="s">
        <v>68</v>
      </c>
      <c r="D138" t="str">
        <f>_xlfn.XLOOKUP($C138,'Commodity symbol'!$B$2:$B$79,'Commodity symbol'!$A$2:$A$79)</f>
        <v>Sr</v>
      </c>
      <c r="E138" t="s">
        <v>0</v>
      </c>
      <c r="F138" t="s">
        <v>5</v>
      </c>
      <c r="G138" t="s">
        <v>195</v>
      </c>
      <c r="H138" t="s">
        <v>148</v>
      </c>
      <c r="K138" t="s">
        <v>196</v>
      </c>
      <c r="L138" t="s">
        <v>144</v>
      </c>
      <c r="M138">
        <v>-0.38</v>
      </c>
      <c r="N138" t="s">
        <v>197</v>
      </c>
      <c r="S138">
        <v>0.23</v>
      </c>
      <c r="U138" t="s">
        <v>434</v>
      </c>
      <c r="V138" t="s">
        <v>199</v>
      </c>
      <c r="W138">
        <v>0.8</v>
      </c>
      <c r="X138" t="s">
        <v>435</v>
      </c>
      <c r="Y138">
        <v>0.5</v>
      </c>
      <c r="Z138" t="s">
        <v>235</v>
      </c>
      <c r="AA138">
        <v>0.02</v>
      </c>
      <c r="AF138">
        <v>-36.630000000000003</v>
      </c>
      <c r="AH138">
        <v>49</v>
      </c>
      <c r="AJ138">
        <v>0.871</v>
      </c>
      <c r="AK138" s="5">
        <v>6.6000000000000003E-2</v>
      </c>
      <c r="AL138" t="s">
        <v>261</v>
      </c>
    </row>
    <row r="139" spans="1:40" hidden="1" x14ac:dyDescent="0.25">
      <c r="A139" t="s">
        <v>84</v>
      </c>
      <c r="C139" t="s">
        <v>68</v>
      </c>
      <c r="D139" t="str">
        <f>_xlfn.XLOOKUP($C139,'Commodity symbol'!$B$2:$B$79,'Commodity symbol'!$A$2:$A$79)</f>
        <v>Sr</v>
      </c>
      <c r="E139" t="s">
        <v>0</v>
      </c>
      <c r="F139" t="s">
        <v>4</v>
      </c>
      <c r="G139" t="s">
        <v>195</v>
      </c>
      <c r="H139" t="s">
        <v>148</v>
      </c>
      <c r="K139" t="s">
        <v>196</v>
      </c>
      <c r="L139" t="s">
        <v>144</v>
      </c>
      <c r="M139">
        <v>-1.94</v>
      </c>
      <c r="N139" t="s">
        <v>244</v>
      </c>
      <c r="S139">
        <v>2.2200000000000002</v>
      </c>
      <c r="U139" t="s">
        <v>434</v>
      </c>
      <c r="V139" t="s">
        <v>199</v>
      </c>
      <c r="X139" t="s">
        <v>435</v>
      </c>
      <c r="Y139">
        <v>2.5299999999999998</v>
      </c>
      <c r="AG139">
        <v>-0.2</v>
      </c>
      <c r="AH139">
        <v>49</v>
      </c>
      <c r="AJ139">
        <v>0.217</v>
      </c>
      <c r="AL139" t="s">
        <v>203</v>
      </c>
      <c r="AM139" t="s">
        <v>224</v>
      </c>
    </row>
    <row r="140" spans="1:40" x14ac:dyDescent="0.25">
      <c r="A140" t="s">
        <v>84</v>
      </c>
      <c r="C140" t="s">
        <v>69</v>
      </c>
      <c r="D140" t="str">
        <f>_xlfn.XLOOKUP($C140,'Commodity symbol'!$B$2:$B$79,'Commodity symbol'!$A$2:$A$79)</f>
        <v>Ta</v>
      </c>
      <c r="E140" t="s">
        <v>0</v>
      </c>
      <c r="F140" t="s">
        <v>5</v>
      </c>
      <c r="G140" t="s">
        <v>195</v>
      </c>
      <c r="H140" t="s">
        <v>148</v>
      </c>
      <c r="K140" t="s">
        <v>196</v>
      </c>
      <c r="L140" t="s">
        <v>144</v>
      </c>
      <c r="M140">
        <v>-0.31</v>
      </c>
      <c r="N140" t="s">
        <v>204</v>
      </c>
      <c r="S140">
        <v>0.15</v>
      </c>
      <c r="U140" t="s">
        <v>208</v>
      </c>
      <c r="V140" t="s">
        <v>199</v>
      </c>
      <c r="W140">
        <v>0.57999999999999996</v>
      </c>
      <c r="X140" t="s">
        <v>290</v>
      </c>
      <c r="Y140">
        <v>0.48</v>
      </c>
      <c r="AF140">
        <v>3.09</v>
      </c>
      <c r="AH140">
        <v>52</v>
      </c>
      <c r="AJ140">
        <v>0.92</v>
      </c>
      <c r="AK140" s="5">
        <v>2.7099999999999999E-2</v>
      </c>
      <c r="AL140" t="s">
        <v>261</v>
      </c>
    </row>
    <row r="141" spans="1:40" x14ac:dyDescent="0.25">
      <c r="A141" t="s">
        <v>84</v>
      </c>
      <c r="C141" t="s">
        <v>69</v>
      </c>
      <c r="D141" t="str">
        <f>_xlfn.XLOOKUP($C141,'Commodity symbol'!$B$2:$B$79,'Commodity symbol'!$A$2:$A$79)</f>
        <v>Ta</v>
      </c>
      <c r="E141" t="s">
        <v>0</v>
      </c>
      <c r="F141" t="s">
        <v>4</v>
      </c>
      <c r="G141" t="s">
        <v>195</v>
      </c>
      <c r="H141" t="s">
        <v>148</v>
      </c>
      <c r="K141" t="s">
        <v>196</v>
      </c>
      <c r="L141" t="s">
        <v>144</v>
      </c>
      <c r="M141">
        <v>-0.73</v>
      </c>
      <c r="N141" t="s">
        <v>197</v>
      </c>
      <c r="S141">
        <v>0.37</v>
      </c>
      <c r="U141" t="s">
        <v>208</v>
      </c>
      <c r="V141" t="s">
        <v>199</v>
      </c>
      <c r="AG141">
        <v>-0.42</v>
      </c>
      <c r="AH141">
        <v>52</v>
      </c>
      <c r="AJ141">
        <v>0.23300000000000001</v>
      </c>
      <c r="AL141" t="s">
        <v>203</v>
      </c>
      <c r="AM141" t="s">
        <v>144</v>
      </c>
    </row>
    <row r="142" spans="1:40" x14ac:dyDescent="0.25">
      <c r="A142" t="s">
        <v>84</v>
      </c>
      <c r="C142" t="s">
        <v>69</v>
      </c>
      <c r="D142" t="str">
        <f>_xlfn.XLOOKUP($C142,'Commodity symbol'!$B$2:$B$79,'Commodity symbol'!$A$2:$A$79)</f>
        <v>Ta</v>
      </c>
      <c r="E142" t="s">
        <v>0</v>
      </c>
      <c r="F142" t="s">
        <v>3</v>
      </c>
      <c r="G142" t="s">
        <v>195</v>
      </c>
      <c r="H142" t="s">
        <v>148</v>
      </c>
      <c r="K142" t="s">
        <v>213</v>
      </c>
      <c r="M142">
        <v>-0.39</v>
      </c>
      <c r="N142" t="s">
        <v>206</v>
      </c>
      <c r="S142">
        <v>0.08</v>
      </c>
      <c r="U142" t="s">
        <v>440</v>
      </c>
      <c r="V142" t="s">
        <v>214</v>
      </c>
      <c r="X142" t="s">
        <v>437</v>
      </c>
      <c r="Y142">
        <v>1.25</v>
      </c>
      <c r="AF142">
        <v>-11.23</v>
      </c>
      <c r="AH142">
        <v>132</v>
      </c>
      <c r="AJ142" t="s">
        <v>441</v>
      </c>
      <c r="AL142" t="s">
        <v>442</v>
      </c>
      <c r="AN142" t="s">
        <v>443</v>
      </c>
    </row>
    <row r="143" spans="1:40" x14ac:dyDescent="0.25">
      <c r="A143" t="s">
        <v>84</v>
      </c>
      <c r="C143" t="s">
        <v>69</v>
      </c>
      <c r="D143" t="str">
        <f>_xlfn.XLOOKUP($C143,'Commodity symbol'!$B$2:$B$79,'Commodity symbol'!$A$2:$A$79)</f>
        <v>Ta</v>
      </c>
      <c r="E143" t="s">
        <v>0</v>
      </c>
      <c r="F143" t="s">
        <v>3</v>
      </c>
      <c r="G143" t="s">
        <v>195</v>
      </c>
      <c r="H143" t="s">
        <v>154</v>
      </c>
      <c r="K143" t="s">
        <v>213</v>
      </c>
      <c r="M143">
        <v>-0.51</v>
      </c>
      <c r="N143" t="s">
        <v>206</v>
      </c>
      <c r="S143">
        <v>0.04</v>
      </c>
      <c r="U143" t="s">
        <v>440</v>
      </c>
      <c r="V143" t="s">
        <v>278</v>
      </c>
      <c r="X143" t="s">
        <v>437</v>
      </c>
      <c r="Y143">
        <v>0.23</v>
      </c>
      <c r="AF143">
        <v>2.5299999999999998</v>
      </c>
      <c r="AH143">
        <v>304</v>
      </c>
      <c r="AJ143" t="s">
        <v>441</v>
      </c>
      <c r="AL143" t="s">
        <v>442</v>
      </c>
      <c r="AN143" t="s">
        <v>443</v>
      </c>
    </row>
    <row r="144" spans="1:40" hidden="1" x14ac:dyDescent="0.25">
      <c r="A144" t="s">
        <v>84</v>
      </c>
      <c r="C144" t="s">
        <v>71</v>
      </c>
      <c r="D144" t="str">
        <f>_xlfn.XLOOKUP($C144,'Commodity symbol'!$B$2:$B$79,'Commodity symbol'!$A$2:$A$79)</f>
        <v>Te</v>
      </c>
      <c r="E144" t="s">
        <v>0</v>
      </c>
      <c r="F144" t="s">
        <v>3</v>
      </c>
      <c r="G144" t="s">
        <v>195</v>
      </c>
      <c r="H144" t="s">
        <v>148</v>
      </c>
      <c r="K144" t="s">
        <v>213</v>
      </c>
      <c r="M144">
        <v>-0.09</v>
      </c>
      <c r="N144" t="s">
        <v>244</v>
      </c>
      <c r="S144">
        <v>0.57999999999999996</v>
      </c>
      <c r="U144" t="s">
        <v>446</v>
      </c>
      <c r="V144" t="s">
        <v>214</v>
      </c>
      <c r="AH144">
        <v>50</v>
      </c>
      <c r="AJ144" t="s">
        <v>441</v>
      </c>
      <c r="AK144" s="5">
        <v>5.27E-5</v>
      </c>
      <c r="AL144" t="s">
        <v>261</v>
      </c>
      <c r="AN144" t="s">
        <v>432</v>
      </c>
    </row>
    <row r="145" spans="1:40" hidden="1" x14ac:dyDescent="0.25">
      <c r="A145" t="s">
        <v>84</v>
      </c>
      <c r="B145" t="s">
        <v>161</v>
      </c>
      <c r="C145" t="s">
        <v>70</v>
      </c>
      <c r="D145" t="str">
        <f>_xlfn.XLOOKUP($C145,'Commodity symbol'!$B$2:$B$79,'Commodity symbol'!$A$2:$A$79)</f>
        <v>Tb</v>
      </c>
      <c r="E145" t="s">
        <v>0</v>
      </c>
      <c r="F145" t="s">
        <v>4</v>
      </c>
      <c r="G145" t="s">
        <v>195</v>
      </c>
      <c r="H145" t="s">
        <v>148</v>
      </c>
      <c r="K145" t="s">
        <v>213</v>
      </c>
      <c r="M145">
        <v>-0.23</v>
      </c>
      <c r="N145" t="s">
        <v>206</v>
      </c>
      <c r="S145">
        <v>0.06</v>
      </c>
      <c r="U145" t="s">
        <v>448</v>
      </c>
      <c r="V145" t="s">
        <v>214</v>
      </c>
      <c r="X145" t="s">
        <v>449</v>
      </c>
      <c r="Y145">
        <v>1.22</v>
      </c>
      <c r="AG145">
        <v>-0.81</v>
      </c>
      <c r="AH145">
        <v>52</v>
      </c>
      <c r="AJ145">
        <v>0.73099999999999998</v>
      </c>
      <c r="AL145" t="s">
        <v>203</v>
      </c>
      <c r="AM145" t="s">
        <v>144</v>
      </c>
      <c r="AN145" t="s">
        <v>450</v>
      </c>
    </row>
    <row r="146" spans="1:40" hidden="1" x14ac:dyDescent="0.25">
      <c r="A146" t="s">
        <v>84</v>
      </c>
      <c r="B146" t="s">
        <v>161</v>
      </c>
      <c r="C146" t="s">
        <v>70</v>
      </c>
      <c r="D146" t="str">
        <f>_xlfn.XLOOKUP($C146,'Commodity symbol'!$B$2:$B$79,'Commodity symbol'!$A$2:$A$79)</f>
        <v>Tb</v>
      </c>
      <c r="E146" t="s">
        <v>0</v>
      </c>
      <c r="F146" t="s">
        <v>5</v>
      </c>
      <c r="G146" t="s">
        <v>195</v>
      </c>
      <c r="H146" t="s">
        <v>148</v>
      </c>
      <c r="K146" t="s">
        <v>213</v>
      </c>
      <c r="M146">
        <v>-0.18</v>
      </c>
      <c r="N146" t="s">
        <v>204</v>
      </c>
      <c r="S146">
        <v>0.09</v>
      </c>
      <c r="U146" t="s">
        <v>448</v>
      </c>
      <c r="V146" t="s">
        <v>214</v>
      </c>
      <c r="W146">
        <v>0.19</v>
      </c>
      <c r="X146" t="s">
        <v>451</v>
      </c>
      <c r="Y146">
        <v>0.98</v>
      </c>
      <c r="Z146" t="s">
        <v>235</v>
      </c>
      <c r="AA146">
        <v>-0.02</v>
      </c>
      <c r="AF146">
        <v>37.82</v>
      </c>
      <c r="AH146">
        <v>52</v>
      </c>
      <c r="AJ146">
        <v>0.98699999999999999</v>
      </c>
      <c r="AK146" s="5">
        <v>6.8099999999999994E-2</v>
      </c>
      <c r="AL146" t="s">
        <v>205</v>
      </c>
      <c r="AN146" t="s">
        <v>450</v>
      </c>
    </row>
    <row r="147" spans="1:40" hidden="1" x14ac:dyDescent="0.25">
      <c r="A147" t="s">
        <v>84</v>
      </c>
      <c r="B147" t="s">
        <v>161</v>
      </c>
      <c r="C147" t="s">
        <v>75</v>
      </c>
      <c r="D147" t="str">
        <f>_xlfn.XLOOKUP($C147,'Commodity symbol'!$B$2:$B$79,'Commodity symbol'!$A$2:$A$79)</f>
        <v>Tm</v>
      </c>
      <c r="E147" t="s">
        <v>0</v>
      </c>
      <c r="F147" t="s">
        <v>5</v>
      </c>
      <c r="G147" t="s">
        <v>195</v>
      </c>
      <c r="H147" t="s">
        <v>148</v>
      </c>
      <c r="K147" t="s">
        <v>213</v>
      </c>
      <c r="L147" t="s">
        <v>144</v>
      </c>
      <c r="M147">
        <v>-0.3</v>
      </c>
      <c r="N147" t="s">
        <v>206</v>
      </c>
      <c r="S147">
        <v>7.0000000000000007E-2</v>
      </c>
      <c r="U147" t="s">
        <v>373</v>
      </c>
      <c r="V147" t="s">
        <v>214</v>
      </c>
      <c r="W147">
        <v>0.62</v>
      </c>
      <c r="AH147">
        <v>40</v>
      </c>
      <c r="AI147" t="s">
        <v>452</v>
      </c>
      <c r="AJ147">
        <v>0.75</v>
      </c>
      <c r="AK147" s="5">
        <v>1.2600000000000001E-3</v>
      </c>
      <c r="AL147" t="s">
        <v>205</v>
      </c>
    </row>
    <row r="148" spans="1:40" hidden="1" x14ac:dyDescent="0.25">
      <c r="A148" t="s">
        <v>84</v>
      </c>
      <c r="B148" t="s">
        <v>161</v>
      </c>
      <c r="C148" t="s">
        <v>75</v>
      </c>
      <c r="D148" t="str">
        <f>_xlfn.XLOOKUP($C148,'Commodity symbol'!$B$2:$B$79,'Commodity symbol'!$A$2:$A$79)</f>
        <v>Tm</v>
      </c>
      <c r="E148" t="s">
        <v>0</v>
      </c>
      <c r="F148" t="s">
        <v>4</v>
      </c>
      <c r="G148" t="s">
        <v>195</v>
      </c>
      <c r="H148" t="s">
        <v>148</v>
      </c>
      <c r="K148" t="s">
        <v>213</v>
      </c>
      <c r="L148" t="s">
        <v>144</v>
      </c>
      <c r="M148">
        <v>-0.77</v>
      </c>
      <c r="N148" t="s">
        <v>206</v>
      </c>
      <c r="S148">
        <v>0.14000000000000001</v>
      </c>
      <c r="U148" t="s">
        <v>373</v>
      </c>
      <c r="V148" t="s">
        <v>214</v>
      </c>
      <c r="AG148">
        <v>-0.38</v>
      </c>
      <c r="AH148">
        <v>40</v>
      </c>
      <c r="AI148" t="s">
        <v>452</v>
      </c>
      <c r="AJ148">
        <v>0.65100000000000002</v>
      </c>
      <c r="AL148" t="s">
        <v>203</v>
      </c>
      <c r="AM148" t="s">
        <v>144</v>
      </c>
    </row>
    <row r="149" spans="1:40" hidden="1" x14ac:dyDescent="0.25">
      <c r="A149" t="s">
        <v>83</v>
      </c>
      <c r="C149" t="s">
        <v>72</v>
      </c>
      <c r="D149" t="str">
        <f>_xlfn.XLOOKUP($C149,'Commodity symbol'!$B$2:$B$79,'Commodity symbol'!$A$2:$A$79)</f>
        <v>Sn</v>
      </c>
      <c r="E149" t="s">
        <v>0</v>
      </c>
      <c r="F149" t="s">
        <v>5</v>
      </c>
      <c r="G149" t="s">
        <v>195</v>
      </c>
      <c r="H149" t="s">
        <v>148</v>
      </c>
      <c r="K149" t="s">
        <v>196</v>
      </c>
      <c r="L149" t="s">
        <v>144</v>
      </c>
      <c r="M149">
        <v>-7.0000000000000007E-2</v>
      </c>
      <c r="N149" t="s">
        <v>206</v>
      </c>
      <c r="S149">
        <v>0.02</v>
      </c>
      <c r="U149" t="s">
        <v>406</v>
      </c>
      <c r="V149" t="s">
        <v>231</v>
      </c>
      <c r="W149">
        <v>0.63</v>
      </c>
      <c r="X149" t="s">
        <v>454</v>
      </c>
      <c r="Y149">
        <v>0.19</v>
      </c>
      <c r="AC149" s="3"/>
      <c r="AH149">
        <v>63</v>
      </c>
      <c r="AJ149">
        <v>0.86499999999999999</v>
      </c>
      <c r="AK149" s="5">
        <v>1.8700000000000001E-2</v>
      </c>
      <c r="AL149" t="s">
        <v>205</v>
      </c>
    </row>
    <row r="150" spans="1:40" hidden="1" x14ac:dyDescent="0.25">
      <c r="A150" t="s">
        <v>83</v>
      </c>
      <c r="C150" t="s">
        <v>72</v>
      </c>
      <c r="D150" t="str">
        <f>_xlfn.XLOOKUP($C150,'Commodity symbol'!$B$2:$B$79,'Commodity symbol'!$A$2:$A$79)</f>
        <v>Sn</v>
      </c>
      <c r="E150" t="s">
        <v>0</v>
      </c>
      <c r="F150" t="s">
        <v>4</v>
      </c>
      <c r="G150" t="s">
        <v>195</v>
      </c>
      <c r="H150" t="s">
        <v>148</v>
      </c>
      <c r="K150" t="s">
        <v>196</v>
      </c>
      <c r="L150" t="s">
        <v>144</v>
      </c>
      <c r="M150">
        <v>-0.19</v>
      </c>
      <c r="N150" t="s">
        <v>197</v>
      </c>
      <c r="S150">
        <v>0.1</v>
      </c>
      <c r="U150" t="s">
        <v>406</v>
      </c>
      <c r="V150" t="s">
        <v>231</v>
      </c>
      <c r="X150" t="s">
        <v>454</v>
      </c>
      <c r="Y150">
        <v>0.52</v>
      </c>
      <c r="AG150">
        <v>-0.37</v>
      </c>
      <c r="AH150">
        <v>63</v>
      </c>
      <c r="AJ150">
        <v>0.26700000000000002</v>
      </c>
      <c r="AL150" t="s">
        <v>203</v>
      </c>
      <c r="AM150" t="s">
        <v>144</v>
      </c>
    </row>
    <row r="151" spans="1:40" x14ac:dyDescent="0.25">
      <c r="A151" t="s">
        <v>82</v>
      </c>
      <c r="C151" t="s">
        <v>73</v>
      </c>
      <c r="D151" t="str">
        <f>_xlfn.XLOOKUP($C151,'Commodity symbol'!$B$2:$B$79,'Commodity symbol'!$A$2:$A$79)</f>
        <v>TiO2</v>
      </c>
      <c r="E151" t="s">
        <v>0</v>
      </c>
      <c r="F151" t="s">
        <v>5</v>
      </c>
      <c r="G151" t="s">
        <v>195</v>
      </c>
      <c r="H151" t="s">
        <v>154</v>
      </c>
      <c r="K151" t="s">
        <v>213</v>
      </c>
      <c r="M151">
        <v>-0.19</v>
      </c>
      <c r="N151" t="s">
        <v>197</v>
      </c>
      <c r="S151">
        <v>0.1</v>
      </c>
      <c r="U151" t="s">
        <v>455</v>
      </c>
      <c r="V151" t="s">
        <v>313</v>
      </c>
      <c r="W151">
        <v>0.45</v>
      </c>
      <c r="X151" t="s">
        <v>456</v>
      </c>
      <c r="Y151">
        <v>0.66</v>
      </c>
      <c r="Z151" t="s">
        <v>457</v>
      </c>
      <c r="AA151">
        <v>0</v>
      </c>
      <c r="AB151" t="s">
        <v>458</v>
      </c>
      <c r="AH151">
        <v>49</v>
      </c>
      <c r="AI151" t="s">
        <v>458</v>
      </c>
      <c r="AJ151">
        <v>0.89500000000000002</v>
      </c>
      <c r="AK151" s="5">
        <v>1.6500000000000001E-2</v>
      </c>
      <c r="AL151" t="s">
        <v>205</v>
      </c>
    </row>
    <row r="152" spans="1:40" x14ac:dyDescent="0.25">
      <c r="A152" t="s">
        <v>82</v>
      </c>
      <c r="C152" t="s">
        <v>73</v>
      </c>
      <c r="D152" t="str">
        <f>_xlfn.XLOOKUP($C152,'Commodity symbol'!$B$2:$B$79,'Commodity symbol'!$A$2:$A$79)</f>
        <v>TiO2</v>
      </c>
      <c r="E152" t="s">
        <v>0</v>
      </c>
      <c r="F152" t="s">
        <v>4</v>
      </c>
      <c r="G152" t="s">
        <v>195</v>
      </c>
      <c r="H152" t="s">
        <v>154</v>
      </c>
      <c r="K152" t="s">
        <v>213</v>
      </c>
      <c r="M152">
        <v>-0.35</v>
      </c>
      <c r="N152" t="s">
        <v>197</v>
      </c>
      <c r="S152">
        <v>0.19</v>
      </c>
      <c r="U152" t="s">
        <v>455</v>
      </c>
      <c r="V152" t="s">
        <v>313</v>
      </c>
      <c r="X152" t="s">
        <v>456</v>
      </c>
      <c r="Y152">
        <v>1.2</v>
      </c>
      <c r="Z152" t="s">
        <v>457</v>
      </c>
      <c r="AA152">
        <v>0</v>
      </c>
      <c r="AG152">
        <v>-0.55000000000000004</v>
      </c>
      <c r="AH152">
        <v>49</v>
      </c>
      <c r="AI152" t="s">
        <v>458</v>
      </c>
      <c r="AJ152">
        <v>0.45300000000000001</v>
      </c>
      <c r="AL152" t="s">
        <v>203</v>
      </c>
      <c r="AM152" t="s">
        <v>144</v>
      </c>
    </row>
    <row r="153" spans="1:40" hidden="1" x14ac:dyDescent="0.25">
      <c r="A153" t="s">
        <v>84</v>
      </c>
      <c r="C153" t="s">
        <v>74</v>
      </c>
      <c r="D153" t="str">
        <f>_xlfn.XLOOKUP($C153,'Commodity symbol'!$B$2:$B$79,'Commodity symbol'!$A$2:$A$79)</f>
        <v>Ti</v>
      </c>
      <c r="E153" t="s">
        <v>0</v>
      </c>
      <c r="F153" t="s">
        <v>3</v>
      </c>
      <c r="G153" t="s">
        <v>195</v>
      </c>
      <c r="H153" t="s">
        <v>148</v>
      </c>
      <c r="K153" t="s">
        <v>213</v>
      </c>
      <c r="M153">
        <v>-0.6</v>
      </c>
      <c r="N153" t="s">
        <v>206</v>
      </c>
      <c r="U153" t="s">
        <v>462</v>
      </c>
      <c r="X153" t="s">
        <v>270</v>
      </c>
      <c r="Y153">
        <v>1.34</v>
      </c>
      <c r="AH153">
        <v>110</v>
      </c>
      <c r="AL153" t="s">
        <v>261</v>
      </c>
      <c r="AN153" t="s">
        <v>463</v>
      </c>
    </row>
    <row r="154" spans="1:40" hidden="1" x14ac:dyDescent="0.25">
      <c r="A154" t="s">
        <v>84</v>
      </c>
      <c r="B154" t="s">
        <v>161</v>
      </c>
      <c r="C154" t="s">
        <v>60</v>
      </c>
      <c r="D154" t="str">
        <f>_xlfn.XLOOKUP($C154,'Commodity symbol'!$B$2:$B$79,'Commodity symbol'!$A$2:$A$79)</f>
        <v>TREO</v>
      </c>
      <c r="E154" t="s">
        <v>0</v>
      </c>
      <c r="F154" t="s">
        <v>5</v>
      </c>
      <c r="G154" t="s">
        <v>195</v>
      </c>
      <c r="H154" t="s">
        <v>148</v>
      </c>
      <c r="K154" t="s">
        <v>213</v>
      </c>
      <c r="M154">
        <v>-0.17</v>
      </c>
      <c r="N154" t="s">
        <v>204</v>
      </c>
      <c r="S154">
        <v>0.08</v>
      </c>
      <c r="U154" t="s">
        <v>332</v>
      </c>
      <c r="V154" t="s">
        <v>214</v>
      </c>
      <c r="W154">
        <v>0.42</v>
      </c>
      <c r="X154" t="s">
        <v>215</v>
      </c>
      <c r="Y154">
        <v>0.61</v>
      </c>
      <c r="Z154" t="s">
        <v>290</v>
      </c>
      <c r="AA154">
        <v>0.33</v>
      </c>
      <c r="AC154" s="3"/>
      <c r="AH154">
        <v>52</v>
      </c>
      <c r="AI154" t="s">
        <v>288</v>
      </c>
      <c r="AJ154">
        <v>0.98499999999999999</v>
      </c>
      <c r="AK154" s="5">
        <v>9.6299999999999997E-3</v>
      </c>
      <c r="AL154" t="s">
        <v>205</v>
      </c>
      <c r="AN154" t="s">
        <v>333</v>
      </c>
    </row>
    <row r="155" spans="1:40" hidden="1" x14ac:dyDescent="0.25">
      <c r="A155" t="s">
        <v>84</v>
      </c>
      <c r="B155" t="s">
        <v>161</v>
      </c>
      <c r="C155" t="s">
        <v>60</v>
      </c>
      <c r="D155" t="str">
        <f>_xlfn.XLOOKUP($C155,'Commodity symbol'!$B$2:$B$79,'Commodity symbol'!$A$2:$A$79)</f>
        <v>TREO</v>
      </c>
      <c r="E155" t="s">
        <v>0</v>
      </c>
      <c r="F155" t="s">
        <v>4</v>
      </c>
      <c r="G155" t="s">
        <v>195</v>
      </c>
      <c r="H155" t="s">
        <v>148</v>
      </c>
      <c r="K155" t="s">
        <v>213</v>
      </c>
      <c r="M155">
        <v>-0.28999999999999998</v>
      </c>
      <c r="N155" t="s">
        <v>206</v>
      </c>
      <c r="S155">
        <v>0.06</v>
      </c>
      <c r="U155" t="s">
        <v>332</v>
      </c>
      <c r="V155" t="s">
        <v>214</v>
      </c>
      <c r="X155" t="s">
        <v>215</v>
      </c>
      <c r="Y155">
        <v>1.05</v>
      </c>
      <c r="AG155">
        <v>-0.57999999999999996</v>
      </c>
      <c r="AH155">
        <v>52</v>
      </c>
      <c r="AI155" t="s">
        <v>288</v>
      </c>
      <c r="AJ155">
        <v>0.77600000000000002</v>
      </c>
      <c r="AL155" t="s">
        <v>203</v>
      </c>
      <c r="AM155" t="s">
        <v>144</v>
      </c>
      <c r="AN155" t="s">
        <v>333</v>
      </c>
    </row>
    <row r="156" spans="1:40" hidden="1" x14ac:dyDescent="0.25">
      <c r="A156" t="s">
        <v>84</v>
      </c>
      <c r="C156" t="s">
        <v>76</v>
      </c>
      <c r="D156" t="str">
        <f>_xlfn.XLOOKUP($C156,'Commodity symbol'!$B$2:$B$79,'Commodity symbol'!$A$2:$A$79)</f>
        <v>W</v>
      </c>
      <c r="E156" t="s">
        <v>0</v>
      </c>
      <c r="F156" t="s">
        <v>3</v>
      </c>
      <c r="G156" t="s">
        <v>195</v>
      </c>
      <c r="H156" t="s">
        <v>148</v>
      </c>
      <c r="K156" t="s">
        <v>213</v>
      </c>
      <c r="M156">
        <v>-0.19</v>
      </c>
      <c r="N156" t="s">
        <v>206</v>
      </c>
      <c r="S156">
        <v>7.0000000000000007E-2</v>
      </c>
      <c r="U156" t="s">
        <v>467</v>
      </c>
      <c r="V156" t="s">
        <v>214</v>
      </c>
      <c r="X156" t="s">
        <v>468</v>
      </c>
      <c r="Y156">
        <v>0.44</v>
      </c>
      <c r="Z156" t="s">
        <v>469</v>
      </c>
      <c r="AA156">
        <v>0.2</v>
      </c>
      <c r="AF156">
        <v>7.45</v>
      </c>
      <c r="AH156">
        <v>320</v>
      </c>
      <c r="AJ156">
        <v>0.997</v>
      </c>
      <c r="AK156" s="5">
        <v>1.1539999999999999E-22</v>
      </c>
      <c r="AL156" t="s">
        <v>261</v>
      </c>
      <c r="AN156" t="s">
        <v>432</v>
      </c>
    </row>
    <row r="157" spans="1:40" hidden="1" x14ac:dyDescent="0.25">
      <c r="A157" t="s">
        <v>84</v>
      </c>
      <c r="C157" t="s">
        <v>76</v>
      </c>
      <c r="D157" t="str">
        <f>_xlfn.XLOOKUP($C157,'Commodity symbol'!$B$2:$B$79,'Commodity symbol'!$A$2:$A$79)</f>
        <v>W</v>
      </c>
      <c r="E157" t="s">
        <v>0</v>
      </c>
      <c r="F157" t="s">
        <v>5</v>
      </c>
      <c r="G157" t="s">
        <v>195</v>
      </c>
      <c r="H157" t="s">
        <v>148</v>
      </c>
      <c r="K157" t="s">
        <v>196</v>
      </c>
      <c r="L157" t="s">
        <v>144</v>
      </c>
      <c r="M157">
        <v>-0.08</v>
      </c>
      <c r="N157" t="s">
        <v>204</v>
      </c>
      <c r="S157">
        <v>0.03</v>
      </c>
      <c r="U157" t="s">
        <v>467</v>
      </c>
      <c r="V157" t="s">
        <v>231</v>
      </c>
      <c r="W157">
        <v>0.91</v>
      </c>
      <c r="X157" t="s">
        <v>468</v>
      </c>
      <c r="Y157">
        <v>0.28999999999999998</v>
      </c>
      <c r="AC157" s="3"/>
      <c r="AF157">
        <v>0.48</v>
      </c>
      <c r="AH157">
        <v>48</v>
      </c>
      <c r="AJ157">
        <v>0.88800000000000001</v>
      </c>
      <c r="AK157" s="5">
        <v>1.09E-2</v>
      </c>
      <c r="AL157" t="s">
        <v>205</v>
      </c>
    </row>
    <row r="158" spans="1:40" hidden="1" x14ac:dyDescent="0.25">
      <c r="A158" t="s">
        <v>84</v>
      </c>
      <c r="C158" t="s">
        <v>76</v>
      </c>
      <c r="D158" t="str">
        <f>_xlfn.XLOOKUP($C158,'Commodity symbol'!$B$2:$B$79,'Commodity symbol'!$A$2:$A$79)</f>
        <v>W</v>
      </c>
      <c r="E158" t="s">
        <v>0</v>
      </c>
      <c r="F158" t="s">
        <v>4</v>
      </c>
      <c r="G158" t="s">
        <v>195</v>
      </c>
      <c r="H158" t="s">
        <v>148</v>
      </c>
      <c r="K158" t="s">
        <v>196</v>
      </c>
      <c r="L158" t="s">
        <v>144</v>
      </c>
      <c r="M158">
        <v>-0.97</v>
      </c>
      <c r="N158" t="s">
        <v>244</v>
      </c>
      <c r="S158">
        <v>0.68</v>
      </c>
      <c r="U158" t="s">
        <v>467</v>
      </c>
      <c r="V158" t="s">
        <v>231</v>
      </c>
      <c r="X158" t="s">
        <v>468</v>
      </c>
      <c r="Y158">
        <v>3.37</v>
      </c>
      <c r="AG158">
        <v>-0.08</v>
      </c>
      <c r="AH158">
        <v>48</v>
      </c>
      <c r="AJ158">
        <v>0.2</v>
      </c>
      <c r="AL158" t="s">
        <v>203</v>
      </c>
      <c r="AM158" t="s">
        <v>224</v>
      </c>
    </row>
    <row r="159" spans="1:40" x14ac:dyDescent="0.25">
      <c r="A159" t="s">
        <v>84</v>
      </c>
      <c r="C159" t="s">
        <v>77</v>
      </c>
      <c r="D159" t="str">
        <f>_xlfn.XLOOKUP($C159,'Commodity symbol'!$B$2:$B$79,'Commodity symbol'!$A$2:$A$79)</f>
        <v>V</v>
      </c>
      <c r="E159" t="s">
        <v>0</v>
      </c>
      <c r="F159" t="s">
        <v>3</v>
      </c>
      <c r="G159" t="s">
        <v>195</v>
      </c>
      <c r="H159" t="s">
        <v>148</v>
      </c>
      <c r="K159" t="s">
        <v>213</v>
      </c>
      <c r="M159">
        <v>-0.28999999999999998</v>
      </c>
      <c r="N159" t="s">
        <v>244</v>
      </c>
      <c r="S159">
        <v>0.19</v>
      </c>
      <c r="U159" t="s">
        <v>471</v>
      </c>
      <c r="V159" t="s">
        <v>214</v>
      </c>
      <c r="X159" t="s">
        <v>267</v>
      </c>
      <c r="Y159">
        <v>1.48</v>
      </c>
      <c r="AF159">
        <v>-22.6</v>
      </c>
      <c r="AH159">
        <v>60</v>
      </c>
      <c r="AJ159" t="s">
        <v>441</v>
      </c>
      <c r="AL159" t="s">
        <v>442</v>
      </c>
      <c r="AN159" t="s">
        <v>432</v>
      </c>
    </row>
    <row r="160" spans="1:40" x14ac:dyDescent="0.25">
      <c r="A160" t="s">
        <v>84</v>
      </c>
      <c r="C160" t="s">
        <v>77</v>
      </c>
      <c r="D160" t="str">
        <f>_xlfn.XLOOKUP($C160,'Commodity symbol'!$B$2:$B$79,'Commodity symbol'!$A$2:$A$79)</f>
        <v>V</v>
      </c>
      <c r="E160" t="s">
        <v>0</v>
      </c>
      <c r="F160" t="s">
        <v>5</v>
      </c>
      <c r="G160" t="s">
        <v>195</v>
      </c>
      <c r="H160" t="s">
        <v>148</v>
      </c>
      <c r="K160" t="s">
        <v>196</v>
      </c>
      <c r="L160" t="s">
        <v>144</v>
      </c>
      <c r="M160">
        <v>-0.17</v>
      </c>
      <c r="N160" t="s">
        <v>204</v>
      </c>
      <c r="S160">
        <v>0.08</v>
      </c>
      <c r="U160" t="s">
        <v>472</v>
      </c>
      <c r="V160" t="s">
        <v>199</v>
      </c>
      <c r="W160">
        <v>0.66</v>
      </c>
      <c r="X160" t="s">
        <v>263</v>
      </c>
      <c r="Y160">
        <v>0.52</v>
      </c>
      <c r="AF160">
        <v>-6.84</v>
      </c>
      <c r="AH160">
        <v>60</v>
      </c>
      <c r="AJ160">
        <v>0.96399999999999997</v>
      </c>
      <c r="AK160" s="5">
        <v>5.7600000000000001E-4</v>
      </c>
      <c r="AL160" t="s">
        <v>205</v>
      </c>
    </row>
    <row r="161" spans="1:40" x14ac:dyDescent="0.25">
      <c r="A161" t="s">
        <v>84</v>
      </c>
      <c r="C161" t="s">
        <v>77</v>
      </c>
      <c r="D161" t="str">
        <f>_xlfn.XLOOKUP($C161,'Commodity symbol'!$B$2:$B$79,'Commodity symbol'!$A$2:$A$79)</f>
        <v>V</v>
      </c>
      <c r="E161" t="s">
        <v>0</v>
      </c>
      <c r="F161" t="s">
        <v>4</v>
      </c>
      <c r="G161" t="s">
        <v>195</v>
      </c>
      <c r="H161" t="s">
        <v>148</v>
      </c>
      <c r="K161" t="s">
        <v>196</v>
      </c>
      <c r="L161" t="s">
        <v>144</v>
      </c>
      <c r="M161">
        <v>-0.49</v>
      </c>
      <c r="N161" t="s">
        <v>206</v>
      </c>
      <c r="S161">
        <v>0.13</v>
      </c>
      <c r="U161" t="s">
        <v>472</v>
      </c>
      <c r="V161" t="s">
        <v>199</v>
      </c>
      <c r="X161" t="s">
        <v>263</v>
      </c>
      <c r="Y161">
        <v>1.52</v>
      </c>
      <c r="AG161">
        <v>-0.34</v>
      </c>
      <c r="AH161">
        <v>60</v>
      </c>
      <c r="AJ161">
        <v>0.27900000000000003</v>
      </c>
      <c r="AL161" t="s">
        <v>203</v>
      </c>
      <c r="AM161" t="s">
        <v>144</v>
      </c>
    </row>
    <row r="162" spans="1:40" x14ac:dyDescent="0.25">
      <c r="A162" t="s">
        <v>84</v>
      </c>
      <c r="C162" t="s">
        <v>77</v>
      </c>
      <c r="D162" t="str">
        <f>_xlfn.XLOOKUP($C162,'Commodity symbol'!$B$2:$B$79,'Commodity symbol'!$A$2:$A$79)</f>
        <v>V</v>
      </c>
      <c r="E162" t="s">
        <v>0</v>
      </c>
      <c r="F162" t="s">
        <v>3</v>
      </c>
      <c r="G162" t="s">
        <v>195</v>
      </c>
      <c r="H162" t="s">
        <v>154</v>
      </c>
      <c r="K162" t="s">
        <v>213</v>
      </c>
      <c r="M162">
        <v>-0.57999999999999996</v>
      </c>
      <c r="N162" t="s">
        <v>206</v>
      </c>
      <c r="S162">
        <v>0.11</v>
      </c>
      <c r="U162" t="s">
        <v>471</v>
      </c>
      <c r="V162" t="s">
        <v>278</v>
      </c>
      <c r="X162" t="s">
        <v>263</v>
      </c>
      <c r="Y162">
        <v>1.02</v>
      </c>
      <c r="Z162" t="s">
        <v>210</v>
      </c>
      <c r="AA162">
        <v>7.0000000000000007E-2</v>
      </c>
      <c r="AF162">
        <v>-163.29</v>
      </c>
      <c r="AH162">
        <v>286</v>
      </c>
      <c r="AJ162" t="s">
        <v>441</v>
      </c>
      <c r="AL162" t="s">
        <v>442</v>
      </c>
      <c r="AN162" t="s">
        <v>432</v>
      </c>
    </row>
    <row r="163" spans="1:40" hidden="1" x14ac:dyDescent="0.25">
      <c r="A163" t="s">
        <v>84</v>
      </c>
      <c r="B163" t="s">
        <v>161</v>
      </c>
      <c r="C163" t="s">
        <v>79</v>
      </c>
      <c r="D163" t="str">
        <f>_xlfn.XLOOKUP($C163,'Commodity symbol'!$B$2:$B$79,'Commodity symbol'!$A$2:$A$79)</f>
        <v>Yb</v>
      </c>
      <c r="E163" t="s">
        <v>0</v>
      </c>
      <c r="F163" t="s">
        <v>4</v>
      </c>
      <c r="G163" t="s">
        <v>195</v>
      </c>
      <c r="H163" t="s">
        <v>148</v>
      </c>
      <c r="K163" t="s">
        <v>213</v>
      </c>
      <c r="L163" t="s">
        <v>144</v>
      </c>
      <c r="M163">
        <v>-0.11</v>
      </c>
      <c r="N163" t="s">
        <v>197</v>
      </c>
      <c r="S163">
        <v>0.06</v>
      </c>
      <c r="U163" t="s">
        <v>474</v>
      </c>
      <c r="V163" t="s">
        <v>214</v>
      </c>
      <c r="X163" t="s">
        <v>215</v>
      </c>
      <c r="Y163">
        <v>1.03</v>
      </c>
      <c r="AG163">
        <v>-0.39</v>
      </c>
      <c r="AH163">
        <v>52</v>
      </c>
      <c r="AJ163">
        <v>0.23599999999999999</v>
      </c>
      <c r="AL163" t="s">
        <v>203</v>
      </c>
      <c r="AM163" t="s">
        <v>144</v>
      </c>
    </row>
    <row r="164" spans="1:40" hidden="1" x14ac:dyDescent="0.25">
      <c r="A164" t="s">
        <v>84</v>
      </c>
      <c r="B164" t="s">
        <v>161</v>
      </c>
      <c r="C164" t="s">
        <v>79</v>
      </c>
      <c r="D164" t="str">
        <f>_xlfn.XLOOKUP($C164,'Commodity symbol'!$B$2:$B$79,'Commodity symbol'!$A$2:$A$79)</f>
        <v>Yb</v>
      </c>
      <c r="E164" t="s">
        <v>0</v>
      </c>
      <c r="F164" t="s">
        <v>5</v>
      </c>
      <c r="G164" t="s">
        <v>195</v>
      </c>
      <c r="H164" t="s">
        <v>148</v>
      </c>
      <c r="K164" t="s">
        <v>213</v>
      </c>
      <c r="L164" t="s">
        <v>144</v>
      </c>
      <c r="M164">
        <v>-0.04</v>
      </c>
      <c r="N164" t="s">
        <v>204</v>
      </c>
      <c r="S164">
        <v>0.02</v>
      </c>
      <c r="U164" t="s">
        <v>474</v>
      </c>
      <c r="V164" t="s">
        <v>214</v>
      </c>
      <c r="W164">
        <v>0.61</v>
      </c>
      <c r="X164" t="s">
        <v>215</v>
      </c>
      <c r="Y164">
        <v>0.4</v>
      </c>
      <c r="Z164" t="s">
        <v>290</v>
      </c>
      <c r="AA164">
        <v>0.25</v>
      </c>
      <c r="AF164">
        <v>-0.34</v>
      </c>
      <c r="AH164">
        <v>52</v>
      </c>
      <c r="AJ164">
        <v>0.96599999999999997</v>
      </c>
      <c r="AK164" s="5">
        <v>3.9300000000000002E-2</v>
      </c>
      <c r="AL164" t="s">
        <v>205</v>
      </c>
    </row>
    <row r="165" spans="1:40" hidden="1" x14ac:dyDescent="0.25">
      <c r="A165" t="s">
        <v>84</v>
      </c>
      <c r="B165" t="s">
        <v>161</v>
      </c>
      <c r="C165" t="s">
        <v>78</v>
      </c>
      <c r="D165" t="str">
        <f>_xlfn.XLOOKUP($C165,'Commodity symbol'!$B$2:$B$79,'Commodity symbol'!$A$2:$A$79)</f>
        <v>Y</v>
      </c>
      <c r="E165" t="s">
        <v>0</v>
      </c>
      <c r="F165" t="s">
        <v>4</v>
      </c>
      <c r="G165" t="s">
        <v>195</v>
      </c>
      <c r="H165" t="s">
        <v>148</v>
      </c>
      <c r="K165" t="s">
        <v>213</v>
      </c>
      <c r="L165" t="s">
        <v>144</v>
      </c>
      <c r="M165">
        <v>-0.08</v>
      </c>
      <c r="N165" t="s">
        <v>206</v>
      </c>
      <c r="S165">
        <v>0.01</v>
      </c>
      <c r="U165" t="s">
        <v>476</v>
      </c>
      <c r="V165" t="s">
        <v>214</v>
      </c>
      <c r="X165" t="s">
        <v>477</v>
      </c>
      <c r="Y165">
        <v>0.84</v>
      </c>
      <c r="AG165">
        <v>-0.71</v>
      </c>
      <c r="AH165">
        <v>52</v>
      </c>
      <c r="AJ165">
        <v>0.82799999999999996</v>
      </c>
      <c r="AL165" t="s">
        <v>203</v>
      </c>
      <c r="AM165" t="s">
        <v>144</v>
      </c>
      <c r="AN165" t="s">
        <v>450</v>
      </c>
    </row>
    <row r="166" spans="1:40" hidden="1" x14ac:dyDescent="0.25">
      <c r="A166" t="s">
        <v>84</v>
      </c>
      <c r="B166" t="s">
        <v>161</v>
      </c>
      <c r="C166" t="s">
        <v>78</v>
      </c>
      <c r="D166" t="str">
        <f>_xlfn.XLOOKUP($C166,'Commodity symbol'!$B$2:$B$79,'Commodity symbol'!$A$2:$A$79)</f>
        <v>Y</v>
      </c>
      <c r="E166" t="s">
        <v>0</v>
      </c>
      <c r="F166" t="s">
        <v>5</v>
      </c>
      <c r="G166" t="s">
        <v>195</v>
      </c>
      <c r="H166" t="s">
        <v>148</v>
      </c>
      <c r="K166" t="s">
        <v>213</v>
      </c>
      <c r="L166" t="s">
        <v>144</v>
      </c>
      <c r="M166">
        <v>-0.06</v>
      </c>
      <c r="N166" t="s">
        <v>206</v>
      </c>
      <c r="S166">
        <v>0.02</v>
      </c>
      <c r="U166" t="s">
        <v>476</v>
      </c>
      <c r="V166" t="s">
        <v>214</v>
      </c>
      <c r="W166">
        <v>0.28999999999999998</v>
      </c>
      <c r="X166" t="s">
        <v>477</v>
      </c>
      <c r="Y166">
        <v>0.6</v>
      </c>
      <c r="Z166" t="s">
        <v>290</v>
      </c>
      <c r="AA166">
        <v>0.14000000000000001</v>
      </c>
      <c r="AB166" t="s">
        <v>202</v>
      </c>
      <c r="AC166">
        <v>-0.14000000000000001</v>
      </c>
      <c r="AF166">
        <v>3.31</v>
      </c>
      <c r="AH166">
        <v>52</v>
      </c>
      <c r="AJ166">
        <v>0.99299999999999999</v>
      </c>
      <c r="AK166" s="5">
        <v>3.2599999999999999E-3</v>
      </c>
      <c r="AL166" t="s">
        <v>205</v>
      </c>
      <c r="AN166" t="s">
        <v>450</v>
      </c>
    </row>
    <row r="167" spans="1:40" hidden="1" x14ac:dyDescent="0.25">
      <c r="A167" t="s">
        <v>83</v>
      </c>
      <c r="C167" t="s">
        <v>80</v>
      </c>
      <c r="D167" t="str">
        <f>_xlfn.XLOOKUP($C167,'Commodity symbol'!$B$2:$B$79,'Commodity symbol'!$A$2:$A$79)</f>
        <v>Zn</v>
      </c>
      <c r="E167" t="s">
        <v>0</v>
      </c>
      <c r="F167" t="s">
        <v>5</v>
      </c>
      <c r="G167" t="s">
        <v>195</v>
      </c>
      <c r="H167" t="s">
        <v>148</v>
      </c>
      <c r="K167" t="s">
        <v>196</v>
      </c>
      <c r="L167" t="s">
        <v>144</v>
      </c>
      <c r="M167">
        <v>-0.12</v>
      </c>
      <c r="N167" t="s">
        <v>204</v>
      </c>
      <c r="S167">
        <v>0.05</v>
      </c>
      <c r="U167" t="s">
        <v>479</v>
      </c>
      <c r="V167" t="s">
        <v>199</v>
      </c>
      <c r="W167">
        <v>0.67</v>
      </c>
      <c r="X167" t="s">
        <v>268</v>
      </c>
      <c r="Y167">
        <v>0.27</v>
      </c>
      <c r="AC167" s="3"/>
      <c r="AH167">
        <v>63</v>
      </c>
      <c r="AJ167">
        <v>0.99199999999999999</v>
      </c>
      <c r="AK167" s="5">
        <v>2.1000000000000001E-2</v>
      </c>
      <c r="AL167" t="s">
        <v>205</v>
      </c>
    </row>
    <row r="168" spans="1:40" hidden="1" x14ac:dyDescent="0.25">
      <c r="A168" t="s">
        <v>83</v>
      </c>
      <c r="C168" t="s">
        <v>80</v>
      </c>
      <c r="D168" t="str">
        <f>_xlfn.XLOOKUP($C168,'Commodity symbol'!$B$2:$B$79,'Commodity symbol'!$A$2:$A$79)</f>
        <v>Zn</v>
      </c>
      <c r="E168" t="s">
        <v>0</v>
      </c>
      <c r="F168" t="s">
        <v>4</v>
      </c>
      <c r="G168" t="s">
        <v>195</v>
      </c>
      <c r="H168" t="s">
        <v>148</v>
      </c>
      <c r="K168" t="s">
        <v>196</v>
      </c>
      <c r="L168" t="s">
        <v>144</v>
      </c>
      <c r="M168">
        <v>-0.36</v>
      </c>
      <c r="N168" t="s">
        <v>206</v>
      </c>
      <c r="S168">
        <v>0.08</v>
      </c>
      <c r="U168" t="s">
        <v>479</v>
      </c>
      <c r="V168" t="s">
        <v>199</v>
      </c>
      <c r="X168" t="s">
        <v>268</v>
      </c>
      <c r="Y168">
        <v>0.83</v>
      </c>
      <c r="AG168">
        <v>-0.33</v>
      </c>
      <c r="AH168">
        <v>63</v>
      </c>
      <c r="AJ168">
        <v>0.191</v>
      </c>
      <c r="AL168" t="s">
        <v>203</v>
      </c>
      <c r="AM168" t="s">
        <v>144</v>
      </c>
    </row>
    <row r="169" spans="1:40" hidden="1" x14ac:dyDescent="0.25">
      <c r="A169" t="s">
        <v>84</v>
      </c>
      <c r="C169" t="s">
        <v>81</v>
      </c>
      <c r="D169" t="str">
        <f>_xlfn.XLOOKUP($C169,'Commodity symbol'!$B$2:$B$79,'Commodity symbol'!$A$2:$A$79)</f>
        <v>Zr</v>
      </c>
      <c r="E169" t="s">
        <v>0</v>
      </c>
      <c r="F169" t="s">
        <v>4</v>
      </c>
      <c r="G169" t="s">
        <v>195</v>
      </c>
      <c r="H169" t="s">
        <v>148</v>
      </c>
      <c r="K169" t="s">
        <v>196</v>
      </c>
      <c r="L169" t="s">
        <v>144</v>
      </c>
      <c r="M169">
        <v>-0.41</v>
      </c>
      <c r="N169" t="s">
        <v>204</v>
      </c>
      <c r="U169" t="s">
        <v>480</v>
      </c>
      <c r="V169" t="s">
        <v>231</v>
      </c>
      <c r="X169" t="s">
        <v>481</v>
      </c>
      <c r="Y169">
        <v>0.71</v>
      </c>
      <c r="Z169" t="s">
        <v>482</v>
      </c>
      <c r="AA169">
        <v>0.02</v>
      </c>
      <c r="AG169">
        <v>-0.38</v>
      </c>
      <c r="AH169">
        <v>51</v>
      </c>
      <c r="AJ169">
        <v>0.89500000000000002</v>
      </c>
      <c r="AK169" s="5">
        <v>7.2500000000000004E-3</v>
      </c>
      <c r="AL169" t="s">
        <v>203</v>
      </c>
      <c r="AM169" t="s">
        <v>144</v>
      </c>
    </row>
    <row r="170" spans="1:40" hidden="1" x14ac:dyDescent="0.25">
      <c r="A170" t="s">
        <v>84</v>
      </c>
      <c r="C170" t="s">
        <v>81</v>
      </c>
      <c r="D170" t="str">
        <f>_xlfn.XLOOKUP($C170,'Commodity symbol'!$B$2:$B$79,'Commodity symbol'!$A$2:$A$79)</f>
        <v>Zr</v>
      </c>
      <c r="E170" t="s">
        <v>0</v>
      </c>
      <c r="F170" t="s">
        <v>5</v>
      </c>
      <c r="G170" t="s">
        <v>195</v>
      </c>
      <c r="H170" t="s">
        <v>148</v>
      </c>
      <c r="K170" t="s">
        <v>196</v>
      </c>
      <c r="L170" t="s">
        <v>144</v>
      </c>
      <c r="M170">
        <v>-0.16</v>
      </c>
      <c r="N170" t="s">
        <v>206</v>
      </c>
      <c r="U170" t="s">
        <v>480</v>
      </c>
      <c r="V170" t="s">
        <v>231</v>
      </c>
      <c r="W170">
        <v>0.62</v>
      </c>
      <c r="X170" t="s">
        <v>481</v>
      </c>
      <c r="Y170">
        <v>0.27</v>
      </c>
      <c r="Z170" t="s">
        <v>482</v>
      </c>
      <c r="AA170">
        <v>0.01</v>
      </c>
      <c r="AC170" s="3"/>
      <c r="AF170">
        <v>3.7</v>
      </c>
      <c r="AH170">
        <v>51</v>
      </c>
      <c r="AJ170">
        <v>0.22500000000000001</v>
      </c>
      <c r="AL170" t="s">
        <v>205</v>
      </c>
    </row>
    <row r="171" spans="1:40" hidden="1" x14ac:dyDescent="0.25">
      <c r="A171" t="s">
        <v>82</v>
      </c>
      <c r="C171" t="s">
        <v>6</v>
      </c>
      <c r="D171" t="str">
        <f>_xlfn.XLOOKUP($C171,'Commodity symbol'!$B$2:$B$79,'Commodity symbol'!$A$2:$A$79)</f>
        <v>Alumina</v>
      </c>
      <c r="E171" t="s">
        <v>1</v>
      </c>
      <c r="F171" t="s">
        <v>4</v>
      </c>
      <c r="G171" t="s">
        <v>195</v>
      </c>
      <c r="H171" t="s">
        <v>148</v>
      </c>
      <c r="J171" t="s">
        <v>152</v>
      </c>
      <c r="L171" t="s">
        <v>144</v>
      </c>
      <c r="M171">
        <v>0.91</v>
      </c>
      <c r="N171" t="s">
        <v>206</v>
      </c>
      <c r="S171">
        <v>0.06</v>
      </c>
      <c r="U171" t="s">
        <v>207</v>
      </c>
      <c r="V171" t="s">
        <v>199</v>
      </c>
      <c r="X171" t="s">
        <v>208</v>
      </c>
      <c r="Y171">
        <v>-0.81</v>
      </c>
      <c r="Z171" t="s">
        <v>209</v>
      </c>
      <c r="AA171">
        <v>-0.14000000000000001</v>
      </c>
      <c r="AG171">
        <v>-0.73</v>
      </c>
      <c r="AH171">
        <v>54</v>
      </c>
      <c r="AJ171">
        <v>0.67</v>
      </c>
      <c r="AL171" t="s">
        <v>203</v>
      </c>
      <c r="AM171" t="s">
        <v>144</v>
      </c>
    </row>
    <row r="172" spans="1:40" hidden="1" x14ac:dyDescent="0.25">
      <c r="A172" t="s">
        <v>82</v>
      </c>
      <c r="C172" t="s">
        <v>6</v>
      </c>
      <c r="D172" t="str">
        <f>_xlfn.XLOOKUP($C172,'Commodity symbol'!$B$2:$B$79,'Commodity symbol'!$A$2:$A$79)</f>
        <v>Alumina</v>
      </c>
      <c r="E172" t="s">
        <v>1</v>
      </c>
      <c r="F172" t="s">
        <v>5</v>
      </c>
      <c r="G172" t="s">
        <v>195</v>
      </c>
      <c r="H172" t="s">
        <v>148</v>
      </c>
      <c r="J172" t="s">
        <v>152</v>
      </c>
      <c r="L172" t="s">
        <v>144</v>
      </c>
      <c r="M172">
        <v>0.66</v>
      </c>
      <c r="N172" t="s">
        <v>206</v>
      </c>
      <c r="S172">
        <v>0.25</v>
      </c>
      <c r="U172" t="s">
        <v>207</v>
      </c>
      <c r="V172" t="s">
        <v>199</v>
      </c>
      <c r="W172">
        <v>0.27</v>
      </c>
      <c r="X172" t="s">
        <v>208</v>
      </c>
      <c r="Y172">
        <v>-0.59</v>
      </c>
      <c r="Z172" t="s">
        <v>209</v>
      </c>
      <c r="AA172">
        <v>-0.1</v>
      </c>
      <c r="AB172" t="s">
        <v>210</v>
      </c>
      <c r="AC172">
        <v>0.03</v>
      </c>
      <c r="AF172">
        <v>-52.37</v>
      </c>
      <c r="AH172">
        <v>54</v>
      </c>
      <c r="AJ172">
        <v>0.97399999999999998</v>
      </c>
      <c r="AK172" s="5">
        <v>4.5600000000000002E-2</v>
      </c>
      <c r="AL172" t="s">
        <v>205</v>
      </c>
    </row>
    <row r="173" spans="1:40" hidden="1" x14ac:dyDescent="0.25">
      <c r="A173" t="s">
        <v>83</v>
      </c>
      <c r="C173" t="s">
        <v>7</v>
      </c>
      <c r="D173" t="str">
        <f>_xlfn.XLOOKUP($C173,'Commodity symbol'!$B$2:$B$79,'Commodity symbol'!$A$2:$A$79)</f>
        <v>Al</v>
      </c>
      <c r="E173" t="s">
        <v>1</v>
      </c>
      <c r="F173" t="s">
        <v>5</v>
      </c>
      <c r="G173" t="s">
        <v>195</v>
      </c>
      <c r="H173" t="s">
        <v>148</v>
      </c>
      <c r="I173" t="s">
        <v>217</v>
      </c>
      <c r="J173" t="s">
        <v>152</v>
      </c>
      <c r="L173" t="s">
        <v>144</v>
      </c>
      <c r="M173">
        <v>0.14000000000000001</v>
      </c>
      <c r="N173" t="s">
        <v>206</v>
      </c>
      <c r="S173">
        <v>0.04</v>
      </c>
      <c r="U173" t="s">
        <v>216</v>
      </c>
      <c r="V173" t="s">
        <v>199</v>
      </c>
      <c r="W173">
        <v>0.64</v>
      </c>
      <c r="X173" t="s">
        <v>209</v>
      </c>
      <c r="Y173">
        <v>-0.04</v>
      </c>
      <c r="Z173" t="s">
        <v>218</v>
      </c>
      <c r="AA173">
        <v>0.32</v>
      </c>
      <c r="AB173" t="s">
        <v>210</v>
      </c>
      <c r="AC173">
        <v>0</v>
      </c>
      <c r="AF173">
        <v>-7.49</v>
      </c>
      <c r="AH173">
        <v>64</v>
      </c>
      <c r="AJ173">
        <v>0.998</v>
      </c>
      <c r="AK173" s="5">
        <v>5.13E-4</v>
      </c>
      <c r="AL173" t="s">
        <v>205</v>
      </c>
    </row>
    <row r="174" spans="1:40" hidden="1" x14ac:dyDescent="0.25">
      <c r="A174" t="s">
        <v>83</v>
      </c>
      <c r="C174" t="s">
        <v>7</v>
      </c>
      <c r="D174" t="str">
        <f>_xlfn.XLOOKUP($C174,'Commodity symbol'!$B$2:$B$79,'Commodity symbol'!$A$2:$A$79)</f>
        <v>Al</v>
      </c>
      <c r="E174" t="s">
        <v>1</v>
      </c>
      <c r="F174" t="s">
        <v>4</v>
      </c>
      <c r="G174" t="s">
        <v>195</v>
      </c>
      <c r="H174" t="s">
        <v>148</v>
      </c>
      <c r="I174" t="s">
        <v>217</v>
      </c>
      <c r="J174" t="s">
        <v>152</v>
      </c>
      <c r="L174" t="s">
        <v>144</v>
      </c>
      <c r="M174">
        <v>0.39</v>
      </c>
      <c r="N174" t="s">
        <v>206</v>
      </c>
      <c r="S174">
        <v>0.19</v>
      </c>
      <c r="U174" t="s">
        <v>216</v>
      </c>
      <c r="V174" t="s">
        <v>199</v>
      </c>
      <c r="X174" t="s">
        <v>209</v>
      </c>
      <c r="Y174">
        <v>-0.1</v>
      </c>
      <c r="Z174" t="s">
        <v>218</v>
      </c>
      <c r="AA174">
        <v>0.88</v>
      </c>
      <c r="AG174">
        <v>-0.36</v>
      </c>
      <c r="AH174">
        <v>64</v>
      </c>
      <c r="AJ174" s="5">
        <v>0.53400000000000003</v>
      </c>
      <c r="AL174" t="s">
        <v>203</v>
      </c>
      <c r="AM174" t="s">
        <v>144</v>
      </c>
    </row>
    <row r="175" spans="1:40" hidden="1" x14ac:dyDescent="0.25">
      <c r="A175" t="s">
        <v>84</v>
      </c>
      <c r="C175" t="s">
        <v>8</v>
      </c>
      <c r="D175" t="str">
        <f>_xlfn.XLOOKUP($C175,'Commodity symbol'!$B$2:$B$79,'Commodity symbol'!$A$2:$A$79)</f>
        <v>Sb</v>
      </c>
      <c r="E175" t="s">
        <v>1</v>
      </c>
      <c r="F175" t="s">
        <v>4</v>
      </c>
      <c r="G175" t="s">
        <v>195</v>
      </c>
      <c r="H175" t="s">
        <v>148</v>
      </c>
      <c r="J175" t="s">
        <v>147</v>
      </c>
      <c r="L175" t="s">
        <v>144</v>
      </c>
      <c r="M175">
        <v>0.6</v>
      </c>
      <c r="N175" t="s">
        <v>204</v>
      </c>
      <c r="S175">
        <v>0.25</v>
      </c>
      <c r="U175" t="s">
        <v>201</v>
      </c>
      <c r="V175" t="s">
        <v>199</v>
      </c>
      <c r="X175" t="s">
        <v>221</v>
      </c>
      <c r="Y175">
        <v>1.27</v>
      </c>
      <c r="AG175">
        <v>-0.45</v>
      </c>
      <c r="AH175">
        <v>64</v>
      </c>
      <c r="AI175" t="s">
        <v>222</v>
      </c>
      <c r="AJ175">
        <v>0.18</v>
      </c>
      <c r="AL175" t="s">
        <v>203</v>
      </c>
      <c r="AM175" t="s">
        <v>144</v>
      </c>
    </row>
    <row r="176" spans="1:40" hidden="1" x14ac:dyDescent="0.25">
      <c r="A176" t="s">
        <v>84</v>
      </c>
      <c r="C176" t="s">
        <v>8</v>
      </c>
      <c r="D176" t="str">
        <f>_xlfn.XLOOKUP($C176,'Commodity symbol'!$B$2:$B$79,'Commodity symbol'!$A$2:$A$79)</f>
        <v>Sb</v>
      </c>
      <c r="E176" t="s">
        <v>1</v>
      </c>
      <c r="F176" t="s">
        <v>5</v>
      </c>
      <c r="G176" t="s">
        <v>195</v>
      </c>
      <c r="H176" t="s">
        <v>148</v>
      </c>
      <c r="J176" t="s">
        <v>147</v>
      </c>
      <c r="L176" t="s">
        <v>144</v>
      </c>
      <c r="M176">
        <v>0.27</v>
      </c>
      <c r="N176" t="s">
        <v>204</v>
      </c>
      <c r="S176">
        <v>0.14000000000000001</v>
      </c>
      <c r="U176" t="s">
        <v>201</v>
      </c>
      <c r="V176" t="s">
        <v>199</v>
      </c>
      <c r="W176">
        <v>0.55000000000000004</v>
      </c>
      <c r="X176" t="s">
        <v>221</v>
      </c>
      <c r="Y176">
        <v>0.57999999999999996</v>
      </c>
      <c r="AC176" s="3"/>
      <c r="AH176">
        <v>64</v>
      </c>
      <c r="AI176" t="s">
        <v>223</v>
      </c>
      <c r="AJ176">
        <v>0.90400000000000003</v>
      </c>
      <c r="AK176" s="5">
        <v>7.0099999999999996E-2</v>
      </c>
      <c r="AL176" t="s">
        <v>205</v>
      </c>
    </row>
    <row r="177" spans="1:40" hidden="1" x14ac:dyDescent="0.25">
      <c r="A177" t="s">
        <v>84</v>
      </c>
      <c r="C177" t="s">
        <v>9</v>
      </c>
      <c r="D177" t="str">
        <f>_xlfn.XLOOKUP($C177,'Commodity symbol'!$B$2:$B$79,'Commodity symbol'!$A$2:$A$79)</f>
        <v>As</v>
      </c>
      <c r="E177" t="s">
        <v>1</v>
      </c>
      <c r="F177" t="s">
        <v>5</v>
      </c>
      <c r="G177" t="s">
        <v>195</v>
      </c>
      <c r="H177" t="s">
        <v>148</v>
      </c>
      <c r="J177" t="s">
        <v>152</v>
      </c>
      <c r="L177" t="s">
        <v>144</v>
      </c>
      <c r="M177">
        <v>0.26</v>
      </c>
      <c r="N177" t="s">
        <v>206</v>
      </c>
      <c r="O177" t="s">
        <v>206</v>
      </c>
      <c r="P177">
        <v>1999</v>
      </c>
      <c r="Q177">
        <v>0.22</v>
      </c>
      <c r="R177">
        <v>0.04</v>
      </c>
      <c r="S177">
        <v>0.08</v>
      </c>
      <c r="T177">
        <v>0.01</v>
      </c>
      <c r="U177" t="s">
        <v>225</v>
      </c>
      <c r="V177" t="s">
        <v>226</v>
      </c>
      <c r="W177">
        <v>0.47</v>
      </c>
      <c r="X177" t="s">
        <v>208</v>
      </c>
      <c r="Y177">
        <v>-1.08</v>
      </c>
      <c r="AF177">
        <v>9.51</v>
      </c>
      <c r="AH177">
        <v>42</v>
      </c>
      <c r="AI177" t="s">
        <v>227</v>
      </c>
      <c r="AJ177">
        <v>0.188</v>
      </c>
      <c r="AK177" s="5">
        <v>2.5899999999999999E-2</v>
      </c>
      <c r="AL177" t="s">
        <v>205</v>
      </c>
      <c r="AN177" t="s">
        <v>228</v>
      </c>
    </row>
    <row r="178" spans="1:40" hidden="1" x14ac:dyDescent="0.25">
      <c r="A178" t="s">
        <v>84</v>
      </c>
      <c r="C178" t="s">
        <v>9</v>
      </c>
      <c r="D178" t="str">
        <f>_xlfn.XLOOKUP($C178,'Commodity symbol'!$B$2:$B$79,'Commodity symbol'!$A$2:$A$79)</f>
        <v>As</v>
      </c>
      <c r="E178" t="s">
        <v>1</v>
      </c>
      <c r="F178" t="s">
        <v>4</v>
      </c>
      <c r="G178" t="s">
        <v>195</v>
      </c>
      <c r="H178" t="s">
        <v>148</v>
      </c>
      <c r="J178" t="s">
        <v>152</v>
      </c>
      <c r="L178" t="s">
        <v>144</v>
      </c>
      <c r="M178">
        <v>0.48</v>
      </c>
      <c r="N178" t="s">
        <v>206</v>
      </c>
      <c r="O178" t="s">
        <v>206</v>
      </c>
      <c r="P178">
        <v>1999</v>
      </c>
      <c r="Q178">
        <v>0.41</v>
      </c>
      <c r="R178">
        <v>7.0000000000000007E-2</v>
      </c>
      <c r="S178">
        <v>0.13</v>
      </c>
      <c r="T178">
        <v>0.02</v>
      </c>
      <c r="U178" t="s">
        <v>225</v>
      </c>
      <c r="V178" t="s">
        <v>226</v>
      </c>
      <c r="X178" t="s">
        <v>208</v>
      </c>
      <c r="Y178">
        <v>-2.0299999999999998</v>
      </c>
      <c r="AG178">
        <v>-0.53</v>
      </c>
      <c r="AH178">
        <v>42</v>
      </c>
      <c r="AI178" t="s">
        <v>227</v>
      </c>
      <c r="AJ178">
        <v>0.40899999999999997</v>
      </c>
      <c r="AL178" t="s">
        <v>203</v>
      </c>
      <c r="AM178" t="s">
        <v>144</v>
      </c>
      <c r="AN178" t="s">
        <v>228</v>
      </c>
    </row>
    <row r="179" spans="1:40" hidden="1" x14ac:dyDescent="0.25">
      <c r="A179" t="s">
        <v>82</v>
      </c>
      <c r="C179" t="s">
        <v>10</v>
      </c>
      <c r="D179" t="str">
        <f>_xlfn.XLOOKUP($C179,'Commodity symbol'!$B$2:$B$79,'Commodity symbol'!$A$2:$A$79)</f>
        <v>Ba</v>
      </c>
      <c r="E179" t="s">
        <v>1</v>
      </c>
      <c r="F179" t="s">
        <v>5</v>
      </c>
      <c r="G179" t="s">
        <v>195</v>
      </c>
      <c r="H179" t="s">
        <v>148</v>
      </c>
      <c r="J179" t="s">
        <v>147</v>
      </c>
      <c r="L179" t="s">
        <v>144</v>
      </c>
      <c r="M179">
        <v>0.55000000000000004</v>
      </c>
      <c r="N179" t="s">
        <v>206</v>
      </c>
      <c r="S179">
        <v>0.22</v>
      </c>
      <c r="U179" t="s">
        <v>230</v>
      </c>
      <c r="V179" t="s">
        <v>231</v>
      </c>
      <c r="W179">
        <v>0.43</v>
      </c>
      <c r="X179" t="s">
        <v>208</v>
      </c>
      <c r="Y179">
        <v>-0.37</v>
      </c>
      <c r="AC179" s="3"/>
      <c r="AF179">
        <v>8.4499999999999993</v>
      </c>
      <c r="AH179">
        <v>51</v>
      </c>
      <c r="AI179" t="s">
        <v>232</v>
      </c>
      <c r="AJ179">
        <v>0.56699999999999995</v>
      </c>
      <c r="AK179" s="5">
        <v>1.5800000000000002E-2</v>
      </c>
      <c r="AL179" t="s">
        <v>205</v>
      </c>
      <c r="AN179" t="s">
        <v>233</v>
      </c>
    </row>
    <row r="180" spans="1:40" hidden="1" x14ac:dyDescent="0.25">
      <c r="A180" t="s">
        <v>82</v>
      </c>
      <c r="C180" t="s">
        <v>10</v>
      </c>
      <c r="D180" t="str">
        <f>_xlfn.XLOOKUP($C180,'Commodity symbol'!$B$2:$B$79,'Commodity symbol'!$A$2:$A$79)</f>
        <v>Ba</v>
      </c>
      <c r="E180" t="s">
        <v>1</v>
      </c>
      <c r="F180" t="s">
        <v>4</v>
      </c>
      <c r="G180" t="s">
        <v>195</v>
      </c>
      <c r="H180" t="s">
        <v>148</v>
      </c>
      <c r="J180" t="s">
        <v>147</v>
      </c>
      <c r="L180" t="s">
        <v>144</v>
      </c>
      <c r="M180">
        <v>0.97</v>
      </c>
      <c r="N180" t="s">
        <v>206</v>
      </c>
      <c r="S180">
        <v>0.17</v>
      </c>
      <c r="U180" t="s">
        <v>230</v>
      </c>
      <c r="V180" t="s">
        <v>231</v>
      </c>
      <c r="X180" t="s">
        <v>208</v>
      </c>
      <c r="Y180">
        <v>-0.66</v>
      </c>
      <c r="AG180">
        <v>-0.56999999999999995</v>
      </c>
      <c r="AH180">
        <v>51</v>
      </c>
      <c r="AI180" t="s">
        <v>232</v>
      </c>
      <c r="AJ180">
        <v>0.27600000000000002</v>
      </c>
      <c r="AL180" t="s">
        <v>203</v>
      </c>
      <c r="AM180" t="s">
        <v>144</v>
      </c>
      <c r="AN180" t="s">
        <v>233</v>
      </c>
    </row>
    <row r="181" spans="1:40" hidden="1" x14ac:dyDescent="0.25">
      <c r="A181" t="s">
        <v>82</v>
      </c>
      <c r="C181" t="s">
        <v>11</v>
      </c>
      <c r="D181" t="str">
        <f>_xlfn.XLOOKUP($C181,'Commodity symbol'!$B$2:$B$79,'Commodity symbol'!$A$2:$A$79)</f>
        <v>Bauxite</v>
      </c>
      <c r="E181" t="s">
        <v>1</v>
      </c>
      <c r="F181" t="s">
        <v>5</v>
      </c>
      <c r="G181" t="s">
        <v>195</v>
      </c>
      <c r="H181" t="s">
        <v>148</v>
      </c>
      <c r="J181" t="s">
        <v>147</v>
      </c>
      <c r="L181" t="s">
        <v>144</v>
      </c>
      <c r="M181">
        <v>0.71</v>
      </c>
      <c r="N181" t="s">
        <v>204</v>
      </c>
      <c r="S181">
        <v>0.31</v>
      </c>
      <c r="U181" t="s">
        <v>236</v>
      </c>
      <c r="V181" t="s">
        <v>231</v>
      </c>
      <c r="W181">
        <v>0.45</v>
      </c>
      <c r="X181" t="s">
        <v>208</v>
      </c>
      <c r="Y181">
        <v>-0.7</v>
      </c>
      <c r="Z181" t="s">
        <v>210</v>
      </c>
      <c r="AA181">
        <v>0.04</v>
      </c>
      <c r="AC181" s="3"/>
      <c r="AF181">
        <v>-72.78</v>
      </c>
      <c r="AH181">
        <v>62</v>
      </c>
      <c r="AJ181">
        <v>0.98799999999999999</v>
      </c>
      <c r="AK181" s="5">
        <v>3.0800000000000001E-2</v>
      </c>
      <c r="AL181" t="s">
        <v>205</v>
      </c>
      <c r="AN181" t="s">
        <v>237</v>
      </c>
    </row>
    <row r="182" spans="1:40" hidden="1" x14ac:dyDescent="0.25">
      <c r="A182" t="s">
        <v>82</v>
      </c>
      <c r="C182" t="s">
        <v>11</v>
      </c>
      <c r="D182" t="str">
        <f>_xlfn.XLOOKUP($C182,'Commodity symbol'!$B$2:$B$79,'Commodity symbol'!$A$2:$A$79)</f>
        <v>Bauxite</v>
      </c>
      <c r="E182" t="s">
        <v>1</v>
      </c>
      <c r="F182" t="s">
        <v>4</v>
      </c>
      <c r="G182" t="s">
        <v>195</v>
      </c>
      <c r="H182" t="s">
        <v>148</v>
      </c>
      <c r="J182" t="s">
        <v>147</v>
      </c>
      <c r="L182" t="s">
        <v>144</v>
      </c>
      <c r="M182">
        <v>1.3</v>
      </c>
      <c r="N182" t="s">
        <v>206</v>
      </c>
      <c r="S182">
        <v>0.17</v>
      </c>
      <c r="U182" t="s">
        <v>236</v>
      </c>
      <c r="V182" t="s">
        <v>231</v>
      </c>
      <c r="X182" t="s">
        <v>208</v>
      </c>
      <c r="Y182">
        <v>-1.29</v>
      </c>
      <c r="AG182">
        <v>-0.55000000000000004</v>
      </c>
      <c r="AH182">
        <v>62</v>
      </c>
      <c r="AJ182">
        <v>0.13300000000000001</v>
      </c>
      <c r="AL182" t="s">
        <v>203</v>
      </c>
      <c r="AM182" t="s">
        <v>144</v>
      </c>
      <c r="AN182" t="s">
        <v>237</v>
      </c>
    </row>
    <row r="183" spans="1:40" hidden="1" x14ac:dyDescent="0.25">
      <c r="A183" t="s">
        <v>84</v>
      </c>
      <c r="C183" t="s">
        <v>12</v>
      </c>
      <c r="D183" t="str">
        <f>_xlfn.XLOOKUP($C183,'Commodity symbol'!$B$2:$B$79,'Commodity symbol'!$A$2:$A$79)</f>
        <v>Be</v>
      </c>
      <c r="E183" t="s">
        <v>1</v>
      </c>
      <c r="F183" t="s">
        <v>5</v>
      </c>
      <c r="G183" t="s">
        <v>195</v>
      </c>
      <c r="H183" t="s">
        <v>148</v>
      </c>
      <c r="J183" t="s">
        <v>147</v>
      </c>
      <c r="L183" t="s">
        <v>144</v>
      </c>
      <c r="M183">
        <v>0.41</v>
      </c>
      <c r="N183" t="s">
        <v>204</v>
      </c>
      <c r="S183">
        <v>0.17</v>
      </c>
      <c r="U183" t="s">
        <v>239</v>
      </c>
      <c r="V183" t="s">
        <v>199</v>
      </c>
      <c r="W183">
        <v>0.65</v>
      </c>
      <c r="X183" t="s">
        <v>240</v>
      </c>
      <c r="Y183">
        <v>-0.28000000000000003</v>
      </c>
      <c r="AC183" s="3"/>
      <c r="AF183">
        <v>-0.33</v>
      </c>
      <c r="AH183">
        <v>59</v>
      </c>
      <c r="AJ183">
        <v>0.68700000000000006</v>
      </c>
      <c r="AK183" s="5">
        <v>7.0600000000000003E-3</v>
      </c>
      <c r="AL183" t="s">
        <v>205</v>
      </c>
    </row>
    <row r="184" spans="1:40" hidden="1" x14ac:dyDescent="0.25">
      <c r="A184" t="s">
        <v>84</v>
      </c>
      <c r="C184" t="s">
        <v>12</v>
      </c>
      <c r="D184" t="str">
        <f>_xlfn.XLOOKUP($C184,'Commodity symbol'!$B$2:$B$79,'Commodity symbol'!$A$2:$A$79)</f>
        <v>Be</v>
      </c>
      <c r="E184" t="s">
        <v>1</v>
      </c>
      <c r="F184" t="s">
        <v>4</v>
      </c>
      <c r="G184" t="s">
        <v>195</v>
      </c>
      <c r="H184" t="s">
        <v>148</v>
      </c>
      <c r="J184" t="s">
        <v>147</v>
      </c>
      <c r="L184" t="s">
        <v>144</v>
      </c>
      <c r="M184">
        <v>1.1599999999999999</v>
      </c>
      <c r="N184" t="s">
        <v>206</v>
      </c>
      <c r="S184">
        <v>0.41</v>
      </c>
      <c r="U184" t="s">
        <v>239</v>
      </c>
      <c r="V184" t="s">
        <v>199</v>
      </c>
      <c r="AG184">
        <v>-0.35</v>
      </c>
      <c r="AH184">
        <v>59</v>
      </c>
      <c r="AJ184">
        <v>0.114</v>
      </c>
      <c r="AL184" t="s">
        <v>203</v>
      </c>
      <c r="AM184" t="s">
        <v>144</v>
      </c>
    </row>
    <row r="185" spans="1:40" hidden="1" x14ac:dyDescent="0.25">
      <c r="A185" t="s">
        <v>84</v>
      </c>
      <c r="C185" t="s">
        <v>13</v>
      </c>
      <c r="D185" t="str">
        <f>_xlfn.XLOOKUP($C185,'Commodity symbol'!$B$2:$B$79,'Commodity symbol'!$A$2:$A$79)</f>
        <v>Bi</v>
      </c>
      <c r="E185" t="s">
        <v>1</v>
      </c>
      <c r="F185" t="s">
        <v>5</v>
      </c>
      <c r="G185" t="s">
        <v>195</v>
      </c>
      <c r="H185" t="s">
        <v>148</v>
      </c>
      <c r="J185" t="s">
        <v>152</v>
      </c>
      <c r="L185" t="s">
        <v>144</v>
      </c>
      <c r="M185">
        <v>0.15</v>
      </c>
      <c r="N185" t="s">
        <v>197</v>
      </c>
      <c r="S185">
        <v>0.09</v>
      </c>
      <c r="U185" t="s">
        <v>242</v>
      </c>
      <c r="V185" t="s">
        <v>199</v>
      </c>
      <c r="W185">
        <v>0.76</v>
      </c>
      <c r="X185" t="s">
        <v>243</v>
      </c>
      <c r="Y185">
        <v>0.51</v>
      </c>
      <c r="AC185" s="3"/>
      <c r="AF185">
        <v>-7.62</v>
      </c>
      <c r="AH185">
        <v>38</v>
      </c>
      <c r="AJ185">
        <v>0.96199999999999997</v>
      </c>
      <c r="AK185" s="5">
        <v>3.1199999999999999E-2</v>
      </c>
      <c r="AL185" t="s">
        <v>205</v>
      </c>
    </row>
    <row r="186" spans="1:40" hidden="1" x14ac:dyDescent="0.25">
      <c r="A186" t="s">
        <v>84</v>
      </c>
      <c r="C186" t="s">
        <v>13</v>
      </c>
      <c r="D186" t="str">
        <f>_xlfn.XLOOKUP($C186,'Commodity symbol'!$B$2:$B$79,'Commodity symbol'!$A$2:$A$79)</f>
        <v>Bi</v>
      </c>
      <c r="E186" t="s">
        <v>1</v>
      </c>
      <c r="F186" t="s">
        <v>4</v>
      </c>
      <c r="G186" t="s">
        <v>195</v>
      </c>
      <c r="H186" t="s">
        <v>148</v>
      </c>
      <c r="J186" t="s">
        <v>152</v>
      </c>
      <c r="L186" t="s">
        <v>144</v>
      </c>
      <c r="M186">
        <v>0.63</v>
      </c>
      <c r="N186" t="s">
        <v>244</v>
      </c>
      <c r="S186">
        <v>0.41</v>
      </c>
      <c r="U186" t="s">
        <v>242</v>
      </c>
      <c r="V186" t="s">
        <v>199</v>
      </c>
      <c r="AC186" s="3"/>
      <c r="AG186">
        <v>-0.24</v>
      </c>
      <c r="AH186">
        <v>38</v>
      </c>
      <c r="AJ186">
        <v>4.5400000000000003E-2</v>
      </c>
      <c r="AL186" t="s">
        <v>203</v>
      </c>
      <c r="AM186" t="s">
        <v>211</v>
      </c>
    </row>
    <row r="187" spans="1:40" hidden="1" x14ac:dyDescent="0.25">
      <c r="A187" t="s">
        <v>82</v>
      </c>
      <c r="C187" t="s">
        <v>14</v>
      </c>
      <c r="D187" t="str">
        <f>_xlfn.XLOOKUP($C187,'Commodity symbol'!$B$2:$B$79,'Commodity symbol'!$A$2:$A$79)</f>
        <v>B</v>
      </c>
      <c r="E187" t="s">
        <v>1</v>
      </c>
      <c r="F187" t="s">
        <v>5</v>
      </c>
      <c r="G187" t="s">
        <v>195</v>
      </c>
      <c r="H187" t="s">
        <v>148</v>
      </c>
      <c r="J187" t="s">
        <v>147</v>
      </c>
      <c r="L187" t="s">
        <v>144</v>
      </c>
      <c r="M187">
        <v>0.41</v>
      </c>
      <c r="N187" t="s">
        <v>204</v>
      </c>
      <c r="S187">
        <v>0.17</v>
      </c>
      <c r="U187" t="s">
        <v>245</v>
      </c>
      <c r="V187" t="s">
        <v>231</v>
      </c>
      <c r="W187">
        <v>0.57999999999999996</v>
      </c>
      <c r="X187" t="s">
        <v>208</v>
      </c>
      <c r="Y187">
        <v>-0.92</v>
      </c>
      <c r="Z187" t="s">
        <v>246</v>
      </c>
      <c r="AA187">
        <v>0.64</v>
      </c>
      <c r="AB187" t="s">
        <v>235</v>
      </c>
      <c r="AC187" s="3">
        <v>7.0000000000000007E-2</v>
      </c>
      <c r="AH187">
        <v>37</v>
      </c>
      <c r="AJ187">
        <v>0.95599999999999996</v>
      </c>
      <c r="AK187" s="5">
        <v>3.3000000000000002E-2</v>
      </c>
      <c r="AL187" t="s">
        <v>205</v>
      </c>
    </row>
    <row r="188" spans="1:40" hidden="1" x14ac:dyDescent="0.25">
      <c r="A188" t="s">
        <v>82</v>
      </c>
      <c r="C188" t="s">
        <v>14</v>
      </c>
      <c r="D188" t="str">
        <f>_xlfn.XLOOKUP($C188,'Commodity symbol'!$B$2:$B$79,'Commodity symbol'!$A$2:$A$79)</f>
        <v>B</v>
      </c>
      <c r="E188" t="s">
        <v>1</v>
      </c>
      <c r="F188" t="s">
        <v>4</v>
      </c>
      <c r="G188" t="s">
        <v>195</v>
      </c>
      <c r="H188" t="s">
        <v>148</v>
      </c>
      <c r="J188" t="s">
        <v>147</v>
      </c>
      <c r="L188" t="s">
        <v>144</v>
      </c>
      <c r="M188">
        <v>0.96</v>
      </c>
      <c r="N188" t="s">
        <v>197</v>
      </c>
      <c r="S188">
        <v>0.52</v>
      </c>
      <c r="U188" t="s">
        <v>245</v>
      </c>
      <c r="V188" t="s">
        <v>231</v>
      </c>
      <c r="X188" t="s">
        <v>208</v>
      </c>
      <c r="Y188">
        <v>-2.17</v>
      </c>
      <c r="AG188">
        <v>-0.42</v>
      </c>
      <c r="AH188">
        <v>37</v>
      </c>
      <c r="AJ188" s="5">
        <v>0.59799999999999998</v>
      </c>
      <c r="AL188" t="s">
        <v>203</v>
      </c>
      <c r="AM188" t="s">
        <v>144</v>
      </c>
    </row>
    <row r="189" spans="1:40" hidden="1" x14ac:dyDescent="0.25">
      <c r="A189" t="s">
        <v>82</v>
      </c>
      <c r="C189" t="s">
        <v>15</v>
      </c>
      <c r="D189" t="str">
        <f>_xlfn.XLOOKUP($C189,'Commodity symbol'!$B$2:$B$79,'Commodity symbol'!$A$2:$A$79)</f>
        <v>Br</v>
      </c>
      <c r="E189" t="s">
        <v>1</v>
      </c>
      <c r="F189" t="s">
        <v>5</v>
      </c>
      <c r="G189" t="s">
        <v>195</v>
      </c>
      <c r="H189" t="s">
        <v>148</v>
      </c>
      <c r="J189" t="s">
        <v>152</v>
      </c>
      <c r="L189" t="s">
        <v>144</v>
      </c>
      <c r="M189">
        <v>0.16</v>
      </c>
      <c r="N189" t="s">
        <v>206</v>
      </c>
      <c r="S189">
        <v>0.05</v>
      </c>
      <c r="U189" t="s">
        <v>247</v>
      </c>
      <c r="V189" t="s">
        <v>231</v>
      </c>
      <c r="W189">
        <v>0.8</v>
      </c>
      <c r="X189" t="s">
        <v>208</v>
      </c>
      <c r="Y189">
        <v>-0.36</v>
      </c>
      <c r="AC189" s="3"/>
      <c r="AH189">
        <v>53</v>
      </c>
      <c r="AI189" t="s">
        <v>248</v>
      </c>
      <c r="AJ189">
        <v>0.78600000000000003</v>
      </c>
      <c r="AK189" s="5">
        <v>3.8999999999999998E-3</v>
      </c>
      <c r="AL189" t="s">
        <v>205</v>
      </c>
    </row>
    <row r="190" spans="1:40" hidden="1" x14ac:dyDescent="0.25">
      <c r="A190" t="s">
        <v>82</v>
      </c>
      <c r="C190" t="s">
        <v>15</v>
      </c>
      <c r="D190" t="str">
        <f>_xlfn.XLOOKUP($C190,'Commodity symbol'!$B$2:$B$79,'Commodity symbol'!$A$2:$A$79)</f>
        <v>Br</v>
      </c>
      <c r="E190" t="s">
        <v>1</v>
      </c>
      <c r="F190" t="s">
        <v>4</v>
      </c>
      <c r="G190" t="s">
        <v>195</v>
      </c>
      <c r="H190" t="s">
        <v>148</v>
      </c>
      <c r="J190" t="s">
        <v>152</v>
      </c>
      <c r="L190" t="s">
        <v>144</v>
      </c>
      <c r="M190">
        <v>0.78</v>
      </c>
      <c r="N190" t="s">
        <v>206</v>
      </c>
      <c r="S190">
        <v>0.25</v>
      </c>
      <c r="U190" t="s">
        <v>247</v>
      </c>
      <c r="V190" t="s">
        <v>231</v>
      </c>
      <c r="X190" t="s">
        <v>208</v>
      </c>
      <c r="Y190">
        <v>-1.8</v>
      </c>
      <c r="AG190">
        <v>-0.2</v>
      </c>
      <c r="AH190">
        <v>53</v>
      </c>
      <c r="AI190" t="s">
        <v>248</v>
      </c>
      <c r="AJ190" s="5">
        <v>0.34799999999999998</v>
      </c>
      <c r="AL190" t="s">
        <v>203</v>
      </c>
      <c r="AM190" t="s">
        <v>144</v>
      </c>
    </row>
    <row r="191" spans="1:40" hidden="1" x14ac:dyDescent="0.25">
      <c r="A191" t="s">
        <v>84</v>
      </c>
      <c r="C191" t="s">
        <v>16</v>
      </c>
      <c r="D191" t="str">
        <f>_xlfn.XLOOKUP($C191,'Commodity symbol'!$B$2:$B$79,'Commodity symbol'!$A$2:$A$79)</f>
        <v>Cd</v>
      </c>
      <c r="E191" t="s">
        <v>1</v>
      </c>
      <c r="F191" t="s">
        <v>5</v>
      </c>
      <c r="G191" t="s">
        <v>195</v>
      </c>
      <c r="H191" t="s">
        <v>148</v>
      </c>
      <c r="J191" t="s">
        <v>152</v>
      </c>
      <c r="L191" t="s">
        <v>144</v>
      </c>
      <c r="M191">
        <v>0.03</v>
      </c>
      <c r="N191" t="s">
        <v>204</v>
      </c>
      <c r="S191">
        <v>0.02</v>
      </c>
      <c r="U191" t="s">
        <v>251</v>
      </c>
      <c r="V191" t="s">
        <v>199</v>
      </c>
      <c r="W191">
        <v>0.7</v>
      </c>
      <c r="X191" t="s">
        <v>252</v>
      </c>
      <c r="Y191">
        <v>0.24</v>
      </c>
      <c r="AC191" s="3"/>
      <c r="AF191">
        <v>-1.1399999999999999</v>
      </c>
      <c r="AH191">
        <v>63</v>
      </c>
      <c r="AJ191">
        <v>0.90200000000000002</v>
      </c>
      <c r="AK191" s="5">
        <v>3.0700000000000002E-2</v>
      </c>
      <c r="AL191" t="s">
        <v>205</v>
      </c>
    </row>
    <row r="192" spans="1:40" hidden="1" x14ac:dyDescent="0.25">
      <c r="A192" t="s">
        <v>84</v>
      </c>
      <c r="C192" t="s">
        <v>16</v>
      </c>
      <c r="D192" t="str">
        <f>_xlfn.XLOOKUP($C192,'Commodity symbol'!$B$2:$B$79,'Commodity symbol'!$A$2:$A$79)</f>
        <v>Cd</v>
      </c>
      <c r="E192" t="s">
        <v>1</v>
      </c>
      <c r="F192" t="s">
        <v>4</v>
      </c>
      <c r="G192" t="s">
        <v>195</v>
      </c>
      <c r="H192" t="s">
        <v>148</v>
      </c>
      <c r="J192" t="s">
        <v>152</v>
      </c>
      <c r="L192" t="s">
        <v>144</v>
      </c>
      <c r="M192">
        <v>0.12</v>
      </c>
      <c r="N192" t="s">
        <v>244</v>
      </c>
      <c r="S192">
        <v>7.0000000000000007E-2</v>
      </c>
      <c r="U192" t="s">
        <v>251</v>
      </c>
      <c r="V192" t="s">
        <v>199</v>
      </c>
      <c r="X192" t="s">
        <v>252</v>
      </c>
      <c r="Y192">
        <v>0.8</v>
      </c>
      <c r="AG192">
        <v>-0.3</v>
      </c>
      <c r="AH192">
        <v>64</v>
      </c>
      <c r="AJ192" s="5">
        <v>0.245</v>
      </c>
      <c r="AL192" t="s">
        <v>203</v>
      </c>
      <c r="AM192" t="s">
        <v>144</v>
      </c>
    </row>
    <row r="193" spans="1:39" hidden="1" x14ac:dyDescent="0.25">
      <c r="A193" t="s">
        <v>84</v>
      </c>
      <c r="B193" t="s">
        <v>161</v>
      </c>
      <c r="C193" t="s">
        <v>17</v>
      </c>
      <c r="D193" t="str">
        <f>_xlfn.XLOOKUP($C193,'Commodity symbol'!$B$2:$B$79,'Commodity symbol'!$A$2:$A$79)</f>
        <v>Ce</v>
      </c>
      <c r="E193" t="s">
        <v>1</v>
      </c>
      <c r="F193" t="s">
        <v>4</v>
      </c>
      <c r="G193" t="s">
        <v>195</v>
      </c>
      <c r="H193" t="s">
        <v>148</v>
      </c>
      <c r="J193" t="s">
        <v>149</v>
      </c>
      <c r="M193">
        <v>0.21</v>
      </c>
      <c r="N193" t="s">
        <v>206</v>
      </c>
      <c r="S193">
        <v>0.04</v>
      </c>
      <c r="U193" t="s">
        <v>255</v>
      </c>
      <c r="V193" t="s">
        <v>214</v>
      </c>
      <c r="X193" t="s">
        <v>256</v>
      </c>
      <c r="Y193">
        <v>0.71</v>
      </c>
      <c r="AG193">
        <v>-0.64</v>
      </c>
      <c r="AH193">
        <v>52</v>
      </c>
      <c r="AJ193">
        <v>0.17799999999999999</v>
      </c>
      <c r="AL193" t="s">
        <v>203</v>
      </c>
      <c r="AM193" t="s">
        <v>144</v>
      </c>
    </row>
    <row r="194" spans="1:39" hidden="1" x14ac:dyDescent="0.25">
      <c r="A194" t="s">
        <v>84</v>
      </c>
      <c r="B194" t="s">
        <v>161</v>
      </c>
      <c r="C194" t="s">
        <v>17</v>
      </c>
      <c r="D194" t="str">
        <f>_xlfn.XLOOKUP($C194,'Commodity symbol'!$B$2:$B$79,'Commodity symbol'!$A$2:$A$79)</f>
        <v>Ce</v>
      </c>
      <c r="E194" t="s">
        <v>1</v>
      </c>
      <c r="F194" t="s">
        <v>4</v>
      </c>
      <c r="G194" t="s">
        <v>195</v>
      </c>
      <c r="H194" t="s">
        <v>148</v>
      </c>
      <c r="J194" t="s">
        <v>147</v>
      </c>
      <c r="M194">
        <v>0.02</v>
      </c>
      <c r="N194" t="s">
        <v>204</v>
      </c>
      <c r="S194">
        <v>0.01</v>
      </c>
      <c r="U194" t="s">
        <v>255</v>
      </c>
      <c r="V194" t="s">
        <v>199</v>
      </c>
      <c r="X194" t="s">
        <v>257</v>
      </c>
      <c r="Y194">
        <v>0.99</v>
      </c>
      <c r="AG194">
        <v>-0.94</v>
      </c>
      <c r="AH194">
        <v>52</v>
      </c>
      <c r="AJ194">
        <v>0.94299999999999995</v>
      </c>
      <c r="AL194" t="s">
        <v>203</v>
      </c>
      <c r="AM194" t="s">
        <v>144</v>
      </c>
    </row>
    <row r="195" spans="1:39" hidden="1" x14ac:dyDescent="0.25">
      <c r="A195" t="s">
        <v>84</v>
      </c>
      <c r="B195" t="s">
        <v>161</v>
      </c>
      <c r="C195" t="s">
        <v>17</v>
      </c>
      <c r="D195" t="str">
        <f>_xlfn.XLOOKUP($C195,'Commodity symbol'!$B$2:$B$79,'Commodity symbol'!$A$2:$A$79)</f>
        <v>Ce</v>
      </c>
      <c r="E195" t="s">
        <v>1</v>
      </c>
      <c r="F195" t="s">
        <v>5</v>
      </c>
      <c r="G195" t="s">
        <v>195</v>
      </c>
      <c r="H195" t="s">
        <v>148</v>
      </c>
      <c r="J195" t="s">
        <v>149</v>
      </c>
      <c r="M195">
        <v>0.14000000000000001</v>
      </c>
      <c r="N195" t="s">
        <v>204</v>
      </c>
      <c r="S195">
        <v>0.06</v>
      </c>
      <c r="U195" t="s">
        <v>255</v>
      </c>
      <c r="V195" t="s">
        <v>214</v>
      </c>
      <c r="W195">
        <v>0.36</v>
      </c>
      <c r="X195" t="s">
        <v>256</v>
      </c>
      <c r="Y195">
        <v>0.45</v>
      </c>
      <c r="Z195" t="s">
        <v>210</v>
      </c>
      <c r="AA195">
        <v>0.03</v>
      </c>
      <c r="AB195" t="s">
        <v>258</v>
      </c>
      <c r="AC195">
        <v>-0.15</v>
      </c>
      <c r="AF195">
        <v>-60.02</v>
      </c>
      <c r="AH195">
        <v>52</v>
      </c>
      <c r="AJ195">
        <v>0.97499999999999998</v>
      </c>
      <c r="AK195" s="5">
        <v>7.6499999999999997E-3</v>
      </c>
      <c r="AL195" t="s">
        <v>205</v>
      </c>
    </row>
    <row r="196" spans="1:39" hidden="1" x14ac:dyDescent="0.25">
      <c r="A196" t="s">
        <v>84</v>
      </c>
      <c r="B196" t="s">
        <v>161</v>
      </c>
      <c r="C196" t="s">
        <v>17</v>
      </c>
      <c r="D196" t="str">
        <f>_xlfn.XLOOKUP($C196,'Commodity symbol'!$B$2:$B$79,'Commodity symbol'!$A$2:$A$79)</f>
        <v>Ce</v>
      </c>
      <c r="E196" t="s">
        <v>1</v>
      </c>
      <c r="F196" t="s">
        <v>5</v>
      </c>
      <c r="G196" t="s">
        <v>195</v>
      </c>
      <c r="H196" t="s">
        <v>148</v>
      </c>
      <c r="J196" t="s">
        <v>147</v>
      </c>
      <c r="M196">
        <v>0.02</v>
      </c>
      <c r="N196" t="s">
        <v>204</v>
      </c>
      <c r="S196">
        <v>0.01</v>
      </c>
      <c r="U196" t="s">
        <v>255</v>
      </c>
      <c r="V196" t="s">
        <v>199</v>
      </c>
      <c r="W196">
        <v>0.06</v>
      </c>
      <c r="X196" t="s">
        <v>257</v>
      </c>
      <c r="Y196">
        <v>0.93</v>
      </c>
      <c r="Z196" t="s">
        <v>210</v>
      </c>
      <c r="AA196">
        <v>0</v>
      </c>
      <c r="AF196">
        <v>-0.88</v>
      </c>
      <c r="AH196">
        <v>52</v>
      </c>
      <c r="AJ196">
        <v>0.998</v>
      </c>
      <c r="AK196" s="5">
        <v>5.3800000000000002E-3</v>
      </c>
      <c r="AL196" t="s">
        <v>205</v>
      </c>
    </row>
    <row r="197" spans="1:39" x14ac:dyDescent="0.25">
      <c r="A197" t="s">
        <v>84</v>
      </c>
      <c r="C197" t="s">
        <v>18</v>
      </c>
      <c r="D197" t="str">
        <f>_xlfn.XLOOKUP($C197,'Commodity symbol'!$B$2:$B$79,'Commodity symbol'!$A$2:$A$79)</f>
        <v>Cr</v>
      </c>
      <c r="E197" t="s">
        <v>1</v>
      </c>
      <c r="F197" t="s">
        <v>5</v>
      </c>
      <c r="G197" t="s">
        <v>195</v>
      </c>
      <c r="H197" t="s">
        <v>148</v>
      </c>
      <c r="J197" t="s">
        <v>147</v>
      </c>
      <c r="L197" t="s">
        <v>144</v>
      </c>
      <c r="M197">
        <v>0.24</v>
      </c>
      <c r="N197" t="s">
        <v>204</v>
      </c>
      <c r="O197" t="s">
        <v>204</v>
      </c>
      <c r="P197">
        <v>2012</v>
      </c>
      <c r="Q197">
        <v>0.22</v>
      </c>
      <c r="R197">
        <v>0.02</v>
      </c>
      <c r="S197">
        <v>0.09</v>
      </c>
      <c r="T197">
        <v>0.01</v>
      </c>
      <c r="U197" t="s">
        <v>263</v>
      </c>
      <c r="V197" t="s">
        <v>199</v>
      </c>
      <c r="W197">
        <v>0.21</v>
      </c>
      <c r="X197" t="s">
        <v>208</v>
      </c>
      <c r="Y197">
        <v>-0.56999999999999995</v>
      </c>
      <c r="Z197" t="s">
        <v>264</v>
      </c>
      <c r="AA197">
        <v>-0.22</v>
      </c>
      <c r="AB197" t="s">
        <v>210</v>
      </c>
      <c r="AC197" s="3">
        <v>0.04</v>
      </c>
      <c r="AF197">
        <v>-60.77</v>
      </c>
      <c r="AH197">
        <v>63</v>
      </c>
      <c r="AJ197">
        <v>0.98099999999999998</v>
      </c>
      <c r="AK197" s="5">
        <v>1.8100000000000002E-2</v>
      </c>
      <c r="AL197" t="s">
        <v>205</v>
      </c>
    </row>
    <row r="198" spans="1:39" x14ac:dyDescent="0.25">
      <c r="A198" t="s">
        <v>84</v>
      </c>
      <c r="C198" t="s">
        <v>18</v>
      </c>
      <c r="D198" t="str">
        <f>_xlfn.XLOOKUP($C198,'Commodity symbol'!$B$2:$B$79,'Commodity symbol'!$A$2:$A$79)</f>
        <v>Cr</v>
      </c>
      <c r="E198" t="s">
        <v>1</v>
      </c>
      <c r="F198" t="s">
        <v>4</v>
      </c>
      <c r="G198" t="s">
        <v>195</v>
      </c>
      <c r="H198" t="s">
        <v>148</v>
      </c>
      <c r="J198" t="s">
        <v>147</v>
      </c>
      <c r="L198" t="s">
        <v>144</v>
      </c>
      <c r="M198">
        <v>0.31</v>
      </c>
      <c r="N198" t="s">
        <v>197</v>
      </c>
      <c r="O198" t="s">
        <v>204</v>
      </c>
      <c r="P198">
        <v>2012</v>
      </c>
      <c r="Q198">
        <v>0.28000000000000003</v>
      </c>
      <c r="R198">
        <v>0.03</v>
      </c>
      <c r="S198">
        <v>0.14000000000000001</v>
      </c>
      <c r="T198">
        <v>0.01</v>
      </c>
      <c r="U198" t="s">
        <v>263</v>
      </c>
      <c r="V198" t="s">
        <v>199</v>
      </c>
      <c r="X198" t="s">
        <v>208</v>
      </c>
      <c r="Y198">
        <v>-0.72</v>
      </c>
      <c r="AG198">
        <v>-0.79</v>
      </c>
      <c r="AH198">
        <v>63</v>
      </c>
      <c r="AJ198">
        <v>0.39200000000000002</v>
      </c>
      <c r="AL198" t="s">
        <v>203</v>
      </c>
      <c r="AM198" t="s">
        <v>144</v>
      </c>
    </row>
    <row r="199" spans="1:39" hidden="1" x14ac:dyDescent="0.25">
      <c r="A199" t="s">
        <v>84</v>
      </c>
      <c r="C199" t="s">
        <v>19</v>
      </c>
      <c r="D199" t="str">
        <f>_xlfn.XLOOKUP($C199,'Commodity symbol'!$B$2:$B$79,'Commodity symbol'!$A$2:$A$79)</f>
        <v>Co</v>
      </c>
      <c r="E199" t="s">
        <v>1</v>
      </c>
      <c r="F199" t="s">
        <v>4</v>
      </c>
      <c r="G199" t="s">
        <v>195</v>
      </c>
      <c r="H199" t="s">
        <v>148</v>
      </c>
      <c r="J199" t="s">
        <v>147</v>
      </c>
      <c r="L199" t="s">
        <v>144</v>
      </c>
      <c r="M199">
        <v>0.56999999999999995</v>
      </c>
      <c r="N199" t="s">
        <v>206</v>
      </c>
      <c r="S199">
        <v>0.2</v>
      </c>
      <c r="U199" t="s">
        <v>275</v>
      </c>
      <c r="V199" t="s">
        <v>199</v>
      </c>
      <c r="X199" t="s">
        <v>216</v>
      </c>
      <c r="Y199">
        <v>0.61</v>
      </c>
      <c r="AG199">
        <v>-0.28999999999999998</v>
      </c>
      <c r="AH199">
        <v>64</v>
      </c>
      <c r="AJ199">
        <v>0.26600000000000001</v>
      </c>
      <c r="AL199" t="s">
        <v>203</v>
      </c>
      <c r="AM199" t="s">
        <v>144</v>
      </c>
    </row>
    <row r="200" spans="1:39" hidden="1" x14ac:dyDescent="0.25">
      <c r="A200" t="s">
        <v>84</v>
      </c>
      <c r="C200" t="s">
        <v>19</v>
      </c>
      <c r="D200" t="str">
        <f>_xlfn.XLOOKUP($C200,'Commodity symbol'!$B$2:$B$79,'Commodity symbol'!$A$2:$A$79)</f>
        <v>Co</v>
      </c>
      <c r="E200" t="s">
        <v>1</v>
      </c>
      <c r="F200" t="s">
        <v>5</v>
      </c>
      <c r="G200" t="s">
        <v>195</v>
      </c>
      <c r="H200" t="s">
        <v>148</v>
      </c>
      <c r="J200" t="s">
        <v>147</v>
      </c>
      <c r="L200" t="s">
        <v>144</v>
      </c>
      <c r="M200">
        <v>0.16</v>
      </c>
      <c r="N200" t="s">
        <v>206</v>
      </c>
      <c r="S200">
        <v>0.05</v>
      </c>
      <c r="U200" t="s">
        <v>275</v>
      </c>
      <c r="V200" t="s">
        <v>199</v>
      </c>
      <c r="W200">
        <v>0.71</v>
      </c>
      <c r="X200" t="s">
        <v>216</v>
      </c>
      <c r="Y200">
        <v>0.18</v>
      </c>
      <c r="Z200" t="s">
        <v>276</v>
      </c>
      <c r="AA200">
        <v>0.18</v>
      </c>
      <c r="AC200" s="8"/>
      <c r="AH200">
        <v>64</v>
      </c>
      <c r="AJ200">
        <v>0.88</v>
      </c>
      <c r="AK200" s="5">
        <v>2.7099999999999999E-2</v>
      </c>
      <c r="AL200" t="s">
        <v>205</v>
      </c>
    </row>
    <row r="201" spans="1:39" hidden="1" x14ac:dyDescent="0.25">
      <c r="A201" t="s">
        <v>83</v>
      </c>
      <c r="C201" t="s">
        <v>20</v>
      </c>
      <c r="D201" t="str">
        <f>_xlfn.XLOOKUP($C201,'Commodity symbol'!$B$2:$B$79,'Commodity symbol'!$A$2:$A$79)</f>
        <v>Cu</v>
      </c>
      <c r="E201" t="s">
        <v>1</v>
      </c>
      <c r="F201" t="s">
        <v>5</v>
      </c>
      <c r="G201" t="s">
        <v>195</v>
      </c>
      <c r="H201" t="s">
        <v>148</v>
      </c>
      <c r="J201" t="s">
        <v>147</v>
      </c>
      <c r="M201">
        <v>0.08</v>
      </c>
      <c r="N201" t="s">
        <v>206</v>
      </c>
      <c r="U201" t="s">
        <v>279</v>
      </c>
      <c r="V201" t="s">
        <v>280</v>
      </c>
      <c r="W201">
        <v>0.77</v>
      </c>
      <c r="X201" t="s">
        <v>221</v>
      </c>
      <c r="Y201">
        <v>0.16</v>
      </c>
      <c r="AC201" s="3"/>
      <c r="AH201">
        <v>63</v>
      </c>
      <c r="AI201" t="s">
        <v>281</v>
      </c>
      <c r="AJ201">
        <v>0.96</v>
      </c>
      <c r="AK201" s="5">
        <v>2.4299999999999999E-2</v>
      </c>
      <c r="AL201" t="s">
        <v>205</v>
      </c>
    </row>
    <row r="202" spans="1:39" hidden="1" x14ac:dyDescent="0.25">
      <c r="A202" t="s">
        <v>83</v>
      </c>
      <c r="C202" t="s">
        <v>20</v>
      </c>
      <c r="D202" t="str">
        <f>_xlfn.XLOOKUP($C202,'Commodity symbol'!$B$2:$B$79,'Commodity symbol'!$A$2:$A$79)</f>
        <v>Cu</v>
      </c>
      <c r="E202" t="s">
        <v>1</v>
      </c>
      <c r="F202" t="s">
        <v>4</v>
      </c>
      <c r="G202" t="s">
        <v>195</v>
      </c>
      <c r="H202" t="s">
        <v>148</v>
      </c>
      <c r="J202" t="s">
        <v>147</v>
      </c>
      <c r="M202">
        <v>0.34</v>
      </c>
      <c r="N202" t="s">
        <v>206</v>
      </c>
      <c r="U202" t="s">
        <v>279</v>
      </c>
      <c r="V202" t="s">
        <v>280</v>
      </c>
      <c r="X202" t="s">
        <v>221</v>
      </c>
      <c r="Y202">
        <v>0.7</v>
      </c>
      <c r="AG202">
        <v>-0.23</v>
      </c>
      <c r="AH202">
        <v>63</v>
      </c>
      <c r="AI202" t="s">
        <v>281</v>
      </c>
      <c r="AJ202" s="5">
        <v>0.30199999999999999</v>
      </c>
      <c r="AL202" t="s">
        <v>203</v>
      </c>
      <c r="AM202" t="s">
        <v>144</v>
      </c>
    </row>
    <row r="203" spans="1:39" hidden="1" x14ac:dyDescent="0.25">
      <c r="A203" t="s">
        <v>83</v>
      </c>
      <c r="C203" t="s">
        <v>20</v>
      </c>
      <c r="D203" t="str">
        <f>_xlfn.XLOOKUP($C203,'Commodity symbol'!$B$2:$B$79,'Commodity symbol'!$A$2:$A$79)</f>
        <v>Cu</v>
      </c>
      <c r="E203" t="s">
        <v>1</v>
      </c>
      <c r="F203" t="s">
        <v>5</v>
      </c>
      <c r="G203" t="s">
        <v>195</v>
      </c>
      <c r="H203" t="s">
        <v>148</v>
      </c>
      <c r="J203" t="s">
        <v>152</v>
      </c>
      <c r="M203">
        <v>0.11</v>
      </c>
      <c r="N203" t="s">
        <v>206</v>
      </c>
      <c r="U203" t="s">
        <v>279</v>
      </c>
      <c r="V203" t="s">
        <v>284</v>
      </c>
      <c r="W203">
        <v>0.75</v>
      </c>
      <c r="X203" t="s">
        <v>221</v>
      </c>
      <c r="Y203">
        <v>0.16</v>
      </c>
      <c r="AH203">
        <v>63</v>
      </c>
      <c r="AI203" t="s">
        <v>281</v>
      </c>
      <c r="AJ203">
        <v>0.95899999999999996</v>
      </c>
      <c r="AK203" s="5">
        <v>4.7E-2</v>
      </c>
      <c r="AL203" t="s">
        <v>205</v>
      </c>
    </row>
    <row r="204" spans="1:39" hidden="1" x14ac:dyDescent="0.25">
      <c r="A204" t="s">
        <v>83</v>
      </c>
      <c r="C204" t="s">
        <v>20</v>
      </c>
      <c r="D204" t="str">
        <f>_xlfn.XLOOKUP($C204,'Commodity symbol'!$B$2:$B$79,'Commodity symbol'!$A$2:$A$79)</f>
        <v>Cu</v>
      </c>
      <c r="E204" t="s">
        <v>1</v>
      </c>
      <c r="F204" t="s">
        <v>4</v>
      </c>
      <c r="G204" t="s">
        <v>195</v>
      </c>
      <c r="H204" t="s">
        <v>148</v>
      </c>
      <c r="J204" t="s">
        <v>152</v>
      </c>
      <c r="M204">
        <v>0.42</v>
      </c>
      <c r="N204" t="s">
        <v>206</v>
      </c>
      <c r="U204" t="s">
        <v>279</v>
      </c>
      <c r="V204" t="s">
        <v>284</v>
      </c>
      <c r="X204" t="s">
        <v>221</v>
      </c>
      <c r="Y204">
        <v>0.65</v>
      </c>
      <c r="AG204">
        <v>-0.25</v>
      </c>
      <c r="AH204">
        <v>63</v>
      </c>
      <c r="AI204" t="s">
        <v>281</v>
      </c>
      <c r="AJ204">
        <v>0.317</v>
      </c>
      <c r="AL204" t="s">
        <v>203</v>
      </c>
      <c r="AM204" t="s">
        <v>144</v>
      </c>
    </row>
    <row r="205" spans="1:39" hidden="1" x14ac:dyDescent="0.25">
      <c r="A205" t="s">
        <v>84</v>
      </c>
      <c r="B205" t="s">
        <v>161</v>
      </c>
      <c r="C205" t="s">
        <v>21</v>
      </c>
      <c r="D205" t="str">
        <f>_xlfn.XLOOKUP($C205,'Commodity symbol'!$B$2:$B$79,'Commodity symbol'!$A$2:$A$79)</f>
        <v>Dy</v>
      </c>
      <c r="E205" t="s">
        <v>1</v>
      </c>
      <c r="F205" t="s">
        <v>4</v>
      </c>
      <c r="G205" t="s">
        <v>195</v>
      </c>
      <c r="H205" t="s">
        <v>148</v>
      </c>
      <c r="J205" t="s">
        <v>149</v>
      </c>
      <c r="L205" t="s">
        <v>144</v>
      </c>
      <c r="M205">
        <v>0.14000000000000001</v>
      </c>
      <c r="N205" t="s">
        <v>204</v>
      </c>
      <c r="S205">
        <v>0.06</v>
      </c>
      <c r="U205" t="s">
        <v>286</v>
      </c>
      <c r="V205" t="s">
        <v>214</v>
      </c>
      <c r="X205" t="s">
        <v>256</v>
      </c>
      <c r="Y205">
        <v>0.24</v>
      </c>
      <c r="AG205">
        <v>-0.92</v>
      </c>
      <c r="AH205">
        <v>52</v>
      </c>
      <c r="AJ205">
        <v>0.31900000000000001</v>
      </c>
      <c r="AL205" t="s">
        <v>203</v>
      </c>
      <c r="AM205" t="s">
        <v>144</v>
      </c>
    </row>
    <row r="206" spans="1:39" hidden="1" x14ac:dyDescent="0.25">
      <c r="A206" t="s">
        <v>84</v>
      </c>
      <c r="B206" t="s">
        <v>161</v>
      </c>
      <c r="C206" t="s">
        <v>21</v>
      </c>
      <c r="D206" t="str">
        <f>_xlfn.XLOOKUP($C206,'Commodity symbol'!$B$2:$B$79,'Commodity symbol'!$A$2:$A$79)</f>
        <v>Dy</v>
      </c>
      <c r="E206" t="s">
        <v>1</v>
      </c>
      <c r="F206" t="s">
        <v>5</v>
      </c>
      <c r="G206" t="s">
        <v>195</v>
      </c>
      <c r="H206" t="s">
        <v>148</v>
      </c>
      <c r="J206" t="s">
        <v>149</v>
      </c>
      <c r="L206" t="s">
        <v>144</v>
      </c>
      <c r="M206">
        <v>0.13</v>
      </c>
      <c r="N206" t="s">
        <v>197</v>
      </c>
      <c r="S206">
        <v>7.0000000000000007E-2</v>
      </c>
      <c r="U206" t="s">
        <v>286</v>
      </c>
      <c r="V206" t="s">
        <v>214</v>
      </c>
      <c r="W206">
        <v>0.08</v>
      </c>
      <c r="X206" t="s">
        <v>256</v>
      </c>
      <c r="Y206">
        <v>0.22</v>
      </c>
      <c r="Z206" t="s">
        <v>210</v>
      </c>
      <c r="AA206">
        <v>0.04</v>
      </c>
      <c r="AB206" t="s">
        <v>289</v>
      </c>
      <c r="AC206">
        <v>-0.24</v>
      </c>
      <c r="AH206">
        <v>52</v>
      </c>
      <c r="AJ206">
        <v>0.97299999999999998</v>
      </c>
      <c r="AK206" s="5">
        <v>1.3100000000000001E-2</v>
      </c>
      <c r="AL206" t="s">
        <v>205</v>
      </c>
    </row>
    <row r="207" spans="1:39" hidden="1" x14ac:dyDescent="0.25">
      <c r="A207" t="s">
        <v>84</v>
      </c>
      <c r="B207" t="s">
        <v>161</v>
      </c>
      <c r="C207" t="s">
        <v>22</v>
      </c>
      <c r="D207" t="str">
        <f>_xlfn.XLOOKUP($C207,'Commodity symbol'!$B$2:$B$79,'Commodity symbol'!$A$2:$A$79)</f>
        <v>Er</v>
      </c>
      <c r="E207" t="s">
        <v>1</v>
      </c>
      <c r="F207" t="s">
        <v>4</v>
      </c>
      <c r="G207" t="s">
        <v>195</v>
      </c>
      <c r="H207" t="s">
        <v>148</v>
      </c>
      <c r="J207" t="s">
        <v>152</v>
      </c>
      <c r="M207">
        <v>0.85</v>
      </c>
      <c r="N207" t="s">
        <v>206</v>
      </c>
      <c r="S207">
        <v>0.15</v>
      </c>
      <c r="U207" t="s">
        <v>215</v>
      </c>
      <c r="V207" t="s">
        <v>284</v>
      </c>
      <c r="X207" t="s">
        <v>291</v>
      </c>
      <c r="Y207">
        <v>1.58</v>
      </c>
      <c r="AG207">
        <v>-0.44</v>
      </c>
      <c r="AH207">
        <v>52</v>
      </c>
      <c r="AJ207">
        <v>0.40200000000000002</v>
      </c>
      <c r="AL207" t="s">
        <v>203</v>
      </c>
      <c r="AM207" t="s">
        <v>144</v>
      </c>
    </row>
    <row r="208" spans="1:39" hidden="1" x14ac:dyDescent="0.25">
      <c r="A208" t="s">
        <v>84</v>
      </c>
      <c r="B208" t="s">
        <v>161</v>
      </c>
      <c r="C208" t="s">
        <v>22</v>
      </c>
      <c r="D208" t="str">
        <f>_xlfn.XLOOKUP($C208,'Commodity symbol'!$B$2:$B$79,'Commodity symbol'!$A$2:$A$79)</f>
        <v>Er</v>
      </c>
      <c r="E208" t="s">
        <v>1</v>
      </c>
      <c r="F208" t="s">
        <v>5</v>
      </c>
      <c r="G208" t="s">
        <v>195</v>
      </c>
      <c r="H208" t="s">
        <v>148</v>
      </c>
      <c r="J208" t="s">
        <v>152</v>
      </c>
      <c r="M208">
        <v>0.37</v>
      </c>
      <c r="N208" t="s">
        <v>206</v>
      </c>
      <c r="S208">
        <v>0.13</v>
      </c>
      <c r="U208" t="s">
        <v>215</v>
      </c>
      <c r="V208" t="s">
        <v>284</v>
      </c>
      <c r="W208">
        <v>0.56000000000000005</v>
      </c>
      <c r="X208" t="s">
        <v>291</v>
      </c>
      <c r="Y208">
        <v>0.69</v>
      </c>
      <c r="Z208" t="s">
        <v>246</v>
      </c>
      <c r="AA208">
        <v>-0.41</v>
      </c>
      <c r="AF208">
        <v>-20.99</v>
      </c>
      <c r="AH208">
        <v>52</v>
      </c>
      <c r="AJ208">
        <v>0.95599999999999996</v>
      </c>
      <c r="AK208" s="5">
        <v>1.4800000000000001E-2</v>
      </c>
      <c r="AL208" t="s">
        <v>205</v>
      </c>
    </row>
    <row r="209" spans="1:40" hidden="1" x14ac:dyDescent="0.25">
      <c r="A209" t="s">
        <v>84</v>
      </c>
      <c r="B209" t="s">
        <v>161</v>
      </c>
      <c r="C209" t="s">
        <v>23</v>
      </c>
      <c r="D209" t="str">
        <f>_xlfn.XLOOKUP($C209,'Commodity symbol'!$B$2:$B$79,'Commodity symbol'!$A$2:$A$79)</f>
        <v>Eu</v>
      </c>
      <c r="E209" t="s">
        <v>1</v>
      </c>
      <c r="F209" t="s">
        <v>5</v>
      </c>
      <c r="G209" t="s">
        <v>195</v>
      </c>
      <c r="H209" t="s">
        <v>148</v>
      </c>
      <c r="J209" t="s">
        <v>152</v>
      </c>
      <c r="M209">
        <v>0.06</v>
      </c>
      <c r="N209" t="s">
        <v>204</v>
      </c>
      <c r="S209">
        <v>0.03</v>
      </c>
      <c r="U209" t="s">
        <v>293</v>
      </c>
      <c r="V209" t="s">
        <v>284</v>
      </c>
      <c r="W209">
        <v>0.9</v>
      </c>
      <c r="X209" t="s">
        <v>294</v>
      </c>
      <c r="Y209">
        <v>0.17</v>
      </c>
      <c r="Z209" t="s">
        <v>295</v>
      </c>
      <c r="AA209">
        <v>-0.11</v>
      </c>
      <c r="AH209">
        <v>52</v>
      </c>
      <c r="AI209" t="s">
        <v>288</v>
      </c>
      <c r="AJ209">
        <v>0.97099999999999997</v>
      </c>
      <c r="AK209" s="5">
        <v>1E-3</v>
      </c>
      <c r="AL209" t="s">
        <v>205</v>
      </c>
    </row>
    <row r="210" spans="1:40" hidden="1" x14ac:dyDescent="0.25">
      <c r="A210" t="s">
        <v>82</v>
      </c>
      <c r="C210" t="s">
        <v>24</v>
      </c>
      <c r="D210" t="str">
        <f>_xlfn.XLOOKUP($C210,'Commodity symbol'!$B$2:$B$79,'Commodity symbol'!$A$2:$A$79)</f>
        <v>Feldspar</v>
      </c>
      <c r="E210" t="s">
        <v>1</v>
      </c>
      <c r="F210" t="s">
        <v>5</v>
      </c>
      <c r="G210" t="s">
        <v>195</v>
      </c>
      <c r="H210" t="s">
        <v>148</v>
      </c>
      <c r="J210" t="s">
        <v>147</v>
      </c>
      <c r="L210" t="s">
        <v>144</v>
      </c>
      <c r="M210">
        <v>0.63</v>
      </c>
      <c r="N210" t="s">
        <v>204</v>
      </c>
      <c r="S210">
        <v>0.28000000000000003</v>
      </c>
      <c r="U210" t="s">
        <v>296</v>
      </c>
      <c r="V210" t="s">
        <v>199</v>
      </c>
      <c r="W210">
        <v>0.68</v>
      </c>
      <c r="X210" t="s">
        <v>208</v>
      </c>
      <c r="Y210">
        <v>-0.68</v>
      </c>
      <c r="Z210" t="s">
        <v>210</v>
      </c>
      <c r="AA210">
        <v>0.03</v>
      </c>
      <c r="AB210" t="s">
        <v>297</v>
      </c>
      <c r="AC210" s="3">
        <v>-0.23</v>
      </c>
      <c r="AF210">
        <v>-45.12</v>
      </c>
      <c r="AH210">
        <v>51</v>
      </c>
      <c r="AJ210">
        <v>0.98899999999999999</v>
      </c>
      <c r="AK210" s="5">
        <v>3.4599999999999999E-2</v>
      </c>
      <c r="AL210" t="s">
        <v>205</v>
      </c>
      <c r="AN210" t="s">
        <v>298</v>
      </c>
    </row>
    <row r="211" spans="1:40" hidden="1" x14ac:dyDescent="0.25">
      <c r="A211" t="s">
        <v>82</v>
      </c>
      <c r="C211" t="s">
        <v>24</v>
      </c>
      <c r="D211" t="str">
        <f>_xlfn.XLOOKUP($C211,'Commodity symbol'!$B$2:$B$79,'Commodity symbol'!$A$2:$A$79)</f>
        <v>Feldspar</v>
      </c>
      <c r="E211" t="s">
        <v>1</v>
      </c>
      <c r="F211" t="s">
        <v>4</v>
      </c>
      <c r="G211" t="s">
        <v>195</v>
      </c>
      <c r="H211" t="s">
        <v>148</v>
      </c>
      <c r="J211" t="s">
        <v>147</v>
      </c>
      <c r="L211" t="s">
        <v>144</v>
      </c>
      <c r="M211">
        <v>2</v>
      </c>
      <c r="N211" t="s">
        <v>206</v>
      </c>
      <c r="S211">
        <v>0.73</v>
      </c>
      <c r="U211" t="s">
        <v>296</v>
      </c>
      <c r="V211" t="s">
        <v>199</v>
      </c>
      <c r="X211" t="s">
        <v>208</v>
      </c>
      <c r="Y211">
        <v>-2.14</v>
      </c>
      <c r="AG211">
        <v>-0.32</v>
      </c>
      <c r="AH211">
        <v>51</v>
      </c>
      <c r="AJ211">
        <v>0.28499999999999998</v>
      </c>
      <c r="AL211" t="s">
        <v>203</v>
      </c>
      <c r="AM211" t="s">
        <v>144</v>
      </c>
      <c r="AN211" t="s">
        <v>298</v>
      </c>
    </row>
    <row r="212" spans="1:40" hidden="1" x14ac:dyDescent="0.25">
      <c r="A212" t="s">
        <v>82</v>
      </c>
      <c r="C212" t="s">
        <v>25</v>
      </c>
      <c r="D212" t="str">
        <f>_xlfn.XLOOKUP($C212,'Commodity symbol'!$B$2:$B$79,'Commodity symbol'!$A$2:$A$79)</f>
        <v>F</v>
      </c>
      <c r="E212" t="s">
        <v>1</v>
      </c>
      <c r="F212" t="s">
        <v>5</v>
      </c>
      <c r="G212" t="s">
        <v>195</v>
      </c>
      <c r="H212" t="s">
        <v>148</v>
      </c>
      <c r="J212" t="s">
        <v>147</v>
      </c>
      <c r="L212" t="s">
        <v>144</v>
      </c>
      <c r="M212">
        <v>0.49</v>
      </c>
      <c r="N212" t="s">
        <v>206</v>
      </c>
      <c r="O212" t="s">
        <v>300</v>
      </c>
      <c r="P212">
        <v>1991</v>
      </c>
      <c r="Q212">
        <v>0.52</v>
      </c>
      <c r="R212">
        <v>-0.03</v>
      </c>
      <c r="S212">
        <v>0.18</v>
      </c>
      <c r="T212">
        <v>0.01</v>
      </c>
      <c r="U212" t="s">
        <v>263</v>
      </c>
      <c r="V212" t="s">
        <v>199</v>
      </c>
      <c r="W212">
        <v>0.53</v>
      </c>
      <c r="X212" t="s">
        <v>208</v>
      </c>
      <c r="Y212">
        <v>-0.84</v>
      </c>
      <c r="Z212" t="s">
        <v>235</v>
      </c>
      <c r="AA212">
        <v>0.02</v>
      </c>
      <c r="AC212" s="3"/>
      <c r="AF212">
        <v>-25.69</v>
      </c>
      <c r="AH212">
        <v>63</v>
      </c>
      <c r="AJ212">
        <v>0.91900000000000004</v>
      </c>
      <c r="AK212" s="5">
        <v>2E-3</v>
      </c>
      <c r="AL212" t="s">
        <v>205</v>
      </c>
      <c r="AN212" t="s">
        <v>302</v>
      </c>
    </row>
    <row r="213" spans="1:40" hidden="1" x14ac:dyDescent="0.25">
      <c r="A213" t="s">
        <v>82</v>
      </c>
      <c r="C213" t="s">
        <v>25</v>
      </c>
      <c r="D213" t="str">
        <f>_xlfn.XLOOKUP($C213,'Commodity symbol'!$B$2:$B$79,'Commodity symbol'!$A$2:$A$79)</f>
        <v>F</v>
      </c>
      <c r="E213" t="s">
        <v>1</v>
      </c>
      <c r="F213" t="s">
        <v>4</v>
      </c>
      <c r="G213" t="s">
        <v>195</v>
      </c>
      <c r="H213" t="s">
        <v>148</v>
      </c>
      <c r="J213" t="s">
        <v>147</v>
      </c>
      <c r="L213" t="s">
        <v>144</v>
      </c>
      <c r="M213">
        <v>1.05</v>
      </c>
      <c r="N213" t="s">
        <v>206</v>
      </c>
      <c r="O213" t="s">
        <v>299</v>
      </c>
      <c r="P213">
        <v>1991</v>
      </c>
      <c r="Q213">
        <v>1.1200000000000001</v>
      </c>
      <c r="R213">
        <v>-7.0000000000000007E-2</v>
      </c>
      <c r="S213">
        <v>0.21</v>
      </c>
      <c r="T213">
        <v>0.02</v>
      </c>
      <c r="U213" t="s">
        <v>263</v>
      </c>
      <c r="V213" t="s">
        <v>199</v>
      </c>
      <c r="X213" t="s">
        <v>208</v>
      </c>
      <c r="Y213">
        <v>-1.8</v>
      </c>
      <c r="AG213">
        <v>-0.47</v>
      </c>
      <c r="AH213">
        <v>63</v>
      </c>
      <c r="AJ213">
        <v>0.38800000000000001</v>
      </c>
      <c r="AL213" t="s">
        <v>203</v>
      </c>
      <c r="AM213" t="s">
        <v>144</v>
      </c>
      <c r="AN213" t="s">
        <v>302</v>
      </c>
    </row>
    <row r="214" spans="1:40" hidden="1" x14ac:dyDescent="0.25">
      <c r="A214" t="s">
        <v>84</v>
      </c>
      <c r="B214" t="s">
        <v>161</v>
      </c>
      <c r="C214" t="s">
        <v>27</v>
      </c>
      <c r="D214" t="str">
        <f>_xlfn.XLOOKUP($C214,'Commodity symbol'!$B$2:$B$79,'Commodity symbol'!$A$2:$A$79)</f>
        <v>Gd</v>
      </c>
      <c r="E214" t="s">
        <v>1</v>
      </c>
      <c r="F214" t="s">
        <v>4</v>
      </c>
      <c r="G214" t="s">
        <v>195</v>
      </c>
      <c r="H214" t="s">
        <v>148</v>
      </c>
      <c r="J214" t="s">
        <v>149</v>
      </c>
      <c r="L214" t="s">
        <v>144</v>
      </c>
      <c r="M214">
        <v>0.5</v>
      </c>
      <c r="N214" t="s">
        <v>204</v>
      </c>
      <c r="S214">
        <v>0.22</v>
      </c>
      <c r="U214" t="s">
        <v>215</v>
      </c>
      <c r="V214" t="s">
        <v>214</v>
      </c>
      <c r="AG214">
        <v>-0.28999999999999998</v>
      </c>
      <c r="AH214">
        <v>52</v>
      </c>
      <c r="AJ214">
        <v>0.32400000000000001</v>
      </c>
      <c r="AL214" t="s">
        <v>203</v>
      </c>
      <c r="AM214" t="s">
        <v>144</v>
      </c>
    </row>
    <row r="215" spans="1:40" hidden="1" x14ac:dyDescent="0.25">
      <c r="A215" t="s">
        <v>84</v>
      </c>
      <c r="B215" t="s">
        <v>161</v>
      </c>
      <c r="C215" t="s">
        <v>27</v>
      </c>
      <c r="D215" t="str">
        <f>_xlfn.XLOOKUP($C215,'Commodity symbol'!$B$2:$B$79,'Commodity symbol'!$A$2:$A$79)</f>
        <v>Gd</v>
      </c>
      <c r="E215" t="s">
        <v>1</v>
      </c>
      <c r="F215" t="s">
        <v>5</v>
      </c>
      <c r="G215" t="s">
        <v>195</v>
      </c>
      <c r="H215" t="s">
        <v>148</v>
      </c>
      <c r="J215" t="s">
        <v>149</v>
      </c>
      <c r="L215" t="s">
        <v>144</v>
      </c>
      <c r="M215">
        <v>0.15</v>
      </c>
      <c r="N215" t="s">
        <v>204</v>
      </c>
      <c r="S215">
        <v>7.0000000000000007E-2</v>
      </c>
      <c r="U215" t="s">
        <v>215</v>
      </c>
      <c r="V215" t="s">
        <v>214</v>
      </c>
      <c r="W215">
        <v>0.71</v>
      </c>
      <c r="X215" t="s">
        <v>289</v>
      </c>
      <c r="Y215">
        <v>-0.25</v>
      </c>
      <c r="Z215" t="s">
        <v>202</v>
      </c>
      <c r="AA215">
        <v>-0.44</v>
      </c>
      <c r="AB215" t="s">
        <v>235</v>
      </c>
      <c r="AC215">
        <v>0.02</v>
      </c>
      <c r="AF215">
        <v>-46.2</v>
      </c>
      <c r="AJ215">
        <v>0.98199999999999998</v>
      </c>
      <c r="AK215" s="5">
        <v>2.7299999999999998E-3</v>
      </c>
      <c r="AL215" t="s">
        <v>205</v>
      </c>
    </row>
    <row r="216" spans="1:40" hidden="1" x14ac:dyDescent="0.25">
      <c r="A216" t="s">
        <v>84</v>
      </c>
      <c r="C216" t="s">
        <v>26</v>
      </c>
      <c r="D216" t="str">
        <f>_xlfn.XLOOKUP($C216,'Commodity symbol'!$B$2:$B$79,'Commodity symbol'!$A$2:$A$79)</f>
        <v>Ga</v>
      </c>
      <c r="E216" t="s">
        <v>1</v>
      </c>
      <c r="F216" t="s">
        <v>5</v>
      </c>
      <c r="G216" t="s">
        <v>195</v>
      </c>
      <c r="H216" t="s">
        <v>148</v>
      </c>
      <c r="J216" t="s">
        <v>152</v>
      </c>
      <c r="L216" t="s">
        <v>144</v>
      </c>
      <c r="M216">
        <v>0.4</v>
      </c>
      <c r="N216" t="s">
        <v>204</v>
      </c>
      <c r="S216">
        <v>0.18</v>
      </c>
      <c r="U216" t="s">
        <v>305</v>
      </c>
      <c r="V216" t="s">
        <v>231</v>
      </c>
      <c r="W216">
        <v>0.27</v>
      </c>
      <c r="X216" t="s">
        <v>210</v>
      </c>
      <c r="Y216">
        <v>0.05</v>
      </c>
      <c r="Z216" t="s">
        <v>306</v>
      </c>
      <c r="AA216">
        <v>0.62</v>
      </c>
      <c r="AB216" t="s">
        <v>232</v>
      </c>
      <c r="AC216" s="3">
        <v>0.79</v>
      </c>
      <c r="AF216">
        <v>-95.32</v>
      </c>
      <c r="AH216">
        <v>49</v>
      </c>
      <c r="AJ216">
        <v>0.97799999999999998</v>
      </c>
      <c r="AK216" s="5">
        <v>9.2799999999999994E-2</v>
      </c>
      <c r="AL216" t="s">
        <v>205</v>
      </c>
    </row>
    <row r="217" spans="1:40" hidden="1" x14ac:dyDescent="0.25">
      <c r="A217" t="s">
        <v>84</v>
      </c>
      <c r="C217" t="s">
        <v>26</v>
      </c>
      <c r="D217" t="str">
        <f>_xlfn.XLOOKUP($C217,'Commodity symbol'!$B$2:$B$79,'Commodity symbol'!$A$2:$A$79)</f>
        <v>Ga</v>
      </c>
      <c r="E217" t="s">
        <v>1</v>
      </c>
      <c r="F217" t="s">
        <v>4</v>
      </c>
      <c r="G217" t="s">
        <v>195</v>
      </c>
      <c r="H217" t="s">
        <v>148</v>
      </c>
      <c r="J217" t="s">
        <v>152</v>
      </c>
      <c r="L217" t="s">
        <v>144</v>
      </c>
      <c r="M217">
        <v>0.55000000000000004</v>
      </c>
      <c r="N217" t="s">
        <v>197</v>
      </c>
      <c r="S217">
        <v>0.28000000000000003</v>
      </c>
      <c r="U217" t="s">
        <v>305</v>
      </c>
      <c r="V217" t="s">
        <v>231</v>
      </c>
      <c r="AG217">
        <v>-0.73</v>
      </c>
      <c r="AH217">
        <v>49</v>
      </c>
      <c r="AJ217">
        <v>0.51200000000000001</v>
      </c>
      <c r="AL217" t="s">
        <v>203</v>
      </c>
      <c r="AM217" t="s">
        <v>144</v>
      </c>
    </row>
    <row r="218" spans="1:40" x14ac:dyDescent="0.25">
      <c r="A218" t="s">
        <v>84</v>
      </c>
      <c r="C218" t="s">
        <v>28</v>
      </c>
      <c r="D218" t="str">
        <f>_xlfn.XLOOKUP($C218,'Commodity symbol'!$B$2:$B$79,'Commodity symbol'!$A$2:$A$79)</f>
        <v>Ge</v>
      </c>
      <c r="E218" t="s">
        <v>1</v>
      </c>
      <c r="F218" t="s">
        <v>5</v>
      </c>
      <c r="G218" t="s">
        <v>195</v>
      </c>
      <c r="H218" t="s">
        <v>148</v>
      </c>
      <c r="J218" t="s">
        <v>152</v>
      </c>
      <c r="L218" t="s">
        <v>144</v>
      </c>
      <c r="M218">
        <v>0.5</v>
      </c>
      <c r="N218" t="s">
        <v>206</v>
      </c>
      <c r="S218">
        <v>0.11</v>
      </c>
      <c r="U218" t="s">
        <v>305</v>
      </c>
      <c r="V218" t="s">
        <v>231</v>
      </c>
      <c r="W218">
        <v>0.51</v>
      </c>
      <c r="X218" t="s">
        <v>252</v>
      </c>
      <c r="Y218">
        <v>0.99</v>
      </c>
      <c r="AC218" s="3"/>
      <c r="AH218">
        <v>62</v>
      </c>
      <c r="AI218" t="s">
        <v>308</v>
      </c>
      <c r="AJ218">
        <v>0.65700000000000003</v>
      </c>
      <c r="AK218" s="5">
        <v>5.1200000000000002E-2</v>
      </c>
      <c r="AL218" t="s">
        <v>205</v>
      </c>
      <c r="AN218" t="s">
        <v>309</v>
      </c>
    </row>
    <row r="219" spans="1:40" x14ac:dyDescent="0.25">
      <c r="A219" t="s">
        <v>84</v>
      </c>
      <c r="C219" t="s">
        <v>28</v>
      </c>
      <c r="D219" t="str">
        <f>_xlfn.XLOOKUP($C219,'Commodity symbol'!$B$2:$B$79,'Commodity symbol'!$A$2:$A$79)</f>
        <v>Ge</v>
      </c>
      <c r="E219" t="s">
        <v>1</v>
      </c>
      <c r="F219" t="s">
        <v>4</v>
      </c>
      <c r="G219" t="s">
        <v>195</v>
      </c>
      <c r="H219" t="s">
        <v>148</v>
      </c>
      <c r="J219" t="s">
        <v>152</v>
      </c>
      <c r="L219" t="s">
        <v>144</v>
      </c>
      <c r="M219">
        <v>1.04</v>
      </c>
      <c r="N219" t="s">
        <v>206</v>
      </c>
      <c r="S219">
        <v>0.33</v>
      </c>
      <c r="U219" t="s">
        <v>305</v>
      </c>
      <c r="V219" t="s">
        <v>231</v>
      </c>
      <c r="X219" t="s">
        <v>252</v>
      </c>
      <c r="Y219">
        <v>2.0699999999999998</v>
      </c>
      <c r="AG219">
        <v>-0.48</v>
      </c>
      <c r="AH219">
        <v>62</v>
      </c>
      <c r="AI219" t="s">
        <v>308</v>
      </c>
      <c r="AJ219">
        <v>0.246</v>
      </c>
      <c r="AL219" t="s">
        <v>203</v>
      </c>
      <c r="AM219" t="s">
        <v>144</v>
      </c>
      <c r="AN219" t="s">
        <v>309</v>
      </c>
    </row>
    <row r="220" spans="1:40" hidden="1" x14ac:dyDescent="0.25">
      <c r="A220" t="s">
        <v>85</v>
      </c>
      <c r="C220" t="s">
        <v>29</v>
      </c>
      <c r="D220" t="str">
        <f>_xlfn.XLOOKUP($C220,'Commodity symbol'!$B$2:$B$79,'Commodity symbol'!$A$2:$A$79)</f>
        <v>Au</v>
      </c>
      <c r="E220" t="s">
        <v>1</v>
      </c>
      <c r="F220" t="s">
        <v>4</v>
      </c>
      <c r="G220" t="s">
        <v>195</v>
      </c>
      <c r="H220" t="s">
        <v>148</v>
      </c>
      <c r="J220" t="s">
        <v>147</v>
      </c>
      <c r="L220" t="s">
        <v>144</v>
      </c>
      <c r="M220">
        <v>0.28999999999999998</v>
      </c>
      <c r="N220" t="s">
        <v>206</v>
      </c>
      <c r="S220">
        <v>0.08</v>
      </c>
      <c r="U220" t="s">
        <v>314</v>
      </c>
      <c r="V220" t="s">
        <v>199</v>
      </c>
      <c r="X220" t="s">
        <v>315</v>
      </c>
      <c r="Y220">
        <v>-0.64</v>
      </c>
      <c r="AG220">
        <v>-0.13</v>
      </c>
      <c r="AH220">
        <v>47</v>
      </c>
      <c r="AI220" t="s">
        <v>316</v>
      </c>
      <c r="AJ220">
        <v>0.317</v>
      </c>
      <c r="AL220" t="s">
        <v>203</v>
      </c>
      <c r="AM220" t="s">
        <v>144</v>
      </c>
    </row>
    <row r="221" spans="1:40" hidden="1" x14ac:dyDescent="0.25">
      <c r="A221" t="s">
        <v>85</v>
      </c>
      <c r="C221" t="s">
        <v>29</v>
      </c>
      <c r="D221" t="str">
        <f>_xlfn.XLOOKUP($C221,'Commodity symbol'!$B$2:$B$79,'Commodity symbol'!$A$2:$A$79)</f>
        <v>Au</v>
      </c>
      <c r="E221" t="s">
        <v>1</v>
      </c>
      <c r="F221" t="s">
        <v>5</v>
      </c>
      <c r="G221" t="s">
        <v>195</v>
      </c>
      <c r="H221" t="s">
        <v>148</v>
      </c>
      <c r="J221" t="s">
        <v>147</v>
      </c>
      <c r="L221" t="s">
        <v>144</v>
      </c>
      <c r="M221">
        <v>0.04</v>
      </c>
      <c r="N221" t="s">
        <v>206</v>
      </c>
      <c r="S221">
        <v>0.01</v>
      </c>
      <c r="U221" t="s">
        <v>314</v>
      </c>
      <c r="V221" t="s">
        <v>199</v>
      </c>
      <c r="W221">
        <v>0.87</v>
      </c>
      <c r="X221" t="s">
        <v>315</v>
      </c>
      <c r="Y221">
        <v>-0.08</v>
      </c>
      <c r="AC221" s="3"/>
      <c r="AH221">
        <v>47</v>
      </c>
      <c r="AI221" t="s">
        <v>316</v>
      </c>
      <c r="AJ221">
        <v>0.99099999999999999</v>
      </c>
      <c r="AK221" s="5">
        <v>1E-3</v>
      </c>
      <c r="AL221" t="s">
        <v>205</v>
      </c>
    </row>
    <row r="222" spans="1:40" hidden="1" x14ac:dyDescent="0.25">
      <c r="A222" t="s">
        <v>82</v>
      </c>
      <c r="C222" t="s">
        <v>30</v>
      </c>
      <c r="D222" t="str">
        <f>_xlfn.XLOOKUP($C222,'Commodity symbol'!$B$2:$B$79,'Commodity symbol'!$A$2:$A$79)</f>
        <v>Natural Gr</v>
      </c>
      <c r="E222" t="s">
        <v>1</v>
      </c>
      <c r="F222" t="s">
        <v>5</v>
      </c>
      <c r="G222" t="s">
        <v>195</v>
      </c>
      <c r="H222" t="s">
        <v>148</v>
      </c>
      <c r="J222" t="s">
        <v>147</v>
      </c>
      <c r="L222" t="s">
        <v>144</v>
      </c>
      <c r="M222">
        <v>0.31</v>
      </c>
      <c r="N222" t="s">
        <v>204</v>
      </c>
      <c r="O222" t="s">
        <v>206</v>
      </c>
      <c r="P222">
        <v>1999</v>
      </c>
      <c r="Q222">
        <v>0.27</v>
      </c>
      <c r="R222">
        <v>0.04</v>
      </c>
      <c r="S222">
        <v>0.12</v>
      </c>
      <c r="T222">
        <v>0.01</v>
      </c>
      <c r="U222" t="s">
        <v>274</v>
      </c>
      <c r="V222" t="s">
        <v>231</v>
      </c>
      <c r="W222">
        <v>0.46</v>
      </c>
      <c r="AC222" s="3"/>
      <c r="AF222">
        <v>5.54</v>
      </c>
      <c r="AH222">
        <v>64</v>
      </c>
      <c r="AJ222">
        <v>0.8</v>
      </c>
      <c r="AK222">
        <v>4.1800000000000002E-4</v>
      </c>
      <c r="AL222" t="s">
        <v>205</v>
      </c>
      <c r="AN222" t="s">
        <v>318</v>
      </c>
    </row>
    <row r="223" spans="1:40" hidden="1" x14ac:dyDescent="0.25">
      <c r="A223" t="s">
        <v>82</v>
      </c>
      <c r="C223" t="s">
        <v>30</v>
      </c>
      <c r="D223" t="str">
        <f>_xlfn.XLOOKUP($C223,'Commodity symbol'!$B$2:$B$79,'Commodity symbol'!$A$2:$A$79)</f>
        <v>Natural Gr</v>
      </c>
      <c r="E223" t="s">
        <v>1</v>
      </c>
      <c r="F223" t="s">
        <v>4</v>
      </c>
      <c r="G223" t="s">
        <v>195</v>
      </c>
      <c r="H223" t="s">
        <v>148</v>
      </c>
      <c r="J223" t="s">
        <v>147</v>
      </c>
      <c r="L223" t="s">
        <v>144</v>
      </c>
      <c r="M223">
        <v>0.56000000000000005</v>
      </c>
      <c r="N223" t="s">
        <v>206</v>
      </c>
      <c r="O223" t="s">
        <v>206</v>
      </c>
      <c r="P223">
        <v>1999</v>
      </c>
      <c r="Q223">
        <v>0.49</v>
      </c>
      <c r="R223">
        <v>7.0000000000000007E-2</v>
      </c>
      <c r="S223">
        <v>0.15</v>
      </c>
      <c r="T223">
        <v>0.01</v>
      </c>
      <c r="U223" t="s">
        <v>274</v>
      </c>
      <c r="V223" t="s">
        <v>231</v>
      </c>
      <c r="AG223">
        <v>-0.54</v>
      </c>
      <c r="AH223">
        <v>64</v>
      </c>
      <c r="AJ223">
        <v>0.193</v>
      </c>
      <c r="AK223"/>
      <c r="AL223" t="s">
        <v>203</v>
      </c>
      <c r="AM223" t="s">
        <v>144</v>
      </c>
      <c r="AN223" t="s">
        <v>318</v>
      </c>
    </row>
    <row r="224" spans="1:40" hidden="1" x14ac:dyDescent="0.25">
      <c r="A224" t="s">
        <v>82</v>
      </c>
      <c r="C224" t="s">
        <v>31</v>
      </c>
      <c r="D224" t="str">
        <f>_xlfn.XLOOKUP($C224,'Commodity symbol'!$B$2:$B$79,'Commodity symbol'!$A$2:$A$79)</f>
        <v>Synthetic Gr</v>
      </c>
      <c r="E224" t="s">
        <v>1</v>
      </c>
      <c r="F224" t="s">
        <v>3</v>
      </c>
      <c r="G224" t="s">
        <v>195</v>
      </c>
      <c r="H224" t="s">
        <v>148</v>
      </c>
      <c r="J224" t="s">
        <v>152</v>
      </c>
      <c r="M224">
        <v>0.59</v>
      </c>
      <c r="N224" t="s">
        <v>197</v>
      </c>
      <c r="S224">
        <v>0.36</v>
      </c>
      <c r="U224" t="s">
        <v>260</v>
      </c>
      <c r="V224" t="s">
        <v>199</v>
      </c>
      <c r="X224" t="s">
        <v>321</v>
      </c>
      <c r="Y224">
        <v>-0.78</v>
      </c>
      <c r="AH224">
        <v>196</v>
      </c>
      <c r="AJ224">
        <v>0.88300000000000001</v>
      </c>
      <c r="AK224" s="5">
        <v>2.3200000000000001E-14</v>
      </c>
      <c r="AL224" t="s">
        <v>261</v>
      </c>
      <c r="AN224" t="s">
        <v>324</v>
      </c>
    </row>
    <row r="225" spans="1:40" hidden="1" x14ac:dyDescent="0.25">
      <c r="A225" t="s">
        <v>82</v>
      </c>
      <c r="C225" t="s">
        <v>32</v>
      </c>
      <c r="D225" t="str">
        <f>_xlfn.XLOOKUP($C225,'Commodity symbol'!$B$2:$B$79,'Commodity symbol'!$A$2:$A$79)</f>
        <v>Gypsum</v>
      </c>
      <c r="E225" t="s">
        <v>1</v>
      </c>
      <c r="F225" t="s">
        <v>5</v>
      </c>
      <c r="G225" t="s">
        <v>195</v>
      </c>
      <c r="H225" t="s">
        <v>148</v>
      </c>
      <c r="J225" t="s">
        <v>147</v>
      </c>
      <c r="L225" t="s">
        <v>144</v>
      </c>
      <c r="M225">
        <v>0.19</v>
      </c>
      <c r="N225" t="s">
        <v>197</v>
      </c>
      <c r="S225">
        <v>0.12</v>
      </c>
      <c r="U225" t="s">
        <v>325</v>
      </c>
      <c r="V225" t="s">
        <v>199</v>
      </c>
      <c r="W225">
        <v>0.63</v>
      </c>
      <c r="X225" t="s">
        <v>208</v>
      </c>
      <c r="Y225">
        <v>0</v>
      </c>
      <c r="Z225" t="s">
        <v>328</v>
      </c>
      <c r="AA225">
        <v>0.31</v>
      </c>
      <c r="AB225" t="s">
        <v>235</v>
      </c>
      <c r="AC225">
        <v>0.03</v>
      </c>
      <c r="AF225">
        <v>-43.15</v>
      </c>
      <c r="AH225">
        <v>58</v>
      </c>
      <c r="AJ225">
        <v>0.97099999999999997</v>
      </c>
      <c r="AL225" t="s">
        <v>205</v>
      </c>
      <c r="AN225" t="s">
        <v>327</v>
      </c>
    </row>
    <row r="226" spans="1:40" hidden="1" x14ac:dyDescent="0.25">
      <c r="A226" t="s">
        <v>82</v>
      </c>
      <c r="C226" t="s">
        <v>32</v>
      </c>
      <c r="D226" t="str">
        <f>_xlfn.XLOOKUP($C226,'Commodity symbol'!$B$2:$B$79,'Commodity symbol'!$A$2:$A$79)</f>
        <v>Gypsum</v>
      </c>
      <c r="E226" t="s">
        <v>1</v>
      </c>
      <c r="F226" t="s">
        <v>4</v>
      </c>
      <c r="G226" t="s">
        <v>195</v>
      </c>
      <c r="H226" t="s">
        <v>148</v>
      </c>
      <c r="J226" t="s">
        <v>147</v>
      </c>
      <c r="L226" t="s">
        <v>144</v>
      </c>
      <c r="M226">
        <v>0.52</v>
      </c>
      <c r="N226" t="s">
        <v>244</v>
      </c>
      <c r="U226" t="s">
        <v>325</v>
      </c>
      <c r="V226" t="s">
        <v>199</v>
      </c>
      <c r="X226" t="s">
        <v>208</v>
      </c>
      <c r="Y226">
        <v>-0.01</v>
      </c>
      <c r="AG226">
        <v>-0.37</v>
      </c>
      <c r="AH226">
        <v>58</v>
      </c>
      <c r="AJ226">
        <v>0.48199999999999998</v>
      </c>
      <c r="AL226" t="s">
        <v>203</v>
      </c>
      <c r="AM226" t="s">
        <v>144</v>
      </c>
      <c r="AN226" t="s">
        <v>327</v>
      </c>
    </row>
    <row r="227" spans="1:40" hidden="1" x14ac:dyDescent="0.25">
      <c r="A227" t="s">
        <v>84</v>
      </c>
      <c r="C227" t="s">
        <v>33</v>
      </c>
      <c r="D227" t="str">
        <f>_xlfn.XLOOKUP($C227,'Commodity symbol'!$B$2:$B$79,'Commodity symbol'!$A$2:$A$79)</f>
        <v>Hf</v>
      </c>
      <c r="E227" t="s">
        <v>1</v>
      </c>
      <c r="F227" t="s">
        <v>5</v>
      </c>
      <c r="G227" t="s">
        <v>195</v>
      </c>
      <c r="H227" t="s">
        <v>154</v>
      </c>
      <c r="J227" t="s">
        <v>149</v>
      </c>
      <c r="L227" t="s">
        <v>144</v>
      </c>
      <c r="M227">
        <v>0.18</v>
      </c>
      <c r="N227" t="s">
        <v>206</v>
      </c>
      <c r="S227">
        <v>0.05</v>
      </c>
      <c r="U227" t="s">
        <v>329</v>
      </c>
      <c r="V227" t="s">
        <v>278</v>
      </c>
      <c r="W227">
        <v>0.35</v>
      </c>
      <c r="X227" t="s">
        <v>210</v>
      </c>
      <c r="Y227">
        <v>0.02</v>
      </c>
      <c r="Z227" t="s">
        <v>330</v>
      </c>
      <c r="AA227">
        <v>0.24</v>
      </c>
      <c r="AF227">
        <v>-31.8</v>
      </c>
      <c r="AH227">
        <v>32</v>
      </c>
      <c r="AJ227">
        <v>0.98099999999999998</v>
      </c>
      <c r="AK227" s="5">
        <v>8.5900000000000004E-2</v>
      </c>
      <c r="AL227" t="s">
        <v>205</v>
      </c>
    </row>
    <row r="228" spans="1:40" hidden="1" x14ac:dyDescent="0.25">
      <c r="A228" t="s">
        <v>84</v>
      </c>
      <c r="C228" t="s">
        <v>33</v>
      </c>
      <c r="D228" t="str">
        <f>_xlfn.XLOOKUP($C228,'Commodity symbol'!$B$2:$B$79,'Commodity symbol'!$A$2:$A$79)</f>
        <v>Hf</v>
      </c>
      <c r="E228" t="s">
        <v>1</v>
      </c>
      <c r="F228" t="s">
        <v>4</v>
      </c>
      <c r="G228" t="s">
        <v>195</v>
      </c>
      <c r="H228" t="s">
        <v>154</v>
      </c>
      <c r="J228" t="s">
        <v>149</v>
      </c>
      <c r="L228" t="s">
        <v>144</v>
      </c>
      <c r="M228">
        <v>0.28000000000000003</v>
      </c>
      <c r="N228" t="s">
        <v>206</v>
      </c>
      <c r="S228">
        <v>0.09</v>
      </c>
      <c r="U228" t="s">
        <v>329</v>
      </c>
      <c r="V228" t="s">
        <v>278</v>
      </c>
      <c r="AG228">
        <v>-0.65</v>
      </c>
      <c r="AH228">
        <v>32</v>
      </c>
      <c r="AJ228">
        <v>0.70599999999999996</v>
      </c>
      <c r="AK228" s="5">
        <v>7.3099999999999998E-2</v>
      </c>
      <c r="AL228" t="s">
        <v>203</v>
      </c>
      <c r="AM228" t="s">
        <v>144</v>
      </c>
    </row>
    <row r="229" spans="1:40" hidden="1" x14ac:dyDescent="0.25">
      <c r="A229" t="s">
        <v>84</v>
      </c>
      <c r="C229" t="s">
        <v>35</v>
      </c>
      <c r="D229" t="str">
        <f>_xlfn.XLOOKUP($C229,'Commodity symbol'!$B$2:$B$79,'Commodity symbol'!$A$2:$A$79)</f>
        <v>He</v>
      </c>
      <c r="E229" t="s">
        <v>1</v>
      </c>
      <c r="F229" t="s">
        <v>5</v>
      </c>
      <c r="G229" t="s">
        <v>195</v>
      </c>
      <c r="H229" t="s">
        <v>148</v>
      </c>
      <c r="J229" t="s">
        <v>152</v>
      </c>
      <c r="M229">
        <v>0.57999999999999996</v>
      </c>
      <c r="N229" t="s">
        <v>204</v>
      </c>
      <c r="S229">
        <v>0.25</v>
      </c>
      <c r="U229" t="s">
        <v>334</v>
      </c>
      <c r="V229" t="s">
        <v>199</v>
      </c>
      <c r="W229">
        <v>0.81</v>
      </c>
      <c r="X229" t="s">
        <v>335</v>
      </c>
      <c r="Y229">
        <v>0.55000000000000004</v>
      </c>
      <c r="Z229" t="s">
        <v>336</v>
      </c>
      <c r="AA229">
        <v>-0.28000000000000003</v>
      </c>
      <c r="AC229" s="3"/>
      <c r="AH229">
        <v>58</v>
      </c>
      <c r="AJ229">
        <v>0.79600000000000004</v>
      </c>
      <c r="AK229" s="5">
        <v>1.46E-2</v>
      </c>
      <c r="AL229" t="s">
        <v>205</v>
      </c>
      <c r="AN229" t="s">
        <v>337</v>
      </c>
    </row>
    <row r="230" spans="1:40" hidden="1" x14ac:dyDescent="0.25">
      <c r="A230" t="s">
        <v>84</v>
      </c>
      <c r="C230" t="s">
        <v>35</v>
      </c>
      <c r="D230" t="str">
        <f>_xlfn.XLOOKUP($C230,'Commodity symbol'!$B$2:$B$79,'Commodity symbol'!$A$2:$A$79)</f>
        <v>He</v>
      </c>
      <c r="E230" t="s">
        <v>1</v>
      </c>
      <c r="F230" t="s">
        <v>4</v>
      </c>
      <c r="G230" t="s">
        <v>195</v>
      </c>
      <c r="H230" t="s">
        <v>148</v>
      </c>
      <c r="J230" t="s">
        <v>152</v>
      </c>
      <c r="M230">
        <v>2.97</v>
      </c>
      <c r="N230" t="s">
        <v>204</v>
      </c>
      <c r="S230">
        <v>1.43</v>
      </c>
      <c r="U230" t="s">
        <v>334</v>
      </c>
      <c r="V230" t="s">
        <v>199</v>
      </c>
      <c r="AC230" s="3"/>
      <c r="AG230">
        <v>-0.19</v>
      </c>
      <c r="AH230">
        <v>58</v>
      </c>
      <c r="AJ230">
        <v>6.54E-2</v>
      </c>
      <c r="AL230" t="s">
        <v>203</v>
      </c>
      <c r="AM230" t="s">
        <v>211</v>
      </c>
    </row>
    <row r="231" spans="1:40" hidden="1" x14ac:dyDescent="0.25">
      <c r="A231" t="s">
        <v>84</v>
      </c>
      <c r="B231" t="s">
        <v>161</v>
      </c>
      <c r="C231" t="s">
        <v>36</v>
      </c>
      <c r="D231" t="str">
        <f>_xlfn.XLOOKUP($C231,'Commodity symbol'!$B$2:$B$79,'Commodity symbol'!$A$2:$A$79)</f>
        <v>Ho</v>
      </c>
      <c r="E231" t="s">
        <v>1</v>
      </c>
      <c r="F231" t="s">
        <v>4</v>
      </c>
      <c r="G231" t="s">
        <v>195</v>
      </c>
      <c r="H231" t="s">
        <v>148</v>
      </c>
      <c r="J231" t="s">
        <v>149</v>
      </c>
      <c r="L231" t="s">
        <v>144</v>
      </c>
      <c r="M231">
        <v>0.12</v>
      </c>
      <c r="N231" t="s">
        <v>197</v>
      </c>
      <c r="S231">
        <v>0.06</v>
      </c>
      <c r="U231" t="s">
        <v>255</v>
      </c>
      <c r="V231" t="s">
        <v>214</v>
      </c>
      <c r="X231" t="s">
        <v>291</v>
      </c>
      <c r="Y231">
        <v>0.98</v>
      </c>
      <c r="AG231">
        <v>-0.72</v>
      </c>
      <c r="AH231">
        <v>52</v>
      </c>
      <c r="AJ231">
        <v>0.49</v>
      </c>
      <c r="AL231" t="s">
        <v>203</v>
      </c>
      <c r="AM231" t="s">
        <v>144</v>
      </c>
    </row>
    <row r="232" spans="1:40" hidden="1" x14ac:dyDescent="0.25">
      <c r="A232" t="s">
        <v>84</v>
      </c>
      <c r="B232" t="s">
        <v>161</v>
      </c>
      <c r="C232" t="s">
        <v>36</v>
      </c>
      <c r="D232" t="str">
        <f>_xlfn.XLOOKUP($C232,'Commodity symbol'!$B$2:$B$79,'Commodity symbol'!$A$2:$A$79)</f>
        <v>Ho</v>
      </c>
      <c r="E232" t="s">
        <v>1</v>
      </c>
      <c r="F232" t="s">
        <v>5</v>
      </c>
      <c r="G232" t="s">
        <v>195</v>
      </c>
      <c r="H232" t="s">
        <v>148</v>
      </c>
      <c r="J232" t="s">
        <v>149</v>
      </c>
      <c r="L232" t="s">
        <v>144</v>
      </c>
      <c r="M232">
        <v>0.09</v>
      </c>
      <c r="N232" t="s">
        <v>197</v>
      </c>
      <c r="S232">
        <v>0.04</v>
      </c>
      <c r="U232" t="s">
        <v>255</v>
      </c>
      <c r="V232" t="s">
        <v>214</v>
      </c>
      <c r="W232">
        <v>0.28000000000000003</v>
      </c>
      <c r="X232" t="s">
        <v>291</v>
      </c>
      <c r="Y232">
        <v>0.71</v>
      </c>
      <c r="AH232">
        <v>52</v>
      </c>
      <c r="AJ232">
        <v>0.97599999999999998</v>
      </c>
      <c r="AK232" s="5">
        <v>3.2000000000000001E-2</v>
      </c>
      <c r="AL232" t="s">
        <v>205</v>
      </c>
    </row>
    <row r="233" spans="1:40" hidden="1" x14ac:dyDescent="0.25">
      <c r="A233" t="s">
        <v>84</v>
      </c>
      <c r="B233" t="s">
        <v>161</v>
      </c>
      <c r="C233" t="s">
        <v>36</v>
      </c>
      <c r="D233" t="str">
        <f>_xlfn.XLOOKUP($C233,'Commodity symbol'!$B$2:$B$79,'Commodity symbol'!$A$2:$A$79)</f>
        <v>Ho</v>
      </c>
      <c r="E233" t="s">
        <v>1</v>
      </c>
      <c r="F233" t="s">
        <v>4</v>
      </c>
      <c r="G233" t="s">
        <v>195</v>
      </c>
      <c r="H233" t="s">
        <v>148</v>
      </c>
      <c r="J233" t="s">
        <v>147</v>
      </c>
      <c r="M233">
        <v>0.11</v>
      </c>
      <c r="N233" t="s">
        <v>244</v>
      </c>
      <c r="U233" t="s">
        <v>255</v>
      </c>
      <c r="V233" t="s">
        <v>199</v>
      </c>
      <c r="AG233">
        <v>-0.43</v>
      </c>
      <c r="AH233">
        <v>52</v>
      </c>
      <c r="AJ233">
        <v>0.13400000000000001</v>
      </c>
      <c r="AL233" t="s">
        <v>203</v>
      </c>
      <c r="AM233" t="s">
        <v>211</v>
      </c>
    </row>
    <row r="234" spans="1:40" hidden="1" x14ac:dyDescent="0.25">
      <c r="A234" t="s">
        <v>84</v>
      </c>
      <c r="B234" t="s">
        <v>161</v>
      </c>
      <c r="C234" t="s">
        <v>36</v>
      </c>
      <c r="D234" t="str">
        <f>_xlfn.XLOOKUP($C234,'Commodity symbol'!$B$2:$B$79,'Commodity symbol'!$A$2:$A$79)</f>
        <v>Ho</v>
      </c>
      <c r="E234" t="s">
        <v>1</v>
      </c>
      <c r="F234" t="s">
        <v>5</v>
      </c>
      <c r="G234" t="s">
        <v>195</v>
      </c>
      <c r="H234" t="s">
        <v>148</v>
      </c>
      <c r="J234" t="s">
        <v>147</v>
      </c>
      <c r="M234">
        <v>0.05</v>
      </c>
      <c r="N234" t="s">
        <v>244</v>
      </c>
      <c r="U234" t="s">
        <v>255</v>
      </c>
      <c r="V234" t="s">
        <v>199</v>
      </c>
      <c r="W234">
        <v>0.56999999999999995</v>
      </c>
      <c r="X234" t="s">
        <v>235</v>
      </c>
      <c r="Y234">
        <v>0.02</v>
      </c>
      <c r="AF234">
        <v>-46.15</v>
      </c>
      <c r="AH234">
        <v>52</v>
      </c>
      <c r="AJ234">
        <v>0.96099999999999997</v>
      </c>
      <c r="AK234" s="5">
        <v>3.4000000000000002E-2</v>
      </c>
      <c r="AL234" t="s">
        <v>205</v>
      </c>
    </row>
    <row r="235" spans="1:40" hidden="1" x14ac:dyDescent="0.25">
      <c r="A235" t="s">
        <v>84</v>
      </c>
      <c r="C235" t="s">
        <v>37</v>
      </c>
      <c r="D235" t="str">
        <f>_xlfn.XLOOKUP($C235,'Commodity symbol'!$B$2:$B$79,'Commodity symbol'!$A$2:$A$79)</f>
        <v>In</v>
      </c>
      <c r="E235" t="s">
        <v>1</v>
      </c>
      <c r="F235" t="s">
        <v>5</v>
      </c>
      <c r="G235" t="s">
        <v>195</v>
      </c>
      <c r="H235" t="s">
        <v>148</v>
      </c>
      <c r="J235" t="s">
        <v>152</v>
      </c>
      <c r="L235" t="s">
        <v>144</v>
      </c>
      <c r="M235">
        <v>0.3</v>
      </c>
      <c r="N235" t="s">
        <v>206</v>
      </c>
      <c r="S235">
        <v>7.0000000000000007E-2</v>
      </c>
      <c r="U235" t="s">
        <v>343</v>
      </c>
      <c r="V235" t="s">
        <v>199</v>
      </c>
      <c r="W235">
        <v>0.43</v>
      </c>
      <c r="X235" t="s">
        <v>208</v>
      </c>
      <c r="Y235">
        <v>-0.86</v>
      </c>
      <c r="Z235" t="s">
        <v>235</v>
      </c>
      <c r="AA235">
        <v>7.0000000000000007E-2</v>
      </c>
      <c r="AB235" t="s">
        <v>344</v>
      </c>
      <c r="AC235" s="3">
        <v>0.49</v>
      </c>
      <c r="AF235">
        <v>-131.09</v>
      </c>
      <c r="AH235">
        <v>50</v>
      </c>
      <c r="AJ235">
        <v>0.98099999999999998</v>
      </c>
      <c r="AK235" s="5">
        <v>5.21E-2</v>
      </c>
      <c r="AL235" t="s">
        <v>205</v>
      </c>
    </row>
    <row r="236" spans="1:40" hidden="1" x14ac:dyDescent="0.25">
      <c r="A236" t="s">
        <v>84</v>
      </c>
      <c r="C236" t="s">
        <v>37</v>
      </c>
      <c r="D236" t="str">
        <f>_xlfn.XLOOKUP($C236,'Commodity symbol'!$B$2:$B$79,'Commodity symbol'!$A$2:$A$79)</f>
        <v>In</v>
      </c>
      <c r="E236" t="s">
        <v>1</v>
      </c>
      <c r="F236" t="s">
        <v>4</v>
      </c>
      <c r="G236" t="s">
        <v>195</v>
      </c>
      <c r="H236" t="s">
        <v>148</v>
      </c>
      <c r="J236" t="s">
        <v>152</v>
      </c>
      <c r="L236" t="s">
        <v>144</v>
      </c>
      <c r="M236">
        <v>0.53</v>
      </c>
      <c r="N236" t="s">
        <v>206</v>
      </c>
      <c r="S236">
        <v>0.16</v>
      </c>
      <c r="U236" t="s">
        <v>343</v>
      </c>
      <c r="V236" t="s">
        <v>199</v>
      </c>
      <c r="X236" t="s">
        <v>208</v>
      </c>
      <c r="Y236">
        <v>-1.5</v>
      </c>
      <c r="AG236">
        <v>-0.56999999999999995</v>
      </c>
      <c r="AH236">
        <v>50</v>
      </c>
      <c r="AJ236">
        <v>0.36899999999999999</v>
      </c>
      <c r="AL236" t="s">
        <v>203</v>
      </c>
      <c r="AM236" t="s">
        <v>144</v>
      </c>
    </row>
    <row r="237" spans="1:40" hidden="1" x14ac:dyDescent="0.25">
      <c r="A237" t="s">
        <v>82</v>
      </c>
      <c r="C237" t="s">
        <v>38</v>
      </c>
      <c r="D237" t="str">
        <f>_xlfn.XLOOKUP($C237,'Commodity symbol'!$B$2:$B$79,'Commodity symbol'!$A$2:$A$79)</f>
        <v>I</v>
      </c>
      <c r="E237" t="s">
        <v>1</v>
      </c>
      <c r="F237" t="s">
        <v>5</v>
      </c>
      <c r="G237" t="s">
        <v>195</v>
      </c>
      <c r="H237" t="s">
        <v>148</v>
      </c>
      <c r="J237" t="s">
        <v>147</v>
      </c>
      <c r="L237" t="s">
        <v>144</v>
      </c>
      <c r="M237">
        <v>0.1</v>
      </c>
      <c r="N237" t="s">
        <v>206</v>
      </c>
      <c r="S237">
        <v>0.03</v>
      </c>
      <c r="U237" t="s">
        <v>350</v>
      </c>
      <c r="V237" t="s">
        <v>231</v>
      </c>
      <c r="W237">
        <v>0.65</v>
      </c>
      <c r="X237" t="s">
        <v>351</v>
      </c>
      <c r="Y237">
        <v>0</v>
      </c>
      <c r="Z237" t="s">
        <v>352</v>
      </c>
      <c r="AA237">
        <v>0.11</v>
      </c>
      <c r="AB237" t="s">
        <v>210</v>
      </c>
      <c r="AC237" s="3">
        <v>0.01</v>
      </c>
      <c r="AF237">
        <v>-15.74</v>
      </c>
      <c r="AH237">
        <v>49</v>
      </c>
      <c r="AJ237">
        <v>0.98399999999999999</v>
      </c>
      <c r="AK237" s="5">
        <v>5.2500000000000003E-3</v>
      </c>
      <c r="AL237" t="s">
        <v>205</v>
      </c>
    </row>
    <row r="238" spans="1:40" hidden="1" x14ac:dyDescent="0.25">
      <c r="A238" t="s">
        <v>82</v>
      </c>
      <c r="C238" t="s">
        <v>38</v>
      </c>
      <c r="D238" t="str">
        <f>_xlfn.XLOOKUP($C238,'Commodity symbol'!$B$2:$B$79,'Commodity symbol'!$A$2:$A$79)</f>
        <v>I</v>
      </c>
      <c r="E238" t="s">
        <v>1</v>
      </c>
      <c r="F238" t="s">
        <v>4</v>
      </c>
      <c r="G238" t="s">
        <v>195</v>
      </c>
      <c r="H238" t="s">
        <v>148</v>
      </c>
      <c r="J238" t="s">
        <v>147</v>
      </c>
      <c r="L238" t="s">
        <v>144</v>
      </c>
      <c r="M238">
        <v>0.28000000000000003</v>
      </c>
      <c r="N238" t="s">
        <v>197</v>
      </c>
      <c r="S238">
        <v>0.16</v>
      </c>
      <c r="U238" t="s">
        <v>350</v>
      </c>
      <c r="V238" t="s">
        <v>231</v>
      </c>
      <c r="AG238">
        <v>-0.35</v>
      </c>
      <c r="AH238">
        <v>49</v>
      </c>
      <c r="AJ238">
        <v>0.21199999999999999</v>
      </c>
      <c r="AL238" t="s">
        <v>203</v>
      </c>
      <c r="AM238" t="s">
        <v>144</v>
      </c>
    </row>
    <row r="239" spans="1:40" hidden="1" x14ac:dyDescent="0.25">
      <c r="A239" t="s">
        <v>85</v>
      </c>
      <c r="B239" t="s">
        <v>353</v>
      </c>
      <c r="C239" t="s">
        <v>39</v>
      </c>
      <c r="D239" t="str">
        <f>_xlfn.XLOOKUP($C239,'Commodity symbol'!$B$2:$B$79,'Commodity symbol'!$A$2:$A$79)</f>
        <v>Ir</v>
      </c>
      <c r="E239" t="s">
        <v>1</v>
      </c>
      <c r="F239" t="s">
        <v>5</v>
      </c>
      <c r="G239" t="s">
        <v>195</v>
      </c>
      <c r="H239" t="s">
        <v>148</v>
      </c>
      <c r="J239" t="s">
        <v>147</v>
      </c>
      <c r="L239" t="s">
        <v>144</v>
      </c>
      <c r="M239">
        <v>0.09</v>
      </c>
      <c r="N239" t="s">
        <v>204</v>
      </c>
      <c r="S239">
        <v>0.04</v>
      </c>
      <c r="U239" t="s">
        <v>354</v>
      </c>
      <c r="V239" t="s">
        <v>199</v>
      </c>
      <c r="W239">
        <v>0.66</v>
      </c>
      <c r="X239" t="s">
        <v>355</v>
      </c>
      <c r="Y239">
        <v>0.44</v>
      </c>
      <c r="Z239" t="s">
        <v>356</v>
      </c>
      <c r="AA239">
        <v>0.41</v>
      </c>
      <c r="AB239" t="s">
        <v>235</v>
      </c>
      <c r="AC239" s="3">
        <v>-0.01</v>
      </c>
      <c r="AF239">
        <v>23.66</v>
      </c>
      <c r="AH239">
        <v>52</v>
      </c>
      <c r="AJ239">
        <v>0.91800000000000004</v>
      </c>
      <c r="AK239" s="5">
        <v>2.32E-3</v>
      </c>
      <c r="AL239" t="s">
        <v>205</v>
      </c>
    </row>
    <row r="240" spans="1:40" hidden="1" x14ac:dyDescent="0.25">
      <c r="A240" t="s">
        <v>85</v>
      </c>
      <c r="B240" t="s">
        <v>353</v>
      </c>
      <c r="C240" t="s">
        <v>39</v>
      </c>
      <c r="D240" t="str">
        <f>_xlfn.XLOOKUP($C240,'Commodity symbol'!$B$2:$B$79,'Commodity symbol'!$A$2:$A$79)</f>
        <v>Ir</v>
      </c>
      <c r="E240" t="s">
        <v>1</v>
      </c>
      <c r="F240" t="s">
        <v>4</v>
      </c>
      <c r="G240" t="s">
        <v>195</v>
      </c>
      <c r="H240" t="s">
        <v>148</v>
      </c>
      <c r="J240" t="s">
        <v>147</v>
      </c>
      <c r="L240" t="s">
        <v>144</v>
      </c>
      <c r="M240">
        <v>0.27</v>
      </c>
      <c r="N240" t="s">
        <v>204</v>
      </c>
      <c r="S240">
        <v>0.11</v>
      </c>
      <c r="U240" t="s">
        <v>354</v>
      </c>
      <c r="V240" t="s">
        <v>199</v>
      </c>
      <c r="X240" t="s">
        <v>355</v>
      </c>
      <c r="Y240">
        <v>1.31</v>
      </c>
      <c r="AG240">
        <v>-0.34</v>
      </c>
      <c r="AH240">
        <v>52</v>
      </c>
      <c r="AJ240" s="5">
        <v>0.32400000000000001</v>
      </c>
      <c r="AL240" t="s">
        <v>203</v>
      </c>
      <c r="AM240" t="s">
        <v>144</v>
      </c>
    </row>
    <row r="241" spans="1:40" hidden="1" x14ac:dyDescent="0.25">
      <c r="A241" t="s">
        <v>83</v>
      </c>
      <c r="C241" t="s">
        <v>40</v>
      </c>
      <c r="D241" t="str">
        <f>_xlfn.XLOOKUP($C241,'Commodity symbol'!$B$2:$B$79,'Commodity symbol'!$A$2:$A$79)</f>
        <v>Fe</v>
      </c>
      <c r="E241" t="s">
        <v>1</v>
      </c>
      <c r="F241" t="s">
        <v>4</v>
      </c>
      <c r="G241" t="s">
        <v>195</v>
      </c>
      <c r="H241" t="s">
        <v>148</v>
      </c>
      <c r="J241" t="s">
        <v>147</v>
      </c>
      <c r="L241" t="s">
        <v>144</v>
      </c>
      <c r="M241">
        <v>0.64</v>
      </c>
      <c r="N241" t="s">
        <v>206</v>
      </c>
      <c r="S241">
        <v>7.0000000000000007E-2</v>
      </c>
      <c r="U241" t="s">
        <v>263</v>
      </c>
      <c r="V241" t="s">
        <v>199</v>
      </c>
      <c r="X241" t="s">
        <v>358</v>
      </c>
      <c r="Y241">
        <v>0.74</v>
      </c>
      <c r="Z241" t="s">
        <v>208</v>
      </c>
      <c r="AA241">
        <v>-1.1499999999999999</v>
      </c>
      <c r="AG241">
        <v>-0.47</v>
      </c>
      <c r="AH241">
        <v>63</v>
      </c>
      <c r="AJ241">
        <v>0.47099999999999997</v>
      </c>
      <c r="AL241" t="s">
        <v>203</v>
      </c>
      <c r="AM241" t="s">
        <v>144</v>
      </c>
    </row>
    <row r="242" spans="1:40" hidden="1" x14ac:dyDescent="0.25">
      <c r="A242" t="s">
        <v>83</v>
      </c>
      <c r="C242" t="s">
        <v>40</v>
      </c>
      <c r="D242" t="str">
        <f>_xlfn.XLOOKUP($C242,'Commodity symbol'!$B$2:$B$79,'Commodity symbol'!$A$2:$A$79)</f>
        <v>Fe</v>
      </c>
      <c r="E242" t="s">
        <v>1</v>
      </c>
      <c r="F242" t="s">
        <v>5</v>
      </c>
      <c r="G242" t="s">
        <v>195</v>
      </c>
      <c r="H242" t="s">
        <v>148</v>
      </c>
      <c r="J242" t="s">
        <v>147</v>
      </c>
      <c r="L242" t="s">
        <v>144</v>
      </c>
      <c r="M242">
        <v>0.3</v>
      </c>
      <c r="N242" t="s">
        <v>206</v>
      </c>
      <c r="S242">
        <v>7.0000000000000007E-2</v>
      </c>
      <c r="U242" t="s">
        <v>263</v>
      </c>
      <c r="V242" t="s">
        <v>199</v>
      </c>
      <c r="W242">
        <v>0.53</v>
      </c>
      <c r="X242" t="s">
        <v>358</v>
      </c>
      <c r="Y242">
        <v>0.35</v>
      </c>
      <c r="Z242" t="s">
        <v>208</v>
      </c>
      <c r="AA242">
        <v>-0.54</v>
      </c>
      <c r="AC242" s="3"/>
      <c r="AF242">
        <v>4.93</v>
      </c>
      <c r="AH242">
        <v>63</v>
      </c>
      <c r="AJ242">
        <v>0.97299999999999998</v>
      </c>
      <c r="AK242" s="5">
        <v>2.1299999999999999E-3</v>
      </c>
      <c r="AL242" t="s">
        <v>205</v>
      </c>
    </row>
    <row r="243" spans="1:40" hidden="1" x14ac:dyDescent="0.25">
      <c r="A243" t="s">
        <v>84</v>
      </c>
      <c r="B243" t="s">
        <v>161</v>
      </c>
      <c r="C243" t="s">
        <v>41</v>
      </c>
      <c r="D243" t="str">
        <f>_xlfn.XLOOKUP($C243,'Commodity symbol'!$B$2:$B$79,'Commodity symbol'!$A$2:$A$79)</f>
        <v>La</v>
      </c>
      <c r="E243" t="s">
        <v>1</v>
      </c>
      <c r="F243" t="s">
        <v>5</v>
      </c>
      <c r="G243" t="s">
        <v>195</v>
      </c>
      <c r="H243" t="s">
        <v>148</v>
      </c>
      <c r="J243" t="s">
        <v>149</v>
      </c>
      <c r="L243" t="s">
        <v>144</v>
      </c>
      <c r="M243">
        <v>0.21</v>
      </c>
      <c r="N243" t="s">
        <v>204</v>
      </c>
      <c r="S243">
        <v>0.09</v>
      </c>
      <c r="U243" t="s">
        <v>255</v>
      </c>
      <c r="V243" t="s">
        <v>214</v>
      </c>
      <c r="W243">
        <v>0.06</v>
      </c>
      <c r="X243" t="s">
        <v>256</v>
      </c>
      <c r="Y243">
        <v>0.38</v>
      </c>
      <c r="Z243" t="s">
        <v>210</v>
      </c>
      <c r="AA243">
        <v>0.04</v>
      </c>
      <c r="AB243" t="s">
        <v>295</v>
      </c>
      <c r="AC243">
        <v>-0.19</v>
      </c>
      <c r="AF243">
        <v>-78.680000000000007</v>
      </c>
      <c r="AH243">
        <v>52</v>
      </c>
      <c r="AJ243">
        <v>0.95499999999999996</v>
      </c>
      <c r="AK243" s="5">
        <v>4.8599999999999997E-3</v>
      </c>
      <c r="AL243" t="s">
        <v>205</v>
      </c>
      <c r="AN243" t="s">
        <v>359</v>
      </c>
    </row>
    <row r="244" spans="1:40" hidden="1" x14ac:dyDescent="0.25">
      <c r="A244" t="s">
        <v>84</v>
      </c>
      <c r="B244" t="s">
        <v>161</v>
      </c>
      <c r="C244" t="s">
        <v>41</v>
      </c>
      <c r="D244" t="str">
        <f>_xlfn.XLOOKUP($C244,'Commodity symbol'!$B$2:$B$79,'Commodity symbol'!$A$2:$A$79)</f>
        <v>La</v>
      </c>
      <c r="E244" t="s">
        <v>1</v>
      </c>
      <c r="F244" t="s">
        <v>4</v>
      </c>
      <c r="G244" t="s">
        <v>195</v>
      </c>
      <c r="H244" t="s">
        <v>148</v>
      </c>
      <c r="J244" t="s">
        <v>149</v>
      </c>
      <c r="L244" t="s">
        <v>144</v>
      </c>
      <c r="M244">
        <v>0.22</v>
      </c>
      <c r="N244" t="s">
        <v>206</v>
      </c>
      <c r="S244">
        <v>0.04</v>
      </c>
      <c r="U244" t="s">
        <v>255</v>
      </c>
      <c r="V244" t="s">
        <v>214</v>
      </c>
      <c r="X244" t="s">
        <v>256</v>
      </c>
      <c r="Y244">
        <v>0.41</v>
      </c>
      <c r="AG244">
        <v>-0.94</v>
      </c>
      <c r="AH244">
        <v>52</v>
      </c>
      <c r="AJ244">
        <v>0.31</v>
      </c>
      <c r="AL244" t="s">
        <v>203</v>
      </c>
      <c r="AM244" t="s">
        <v>144</v>
      </c>
      <c r="AN244" t="s">
        <v>359</v>
      </c>
    </row>
    <row r="245" spans="1:40" hidden="1" x14ac:dyDescent="0.25">
      <c r="A245" t="s">
        <v>84</v>
      </c>
      <c r="B245" t="s">
        <v>161</v>
      </c>
      <c r="C245" t="s">
        <v>41</v>
      </c>
      <c r="D245" t="str">
        <f>_xlfn.XLOOKUP($C245,'Commodity symbol'!$B$2:$B$79,'Commodity symbol'!$A$2:$A$79)</f>
        <v>La</v>
      </c>
      <c r="E245" t="s">
        <v>1</v>
      </c>
      <c r="F245" t="s">
        <v>4</v>
      </c>
      <c r="G245" t="s">
        <v>195</v>
      </c>
      <c r="H245" t="s">
        <v>148</v>
      </c>
      <c r="J245" t="s">
        <v>147</v>
      </c>
      <c r="M245">
        <v>0.02</v>
      </c>
      <c r="N245" t="s">
        <v>206</v>
      </c>
      <c r="S245">
        <v>0.01</v>
      </c>
      <c r="U245" t="s">
        <v>255</v>
      </c>
      <c r="V245" t="s">
        <v>199</v>
      </c>
      <c r="X245" t="s">
        <v>361</v>
      </c>
      <c r="Y245">
        <v>1.03</v>
      </c>
      <c r="AG245">
        <v>-0.95</v>
      </c>
      <c r="AH245">
        <v>52</v>
      </c>
      <c r="AJ245">
        <v>0.97699999999999998</v>
      </c>
      <c r="AL245" t="s">
        <v>203</v>
      </c>
      <c r="AM245" t="s">
        <v>144</v>
      </c>
    </row>
    <row r="246" spans="1:40" hidden="1" x14ac:dyDescent="0.25">
      <c r="A246" t="s">
        <v>84</v>
      </c>
      <c r="B246" t="s">
        <v>161</v>
      </c>
      <c r="C246" t="s">
        <v>41</v>
      </c>
      <c r="D246" t="str">
        <f>_xlfn.XLOOKUP($C246,'Commodity symbol'!$B$2:$B$79,'Commodity symbol'!$A$2:$A$79)</f>
        <v>La</v>
      </c>
      <c r="E246" t="s">
        <v>1</v>
      </c>
      <c r="F246" t="s">
        <v>5</v>
      </c>
      <c r="G246" t="s">
        <v>195</v>
      </c>
      <c r="H246" t="s">
        <v>148</v>
      </c>
      <c r="J246" t="s">
        <v>147</v>
      </c>
      <c r="M246">
        <v>0.02</v>
      </c>
      <c r="N246" t="s">
        <v>197</v>
      </c>
      <c r="S246">
        <v>0.01</v>
      </c>
      <c r="U246" t="s">
        <v>255</v>
      </c>
      <c r="V246" t="s">
        <v>199</v>
      </c>
      <c r="W246">
        <v>0.05</v>
      </c>
      <c r="X246" t="s">
        <v>361</v>
      </c>
      <c r="Y246">
        <v>0.98</v>
      </c>
      <c r="AF246">
        <v>3.2</v>
      </c>
      <c r="AH246">
        <v>52</v>
      </c>
      <c r="AJ246">
        <v>0.999</v>
      </c>
      <c r="AK246" s="5">
        <v>8.0000000000000002E-3</v>
      </c>
      <c r="AL246" t="s">
        <v>205</v>
      </c>
    </row>
    <row r="247" spans="1:40" hidden="1" x14ac:dyDescent="0.25">
      <c r="A247" t="s">
        <v>83</v>
      </c>
      <c r="C247" t="s">
        <v>42</v>
      </c>
      <c r="D247" t="str">
        <f>_xlfn.XLOOKUP($C247,'Commodity symbol'!$B$2:$B$79,'Commodity symbol'!$A$2:$A$79)</f>
        <v>Pb</v>
      </c>
      <c r="E247" t="s">
        <v>1</v>
      </c>
      <c r="F247" t="s">
        <v>5</v>
      </c>
      <c r="G247" t="s">
        <v>195</v>
      </c>
      <c r="H247" t="s">
        <v>148</v>
      </c>
      <c r="J247" t="s">
        <v>147</v>
      </c>
      <c r="L247" t="s">
        <v>144</v>
      </c>
      <c r="M247">
        <v>7.0000000000000007E-2</v>
      </c>
      <c r="N247" t="s">
        <v>204</v>
      </c>
      <c r="S247">
        <v>0.03</v>
      </c>
      <c r="U247" t="s">
        <v>362</v>
      </c>
      <c r="V247" t="s">
        <v>199</v>
      </c>
      <c r="W247">
        <v>0.74</v>
      </c>
      <c r="X247" t="s">
        <v>252</v>
      </c>
      <c r="Y247">
        <v>0.3</v>
      </c>
      <c r="AC247" s="3"/>
      <c r="AF247">
        <v>7.56</v>
      </c>
      <c r="AH247">
        <v>63</v>
      </c>
      <c r="AJ247">
        <v>0.95299999999999996</v>
      </c>
      <c r="AK247" s="5">
        <v>7.6899999999999998E-3</v>
      </c>
      <c r="AL247" t="s">
        <v>205</v>
      </c>
    </row>
    <row r="248" spans="1:40" hidden="1" x14ac:dyDescent="0.25">
      <c r="A248" t="s">
        <v>83</v>
      </c>
      <c r="C248" t="s">
        <v>42</v>
      </c>
      <c r="D248" t="str">
        <f>_xlfn.XLOOKUP($C248,'Commodity symbol'!$B$2:$B$79,'Commodity symbol'!$A$2:$A$79)</f>
        <v>Pb</v>
      </c>
      <c r="E248" t="s">
        <v>1</v>
      </c>
      <c r="F248" t="s">
        <v>4</v>
      </c>
      <c r="G248" t="s">
        <v>195</v>
      </c>
      <c r="H248" t="s">
        <v>148</v>
      </c>
      <c r="J248" t="s">
        <v>147</v>
      </c>
      <c r="L248" t="s">
        <v>144</v>
      </c>
      <c r="M248">
        <v>0.26</v>
      </c>
      <c r="N248" t="s">
        <v>204</v>
      </c>
      <c r="S248">
        <v>0.12</v>
      </c>
      <c r="U248" t="s">
        <v>362</v>
      </c>
      <c r="V248" t="s">
        <v>199</v>
      </c>
      <c r="X248" t="s">
        <v>252</v>
      </c>
      <c r="Y248">
        <v>1.1299999999999999</v>
      </c>
      <c r="AG248">
        <v>-0.26</v>
      </c>
      <c r="AH248">
        <v>63</v>
      </c>
      <c r="AJ248" s="5">
        <v>0.26200000000000001</v>
      </c>
      <c r="AL248" t="s">
        <v>203</v>
      </c>
      <c r="AM248" t="s">
        <v>144</v>
      </c>
    </row>
    <row r="249" spans="1:40" hidden="1" x14ac:dyDescent="0.25">
      <c r="A249" t="s">
        <v>84</v>
      </c>
      <c r="C249" t="s">
        <v>45</v>
      </c>
      <c r="D249" t="str">
        <f>_xlfn.XLOOKUP($C249,'Commodity symbol'!$B$2:$B$79,'Commodity symbol'!$A$2:$A$79)</f>
        <v>Li</v>
      </c>
      <c r="E249" t="s">
        <v>1</v>
      </c>
      <c r="F249" t="s">
        <v>5</v>
      </c>
      <c r="G249" t="s">
        <v>195</v>
      </c>
      <c r="H249" t="s">
        <v>148</v>
      </c>
      <c r="J249" t="s">
        <v>147</v>
      </c>
      <c r="M249">
        <v>0.33</v>
      </c>
      <c r="N249" t="s">
        <v>206</v>
      </c>
      <c r="S249">
        <v>0.11</v>
      </c>
      <c r="U249" t="s">
        <v>367</v>
      </c>
      <c r="V249" t="s">
        <v>231</v>
      </c>
      <c r="W249">
        <v>0.44</v>
      </c>
      <c r="X249" t="s">
        <v>368</v>
      </c>
      <c r="Y249">
        <v>-0.3</v>
      </c>
      <c r="Z249" t="s">
        <v>210</v>
      </c>
      <c r="AA249">
        <v>0.03</v>
      </c>
      <c r="AB249" t="s">
        <v>369</v>
      </c>
      <c r="AC249" s="3">
        <v>0.2</v>
      </c>
      <c r="AF249">
        <v>-57.89</v>
      </c>
      <c r="AH249">
        <v>62</v>
      </c>
      <c r="AJ249">
        <v>0.98599999999999999</v>
      </c>
      <c r="AK249" s="7">
        <v>1E-3</v>
      </c>
      <c r="AL249" t="s">
        <v>205</v>
      </c>
    </row>
    <row r="250" spans="1:40" hidden="1" x14ac:dyDescent="0.25">
      <c r="A250" t="s">
        <v>84</v>
      </c>
      <c r="C250" t="s">
        <v>45</v>
      </c>
      <c r="D250" t="str">
        <f>_xlfn.XLOOKUP($C250,'Commodity symbol'!$B$2:$B$79,'Commodity symbol'!$A$2:$A$79)</f>
        <v>Li</v>
      </c>
      <c r="E250" t="s">
        <v>1</v>
      </c>
      <c r="F250" t="s">
        <v>4</v>
      </c>
      <c r="G250" t="s">
        <v>195</v>
      </c>
      <c r="H250" t="s">
        <v>148</v>
      </c>
      <c r="J250" t="s">
        <v>147</v>
      </c>
      <c r="M250">
        <v>0.6</v>
      </c>
      <c r="N250" t="s">
        <v>206</v>
      </c>
      <c r="S250">
        <v>0.1</v>
      </c>
      <c r="U250" t="s">
        <v>367</v>
      </c>
      <c r="V250" t="s">
        <v>231</v>
      </c>
      <c r="X250" t="s">
        <v>368</v>
      </c>
      <c r="Y250">
        <v>-0.41</v>
      </c>
      <c r="AG250">
        <v>-0.56000000000000005</v>
      </c>
      <c r="AH250">
        <v>62</v>
      </c>
      <c r="AJ250" s="5">
        <v>0.113</v>
      </c>
      <c r="AL250" t="s">
        <v>203</v>
      </c>
      <c r="AM250" t="s">
        <v>144</v>
      </c>
    </row>
    <row r="251" spans="1:40" hidden="1" x14ac:dyDescent="0.25">
      <c r="A251" t="s">
        <v>84</v>
      </c>
      <c r="B251" t="s">
        <v>161</v>
      </c>
      <c r="C251" t="s">
        <v>43</v>
      </c>
      <c r="D251" t="str">
        <f>_xlfn.XLOOKUP($C251,'Commodity symbol'!$B$2:$B$79,'Commodity symbol'!$A$2:$A$79)</f>
        <v>Lu</v>
      </c>
      <c r="E251" t="s">
        <v>1</v>
      </c>
      <c r="F251" t="s">
        <v>5</v>
      </c>
      <c r="G251" t="s">
        <v>195</v>
      </c>
      <c r="H251" t="s">
        <v>148</v>
      </c>
      <c r="J251" t="s">
        <v>147</v>
      </c>
      <c r="L251" t="s">
        <v>144</v>
      </c>
      <c r="M251">
        <v>7.0000000000000007E-2</v>
      </c>
      <c r="N251" t="s">
        <v>244</v>
      </c>
      <c r="S251">
        <v>0.08</v>
      </c>
      <c r="U251" t="s">
        <v>255</v>
      </c>
      <c r="V251" t="s">
        <v>199</v>
      </c>
      <c r="W251">
        <v>0.47</v>
      </c>
      <c r="X251" t="s">
        <v>373</v>
      </c>
      <c r="Y251">
        <v>0.19</v>
      </c>
      <c r="Z251" t="s">
        <v>235</v>
      </c>
      <c r="AA251">
        <v>0.04</v>
      </c>
      <c r="AB251" t="s">
        <v>372</v>
      </c>
      <c r="AC251">
        <v>0.4</v>
      </c>
      <c r="AF251">
        <v>-80.010000000000005</v>
      </c>
      <c r="AH251">
        <v>52</v>
      </c>
      <c r="AJ251">
        <v>0.97499999999999998</v>
      </c>
      <c r="AK251" s="5">
        <v>2.06E-2</v>
      </c>
      <c r="AL251" t="s">
        <v>205</v>
      </c>
    </row>
    <row r="252" spans="1:40" hidden="1" x14ac:dyDescent="0.25">
      <c r="A252" t="s">
        <v>84</v>
      </c>
      <c r="B252" t="s">
        <v>161</v>
      </c>
      <c r="C252" t="s">
        <v>43</v>
      </c>
      <c r="D252" t="str">
        <f>_xlfn.XLOOKUP($C252,'Commodity symbol'!$B$2:$B$79,'Commodity symbol'!$A$2:$A$79)</f>
        <v>Lu</v>
      </c>
      <c r="E252" t="s">
        <v>1</v>
      </c>
      <c r="F252" t="s">
        <v>4</v>
      </c>
      <c r="G252" t="s">
        <v>195</v>
      </c>
      <c r="H252" t="s">
        <v>148</v>
      </c>
      <c r="J252" t="s">
        <v>147</v>
      </c>
      <c r="L252" t="s">
        <v>144</v>
      </c>
      <c r="M252">
        <v>0.12</v>
      </c>
      <c r="S252">
        <v>0.15</v>
      </c>
      <c r="U252" t="s">
        <v>255</v>
      </c>
      <c r="V252" t="s">
        <v>199</v>
      </c>
      <c r="AG252">
        <v>-0.53</v>
      </c>
      <c r="AH252">
        <v>52</v>
      </c>
      <c r="AJ252">
        <v>0.38400000000000001</v>
      </c>
      <c r="AL252" t="s">
        <v>203</v>
      </c>
      <c r="AM252" t="s">
        <v>144</v>
      </c>
    </row>
    <row r="253" spans="1:40" x14ac:dyDescent="0.25">
      <c r="A253" t="s">
        <v>82</v>
      </c>
      <c r="C253" t="s">
        <v>46</v>
      </c>
      <c r="D253" t="str">
        <f>_xlfn.XLOOKUP($C253,'Commodity symbol'!$B$2:$B$79,'Commodity symbol'!$A$2:$A$79)</f>
        <v>MgO</v>
      </c>
      <c r="E253" t="s">
        <v>1</v>
      </c>
      <c r="F253" t="s">
        <v>5</v>
      </c>
      <c r="G253" t="s">
        <v>195</v>
      </c>
      <c r="H253" t="s">
        <v>148</v>
      </c>
      <c r="J253" t="s">
        <v>147</v>
      </c>
      <c r="L253" t="s">
        <v>144</v>
      </c>
      <c r="M253">
        <v>0.3</v>
      </c>
      <c r="N253" t="s">
        <v>197</v>
      </c>
      <c r="S253">
        <v>0.17</v>
      </c>
      <c r="U253" t="s">
        <v>375</v>
      </c>
      <c r="V253" t="s">
        <v>199</v>
      </c>
      <c r="W253">
        <v>0.82</v>
      </c>
      <c r="X253" t="s">
        <v>376</v>
      </c>
      <c r="Y253">
        <v>0.24</v>
      </c>
      <c r="Z253" t="s">
        <v>235</v>
      </c>
      <c r="AA253">
        <v>0.01</v>
      </c>
      <c r="AC253" s="3"/>
      <c r="AF253">
        <v>-8.18</v>
      </c>
      <c r="AH253">
        <v>55</v>
      </c>
      <c r="AL253" t="s">
        <v>205</v>
      </c>
    </row>
    <row r="254" spans="1:40" x14ac:dyDescent="0.25">
      <c r="A254" t="s">
        <v>82</v>
      </c>
      <c r="C254" t="s">
        <v>46</v>
      </c>
      <c r="D254" t="str">
        <f>_xlfn.XLOOKUP($C254,'Commodity symbol'!$B$2:$B$79,'Commodity symbol'!$A$2:$A$79)</f>
        <v>MgO</v>
      </c>
      <c r="E254" t="s">
        <v>1</v>
      </c>
      <c r="F254" t="s">
        <v>5</v>
      </c>
      <c r="G254" t="s">
        <v>195</v>
      </c>
      <c r="H254" t="s">
        <v>154</v>
      </c>
      <c r="J254" t="s">
        <v>147</v>
      </c>
      <c r="M254">
        <v>0.43</v>
      </c>
      <c r="N254" t="s">
        <v>206</v>
      </c>
      <c r="S254">
        <v>0.16</v>
      </c>
      <c r="U254" t="s">
        <v>375</v>
      </c>
      <c r="V254" t="s">
        <v>377</v>
      </c>
      <c r="W254">
        <v>0.65</v>
      </c>
      <c r="X254" t="s">
        <v>208</v>
      </c>
      <c r="Y254">
        <v>-0.45</v>
      </c>
      <c r="Z254" t="s">
        <v>376</v>
      </c>
      <c r="AA254">
        <v>0.23</v>
      </c>
      <c r="AC254" s="3"/>
      <c r="AF254">
        <v>19.739999999999998</v>
      </c>
      <c r="AH254">
        <v>55</v>
      </c>
      <c r="AL254" t="s">
        <v>205</v>
      </c>
    </row>
    <row r="255" spans="1:40" x14ac:dyDescent="0.25">
      <c r="A255" t="s">
        <v>82</v>
      </c>
      <c r="C255" t="s">
        <v>46</v>
      </c>
      <c r="D255" t="str">
        <f>_xlfn.XLOOKUP($C255,'Commodity symbol'!$B$2:$B$79,'Commodity symbol'!$A$2:$A$79)</f>
        <v>MgO</v>
      </c>
      <c r="E255" t="s">
        <v>1</v>
      </c>
      <c r="F255" t="s">
        <v>4</v>
      </c>
      <c r="G255" t="s">
        <v>195</v>
      </c>
      <c r="H255" t="s">
        <v>154</v>
      </c>
      <c r="J255" t="s">
        <v>147</v>
      </c>
      <c r="M255">
        <v>1.23</v>
      </c>
      <c r="N255" t="s">
        <v>244</v>
      </c>
      <c r="S255">
        <v>0.74</v>
      </c>
      <c r="U255" t="s">
        <v>375</v>
      </c>
      <c r="V255" t="s">
        <v>377</v>
      </c>
      <c r="AC255" s="3"/>
      <c r="AG255">
        <v>-0.35</v>
      </c>
      <c r="AH255">
        <v>55</v>
      </c>
      <c r="AL255" t="s">
        <v>203</v>
      </c>
      <c r="AM255" t="s">
        <v>224</v>
      </c>
    </row>
    <row r="256" spans="1:40" hidden="1" x14ac:dyDescent="0.25">
      <c r="A256" t="s">
        <v>84</v>
      </c>
      <c r="C256" t="s">
        <v>47</v>
      </c>
      <c r="D256" t="str">
        <f>_xlfn.XLOOKUP($C256,'Commodity symbol'!$B$2:$B$79,'Commodity symbol'!$A$2:$A$79)</f>
        <v>Mg</v>
      </c>
      <c r="E256" t="s">
        <v>1</v>
      </c>
      <c r="F256" t="s">
        <v>5</v>
      </c>
      <c r="G256" t="s">
        <v>195</v>
      </c>
      <c r="H256" t="s">
        <v>148</v>
      </c>
      <c r="J256" t="s">
        <v>147</v>
      </c>
      <c r="L256" t="s">
        <v>144</v>
      </c>
      <c r="M256">
        <v>0.38</v>
      </c>
      <c r="N256" t="s">
        <v>204</v>
      </c>
      <c r="S256">
        <v>0.19</v>
      </c>
      <c r="U256" t="s">
        <v>380</v>
      </c>
      <c r="V256" t="s">
        <v>231</v>
      </c>
      <c r="W256">
        <v>0.76</v>
      </c>
      <c r="X256" t="s">
        <v>208</v>
      </c>
      <c r="Y256">
        <v>-0.52</v>
      </c>
      <c r="Z256" t="s">
        <v>381</v>
      </c>
      <c r="AA256">
        <v>0.33</v>
      </c>
      <c r="AB256" t="s">
        <v>235</v>
      </c>
      <c r="AC256" s="3">
        <v>0.01</v>
      </c>
      <c r="AF256">
        <v>-13.13</v>
      </c>
      <c r="AH256">
        <v>63</v>
      </c>
      <c r="AJ256">
        <v>0.98299999999999998</v>
      </c>
      <c r="AK256" s="5">
        <v>1E-3</v>
      </c>
      <c r="AL256" t="s">
        <v>205</v>
      </c>
    </row>
    <row r="257" spans="1:39" hidden="1" x14ac:dyDescent="0.25">
      <c r="A257" t="s">
        <v>84</v>
      </c>
      <c r="C257" t="s">
        <v>47</v>
      </c>
      <c r="D257" t="str">
        <f>_xlfn.XLOOKUP($C257,'Commodity symbol'!$B$2:$B$79,'Commodity symbol'!$A$2:$A$79)</f>
        <v>Mg</v>
      </c>
      <c r="E257" t="s">
        <v>1</v>
      </c>
      <c r="F257" t="s">
        <v>4</v>
      </c>
      <c r="G257" t="s">
        <v>195</v>
      </c>
      <c r="H257" t="s">
        <v>148</v>
      </c>
      <c r="J257" t="s">
        <v>147</v>
      </c>
      <c r="L257" t="s">
        <v>144</v>
      </c>
      <c r="M257">
        <v>1.57</v>
      </c>
      <c r="N257" t="s">
        <v>197</v>
      </c>
      <c r="S257">
        <v>0.83</v>
      </c>
      <c r="U257" t="s">
        <v>380</v>
      </c>
      <c r="V257" t="s">
        <v>231</v>
      </c>
      <c r="AG257">
        <v>-0.24</v>
      </c>
      <c r="AH257">
        <v>63</v>
      </c>
      <c r="AJ257">
        <v>0.27200000000000002</v>
      </c>
      <c r="AL257" t="s">
        <v>203</v>
      </c>
      <c r="AM257" t="s">
        <v>144</v>
      </c>
    </row>
    <row r="258" spans="1:39" hidden="1" x14ac:dyDescent="0.25">
      <c r="A258" t="s">
        <v>84</v>
      </c>
      <c r="C258" t="s">
        <v>48</v>
      </c>
      <c r="D258" t="str">
        <f>_xlfn.XLOOKUP($C258,'Commodity symbol'!$B$2:$B$79,'Commodity symbol'!$A$2:$A$79)</f>
        <v>Mn</v>
      </c>
      <c r="E258" t="s">
        <v>1</v>
      </c>
      <c r="F258" t="s">
        <v>5</v>
      </c>
      <c r="G258" t="s">
        <v>195</v>
      </c>
      <c r="H258" t="s">
        <v>148</v>
      </c>
      <c r="J258" t="s">
        <v>147</v>
      </c>
      <c r="L258" t="s">
        <v>144</v>
      </c>
      <c r="M258">
        <v>0.46</v>
      </c>
      <c r="N258" t="s">
        <v>206</v>
      </c>
      <c r="S258">
        <v>0.17</v>
      </c>
      <c r="U258" t="s">
        <v>263</v>
      </c>
      <c r="V258" t="s">
        <v>199</v>
      </c>
      <c r="W258">
        <v>0.79</v>
      </c>
      <c r="X258" t="s">
        <v>208</v>
      </c>
      <c r="Y258">
        <v>-0.32</v>
      </c>
      <c r="AC258" s="3"/>
      <c r="AH258">
        <v>63</v>
      </c>
      <c r="AI258" t="s">
        <v>382</v>
      </c>
      <c r="AJ258">
        <v>0.621</v>
      </c>
      <c r="AK258" s="5">
        <v>6.3E-2</v>
      </c>
      <c r="AL258" t="s">
        <v>205</v>
      </c>
    </row>
    <row r="259" spans="1:39" hidden="1" x14ac:dyDescent="0.25">
      <c r="A259" t="s">
        <v>84</v>
      </c>
      <c r="C259" t="s">
        <v>48</v>
      </c>
      <c r="D259" t="str">
        <f>_xlfn.XLOOKUP($C259,'Commodity symbol'!$B$2:$B$79,'Commodity symbol'!$A$2:$A$79)</f>
        <v>Mn</v>
      </c>
      <c r="E259" t="s">
        <v>1</v>
      </c>
      <c r="F259" t="s">
        <v>4</v>
      </c>
      <c r="G259" t="s">
        <v>195</v>
      </c>
      <c r="H259" t="s">
        <v>148</v>
      </c>
      <c r="J259" t="s">
        <v>147</v>
      </c>
      <c r="L259" t="s">
        <v>144</v>
      </c>
      <c r="M259">
        <v>2.2400000000000002</v>
      </c>
      <c r="N259" t="s">
        <v>206</v>
      </c>
      <c r="S259">
        <v>0.67</v>
      </c>
      <c r="U259" t="s">
        <v>263</v>
      </c>
      <c r="V259" t="s">
        <v>199</v>
      </c>
      <c r="X259" t="s">
        <v>208</v>
      </c>
      <c r="Y259">
        <v>-1.56</v>
      </c>
      <c r="AG259">
        <v>-0.21</v>
      </c>
      <c r="AH259">
        <v>63</v>
      </c>
      <c r="AI259" t="s">
        <v>382</v>
      </c>
      <c r="AJ259">
        <v>0.26100000000000001</v>
      </c>
      <c r="AL259" t="s">
        <v>203</v>
      </c>
      <c r="AM259" t="s">
        <v>144</v>
      </c>
    </row>
    <row r="260" spans="1:39" hidden="1" x14ac:dyDescent="0.25">
      <c r="A260" t="s">
        <v>82</v>
      </c>
      <c r="C260" t="s">
        <v>49</v>
      </c>
      <c r="D260" t="str">
        <f>_xlfn.XLOOKUP($C260,'Commodity symbol'!$B$2:$B$79,'Commodity symbol'!$A$2:$A$79)</f>
        <v>Mica sf</v>
      </c>
      <c r="E260" t="s">
        <v>1</v>
      </c>
      <c r="F260" t="s">
        <v>5</v>
      </c>
      <c r="G260" t="s">
        <v>195</v>
      </c>
      <c r="H260" t="s">
        <v>148</v>
      </c>
      <c r="J260" t="s">
        <v>147</v>
      </c>
      <c r="L260" t="s">
        <v>144</v>
      </c>
      <c r="M260">
        <v>0.28000000000000003</v>
      </c>
      <c r="N260" t="s">
        <v>204</v>
      </c>
      <c r="S260">
        <v>0.13</v>
      </c>
      <c r="U260" t="s">
        <v>385</v>
      </c>
      <c r="V260" t="s">
        <v>386</v>
      </c>
      <c r="W260">
        <v>0.71</v>
      </c>
      <c r="X260" t="s">
        <v>387</v>
      </c>
      <c r="Y260">
        <v>0.24</v>
      </c>
      <c r="AF260">
        <v>-3.19</v>
      </c>
      <c r="AH260">
        <v>51</v>
      </c>
      <c r="AJ260">
        <v>0.72799999999999998</v>
      </c>
      <c r="AK260" s="5">
        <v>4.5199999999999997E-3</v>
      </c>
      <c r="AL260" t="s">
        <v>205</v>
      </c>
    </row>
    <row r="261" spans="1:39" hidden="1" x14ac:dyDescent="0.25">
      <c r="A261" t="s">
        <v>82</v>
      </c>
      <c r="C261" t="s">
        <v>49</v>
      </c>
      <c r="D261" t="str">
        <f>_xlfn.XLOOKUP($C261,'Commodity symbol'!$B$2:$B$79,'Commodity symbol'!$A$2:$A$79)</f>
        <v>Mica sf</v>
      </c>
      <c r="E261" t="s">
        <v>1</v>
      </c>
      <c r="F261" t="s">
        <v>4</v>
      </c>
      <c r="G261" t="s">
        <v>195</v>
      </c>
      <c r="H261" t="s">
        <v>148</v>
      </c>
      <c r="J261" t="s">
        <v>147</v>
      </c>
      <c r="L261" t="s">
        <v>144</v>
      </c>
      <c r="M261">
        <v>0.95</v>
      </c>
      <c r="N261" t="s">
        <v>206</v>
      </c>
      <c r="S261">
        <v>0.31</v>
      </c>
      <c r="U261" t="s">
        <v>385</v>
      </c>
      <c r="V261" t="s">
        <v>386</v>
      </c>
      <c r="X261" t="s">
        <v>387</v>
      </c>
      <c r="Y261">
        <v>0.82</v>
      </c>
      <c r="AG261">
        <v>-0.28999999999999998</v>
      </c>
      <c r="AH261">
        <v>51</v>
      </c>
      <c r="AJ261">
        <v>0.20300000000000001</v>
      </c>
      <c r="AL261" t="s">
        <v>203</v>
      </c>
      <c r="AM261" t="s">
        <v>144</v>
      </c>
    </row>
    <row r="262" spans="1:39" ht="15.75" hidden="1" x14ac:dyDescent="0.25">
      <c r="A262" t="s">
        <v>82</v>
      </c>
      <c r="C262" t="s">
        <v>50</v>
      </c>
      <c r="D262" t="str">
        <f>_xlfn.XLOOKUP($C262,'Commodity symbol'!$B$2:$B$79,'Commodity symbol'!$A$2:$A$79)</f>
        <v>Mica sh</v>
      </c>
      <c r="E262" t="s">
        <v>1</v>
      </c>
      <c r="F262" t="s">
        <v>5</v>
      </c>
      <c r="G262" t="s">
        <v>195</v>
      </c>
      <c r="H262" t="s">
        <v>148</v>
      </c>
      <c r="J262" t="s">
        <v>147</v>
      </c>
      <c r="L262" t="s">
        <v>144</v>
      </c>
      <c r="M262">
        <v>0.18</v>
      </c>
      <c r="N262" t="s">
        <v>204</v>
      </c>
      <c r="S262">
        <v>7.0000000000000007E-2</v>
      </c>
      <c r="U262" t="s">
        <v>389</v>
      </c>
      <c r="V262" t="s">
        <v>199</v>
      </c>
      <c r="W262">
        <v>0.69</v>
      </c>
      <c r="X262" t="s">
        <v>208</v>
      </c>
      <c r="Y262">
        <v>-1.18</v>
      </c>
      <c r="AH262">
        <v>63</v>
      </c>
      <c r="AI262" t="s">
        <v>390</v>
      </c>
      <c r="AJ262">
        <v>0.88300000000000001</v>
      </c>
      <c r="AK262" s="6">
        <v>1.7100000000000001E-2</v>
      </c>
      <c r="AL262" t="s">
        <v>205</v>
      </c>
    </row>
    <row r="263" spans="1:39" ht="15.75" hidden="1" x14ac:dyDescent="0.25">
      <c r="A263" t="s">
        <v>82</v>
      </c>
      <c r="C263" t="s">
        <v>50</v>
      </c>
      <c r="D263" t="str">
        <f>_xlfn.XLOOKUP($C263,'Commodity symbol'!$B$2:$B$79,'Commodity symbol'!$A$2:$A$79)</f>
        <v>Mica sh</v>
      </c>
      <c r="E263" t="s">
        <v>1</v>
      </c>
      <c r="F263" t="s">
        <v>4</v>
      </c>
      <c r="G263" t="s">
        <v>195</v>
      </c>
      <c r="H263" t="s">
        <v>148</v>
      </c>
      <c r="J263" t="s">
        <v>147</v>
      </c>
      <c r="L263" t="s">
        <v>144</v>
      </c>
      <c r="M263">
        <v>0.59</v>
      </c>
      <c r="N263" t="s">
        <v>206</v>
      </c>
      <c r="S263">
        <v>0.18</v>
      </c>
      <c r="U263" t="s">
        <v>389</v>
      </c>
      <c r="V263" t="s">
        <v>199</v>
      </c>
      <c r="X263" t="s">
        <v>208</v>
      </c>
      <c r="Y263">
        <v>-3.62</v>
      </c>
      <c r="AG263">
        <v>-0.31</v>
      </c>
      <c r="AH263">
        <v>63</v>
      </c>
      <c r="AI263" t="s">
        <v>390</v>
      </c>
      <c r="AJ263">
        <v>0.41499999999999998</v>
      </c>
      <c r="AK263" s="6"/>
      <c r="AL263" t="s">
        <v>203</v>
      </c>
      <c r="AM263" t="s">
        <v>144</v>
      </c>
    </row>
    <row r="264" spans="1:39" x14ac:dyDescent="0.25">
      <c r="A264" t="s">
        <v>84</v>
      </c>
      <c r="C264" t="s">
        <v>51</v>
      </c>
      <c r="D264" t="str">
        <f>_xlfn.XLOOKUP($C264,'Commodity symbol'!$B$2:$B$79,'Commodity symbol'!$A$2:$A$79)</f>
        <v>Mo</v>
      </c>
      <c r="E264" t="s">
        <v>1</v>
      </c>
      <c r="F264" t="s">
        <v>5</v>
      </c>
      <c r="G264" t="s">
        <v>195</v>
      </c>
      <c r="H264" t="s">
        <v>154</v>
      </c>
      <c r="J264" t="s">
        <v>147</v>
      </c>
      <c r="M264">
        <v>0.2</v>
      </c>
      <c r="N264" t="s">
        <v>204</v>
      </c>
      <c r="S264">
        <v>0.1</v>
      </c>
      <c r="U264" t="s">
        <v>267</v>
      </c>
      <c r="V264" t="s">
        <v>377</v>
      </c>
      <c r="W264">
        <v>0.56000000000000005</v>
      </c>
      <c r="AC264" s="3"/>
      <c r="AF264">
        <v>-0.72</v>
      </c>
      <c r="AH264">
        <v>63</v>
      </c>
      <c r="AJ264">
        <v>0.377</v>
      </c>
      <c r="AK264" s="5">
        <v>1.2999999999999999E-3</v>
      </c>
      <c r="AL264" t="s">
        <v>205</v>
      </c>
    </row>
    <row r="265" spans="1:39" x14ac:dyDescent="0.25">
      <c r="A265" t="s">
        <v>84</v>
      </c>
      <c r="C265" t="s">
        <v>51</v>
      </c>
      <c r="D265" t="str">
        <f>_xlfn.XLOOKUP($C265,'Commodity symbol'!$B$2:$B$79,'Commodity symbol'!$A$2:$A$79)</f>
        <v>Mo</v>
      </c>
      <c r="E265" t="s">
        <v>1</v>
      </c>
      <c r="F265" t="s">
        <v>5</v>
      </c>
      <c r="G265" t="s">
        <v>195</v>
      </c>
      <c r="H265" t="s">
        <v>148</v>
      </c>
      <c r="J265" t="s">
        <v>147</v>
      </c>
      <c r="M265">
        <v>0.14000000000000001</v>
      </c>
      <c r="N265" t="s">
        <v>206</v>
      </c>
      <c r="S265">
        <v>0.05</v>
      </c>
      <c r="U265" t="s">
        <v>263</v>
      </c>
      <c r="V265" t="s">
        <v>199</v>
      </c>
      <c r="W265">
        <v>0.69</v>
      </c>
      <c r="X265" t="s">
        <v>391</v>
      </c>
      <c r="Y265">
        <v>0.34</v>
      </c>
      <c r="AC265" s="3"/>
      <c r="AF265">
        <v>-3.25</v>
      </c>
      <c r="AH265">
        <v>63</v>
      </c>
      <c r="AJ265">
        <v>0.95799999999999996</v>
      </c>
      <c r="AK265" s="5">
        <v>1.9499999999999999E-3</v>
      </c>
      <c r="AL265" t="s">
        <v>205</v>
      </c>
    </row>
    <row r="266" spans="1:39" x14ac:dyDescent="0.25">
      <c r="A266" t="s">
        <v>84</v>
      </c>
      <c r="C266" t="s">
        <v>51</v>
      </c>
      <c r="D266" t="str">
        <f>_xlfn.XLOOKUP($C266,'Commodity symbol'!$B$2:$B$79,'Commodity symbol'!$A$2:$A$79)</f>
        <v>Mo</v>
      </c>
      <c r="E266" t="s">
        <v>1</v>
      </c>
      <c r="F266" t="s">
        <v>4</v>
      </c>
      <c r="G266" t="s">
        <v>195</v>
      </c>
      <c r="H266" t="s">
        <v>148</v>
      </c>
      <c r="J266" t="s">
        <v>147</v>
      </c>
      <c r="M266">
        <v>0.46</v>
      </c>
      <c r="N266" t="s">
        <v>206</v>
      </c>
      <c r="S266">
        <v>0.16</v>
      </c>
      <c r="U266" t="s">
        <v>263</v>
      </c>
      <c r="V266" t="s">
        <v>199</v>
      </c>
      <c r="X266" t="s">
        <v>391</v>
      </c>
      <c r="Y266">
        <v>1.0900000000000001</v>
      </c>
      <c r="AG266">
        <v>-0.31</v>
      </c>
      <c r="AH266">
        <v>63</v>
      </c>
      <c r="AJ266">
        <v>0.249</v>
      </c>
      <c r="AL266" t="s">
        <v>203</v>
      </c>
      <c r="AM266" t="s">
        <v>144</v>
      </c>
    </row>
    <row r="267" spans="1:39" x14ac:dyDescent="0.25">
      <c r="A267" t="s">
        <v>84</v>
      </c>
      <c r="C267" t="s">
        <v>51</v>
      </c>
      <c r="D267" t="str">
        <f>_xlfn.XLOOKUP($C267,'Commodity symbol'!$B$2:$B$79,'Commodity symbol'!$A$2:$A$79)</f>
        <v>Mo</v>
      </c>
      <c r="E267" t="s">
        <v>1</v>
      </c>
      <c r="F267" t="s">
        <v>4</v>
      </c>
      <c r="G267" t="s">
        <v>195</v>
      </c>
      <c r="H267" t="s">
        <v>154</v>
      </c>
      <c r="J267" t="s">
        <v>147</v>
      </c>
      <c r="M267">
        <v>0.46</v>
      </c>
      <c r="N267" t="s">
        <v>204</v>
      </c>
      <c r="S267">
        <v>0.22</v>
      </c>
      <c r="U267" t="s">
        <v>267</v>
      </c>
      <c r="V267" t="s">
        <v>377</v>
      </c>
      <c r="AG267">
        <v>-0.44</v>
      </c>
      <c r="AH267">
        <v>63</v>
      </c>
      <c r="AJ267">
        <v>0.247</v>
      </c>
      <c r="AL267" t="s">
        <v>203</v>
      </c>
      <c r="AM267" t="s">
        <v>144</v>
      </c>
    </row>
    <row r="268" spans="1:39" hidden="1" x14ac:dyDescent="0.25">
      <c r="A268" t="s">
        <v>84</v>
      </c>
      <c r="B268" t="s">
        <v>161</v>
      </c>
      <c r="C268" t="s">
        <v>52</v>
      </c>
      <c r="D268" t="str">
        <f>_xlfn.XLOOKUP($C268,'Commodity symbol'!$B$2:$B$79,'Commodity symbol'!$A$2:$A$79)</f>
        <v>Nd</v>
      </c>
      <c r="E268" t="s">
        <v>1</v>
      </c>
      <c r="F268" t="s">
        <v>4</v>
      </c>
      <c r="G268" t="s">
        <v>195</v>
      </c>
      <c r="H268" t="s">
        <v>148</v>
      </c>
      <c r="J268" t="s">
        <v>149</v>
      </c>
      <c r="L268" t="s">
        <v>144</v>
      </c>
      <c r="M268">
        <v>0.2</v>
      </c>
      <c r="N268" t="s">
        <v>206</v>
      </c>
      <c r="S268">
        <v>0.05</v>
      </c>
      <c r="U268" t="s">
        <v>392</v>
      </c>
      <c r="V268" t="s">
        <v>214</v>
      </c>
      <c r="X268" t="s">
        <v>256</v>
      </c>
      <c r="Y268">
        <v>0.51</v>
      </c>
      <c r="AG268">
        <v>-0.9</v>
      </c>
      <c r="AH268">
        <v>52</v>
      </c>
      <c r="AJ268">
        <v>0.35299999999999998</v>
      </c>
      <c r="AL268" t="s">
        <v>203</v>
      </c>
      <c r="AM268" t="s">
        <v>144</v>
      </c>
    </row>
    <row r="269" spans="1:39" hidden="1" x14ac:dyDescent="0.25">
      <c r="A269" t="s">
        <v>84</v>
      </c>
      <c r="B269" t="s">
        <v>161</v>
      </c>
      <c r="C269" t="s">
        <v>52</v>
      </c>
      <c r="D269" t="str">
        <f>_xlfn.XLOOKUP($C269,'Commodity symbol'!$B$2:$B$79,'Commodity symbol'!$A$2:$A$79)</f>
        <v>Nd</v>
      </c>
      <c r="E269" t="s">
        <v>1</v>
      </c>
      <c r="F269" t="s">
        <v>5</v>
      </c>
      <c r="G269" t="s">
        <v>195</v>
      </c>
      <c r="H269" t="s">
        <v>148</v>
      </c>
      <c r="J269" t="s">
        <v>149</v>
      </c>
      <c r="L269" t="s">
        <v>144</v>
      </c>
      <c r="M269">
        <v>0.18</v>
      </c>
      <c r="N269" t="s">
        <v>204</v>
      </c>
      <c r="S269">
        <v>7.0000000000000007E-2</v>
      </c>
      <c r="U269" t="s">
        <v>392</v>
      </c>
      <c r="V269" t="s">
        <v>214</v>
      </c>
      <c r="W269">
        <v>0.46</v>
      </c>
      <c r="X269" t="s">
        <v>256</v>
      </c>
      <c r="Y269">
        <v>0.46</v>
      </c>
      <c r="Z269" t="s">
        <v>295</v>
      </c>
      <c r="AA269">
        <v>-0.17</v>
      </c>
      <c r="AB269" t="s">
        <v>235</v>
      </c>
      <c r="AC269">
        <v>0.04</v>
      </c>
      <c r="AF269">
        <v>-91.77</v>
      </c>
      <c r="AH269">
        <v>52</v>
      </c>
      <c r="AJ269">
        <v>0.98499999999999999</v>
      </c>
      <c r="AK269" s="5">
        <v>2E-3</v>
      </c>
      <c r="AL269" t="s">
        <v>205</v>
      </c>
    </row>
    <row r="270" spans="1:39" hidden="1" x14ac:dyDescent="0.25">
      <c r="A270" t="s">
        <v>83</v>
      </c>
      <c r="C270" t="s">
        <v>53</v>
      </c>
      <c r="D270" t="str">
        <f>_xlfn.XLOOKUP($C270,'Commodity symbol'!$B$2:$B$79,'Commodity symbol'!$A$2:$A$79)</f>
        <v>Ni</v>
      </c>
      <c r="E270" t="s">
        <v>1</v>
      </c>
      <c r="F270" t="s">
        <v>5</v>
      </c>
      <c r="G270" t="s">
        <v>195</v>
      </c>
      <c r="H270" t="s">
        <v>148</v>
      </c>
      <c r="J270" t="s">
        <v>147</v>
      </c>
      <c r="M270">
        <v>0.31</v>
      </c>
      <c r="N270" t="s">
        <v>206</v>
      </c>
      <c r="S270">
        <v>0.09</v>
      </c>
      <c r="U270" t="s">
        <v>394</v>
      </c>
      <c r="V270" t="s">
        <v>199</v>
      </c>
      <c r="W270">
        <v>0.56999999999999995</v>
      </c>
      <c r="X270" t="s">
        <v>210</v>
      </c>
      <c r="Y270">
        <v>0.01</v>
      </c>
      <c r="Z270" t="s">
        <v>395</v>
      </c>
      <c r="AA270">
        <v>-0.09</v>
      </c>
      <c r="AC270" s="3"/>
      <c r="AF270">
        <v>-26.39</v>
      </c>
      <c r="AH270">
        <v>63</v>
      </c>
      <c r="AJ270">
        <v>0.97199999999999998</v>
      </c>
      <c r="AK270" s="5">
        <v>2.3999999999999998E-3</v>
      </c>
      <c r="AL270" t="s">
        <v>205</v>
      </c>
    </row>
    <row r="271" spans="1:39" hidden="1" x14ac:dyDescent="0.25">
      <c r="A271" t="s">
        <v>83</v>
      </c>
      <c r="C271" t="s">
        <v>53</v>
      </c>
      <c r="D271" t="str">
        <f>_xlfn.XLOOKUP($C271,'Commodity symbol'!$B$2:$B$79,'Commodity symbol'!$A$2:$A$79)</f>
        <v>Ni</v>
      </c>
      <c r="E271" t="s">
        <v>1</v>
      </c>
      <c r="F271" t="s">
        <v>4</v>
      </c>
      <c r="G271" t="s">
        <v>195</v>
      </c>
      <c r="H271" t="s">
        <v>148</v>
      </c>
      <c r="J271" t="s">
        <v>147</v>
      </c>
      <c r="M271">
        <v>0.72</v>
      </c>
      <c r="N271" t="s">
        <v>206</v>
      </c>
      <c r="S271">
        <v>0.19</v>
      </c>
      <c r="U271" t="s">
        <v>394</v>
      </c>
      <c r="V271" t="s">
        <v>199</v>
      </c>
      <c r="X271" t="s">
        <v>210</v>
      </c>
      <c r="Y271">
        <v>0.03</v>
      </c>
      <c r="Z271" t="s">
        <v>395</v>
      </c>
      <c r="AA271">
        <v>-0.2</v>
      </c>
      <c r="AG271">
        <v>-0.43</v>
      </c>
      <c r="AH271">
        <v>63</v>
      </c>
      <c r="AJ271">
        <v>0.247</v>
      </c>
      <c r="AL271" t="s">
        <v>203</v>
      </c>
      <c r="AM271" t="s">
        <v>144</v>
      </c>
    </row>
    <row r="272" spans="1:39" x14ac:dyDescent="0.25">
      <c r="A272" t="s">
        <v>84</v>
      </c>
      <c r="C272" t="s">
        <v>54</v>
      </c>
      <c r="D272" t="str">
        <f>_xlfn.XLOOKUP($C272,'Commodity symbol'!$B$2:$B$79,'Commodity symbol'!$A$2:$A$79)</f>
        <v>Nb</v>
      </c>
      <c r="E272" t="s">
        <v>1</v>
      </c>
      <c r="F272" t="s">
        <v>5</v>
      </c>
      <c r="G272" t="s">
        <v>195</v>
      </c>
      <c r="H272" t="s">
        <v>148</v>
      </c>
      <c r="J272" t="s">
        <v>147</v>
      </c>
      <c r="L272" t="s">
        <v>144</v>
      </c>
      <c r="M272">
        <v>0.48</v>
      </c>
      <c r="N272" t="s">
        <v>206</v>
      </c>
      <c r="S272">
        <v>0.16</v>
      </c>
      <c r="U272" t="s">
        <v>263</v>
      </c>
      <c r="V272" t="s">
        <v>199</v>
      </c>
      <c r="W272">
        <v>0.21</v>
      </c>
      <c r="X272" t="s">
        <v>210</v>
      </c>
      <c r="Y272">
        <v>0.04</v>
      </c>
      <c r="AF272">
        <v>-100.36</v>
      </c>
      <c r="AH272">
        <v>54</v>
      </c>
      <c r="AJ272">
        <v>0.91200000000000003</v>
      </c>
      <c r="AK272" s="5">
        <v>8.3300000000000005E-5</v>
      </c>
      <c r="AL272" t="s">
        <v>205</v>
      </c>
    </row>
    <row r="273" spans="1:39" x14ac:dyDescent="0.25">
      <c r="A273" t="s">
        <v>84</v>
      </c>
      <c r="C273" t="s">
        <v>54</v>
      </c>
      <c r="D273" t="str">
        <f>_xlfn.XLOOKUP($C273,'Commodity symbol'!$B$2:$B$79,'Commodity symbol'!$A$2:$A$79)</f>
        <v>Nb</v>
      </c>
      <c r="E273" t="s">
        <v>1</v>
      </c>
      <c r="F273" t="s">
        <v>4</v>
      </c>
      <c r="G273" t="s">
        <v>195</v>
      </c>
      <c r="H273" t="s">
        <v>148</v>
      </c>
      <c r="J273" t="s">
        <v>147</v>
      </c>
      <c r="L273" t="s">
        <v>144</v>
      </c>
      <c r="M273">
        <v>0.6</v>
      </c>
      <c r="N273" t="s">
        <v>206</v>
      </c>
      <c r="S273">
        <v>0.17</v>
      </c>
      <c r="U273" t="s">
        <v>263</v>
      </c>
      <c r="V273" t="s">
        <v>199</v>
      </c>
      <c r="AG273">
        <v>-0.79</v>
      </c>
      <c r="AH273">
        <v>54</v>
      </c>
      <c r="AJ273">
        <v>0.38300000000000001</v>
      </c>
      <c r="AL273" t="s">
        <v>203</v>
      </c>
      <c r="AM273" t="s">
        <v>144</v>
      </c>
    </row>
    <row r="274" spans="1:39" hidden="1" x14ac:dyDescent="0.25">
      <c r="A274" t="s">
        <v>85</v>
      </c>
      <c r="B274" t="s">
        <v>353</v>
      </c>
      <c r="C274" t="s">
        <v>55</v>
      </c>
      <c r="D274" t="str">
        <f>_xlfn.XLOOKUP($C274,'Commodity symbol'!$B$2:$B$79,'Commodity symbol'!$A$2:$A$79)</f>
        <v>Pd</v>
      </c>
      <c r="E274" t="s">
        <v>1</v>
      </c>
      <c r="F274" t="s">
        <v>5</v>
      </c>
      <c r="G274" t="s">
        <v>195</v>
      </c>
      <c r="H274" t="s">
        <v>148</v>
      </c>
      <c r="J274" t="s">
        <v>147</v>
      </c>
      <c r="L274" t="s">
        <v>144</v>
      </c>
      <c r="M274">
        <v>0.09</v>
      </c>
      <c r="N274" t="s">
        <v>197</v>
      </c>
      <c r="S274">
        <v>0.05</v>
      </c>
      <c r="U274" t="s">
        <v>401</v>
      </c>
      <c r="V274" t="s">
        <v>199</v>
      </c>
      <c r="W274">
        <v>0.44</v>
      </c>
      <c r="X274" t="s">
        <v>355</v>
      </c>
      <c r="Y274">
        <v>0.53</v>
      </c>
      <c r="Z274" t="s">
        <v>356</v>
      </c>
      <c r="AA274">
        <v>-0.21</v>
      </c>
      <c r="AC274" s="3"/>
      <c r="AF274">
        <v>-0.08</v>
      </c>
      <c r="AH274">
        <v>63</v>
      </c>
      <c r="AJ274">
        <v>0.96099999999999997</v>
      </c>
      <c r="AK274" s="5">
        <v>2E-3</v>
      </c>
      <c r="AL274" t="s">
        <v>205</v>
      </c>
    </row>
    <row r="275" spans="1:39" hidden="1" x14ac:dyDescent="0.25">
      <c r="A275" t="s">
        <v>85</v>
      </c>
      <c r="B275" t="s">
        <v>353</v>
      </c>
      <c r="C275" t="s">
        <v>55</v>
      </c>
      <c r="D275" t="str">
        <f>_xlfn.XLOOKUP($C275,'Commodity symbol'!$B$2:$B$79,'Commodity symbol'!$A$2:$A$79)</f>
        <v>Pd</v>
      </c>
      <c r="E275" t="s">
        <v>1</v>
      </c>
      <c r="F275" t="s">
        <v>4</v>
      </c>
      <c r="G275" t="s">
        <v>195</v>
      </c>
      <c r="H275" t="s">
        <v>148</v>
      </c>
      <c r="J275" t="s">
        <v>147</v>
      </c>
      <c r="L275" t="s">
        <v>144</v>
      </c>
      <c r="M275">
        <v>0.16</v>
      </c>
      <c r="N275" t="s">
        <v>197</v>
      </c>
      <c r="S275">
        <v>0.08</v>
      </c>
      <c r="U275" t="s">
        <v>401</v>
      </c>
      <c r="V275" t="s">
        <v>199</v>
      </c>
      <c r="X275" t="s">
        <v>355</v>
      </c>
      <c r="Y275">
        <v>0.94</v>
      </c>
      <c r="AG275">
        <v>-0.56000000000000005</v>
      </c>
      <c r="AH275">
        <v>63</v>
      </c>
      <c r="AJ275">
        <v>0.39800000000000002</v>
      </c>
      <c r="AL275" t="s">
        <v>203</v>
      </c>
      <c r="AM275" t="s">
        <v>144</v>
      </c>
    </row>
    <row r="276" spans="1:39" hidden="1" x14ac:dyDescent="0.25">
      <c r="A276" t="s">
        <v>85</v>
      </c>
      <c r="B276" t="s">
        <v>353</v>
      </c>
      <c r="C276" t="s">
        <v>55</v>
      </c>
      <c r="D276" t="str">
        <f>_xlfn.XLOOKUP($C276,'Commodity symbol'!$B$2:$B$79,'Commodity symbol'!$A$2:$A$79)</f>
        <v>Pd</v>
      </c>
      <c r="E276" t="s">
        <v>1</v>
      </c>
      <c r="F276" t="s">
        <v>4</v>
      </c>
      <c r="G276" t="s">
        <v>195</v>
      </c>
      <c r="H276" t="s">
        <v>148</v>
      </c>
      <c r="J276" t="s">
        <v>153</v>
      </c>
      <c r="L276" t="s">
        <v>144</v>
      </c>
      <c r="M276">
        <v>0.41</v>
      </c>
      <c r="N276" t="s">
        <v>206</v>
      </c>
      <c r="S276">
        <v>7.0000000000000007E-2</v>
      </c>
      <c r="U276" t="s">
        <v>401</v>
      </c>
      <c r="V276" t="s">
        <v>212</v>
      </c>
      <c r="X276" t="s">
        <v>355</v>
      </c>
      <c r="Y276">
        <v>0.95</v>
      </c>
      <c r="AG276">
        <v>-0.69</v>
      </c>
      <c r="AH276">
        <v>63</v>
      </c>
      <c r="AJ276">
        <v>0.438</v>
      </c>
      <c r="AL276" t="s">
        <v>203</v>
      </c>
      <c r="AM276" t="s">
        <v>144</v>
      </c>
    </row>
    <row r="277" spans="1:39" hidden="1" x14ac:dyDescent="0.25">
      <c r="A277" t="s">
        <v>85</v>
      </c>
      <c r="B277" t="s">
        <v>353</v>
      </c>
      <c r="C277" t="s">
        <v>55</v>
      </c>
      <c r="D277" t="str">
        <f>_xlfn.XLOOKUP($C277,'Commodity symbol'!$B$2:$B$79,'Commodity symbol'!$A$2:$A$79)</f>
        <v>Pd</v>
      </c>
      <c r="E277" t="s">
        <v>1</v>
      </c>
      <c r="F277" t="s">
        <v>5</v>
      </c>
      <c r="G277" t="s">
        <v>195</v>
      </c>
      <c r="H277" t="s">
        <v>148</v>
      </c>
      <c r="J277" t="s">
        <v>153</v>
      </c>
      <c r="L277" t="s">
        <v>144</v>
      </c>
      <c r="M277">
        <v>0.28000000000000003</v>
      </c>
      <c r="N277" t="s">
        <v>206</v>
      </c>
      <c r="S277">
        <v>0.1</v>
      </c>
      <c r="U277" t="s">
        <v>401</v>
      </c>
      <c r="V277" t="s">
        <v>212</v>
      </c>
      <c r="X277" t="s">
        <v>355</v>
      </c>
      <c r="Y277">
        <v>0.66</v>
      </c>
      <c r="Z277" t="s">
        <v>356</v>
      </c>
      <c r="AA277">
        <v>-0.19</v>
      </c>
      <c r="AH277">
        <v>63</v>
      </c>
      <c r="AJ277">
        <v>0.94699999999999995</v>
      </c>
      <c r="AK277" s="5">
        <v>5.0000000000000001E-3</v>
      </c>
      <c r="AL277" t="s">
        <v>205</v>
      </c>
    </row>
    <row r="278" spans="1:39" hidden="1" x14ac:dyDescent="0.25">
      <c r="A278" t="s">
        <v>85</v>
      </c>
      <c r="B278" t="s">
        <v>353</v>
      </c>
      <c r="C278" t="s">
        <v>155</v>
      </c>
      <c r="D278" t="e">
        <f>_xlfn.XLOOKUP($C278,'Commodity symbol'!$B$2:$B$79,'Commodity symbol'!$A$2:$A$79)</f>
        <v>#N/A</v>
      </c>
      <c r="E278" t="s">
        <v>1</v>
      </c>
      <c r="F278" t="s">
        <v>4</v>
      </c>
      <c r="G278" t="s">
        <v>195</v>
      </c>
      <c r="H278" t="s">
        <v>148</v>
      </c>
      <c r="J278" t="s">
        <v>147</v>
      </c>
      <c r="M278">
        <v>1.93</v>
      </c>
      <c r="N278" t="s">
        <v>206</v>
      </c>
      <c r="S278">
        <v>0.7</v>
      </c>
      <c r="U278" t="s">
        <v>403</v>
      </c>
      <c r="V278" t="s">
        <v>199</v>
      </c>
      <c r="X278" t="s">
        <v>208</v>
      </c>
      <c r="Y278">
        <v>-3.38</v>
      </c>
      <c r="AG278">
        <v>-0.08</v>
      </c>
      <c r="AH278">
        <v>59</v>
      </c>
      <c r="AJ278">
        <v>0.312</v>
      </c>
      <c r="AL278" t="s">
        <v>203</v>
      </c>
      <c r="AM278" t="s">
        <v>144</v>
      </c>
    </row>
    <row r="279" spans="1:39" hidden="1" x14ac:dyDescent="0.25">
      <c r="A279" t="s">
        <v>85</v>
      </c>
      <c r="B279" t="s">
        <v>353</v>
      </c>
      <c r="C279" t="s">
        <v>155</v>
      </c>
      <c r="D279" t="e">
        <f>_xlfn.XLOOKUP($C279,'Commodity symbol'!$B$2:$B$79,'Commodity symbol'!$A$2:$A$79)</f>
        <v>#N/A</v>
      </c>
      <c r="E279" t="s">
        <v>1</v>
      </c>
      <c r="F279" t="s">
        <v>5</v>
      </c>
      <c r="G279" t="s">
        <v>195</v>
      </c>
      <c r="H279" t="s">
        <v>148</v>
      </c>
      <c r="J279" t="s">
        <v>147</v>
      </c>
      <c r="M279">
        <v>0.15</v>
      </c>
      <c r="N279" t="s">
        <v>204</v>
      </c>
      <c r="S279">
        <v>7.0000000000000007E-2</v>
      </c>
      <c r="U279" t="s">
        <v>403</v>
      </c>
      <c r="V279" t="s">
        <v>199</v>
      </c>
      <c r="W279">
        <v>0.92</v>
      </c>
      <c r="X279" t="s">
        <v>208</v>
      </c>
      <c r="Y279">
        <v>-0.26</v>
      </c>
      <c r="Z279" t="s">
        <v>404</v>
      </c>
      <c r="AA279">
        <v>-0.22</v>
      </c>
      <c r="AF279">
        <v>1.46</v>
      </c>
      <c r="AH279">
        <v>59</v>
      </c>
      <c r="AJ279">
        <v>0.97599999999999998</v>
      </c>
      <c r="AK279" s="5">
        <v>3.7100000000000002E-3</v>
      </c>
      <c r="AL279" t="s">
        <v>205</v>
      </c>
    </row>
    <row r="280" spans="1:39" hidden="1" x14ac:dyDescent="0.25">
      <c r="A280" t="s">
        <v>82</v>
      </c>
      <c r="C280" t="s">
        <v>56</v>
      </c>
      <c r="D280" t="str">
        <f>_xlfn.XLOOKUP($C280,'Commodity symbol'!$B$2:$B$79,'Commodity symbol'!$A$2:$A$79)</f>
        <v>P</v>
      </c>
      <c r="E280" t="s">
        <v>1</v>
      </c>
      <c r="F280" t="s">
        <v>5</v>
      </c>
      <c r="G280" t="s">
        <v>195</v>
      </c>
      <c r="H280" t="s">
        <v>148</v>
      </c>
      <c r="J280" t="s">
        <v>147</v>
      </c>
      <c r="L280" t="s">
        <v>144</v>
      </c>
      <c r="M280">
        <v>7.0000000000000007E-2</v>
      </c>
      <c r="N280" t="s">
        <v>204</v>
      </c>
      <c r="S280">
        <v>0.03</v>
      </c>
      <c r="U280" t="s">
        <v>405</v>
      </c>
      <c r="V280" t="s">
        <v>199</v>
      </c>
      <c r="W280">
        <v>0.84</v>
      </c>
      <c r="AC280" s="3"/>
      <c r="AH280">
        <v>63</v>
      </c>
      <c r="AI280" t="s">
        <v>202</v>
      </c>
      <c r="AJ280">
        <v>0.96399999999999997</v>
      </c>
      <c r="AK280" s="5">
        <v>9.4500000000000001E-3</v>
      </c>
      <c r="AL280" t="s">
        <v>205</v>
      </c>
    </row>
    <row r="281" spans="1:39" hidden="1" x14ac:dyDescent="0.25">
      <c r="A281" t="s">
        <v>82</v>
      </c>
      <c r="C281" t="s">
        <v>56</v>
      </c>
      <c r="D281" t="str">
        <f>_xlfn.XLOOKUP($C281,'Commodity symbol'!$B$2:$B$79,'Commodity symbol'!$A$2:$A$79)</f>
        <v>P</v>
      </c>
      <c r="E281" t="s">
        <v>1</v>
      </c>
      <c r="F281" t="s">
        <v>4</v>
      </c>
      <c r="G281" t="s">
        <v>195</v>
      </c>
      <c r="H281" t="s">
        <v>148</v>
      </c>
      <c r="J281" t="s">
        <v>147</v>
      </c>
      <c r="L281" t="s">
        <v>144</v>
      </c>
      <c r="M281">
        <v>0.45</v>
      </c>
      <c r="N281" t="s">
        <v>204</v>
      </c>
      <c r="S281">
        <v>0.21</v>
      </c>
      <c r="U281" t="s">
        <v>405</v>
      </c>
      <c r="V281" t="s">
        <v>199</v>
      </c>
      <c r="AG281">
        <v>-0.16</v>
      </c>
      <c r="AH281">
        <v>63</v>
      </c>
      <c r="AI281" t="s">
        <v>202</v>
      </c>
      <c r="AJ281">
        <v>0.21199999999999999</v>
      </c>
      <c r="AL281" t="s">
        <v>203</v>
      </c>
      <c r="AM281" t="s">
        <v>144</v>
      </c>
    </row>
    <row r="282" spans="1:39" hidden="1" x14ac:dyDescent="0.25">
      <c r="A282" t="s">
        <v>85</v>
      </c>
      <c r="B282" t="s">
        <v>353</v>
      </c>
      <c r="C282" t="s">
        <v>57</v>
      </c>
      <c r="D282" t="str">
        <f>_xlfn.XLOOKUP($C282,'Commodity symbol'!$B$2:$B$79,'Commodity symbol'!$A$2:$A$79)</f>
        <v>Pt</v>
      </c>
      <c r="E282" t="s">
        <v>1</v>
      </c>
      <c r="F282" t="s">
        <v>5</v>
      </c>
      <c r="G282" t="s">
        <v>195</v>
      </c>
      <c r="H282" t="s">
        <v>148</v>
      </c>
      <c r="J282" t="s">
        <v>147</v>
      </c>
      <c r="M282">
        <v>0.27</v>
      </c>
      <c r="N282" t="s">
        <v>197</v>
      </c>
      <c r="S282">
        <v>0.14000000000000001</v>
      </c>
      <c r="U282" t="s">
        <v>410</v>
      </c>
      <c r="V282" t="s">
        <v>199</v>
      </c>
      <c r="W282">
        <v>0.72</v>
      </c>
      <c r="X282" t="s">
        <v>411</v>
      </c>
      <c r="Y282">
        <v>0.11</v>
      </c>
      <c r="Z282" t="s">
        <v>412</v>
      </c>
      <c r="AA282">
        <v>0.12</v>
      </c>
      <c r="AB282" t="s">
        <v>413</v>
      </c>
      <c r="AC282" s="3">
        <v>-0.34</v>
      </c>
      <c r="AH282">
        <v>63</v>
      </c>
      <c r="AL282" t="s">
        <v>205</v>
      </c>
    </row>
    <row r="283" spans="1:39" hidden="1" x14ac:dyDescent="0.25">
      <c r="A283" t="s">
        <v>85</v>
      </c>
      <c r="B283" t="s">
        <v>353</v>
      </c>
      <c r="C283" t="s">
        <v>57</v>
      </c>
      <c r="D283" t="str">
        <f>_xlfn.XLOOKUP($C283,'Commodity symbol'!$B$2:$B$79,'Commodity symbol'!$A$2:$A$79)</f>
        <v>Pt</v>
      </c>
      <c r="E283" t="s">
        <v>1</v>
      </c>
      <c r="F283" t="s">
        <v>5</v>
      </c>
      <c r="G283" t="s">
        <v>195</v>
      </c>
      <c r="H283" t="s">
        <v>148</v>
      </c>
      <c r="J283" t="s">
        <v>153</v>
      </c>
      <c r="L283" t="s">
        <v>144</v>
      </c>
      <c r="M283">
        <v>0.28999999999999998</v>
      </c>
      <c r="N283" t="s">
        <v>204</v>
      </c>
      <c r="S283">
        <v>0.12</v>
      </c>
      <c r="U283" t="s">
        <v>410</v>
      </c>
      <c r="V283" t="s">
        <v>212</v>
      </c>
      <c r="W283">
        <v>0.8</v>
      </c>
      <c r="X283" t="s">
        <v>411</v>
      </c>
      <c r="Y283">
        <v>0.12</v>
      </c>
      <c r="Z283" t="s">
        <v>413</v>
      </c>
      <c r="AA283">
        <v>-0.27</v>
      </c>
      <c r="AC283" s="3"/>
      <c r="AH283">
        <v>63</v>
      </c>
      <c r="AL283" t="s">
        <v>205</v>
      </c>
    </row>
    <row r="284" spans="1:39" hidden="1" x14ac:dyDescent="0.25">
      <c r="A284" t="s">
        <v>85</v>
      </c>
      <c r="B284" t="s">
        <v>353</v>
      </c>
      <c r="C284" t="s">
        <v>57</v>
      </c>
      <c r="D284" t="str">
        <f>_xlfn.XLOOKUP($C284,'Commodity symbol'!$B$2:$B$79,'Commodity symbol'!$A$2:$A$79)</f>
        <v>Pt</v>
      </c>
      <c r="E284" t="s">
        <v>1</v>
      </c>
      <c r="F284" t="s">
        <v>4</v>
      </c>
      <c r="G284" t="s">
        <v>195</v>
      </c>
      <c r="H284" t="s">
        <v>148</v>
      </c>
      <c r="J284" t="s">
        <v>147</v>
      </c>
      <c r="M284">
        <v>0.96</v>
      </c>
      <c r="N284" t="s">
        <v>204</v>
      </c>
      <c r="S284">
        <v>0.4</v>
      </c>
      <c r="U284" t="s">
        <v>410</v>
      </c>
      <c r="V284" t="s">
        <v>199</v>
      </c>
      <c r="X284" t="s">
        <v>411</v>
      </c>
      <c r="Y284">
        <v>0.41</v>
      </c>
      <c r="AG284">
        <v>-0.28000000000000003</v>
      </c>
      <c r="AH284">
        <v>63</v>
      </c>
      <c r="AL284" t="s">
        <v>203</v>
      </c>
      <c r="AM284" t="s">
        <v>144</v>
      </c>
    </row>
    <row r="285" spans="1:39" hidden="1" x14ac:dyDescent="0.25">
      <c r="A285" t="s">
        <v>85</v>
      </c>
      <c r="B285" t="s">
        <v>353</v>
      </c>
      <c r="C285" t="s">
        <v>57</v>
      </c>
      <c r="D285" t="str">
        <f>_xlfn.XLOOKUP($C285,'Commodity symbol'!$B$2:$B$79,'Commodity symbol'!$A$2:$A$79)</f>
        <v>Pt</v>
      </c>
      <c r="E285" t="s">
        <v>1</v>
      </c>
      <c r="F285" t="s">
        <v>4</v>
      </c>
      <c r="G285" t="s">
        <v>195</v>
      </c>
      <c r="H285" t="s">
        <v>148</v>
      </c>
      <c r="J285" t="s">
        <v>153</v>
      </c>
      <c r="L285" t="s">
        <v>144</v>
      </c>
      <c r="M285">
        <v>1.41</v>
      </c>
      <c r="N285" t="s">
        <v>206</v>
      </c>
      <c r="S285">
        <v>0.48</v>
      </c>
      <c r="U285" t="s">
        <v>410</v>
      </c>
      <c r="V285" t="s">
        <v>212</v>
      </c>
      <c r="X285" t="s">
        <v>411</v>
      </c>
      <c r="Y285">
        <v>0.57999999999999996</v>
      </c>
      <c r="AG285">
        <v>-0.2</v>
      </c>
      <c r="AH285">
        <v>63</v>
      </c>
      <c r="AL285" t="s">
        <v>203</v>
      </c>
      <c r="AM285" t="s">
        <v>144</v>
      </c>
    </row>
    <row r="286" spans="1:39" hidden="1" x14ac:dyDescent="0.25">
      <c r="A286" t="s">
        <v>82</v>
      </c>
      <c r="C286" t="s">
        <v>58</v>
      </c>
      <c r="D286" t="str">
        <f>_xlfn.XLOOKUP($C286,'Commodity symbol'!$B$2:$B$79,'Commodity symbol'!$A$2:$A$79)</f>
        <v>K</v>
      </c>
      <c r="E286" t="s">
        <v>1</v>
      </c>
      <c r="F286" t="s">
        <v>5</v>
      </c>
      <c r="G286" t="s">
        <v>195</v>
      </c>
      <c r="H286" t="s">
        <v>148</v>
      </c>
      <c r="J286" t="s">
        <v>147</v>
      </c>
      <c r="L286" t="s">
        <v>144</v>
      </c>
      <c r="M286">
        <v>0.11</v>
      </c>
      <c r="N286" t="s">
        <v>204</v>
      </c>
      <c r="S286">
        <v>0.05</v>
      </c>
      <c r="U286" t="s">
        <v>415</v>
      </c>
      <c r="V286" t="s">
        <v>199</v>
      </c>
      <c r="W286">
        <v>0.92</v>
      </c>
      <c r="AC286" s="3"/>
      <c r="AH286">
        <v>63</v>
      </c>
      <c r="AI286" t="s">
        <v>202</v>
      </c>
      <c r="AJ286">
        <v>0.94599999999999995</v>
      </c>
      <c r="AK286" s="5">
        <v>2.4099999999999998E-3</v>
      </c>
      <c r="AL286" t="s">
        <v>205</v>
      </c>
    </row>
    <row r="287" spans="1:39" hidden="1" x14ac:dyDescent="0.25">
      <c r="A287" t="s">
        <v>82</v>
      </c>
      <c r="C287" t="s">
        <v>58</v>
      </c>
      <c r="D287" t="str">
        <f>_xlfn.XLOOKUP($C287,'Commodity symbol'!$B$2:$B$79,'Commodity symbol'!$A$2:$A$79)</f>
        <v>K</v>
      </c>
      <c r="E287" t="s">
        <v>1</v>
      </c>
      <c r="F287" t="s">
        <v>4</v>
      </c>
      <c r="G287" t="s">
        <v>195</v>
      </c>
      <c r="H287" t="s">
        <v>148</v>
      </c>
      <c r="J287" t="s">
        <v>147</v>
      </c>
      <c r="L287" t="s">
        <v>144</v>
      </c>
      <c r="M287">
        <v>1.34</v>
      </c>
      <c r="N287" t="s">
        <v>244</v>
      </c>
      <c r="S287">
        <v>0.88</v>
      </c>
      <c r="U287" t="s">
        <v>415</v>
      </c>
      <c r="V287" t="s">
        <v>199</v>
      </c>
      <c r="AG287">
        <v>-0.08</v>
      </c>
      <c r="AH287">
        <v>63</v>
      </c>
      <c r="AI287" t="s">
        <v>202</v>
      </c>
      <c r="AJ287">
        <v>0.41699999999999998</v>
      </c>
      <c r="AL287" t="s">
        <v>203</v>
      </c>
      <c r="AM287" t="s">
        <v>224</v>
      </c>
    </row>
    <row r="288" spans="1:39" hidden="1" x14ac:dyDescent="0.25">
      <c r="A288" t="s">
        <v>84</v>
      </c>
      <c r="B288" t="s">
        <v>161</v>
      </c>
      <c r="C288" t="s">
        <v>59</v>
      </c>
      <c r="D288" t="str">
        <f>_xlfn.XLOOKUP($C288,'Commodity symbol'!$B$2:$B$79,'Commodity symbol'!$A$2:$A$79)</f>
        <v>Pr</v>
      </c>
      <c r="E288" t="s">
        <v>1</v>
      </c>
      <c r="F288" t="s">
        <v>4</v>
      </c>
      <c r="G288" t="s">
        <v>195</v>
      </c>
      <c r="H288" t="s">
        <v>148</v>
      </c>
      <c r="J288" t="s">
        <v>149</v>
      </c>
      <c r="L288" t="s">
        <v>144</v>
      </c>
      <c r="M288">
        <v>0.2</v>
      </c>
      <c r="N288" t="s">
        <v>206</v>
      </c>
      <c r="S288">
        <v>0.06</v>
      </c>
      <c r="U288" t="s">
        <v>417</v>
      </c>
      <c r="V288" t="s">
        <v>214</v>
      </c>
      <c r="X288" t="s">
        <v>256</v>
      </c>
      <c r="Y288">
        <v>0.36</v>
      </c>
      <c r="AG288">
        <v>-0.77</v>
      </c>
      <c r="AH288">
        <v>52</v>
      </c>
      <c r="AJ288">
        <v>0.29599999999999999</v>
      </c>
      <c r="AL288" t="s">
        <v>203</v>
      </c>
      <c r="AM288" t="s">
        <v>144</v>
      </c>
    </row>
    <row r="289" spans="1:40" hidden="1" x14ac:dyDescent="0.25">
      <c r="A289" t="s">
        <v>84</v>
      </c>
      <c r="B289" t="s">
        <v>161</v>
      </c>
      <c r="C289" t="s">
        <v>59</v>
      </c>
      <c r="D289" t="str">
        <f>_xlfn.XLOOKUP($C289,'Commodity symbol'!$B$2:$B$79,'Commodity symbol'!$A$2:$A$79)</f>
        <v>Pr</v>
      </c>
      <c r="E289" t="s">
        <v>1</v>
      </c>
      <c r="F289" t="s">
        <v>5</v>
      </c>
      <c r="G289" t="s">
        <v>195</v>
      </c>
      <c r="H289" t="s">
        <v>148</v>
      </c>
      <c r="J289" t="s">
        <v>149</v>
      </c>
      <c r="L289" t="s">
        <v>144</v>
      </c>
      <c r="M289">
        <v>0.15</v>
      </c>
      <c r="N289" t="s">
        <v>206</v>
      </c>
      <c r="S289">
        <v>0.06</v>
      </c>
      <c r="U289" t="s">
        <v>417</v>
      </c>
      <c r="V289" t="s">
        <v>214</v>
      </c>
      <c r="W289">
        <v>0.23</v>
      </c>
      <c r="X289" t="s">
        <v>256</v>
      </c>
      <c r="Y289">
        <v>0.27</v>
      </c>
      <c r="Z289" t="s">
        <v>295</v>
      </c>
      <c r="AA289">
        <v>-0.15</v>
      </c>
      <c r="AB289" t="s">
        <v>235</v>
      </c>
      <c r="AC289">
        <v>0.04</v>
      </c>
      <c r="AF289">
        <v>-84.52</v>
      </c>
      <c r="AH289">
        <v>52</v>
      </c>
      <c r="AJ289">
        <v>0.99</v>
      </c>
      <c r="AK289" s="5">
        <v>7.2399999999999999E-3</v>
      </c>
      <c r="AL289" t="s">
        <v>205</v>
      </c>
    </row>
    <row r="290" spans="1:40" hidden="1" x14ac:dyDescent="0.25">
      <c r="A290" t="s">
        <v>84</v>
      </c>
      <c r="C290" t="s">
        <v>61</v>
      </c>
      <c r="D290" t="str">
        <f>_xlfn.XLOOKUP($C290,'Commodity symbol'!$B$2:$B$79,'Commodity symbol'!$A$2:$A$79)</f>
        <v>Re</v>
      </c>
      <c r="E290" t="s">
        <v>1</v>
      </c>
      <c r="F290" t="s">
        <v>4</v>
      </c>
      <c r="G290" t="s">
        <v>195</v>
      </c>
      <c r="H290" t="s">
        <v>148</v>
      </c>
      <c r="J290" t="s">
        <v>147</v>
      </c>
      <c r="L290" t="s">
        <v>144</v>
      </c>
      <c r="M290">
        <v>0.95</v>
      </c>
      <c r="N290" t="s">
        <v>204</v>
      </c>
      <c r="S290">
        <v>0.43</v>
      </c>
      <c r="U290" t="s">
        <v>421</v>
      </c>
      <c r="V290" t="s">
        <v>199</v>
      </c>
      <c r="X290" t="s">
        <v>419</v>
      </c>
      <c r="Y290">
        <v>1.1200000000000001</v>
      </c>
      <c r="AG290">
        <v>-0.36</v>
      </c>
      <c r="AH290">
        <v>49</v>
      </c>
      <c r="AJ290">
        <v>0.17699999999999999</v>
      </c>
      <c r="AL290" t="s">
        <v>203</v>
      </c>
      <c r="AM290" t="s">
        <v>144</v>
      </c>
    </row>
    <row r="291" spans="1:40" hidden="1" x14ac:dyDescent="0.25">
      <c r="A291" t="s">
        <v>84</v>
      </c>
      <c r="C291" t="s">
        <v>61</v>
      </c>
      <c r="D291" t="str">
        <f>_xlfn.XLOOKUP($C291,'Commodity symbol'!$B$2:$B$79,'Commodity symbol'!$A$2:$A$79)</f>
        <v>Re</v>
      </c>
      <c r="E291" t="s">
        <v>1</v>
      </c>
      <c r="F291" t="s">
        <v>5</v>
      </c>
      <c r="G291" t="s">
        <v>195</v>
      </c>
      <c r="H291" t="s">
        <v>148</v>
      </c>
      <c r="J291" t="s">
        <v>147</v>
      </c>
      <c r="L291" t="s">
        <v>144</v>
      </c>
      <c r="M291">
        <v>0.35</v>
      </c>
      <c r="N291" t="s">
        <v>197</v>
      </c>
      <c r="S291">
        <v>0.18</v>
      </c>
      <c r="U291" t="s">
        <v>421</v>
      </c>
      <c r="V291" t="s">
        <v>199</v>
      </c>
      <c r="W291">
        <v>0.64</v>
      </c>
      <c r="X291" t="s">
        <v>419</v>
      </c>
      <c r="Y291">
        <v>0.41</v>
      </c>
      <c r="Z291" t="s">
        <v>306</v>
      </c>
      <c r="AA291">
        <v>0.56999999999999995</v>
      </c>
      <c r="AC291" s="3"/>
      <c r="AF291">
        <v>-10.9</v>
      </c>
      <c r="AH291">
        <v>49</v>
      </c>
      <c r="AJ291">
        <v>0.89800000000000002</v>
      </c>
      <c r="AK291" s="5">
        <v>2.01E-2</v>
      </c>
      <c r="AL291" t="s">
        <v>205</v>
      </c>
    </row>
    <row r="292" spans="1:40" hidden="1" x14ac:dyDescent="0.25">
      <c r="A292" t="s">
        <v>85</v>
      </c>
      <c r="B292" t="s">
        <v>353</v>
      </c>
      <c r="C292" t="s">
        <v>62</v>
      </c>
      <c r="D292" t="str">
        <f>_xlfn.XLOOKUP($C292,'Commodity symbol'!$B$2:$B$79,'Commodity symbol'!$A$2:$A$79)</f>
        <v>Rh</v>
      </c>
      <c r="E292" t="s">
        <v>1</v>
      </c>
      <c r="F292" t="s">
        <v>5</v>
      </c>
      <c r="G292" t="s">
        <v>195</v>
      </c>
      <c r="H292" t="s">
        <v>148</v>
      </c>
      <c r="J292" t="s">
        <v>147</v>
      </c>
      <c r="M292">
        <v>0.03</v>
      </c>
      <c r="N292" t="s">
        <v>206</v>
      </c>
      <c r="S292">
        <v>0.01</v>
      </c>
      <c r="U292" t="s">
        <v>422</v>
      </c>
      <c r="V292" t="s">
        <v>199</v>
      </c>
      <c r="W292">
        <v>0.47</v>
      </c>
      <c r="X292" t="s">
        <v>355</v>
      </c>
      <c r="Y292">
        <v>0.6</v>
      </c>
      <c r="Z292" t="s">
        <v>369</v>
      </c>
      <c r="AA292">
        <v>0.19</v>
      </c>
      <c r="AC292" s="3"/>
      <c r="AF292">
        <v>-2.4900000000000002</v>
      </c>
      <c r="AH292">
        <v>58</v>
      </c>
      <c r="AJ292">
        <v>0.99399999999999999</v>
      </c>
      <c r="AK292" s="5">
        <v>8.77E-2</v>
      </c>
      <c r="AL292" t="s">
        <v>205</v>
      </c>
    </row>
    <row r="293" spans="1:40" hidden="1" x14ac:dyDescent="0.25">
      <c r="A293" t="s">
        <v>85</v>
      </c>
      <c r="B293" t="s">
        <v>353</v>
      </c>
      <c r="C293" t="s">
        <v>62</v>
      </c>
      <c r="D293" t="str">
        <f>_xlfn.XLOOKUP($C293,'Commodity symbol'!$B$2:$B$79,'Commodity symbol'!$A$2:$A$79)</f>
        <v>Rh</v>
      </c>
      <c r="E293" t="s">
        <v>1</v>
      </c>
      <c r="F293" t="s">
        <v>5</v>
      </c>
      <c r="G293" t="s">
        <v>195</v>
      </c>
      <c r="H293" t="s">
        <v>148</v>
      </c>
      <c r="J293" t="s">
        <v>153</v>
      </c>
      <c r="L293" t="s">
        <v>144</v>
      </c>
      <c r="M293">
        <v>0.04</v>
      </c>
      <c r="N293" t="s">
        <v>204</v>
      </c>
      <c r="S293">
        <v>0.02</v>
      </c>
      <c r="U293" t="s">
        <v>422</v>
      </c>
      <c r="V293" t="s">
        <v>212</v>
      </c>
      <c r="W293">
        <v>0.68</v>
      </c>
      <c r="X293" t="s">
        <v>355</v>
      </c>
      <c r="Y293">
        <v>0.36</v>
      </c>
      <c r="Z293" t="s">
        <v>423</v>
      </c>
      <c r="AA293">
        <v>0.17</v>
      </c>
      <c r="AC293" s="3"/>
      <c r="AF293">
        <v>-1.63</v>
      </c>
      <c r="AH293">
        <v>58</v>
      </c>
      <c r="AJ293">
        <v>0.995</v>
      </c>
      <c r="AK293" s="5">
        <v>6.5000000000000002E-2</v>
      </c>
      <c r="AL293" t="s">
        <v>205</v>
      </c>
    </row>
    <row r="294" spans="1:40" hidden="1" x14ac:dyDescent="0.25">
      <c r="A294" t="s">
        <v>85</v>
      </c>
      <c r="B294" t="s">
        <v>353</v>
      </c>
      <c r="C294" t="s">
        <v>62</v>
      </c>
      <c r="D294" t="str">
        <f>_xlfn.XLOOKUP($C294,'Commodity symbol'!$B$2:$B$79,'Commodity symbol'!$A$2:$A$79)</f>
        <v>Rh</v>
      </c>
      <c r="E294" t="s">
        <v>1</v>
      </c>
      <c r="F294" t="s">
        <v>4</v>
      </c>
      <c r="G294" t="s">
        <v>195</v>
      </c>
      <c r="H294" t="s">
        <v>148</v>
      </c>
      <c r="J294" t="s">
        <v>147</v>
      </c>
      <c r="M294">
        <v>0.06</v>
      </c>
      <c r="N294" t="s">
        <v>206</v>
      </c>
      <c r="S294">
        <v>0.03</v>
      </c>
      <c r="U294" t="s">
        <v>422</v>
      </c>
      <c r="V294" t="s">
        <v>199</v>
      </c>
      <c r="X294" t="s">
        <v>355</v>
      </c>
      <c r="Y294">
        <v>1.1399999999999999</v>
      </c>
      <c r="AG294">
        <v>-0.53</v>
      </c>
      <c r="AH294">
        <v>58</v>
      </c>
      <c r="AJ294">
        <v>0.68400000000000005</v>
      </c>
      <c r="AL294" t="s">
        <v>203</v>
      </c>
      <c r="AM294" t="s">
        <v>144</v>
      </c>
    </row>
    <row r="295" spans="1:40" hidden="1" x14ac:dyDescent="0.25">
      <c r="A295" t="s">
        <v>85</v>
      </c>
      <c r="B295" t="s">
        <v>353</v>
      </c>
      <c r="C295" t="s">
        <v>62</v>
      </c>
      <c r="D295" t="str">
        <f>_xlfn.XLOOKUP($C295,'Commodity symbol'!$B$2:$B$79,'Commodity symbol'!$A$2:$A$79)</f>
        <v>Rh</v>
      </c>
      <c r="E295" t="s">
        <v>1</v>
      </c>
      <c r="F295" t="s">
        <v>4</v>
      </c>
      <c r="G295" t="s">
        <v>195</v>
      </c>
      <c r="H295" t="s">
        <v>148</v>
      </c>
      <c r="J295" t="s">
        <v>153</v>
      </c>
      <c r="L295" t="s">
        <v>144</v>
      </c>
      <c r="M295">
        <v>0.12</v>
      </c>
      <c r="N295" t="s">
        <v>204</v>
      </c>
      <c r="S295">
        <v>0.05</v>
      </c>
      <c r="U295" t="s">
        <v>422</v>
      </c>
      <c r="V295" t="s">
        <v>212</v>
      </c>
      <c r="X295" t="s">
        <v>355</v>
      </c>
      <c r="Y295">
        <v>1.1499999999999999</v>
      </c>
      <c r="AG295">
        <v>-0.32</v>
      </c>
      <c r="AH295">
        <v>58</v>
      </c>
      <c r="AJ295">
        <v>0.52600000000000002</v>
      </c>
      <c r="AL295" t="s">
        <v>203</v>
      </c>
      <c r="AM295" t="s">
        <v>144</v>
      </c>
    </row>
    <row r="296" spans="1:40" hidden="1" x14ac:dyDescent="0.25">
      <c r="A296" t="s">
        <v>85</v>
      </c>
      <c r="B296" t="s">
        <v>353</v>
      </c>
      <c r="C296" t="s">
        <v>63</v>
      </c>
      <c r="D296" t="str">
        <f>_xlfn.XLOOKUP($C296,'Commodity symbol'!$B$2:$B$79,'Commodity symbol'!$A$2:$A$79)</f>
        <v>Ru</v>
      </c>
      <c r="E296" t="s">
        <v>1</v>
      </c>
      <c r="F296" t="s">
        <v>5</v>
      </c>
      <c r="G296" t="s">
        <v>195</v>
      </c>
      <c r="H296" t="s">
        <v>148</v>
      </c>
      <c r="J296" t="s">
        <v>147</v>
      </c>
      <c r="L296" t="s">
        <v>144</v>
      </c>
      <c r="M296">
        <v>0.11</v>
      </c>
      <c r="N296" t="s">
        <v>206</v>
      </c>
      <c r="S296">
        <v>0.04</v>
      </c>
      <c r="U296" t="s">
        <v>426</v>
      </c>
      <c r="V296" t="s">
        <v>199</v>
      </c>
      <c r="W296">
        <v>0.38</v>
      </c>
      <c r="X296" t="s">
        <v>355</v>
      </c>
      <c r="Y296">
        <v>0.56999999999999995</v>
      </c>
      <c r="Z296" t="s">
        <v>356</v>
      </c>
      <c r="AA296">
        <v>0.23</v>
      </c>
      <c r="AF296">
        <v>-1.38</v>
      </c>
      <c r="AH296">
        <v>52</v>
      </c>
      <c r="AJ296">
        <v>0.95699999999999996</v>
      </c>
      <c r="AK296" s="5">
        <v>1.5800000000000002E-2</v>
      </c>
      <c r="AL296" t="s">
        <v>205</v>
      </c>
    </row>
    <row r="297" spans="1:40" hidden="1" x14ac:dyDescent="0.25">
      <c r="A297" t="s">
        <v>85</v>
      </c>
      <c r="B297" t="s">
        <v>353</v>
      </c>
      <c r="C297" t="s">
        <v>63</v>
      </c>
      <c r="D297" t="str">
        <f>_xlfn.XLOOKUP($C297,'Commodity symbol'!$B$2:$B$79,'Commodity symbol'!$A$2:$A$79)</f>
        <v>Ru</v>
      </c>
      <c r="E297" t="s">
        <v>1</v>
      </c>
      <c r="F297" t="s">
        <v>4</v>
      </c>
      <c r="G297" t="s">
        <v>195</v>
      </c>
      <c r="H297" t="s">
        <v>148</v>
      </c>
      <c r="J297" t="s">
        <v>147</v>
      </c>
      <c r="L297" t="s">
        <v>144</v>
      </c>
      <c r="M297">
        <v>0.18</v>
      </c>
      <c r="N297" t="s">
        <v>206</v>
      </c>
      <c r="S297">
        <v>0.04</v>
      </c>
      <c r="U297" t="s">
        <v>426</v>
      </c>
      <c r="V297" t="s">
        <v>199</v>
      </c>
      <c r="X297" t="s">
        <v>355</v>
      </c>
      <c r="Y297">
        <v>0.93</v>
      </c>
      <c r="AG297">
        <v>-0.62</v>
      </c>
      <c r="AH297">
        <v>52</v>
      </c>
      <c r="AJ297">
        <v>0.44900000000000001</v>
      </c>
      <c r="AL297" t="s">
        <v>203</v>
      </c>
      <c r="AM297" t="s">
        <v>144</v>
      </c>
    </row>
    <row r="298" spans="1:40" hidden="1" x14ac:dyDescent="0.25">
      <c r="A298" t="s">
        <v>84</v>
      </c>
      <c r="B298" t="s">
        <v>161</v>
      </c>
      <c r="C298" t="s">
        <v>67</v>
      </c>
      <c r="D298" t="str">
        <f>_xlfn.XLOOKUP($C298,'Commodity symbol'!$B$2:$B$79,'Commodity symbol'!$A$2:$A$79)</f>
        <v>Sm</v>
      </c>
      <c r="E298" t="s">
        <v>1</v>
      </c>
      <c r="F298" t="s">
        <v>4</v>
      </c>
      <c r="G298" t="s">
        <v>195</v>
      </c>
      <c r="H298" t="s">
        <v>148</v>
      </c>
      <c r="J298" t="s">
        <v>149</v>
      </c>
      <c r="L298" t="s">
        <v>144</v>
      </c>
      <c r="M298">
        <v>0.48</v>
      </c>
      <c r="N298" t="s">
        <v>204</v>
      </c>
      <c r="S298">
        <v>0.24</v>
      </c>
      <c r="U298" t="s">
        <v>427</v>
      </c>
      <c r="V298" t="s">
        <v>214</v>
      </c>
      <c r="X298" t="s">
        <v>256</v>
      </c>
      <c r="Y298">
        <v>4</v>
      </c>
      <c r="AG298">
        <v>-0.13</v>
      </c>
      <c r="AH298">
        <v>52</v>
      </c>
      <c r="AI298" t="s">
        <v>202</v>
      </c>
      <c r="AJ298">
        <v>0.109</v>
      </c>
      <c r="AL298" t="s">
        <v>203</v>
      </c>
      <c r="AM298" t="s">
        <v>144</v>
      </c>
    </row>
    <row r="299" spans="1:40" hidden="1" x14ac:dyDescent="0.25">
      <c r="A299" t="s">
        <v>84</v>
      </c>
      <c r="B299" t="s">
        <v>161</v>
      </c>
      <c r="C299" t="s">
        <v>67</v>
      </c>
      <c r="D299" t="str">
        <f>_xlfn.XLOOKUP($C299,'Commodity symbol'!$B$2:$B$79,'Commodity symbol'!$A$2:$A$79)</f>
        <v>Sm</v>
      </c>
      <c r="E299" t="s">
        <v>1</v>
      </c>
      <c r="F299" t="s">
        <v>5</v>
      </c>
      <c r="G299" t="s">
        <v>195</v>
      </c>
      <c r="H299" t="s">
        <v>148</v>
      </c>
      <c r="J299" t="s">
        <v>149</v>
      </c>
      <c r="L299" t="s">
        <v>144</v>
      </c>
      <c r="M299">
        <v>0.06</v>
      </c>
      <c r="N299" t="s">
        <v>197</v>
      </c>
      <c r="S299">
        <v>0.03</v>
      </c>
      <c r="U299" t="s">
        <v>427</v>
      </c>
      <c r="V299" t="s">
        <v>214</v>
      </c>
      <c r="W299">
        <v>0.87</v>
      </c>
      <c r="X299" t="s">
        <v>256</v>
      </c>
      <c r="Y299">
        <v>0.52</v>
      </c>
      <c r="AH299">
        <v>52</v>
      </c>
      <c r="AI299" t="s">
        <v>202</v>
      </c>
      <c r="AJ299">
        <v>0.98599999999999999</v>
      </c>
      <c r="AK299" s="5">
        <v>3.0000000000000001E-3</v>
      </c>
      <c r="AL299" t="s">
        <v>205</v>
      </c>
    </row>
    <row r="300" spans="1:40" hidden="1" x14ac:dyDescent="0.25">
      <c r="A300" t="s">
        <v>84</v>
      </c>
      <c r="C300" t="s">
        <v>64</v>
      </c>
      <c r="D300" t="str">
        <f>_xlfn.XLOOKUP($C300,'Commodity symbol'!$B$2:$B$79,'Commodity symbol'!$A$2:$A$79)</f>
        <v>ferrosilicon</v>
      </c>
      <c r="E300" t="s">
        <v>1</v>
      </c>
      <c r="F300" t="s">
        <v>5</v>
      </c>
      <c r="G300" t="s">
        <v>195</v>
      </c>
      <c r="H300" t="s">
        <v>148</v>
      </c>
      <c r="J300" t="s">
        <v>152</v>
      </c>
      <c r="L300" t="s">
        <v>144</v>
      </c>
      <c r="M300">
        <v>0.28000000000000003</v>
      </c>
      <c r="N300" t="s">
        <v>206</v>
      </c>
      <c r="S300">
        <v>0.11</v>
      </c>
      <c r="U300" t="s">
        <v>428</v>
      </c>
      <c r="V300" t="s">
        <v>199</v>
      </c>
      <c r="W300">
        <v>0.75</v>
      </c>
      <c r="X300" t="s">
        <v>208</v>
      </c>
      <c r="Y300">
        <v>-0.33</v>
      </c>
      <c r="Z300" t="s">
        <v>210</v>
      </c>
      <c r="AA300">
        <v>0.01</v>
      </c>
      <c r="AC300" s="3"/>
      <c r="AF300">
        <v>-15.02</v>
      </c>
      <c r="AH300">
        <v>58</v>
      </c>
      <c r="AJ300">
        <v>0.97299999999999998</v>
      </c>
      <c r="AK300" s="5">
        <v>2.4500000000000001E-2</v>
      </c>
      <c r="AL300" t="s">
        <v>205</v>
      </c>
    </row>
    <row r="301" spans="1:40" hidden="1" x14ac:dyDescent="0.25">
      <c r="A301" t="s">
        <v>84</v>
      </c>
      <c r="C301" t="s">
        <v>64</v>
      </c>
      <c r="D301" t="str">
        <f>_xlfn.XLOOKUP($C301,'Commodity symbol'!$B$2:$B$79,'Commodity symbol'!$A$2:$A$79)</f>
        <v>ferrosilicon</v>
      </c>
      <c r="E301" t="s">
        <v>1</v>
      </c>
      <c r="F301" t="s">
        <v>4</v>
      </c>
      <c r="G301" t="s">
        <v>195</v>
      </c>
      <c r="H301" t="s">
        <v>148</v>
      </c>
      <c r="J301" t="s">
        <v>152</v>
      </c>
      <c r="L301" t="s">
        <v>144</v>
      </c>
      <c r="M301">
        <v>1.0900000000000001</v>
      </c>
      <c r="N301" t="s">
        <v>206</v>
      </c>
      <c r="S301">
        <v>0.34</v>
      </c>
      <c r="U301" t="s">
        <v>428</v>
      </c>
      <c r="V301" t="s">
        <v>199</v>
      </c>
      <c r="X301" t="s">
        <v>208</v>
      </c>
      <c r="Y301">
        <v>-1.29</v>
      </c>
      <c r="AG301">
        <v>-0.25</v>
      </c>
      <c r="AH301">
        <v>58</v>
      </c>
      <c r="AJ301">
        <v>0.22700000000000001</v>
      </c>
      <c r="AL301" t="s">
        <v>203</v>
      </c>
      <c r="AM301" t="s">
        <v>144</v>
      </c>
    </row>
    <row r="302" spans="1:40" hidden="1" x14ac:dyDescent="0.25">
      <c r="A302" t="s">
        <v>84</v>
      </c>
      <c r="C302" t="s">
        <v>65</v>
      </c>
      <c r="D302" t="str">
        <f>_xlfn.XLOOKUP($C302,'Commodity symbol'!$B$2:$B$79,'Commodity symbol'!$A$2:$A$79)</f>
        <v>Si metal</v>
      </c>
      <c r="E302" t="s">
        <v>1</v>
      </c>
      <c r="F302" t="s">
        <v>5</v>
      </c>
      <c r="G302" t="s">
        <v>195</v>
      </c>
      <c r="H302" t="s">
        <v>148</v>
      </c>
      <c r="J302" t="s">
        <v>152</v>
      </c>
      <c r="L302" t="s">
        <v>144</v>
      </c>
      <c r="M302">
        <v>0.28000000000000003</v>
      </c>
      <c r="N302" t="s">
        <v>206</v>
      </c>
      <c r="S302">
        <v>0.09</v>
      </c>
      <c r="U302" t="s">
        <v>428</v>
      </c>
      <c r="V302" t="s">
        <v>199</v>
      </c>
      <c r="W302">
        <v>0.62</v>
      </c>
      <c r="X302" t="s">
        <v>210</v>
      </c>
      <c r="Y302">
        <v>0.02</v>
      </c>
      <c r="AC302" s="3"/>
      <c r="AF302">
        <v>-34.020000000000003</v>
      </c>
      <c r="AH302">
        <v>58</v>
      </c>
      <c r="AJ302">
        <v>0.98799999999999999</v>
      </c>
      <c r="AK302" s="5">
        <v>5.5500000000000002E-3</v>
      </c>
      <c r="AL302" t="s">
        <v>205</v>
      </c>
    </row>
    <row r="303" spans="1:40" hidden="1" x14ac:dyDescent="0.25">
      <c r="A303" t="s">
        <v>84</v>
      </c>
      <c r="C303" t="s">
        <v>65</v>
      </c>
      <c r="D303" t="str">
        <f>_xlfn.XLOOKUP($C303,'Commodity symbol'!$B$2:$B$79,'Commodity symbol'!$A$2:$A$79)</f>
        <v>Si metal</v>
      </c>
      <c r="E303" t="s">
        <v>1</v>
      </c>
      <c r="F303" t="s">
        <v>4</v>
      </c>
      <c r="G303" t="s">
        <v>195</v>
      </c>
      <c r="H303" t="s">
        <v>148</v>
      </c>
      <c r="J303" t="s">
        <v>152</v>
      </c>
      <c r="L303" t="s">
        <v>144</v>
      </c>
      <c r="M303">
        <v>0.73</v>
      </c>
      <c r="N303" t="s">
        <v>206</v>
      </c>
      <c r="S303">
        <v>0.2</v>
      </c>
      <c r="U303" t="s">
        <v>428</v>
      </c>
      <c r="V303" t="s">
        <v>199</v>
      </c>
      <c r="AG303">
        <v>-0.38</v>
      </c>
      <c r="AH303">
        <v>58</v>
      </c>
      <c r="AJ303">
        <v>0.254</v>
      </c>
      <c r="AL303" t="s">
        <v>203</v>
      </c>
      <c r="AM303" t="s">
        <v>144</v>
      </c>
    </row>
    <row r="304" spans="1:40" hidden="1" x14ac:dyDescent="0.25">
      <c r="A304" t="s">
        <v>85</v>
      </c>
      <c r="C304" t="s">
        <v>66</v>
      </c>
      <c r="D304" t="str">
        <f>_xlfn.XLOOKUP($C304,'Commodity symbol'!$B$2:$B$79,'Commodity symbol'!$A$2:$A$79)</f>
        <v>Ag</v>
      </c>
      <c r="E304" t="s">
        <v>1</v>
      </c>
      <c r="F304" t="s">
        <v>3</v>
      </c>
      <c r="G304" t="s">
        <v>195</v>
      </c>
      <c r="H304" t="s">
        <v>148</v>
      </c>
      <c r="J304" t="s">
        <v>147</v>
      </c>
      <c r="M304">
        <v>0.36</v>
      </c>
      <c r="N304" t="s">
        <v>206</v>
      </c>
      <c r="S304">
        <v>0.12</v>
      </c>
      <c r="U304" t="s">
        <v>429</v>
      </c>
      <c r="V304" t="s">
        <v>199</v>
      </c>
      <c r="X304" t="s">
        <v>243</v>
      </c>
      <c r="Y304">
        <v>0.22</v>
      </c>
      <c r="Z304" t="s">
        <v>395</v>
      </c>
      <c r="AA304">
        <v>-0.38</v>
      </c>
      <c r="AH304">
        <v>1383</v>
      </c>
      <c r="AK304" s="5">
        <v>7.0000000000000001E-3</v>
      </c>
      <c r="AL304" t="s">
        <v>430</v>
      </c>
      <c r="AN304" t="s">
        <v>431</v>
      </c>
    </row>
    <row r="305" spans="1:40" hidden="1" x14ac:dyDescent="0.25">
      <c r="A305" t="s">
        <v>84</v>
      </c>
      <c r="C305" t="s">
        <v>68</v>
      </c>
      <c r="D305" t="str">
        <f>_xlfn.XLOOKUP($C305,'Commodity symbol'!$B$2:$B$79,'Commodity symbol'!$A$2:$A$79)</f>
        <v>Sr</v>
      </c>
      <c r="E305" t="s">
        <v>1</v>
      </c>
      <c r="F305" t="s">
        <v>5</v>
      </c>
      <c r="G305" t="s">
        <v>195</v>
      </c>
      <c r="H305" t="s">
        <v>148</v>
      </c>
      <c r="J305" t="s">
        <v>147</v>
      </c>
      <c r="L305" t="s">
        <v>144</v>
      </c>
      <c r="M305">
        <v>0.28999999999999998</v>
      </c>
      <c r="N305" t="s">
        <v>204</v>
      </c>
      <c r="S305">
        <v>0.12</v>
      </c>
      <c r="U305" t="s">
        <v>433</v>
      </c>
      <c r="V305" t="s">
        <v>199</v>
      </c>
      <c r="W305">
        <v>0.55000000000000004</v>
      </c>
      <c r="X305" t="s">
        <v>347</v>
      </c>
      <c r="Y305">
        <v>-1.1499999999999999</v>
      </c>
      <c r="Z305" t="s">
        <v>235</v>
      </c>
      <c r="AA305">
        <v>0.05</v>
      </c>
      <c r="AF305">
        <v>-81.75</v>
      </c>
      <c r="AH305">
        <v>38</v>
      </c>
      <c r="AJ305">
        <v>0.82799999999999996</v>
      </c>
      <c r="AK305" s="5">
        <v>4.7399999999999998E-2</v>
      </c>
      <c r="AL305" t="s">
        <v>261</v>
      </c>
    </row>
    <row r="306" spans="1:40" hidden="1" x14ac:dyDescent="0.25">
      <c r="A306" t="s">
        <v>84</v>
      </c>
      <c r="C306" t="s">
        <v>68</v>
      </c>
      <c r="D306" t="str">
        <f>_xlfn.XLOOKUP($C306,'Commodity symbol'!$B$2:$B$79,'Commodity symbol'!$A$2:$A$79)</f>
        <v>Sr</v>
      </c>
      <c r="E306" t="s">
        <v>1</v>
      </c>
      <c r="F306" t="s">
        <v>4</v>
      </c>
      <c r="G306" t="s">
        <v>195</v>
      </c>
      <c r="H306" t="s">
        <v>148</v>
      </c>
      <c r="J306" t="s">
        <v>147</v>
      </c>
      <c r="L306" t="s">
        <v>144</v>
      </c>
      <c r="M306">
        <v>0.65</v>
      </c>
      <c r="N306" t="s">
        <v>204</v>
      </c>
      <c r="S306">
        <v>0.27</v>
      </c>
      <c r="U306" t="s">
        <v>433</v>
      </c>
      <c r="V306" t="s">
        <v>199</v>
      </c>
      <c r="X306" t="s">
        <v>347</v>
      </c>
      <c r="Y306">
        <v>-2.54</v>
      </c>
      <c r="AG306">
        <v>-0.45</v>
      </c>
      <c r="AH306">
        <v>38</v>
      </c>
      <c r="AJ306">
        <v>0.214</v>
      </c>
      <c r="AL306" t="s">
        <v>203</v>
      </c>
      <c r="AM306" t="s">
        <v>144</v>
      </c>
    </row>
    <row r="307" spans="1:40" x14ac:dyDescent="0.25">
      <c r="A307" t="s">
        <v>84</v>
      </c>
      <c r="C307" t="s">
        <v>69</v>
      </c>
      <c r="D307" t="str">
        <f>_xlfn.XLOOKUP($C307,'Commodity symbol'!$B$2:$B$79,'Commodity symbol'!$A$2:$A$79)</f>
        <v>Ta</v>
      </c>
      <c r="E307" t="s">
        <v>1</v>
      </c>
      <c r="F307" t="s">
        <v>5</v>
      </c>
      <c r="G307" t="s">
        <v>195</v>
      </c>
      <c r="H307" t="s">
        <v>148</v>
      </c>
      <c r="J307" t="s">
        <v>147</v>
      </c>
      <c r="L307" t="s">
        <v>144</v>
      </c>
      <c r="M307">
        <v>0.45</v>
      </c>
      <c r="N307" t="s">
        <v>204</v>
      </c>
      <c r="S307">
        <v>0.22</v>
      </c>
      <c r="U307" t="s">
        <v>215</v>
      </c>
      <c r="V307" t="s">
        <v>199</v>
      </c>
      <c r="W307">
        <v>0.82</v>
      </c>
      <c r="X307" t="s">
        <v>436</v>
      </c>
      <c r="Y307">
        <v>0.02</v>
      </c>
      <c r="AC307" s="3"/>
      <c r="AF307">
        <v>-1.3</v>
      </c>
      <c r="AH307">
        <v>52</v>
      </c>
      <c r="AJ307">
        <v>0.86199999999999999</v>
      </c>
      <c r="AK307" s="5">
        <v>5.57E-2</v>
      </c>
      <c r="AL307" t="s">
        <v>205</v>
      </c>
    </row>
    <row r="308" spans="1:40" x14ac:dyDescent="0.25">
      <c r="A308" t="s">
        <v>84</v>
      </c>
      <c r="C308" t="s">
        <v>69</v>
      </c>
      <c r="D308" t="str">
        <f>_xlfn.XLOOKUP($C308,'Commodity symbol'!$B$2:$B$79,'Commodity symbol'!$A$2:$A$79)</f>
        <v>Ta</v>
      </c>
      <c r="E308" t="s">
        <v>1</v>
      </c>
      <c r="F308" t="s">
        <v>3</v>
      </c>
      <c r="G308" t="s">
        <v>195</v>
      </c>
      <c r="H308" t="s">
        <v>148</v>
      </c>
      <c r="J308" t="s">
        <v>147</v>
      </c>
      <c r="M308">
        <v>0.65</v>
      </c>
      <c r="N308" t="s">
        <v>197</v>
      </c>
      <c r="S308">
        <v>0.38</v>
      </c>
      <c r="U308" t="s">
        <v>437</v>
      </c>
      <c r="V308" t="s">
        <v>438</v>
      </c>
      <c r="X308" t="s">
        <v>439</v>
      </c>
      <c r="Y308">
        <v>0.21</v>
      </c>
      <c r="AH308">
        <v>272</v>
      </c>
      <c r="AJ308">
        <v>0.58899999999999997</v>
      </c>
      <c r="AK308" s="5">
        <v>0</v>
      </c>
      <c r="AL308" t="s">
        <v>261</v>
      </c>
      <c r="AN308" t="s">
        <v>431</v>
      </c>
    </row>
    <row r="309" spans="1:40" x14ac:dyDescent="0.25">
      <c r="A309" t="s">
        <v>84</v>
      </c>
      <c r="C309" t="s">
        <v>69</v>
      </c>
      <c r="D309" t="str">
        <f>_xlfn.XLOOKUP($C309,'Commodity symbol'!$B$2:$B$79,'Commodity symbol'!$A$2:$A$79)</f>
        <v>Ta</v>
      </c>
      <c r="E309" t="s">
        <v>1</v>
      </c>
      <c r="F309" t="s">
        <v>4</v>
      </c>
      <c r="G309" t="s">
        <v>195</v>
      </c>
      <c r="H309" t="s">
        <v>148</v>
      </c>
      <c r="J309" t="s">
        <v>147</v>
      </c>
      <c r="L309" t="s">
        <v>144</v>
      </c>
      <c r="M309">
        <v>2.46</v>
      </c>
      <c r="N309" t="s">
        <v>206</v>
      </c>
      <c r="S309">
        <v>0.73</v>
      </c>
      <c r="U309" t="s">
        <v>215</v>
      </c>
      <c r="V309" t="s">
        <v>199</v>
      </c>
      <c r="X309" t="s">
        <v>436</v>
      </c>
      <c r="Y309">
        <v>0.11</v>
      </c>
      <c r="AG309">
        <v>-0.19</v>
      </c>
      <c r="AH309">
        <v>52</v>
      </c>
      <c r="AJ309">
        <v>0.216</v>
      </c>
      <c r="AL309" t="s">
        <v>203</v>
      </c>
      <c r="AM309" t="s">
        <v>144</v>
      </c>
    </row>
    <row r="310" spans="1:40" hidden="1" x14ac:dyDescent="0.25">
      <c r="A310" t="s">
        <v>84</v>
      </c>
      <c r="C310" t="s">
        <v>71</v>
      </c>
      <c r="D310" t="str">
        <f>_xlfn.XLOOKUP($C310,'Commodity symbol'!$B$2:$B$79,'Commodity symbol'!$A$2:$A$79)</f>
        <v>Te</v>
      </c>
      <c r="E310" t="s">
        <v>1</v>
      </c>
      <c r="F310" t="s">
        <v>3</v>
      </c>
      <c r="G310" t="s">
        <v>195</v>
      </c>
      <c r="H310" t="s">
        <v>148</v>
      </c>
      <c r="J310" t="s">
        <v>152</v>
      </c>
      <c r="M310">
        <v>0.18</v>
      </c>
      <c r="N310" t="s">
        <v>204</v>
      </c>
      <c r="S310">
        <v>0.09</v>
      </c>
      <c r="U310" t="s">
        <v>444</v>
      </c>
      <c r="V310" t="s">
        <v>438</v>
      </c>
      <c r="X310" t="s">
        <v>445</v>
      </c>
      <c r="Y310">
        <v>0.78</v>
      </c>
      <c r="Z310" t="s">
        <v>336</v>
      </c>
      <c r="AA310">
        <v>0.24</v>
      </c>
      <c r="AH310">
        <v>282</v>
      </c>
      <c r="AJ310" t="s">
        <v>441</v>
      </c>
      <c r="AK310" s="5">
        <v>4.2400000000000002E-9</v>
      </c>
      <c r="AL310" t="s">
        <v>261</v>
      </c>
      <c r="AN310" t="s">
        <v>431</v>
      </c>
    </row>
    <row r="311" spans="1:40" hidden="1" x14ac:dyDescent="0.25">
      <c r="A311" t="s">
        <v>84</v>
      </c>
      <c r="B311" t="s">
        <v>161</v>
      </c>
      <c r="C311" t="s">
        <v>70</v>
      </c>
      <c r="D311" t="str">
        <f>_xlfn.XLOOKUP($C311,'Commodity symbol'!$B$2:$B$79,'Commodity symbol'!$A$2:$A$79)</f>
        <v>Tb</v>
      </c>
      <c r="E311" t="s">
        <v>1</v>
      </c>
      <c r="F311" t="s">
        <v>4</v>
      </c>
      <c r="G311" t="s">
        <v>195</v>
      </c>
      <c r="H311" t="s">
        <v>148</v>
      </c>
      <c r="J311" t="s">
        <v>147</v>
      </c>
      <c r="M311">
        <v>0.11</v>
      </c>
      <c r="N311" t="s">
        <v>244</v>
      </c>
      <c r="S311">
        <v>0.08</v>
      </c>
      <c r="U311" t="s">
        <v>447</v>
      </c>
      <c r="V311" t="s">
        <v>199</v>
      </c>
      <c r="X311" t="s">
        <v>294</v>
      </c>
      <c r="Y311">
        <v>1.1299999999999999</v>
      </c>
      <c r="AG311">
        <v>-0.87</v>
      </c>
      <c r="AH311">
        <v>52</v>
      </c>
      <c r="AJ311">
        <v>0.61799999999999999</v>
      </c>
      <c r="AL311" t="s">
        <v>203</v>
      </c>
      <c r="AM311" t="s">
        <v>144</v>
      </c>
    </row>
    <row r="312" spans="1:40" hidden="1" x14ac:dyDescent="0.25">
      <c r="A312" t="s">
        <v>84</v>
      </c>
      <c r="B312" t="s">
        <v>161</v>
      </c>
      <c r="C312" t="s">
        <v>70</v>
      </c>
      <c r="D312" t="str">
        <f>_xlfn.XLOOKUP($C312,'Commodity symbol'!$B$2:$B$79,'Commodity symbol'!$A$2:$A$79)</f>
        <v>Tb</v>
      </c>
      <c r="E312" t="s">
        <v>1</v>
      </c>
      <c r="F312" t="s">
        <v>5</v>
      </c>
      <c r="G312" t="s">
        <v>195</v>
      </c>
      <c r="H312" t="s">
        <v>148</v>
      </c>
      <c r="J312" t="s">
        <v>147</v>
      </c>
      <c r="M312">
        <v>0.09</v>
      </c>
      <c r="N312" t="s">
        <v>244</v>
      </c>
      <c r="S312">
        <v>0.09</v>
      </c>
      <c r="U312" t="s">
        <v>447</v>
      </c>
      <c r="V312" t="s">
        <v>199</v>
      </c>
      <c r="W312">
        <v>0.13</v>
      </c>
      <c r="X312" t="s">
        <v>294</v>
      </c>
      <c r="Y312">
        <v>0.98</v>
      </c>
      <c r="Z312" t="s">
        <v>295</v>
      </c>
      <c r="AA312">
        <v>-0.12</v>
      </c>
      <c r="AF312">
        <v>-8.2100000000000009</v>
      </c>
      <c r="AH312">
        <v>52</v>
      </c>
      <c r="AJ312">
        <v>0.97899999999999998</v>
      </c>
      <c r="AK312" s="5">
        <v>2.3599999999999999E-2</v>
      </c>
      <c r="AL312" t="s">
        <v>205</v>
      </c>
    </row>
    <row r="313" spans="1:40" hidden="1" x14ac:dyDescent="0.25">
      <c r="A313" t="s">
        <v>84</v>
      </c>
      <c r="B313" t="s">
        <v>161</v>
      </c>
      <c r="C313" t="s">
        <v>75</v>
      </c>
      <c r="D313" t="str">
        <f>_xlfn.XLOOKUP($C313,'Commodity symbol'!$B$2:$B$79,'Commodity symbol'!$A$2:$A$79)</f>
        <v>Tm</v>
      </c>
      <c r="E313" t="s">
        <v>1</v>
      </c>
      <c r="F313" t="s">
        <v>5</v>
      </c>
      <c r="G313" t="s">
        <v>195</v>
      </c>
      <c r="H313" t="s">
        <v>148</v>
      </c>
      <c r="J313" t="s">
        <v>149</v>
      </c>
      <c r="L313" t="s">
        <v>144</v>
      </c>
      <c r="M313">
        <v>0.53</v>
      </c>
      <c r="N313" t="s">
        <v>197</v>
      </c>
      <c r="S313">
        <v>0.31</v>
      </c>
      <c r="U313" t="s">
        <v>255</v>
      </c>
      <c r="V313" t="s">
        <v>214</v>
      </c>
      <c r="W313">
        <v>0.53</v>
      </c>
      <c r="X313" t="s">
        <v>373</v>
      </c>
      <c r="Y313">
        <v>0.26</v>
      </c>
      <c r="Z313" t="s">
        <v>290</v>
      </c>
      <c r="AA313">
        <v>0.65</v>
      </c>
      <c r="AB313" t="s">
        <v>202</v>
      </c>
      <c r="AC313">
        <v>-0.36</v>
      </c>
      <c r="AH313">
        <v>40</v>
      </c>
      <c r="AJ313">
        <v>0.97199999999999998</v>
      </c>
      <c r="AK313" s="5">
        <v>1.1900000000000001E-2</v>
      </c>
      <c r="AL313" t="s">
        <v>205</v>
      </c>
    </row>
    <row r="314" spans="1:40" hidden="1" x14ac:dyDescent="0.25">
      <c r="A314" t="s">
        <v>84</v>
      </c>
      <c r="B314" t="s">
        <v>161</v>
      </c>
      <c r="C314" t="s">
        <v>75</v>
      </c>
      <c r="D314" t="str">
        <f>_xlfn.XLOOKUP($C314,'Commodity symbol'!$B$2:$B$79,'Commodity symbol'!$A$2:$A$79)</f>
        <v>Tm</v>
      </c>
      <c r="E314" t="s">
        <v>1</v>
      </c>
      <c r="F314" t="s">
        <v>4</v>
      </c>
      <c r="G314" t="s">
        <v>195</v>
      </c>
      <c r="H314" t="s">
        <v>148</v>
      </c>
      <c r="J314" t="s">
        <v>149</v>
      </c>
      <c r="L314" t="s">
        <v>144</v>
      </c>
      <c r="M314">
        <v>1.1299999999999999</v>
      </c>
      <c r="N314" t="s">
        <v>204</v>
      </c>
      <c r="S314">
        <v>0.42</v>
      </c>
      <c r="U314" t="s">
        <v>255</v>
      </c>
      <c r="V314" t="s">
        <v>214</v>
      </c>
      <c r="X314" t="s">
        <v>373</v>
      </c>
      <c r="Y314">
        <v>0.56000000000000005</v>
      </c>
      <c r="AG314">
        <v>-0.47</v>
      </c>
      <c r="AH314">
        <v>40</v>
      </c>
      <c r="AJ314">
        <v>0.69699999999999995</v>
      </c>
      <c r="AL314" t="s">
        <v>203</v>
      </c>
      <c r="AM314" t="s">
        <v>144</v>
      </c>
    </row>
    <row r="315" spans="1:40" hidden="1" x14ac:dyDescent="0.25">
      <c r="A315" t="s">
        <v>83</v>
      </c>
      <c r="C315" t="s">
        <v>72</v>
      </c>
      <c r="D315" t="str">
        <f>_xlfn.XLOOKUP($C315,'Commodity symbol'!$B$2:$B$79,'Commodity symbol'!$A$2:$A$79)</f>
        <v>Sn</v>
      </c>
      <c r="E315" t="s">
        <v>1</v>
      </c>
      <c r="F315" t="s">
        <v>5</v>
      </c>
      <c r="G315" t="s">
        <v>195</v>
      </c>
      <c r="H315" t="s">
        <v>148</v>
      </c>
      <c r="J315" t="s">
        <v>147</v>
      </c>
      <c r="L315" t="s">
        <v>144</v>
      </c>
      <c r="M315">
        <v>0.25</v>
      </c>
      <c r="N315" t="s">
        <v>206</v>
      </c>
      <c r="S315">
        <v>0.09</v>
      </c>
      <c r="U315" t="s">
        <v>453</v>
      </c>
      <c r="V315" t="s">
        <v>231</v>
      </c>
      <c r="W315">
        <v>0.66</v>
      </c>
      <c r="X315" t="s">
        <v>208</v>
      </c>
      <c r="Y315">
        <v>-0.33</v>
      </c>
      <c r="Z315" t="s">
        <v>395</v>
      </c>
      <c r="AA315">
        <v>-0.14000000000000001</v>
      </c>
      <c r="AB315" t="s">
        <v>210</v>
      </c>
      <c r="AC315" s="3">
        <v>0.01</v>
      </c>
      <c r="AF315">
        <v>-14.65</v>
      </c>
      <c r="AH315">
        <v>63</v>
      </c>
      <c r="AJ315">
        <v>0.80300000000000005</v>
      </c>
      <c r="AK315" s="5">
        <v>2.1700000000000001E-3</v>
      </c>
      <c r="AL315" t="s">
        <v>205</v>
      </c>
    </row>
    <row r="316" spans="1:40" hidden="1" x14ac:dyDescent="0.25">
      <c r="A316" t="s">
        <v>83</v>
      </c>
      <c r="C316" t="s">
        <v>72</v>
      </c>
      <c r="D316" t="str">
        <f>_xlfn.XLOOKUP($C316,'Commodity symbol'!$B$2:$B$79,'Commodity symbol'!$A$2:$A$79)</f>
        <v>Sn</v>
      </c>
      <c r="E316" t="s">
        <v>1</v>
      </c>
      <c r="F316" t="s">
        <v>4</v>
      </c>
      <c r="G316" t="s">
        <v>195</v>
      </c>
      <c r="H316" t="s">
        <v>148</v>
      </c>
      <c r="J316" t="s">
        <v>147</v>
      </c>
      <c r="L316" t="s">
        <v>144</v>
      </c>
      <c r="M316">
        <v>0.73</v>
      </c>
      <c r="N316" t="s">
        <v>206</v>
      </c>
      <c r="S316">
        <v>0.17</v>
      </c>
      <c r="U316" t="s">
        <v>453</v>
      </c>
      <c r="V316" t="s">
        <v>231</v>
      </c>
      <c r="X316" t="s">
        <v>208</v>
      </c>
      <c r="Y316">
        <v>-0.98</v>
      </c>
      <c r="Z316" t="s">
        <v>395</v>
      </c>
      <c r="AA316">
        <v>-0.41</v>
      </c>
      <c r="AG316">
        <v>-0.34</v>
      </c>
      <c r="AH316">
        <v>63</v>
      </c>
      <c r="AJ316">
        <v>0.255</v>
      </c>
      <c r="AL316" t="s">
        <v>203</v>
      </c>
      <c r="AM316" t="s">
        <v>144</v>
      </c>
    </row>
    <row r="317" spans="1:40" x14ac:dyDescent="0.25">
      <c r="A317" t="s">
        <v>82</v>
      </c>
      <c r="C317" t="s">
        <v>73</v>
      </c>
      <c r="D317" t="str">
        <f>_xlfn.XLOOKUP($C317,'Commodity symbol'!$B$2:$B$79,'Commodity symbol'!$A$2:$A$79)</f>
        <v>TiO2</v>
      </c>
      <c r="E317" t="s">
        <v>1</v>
      </c>
      <c r="F317" t="s">
        <v>5</v>
      </c>
      <c r="G317" t="s">
        <v>195</v>
      </c>
      <c r="H317" t="s">
        <v>154</v>
      </c>
      <c r="J317" t="s">
        <v>152</v>
      </c>
      <c r="M317">
        <v>0.16</v>
      </c>
      <c r="N317" t="s">
        <v>197</v>
      </c>
      <c r="S317">
        <v>0.09</v>
      </c>
      <c r="U317" t="s">
        <v>459</v>
      </c>
      <c r="V317" t="s">
        <v>377</v>
      </c>
      <c r="W317">
        <v>0.8</v>
      </c>
      <c r="X317" t="s">
        <v>460</v>
      </c>
      <c r="Y317">
        <v>-0.16</v>
      </c>
      <c r="Z317" t="s">
        <v>235</v>
      </c>
      <c r="AA317">
        <v>0</v>
      </c>
      <c r="AB317" t="s">
        <v>461</v>
      </c>
      <c r="AC317">
        <v>-0.16</v>
      </c>
      <c r="AF317">
        <v>-3.59</v>
      </c>
      <c r="AH317">
        <v>63</v>
      </c>
      <c r="AJ317">
        <v>0.93400000000000005</v>
      </c>
      <c r="AK317" s="5">
        <v>1.57E-3</v>
      </c>
      <c r="AL317" t="s">
        <v>205</v>
      </c>
    </row>
    <row r="318" spans="1:40" x14ac:dyDescent="0.25">
      <c r="A318" t="s">
        <v>82</v>
      </c>
      <c r="C318" t="s">
        <v>73</v>
      </c>
      <c r="D318" t="str">
        <f>_xlfn.XLOOKUP($C318,'Commodity symbol'!$B$2:$B$79,'Commodity symbol'!$A$2:$A$79)</f>
        <v>TiO2</v>
      </c>
      <c r="E318" t="s">
        <v>1</v>
      </c>
      <c r="F318" t="s">
        <v>4</v>
      </c>
      <c r="G318" t="s">
        <v>195</v>
      </c>
      <c r="H318" t="s">
        <v>154</v>
      </c>
      <c r="J318" t="s">
        <v>152</v>
      </c>
      <c r="M318">
        <v>0.81</v>
      </c>
      <c r="N318" t="s">
        <v>244</v>
      </c>
      <c r="S318">
        <v>0.67</v>
      </c>
      <c r="U318" t="s">
        <v>459</v>
      </c>
      <c r="V318" t="s">
        <v>377</v>
      </c>
      <c r="X318" t="s">
        <v>460</v>
      </c>
      <c r="Y318">
        <v>-0.79</v>
      </c>
      <c r="AG318">
        <v>-0.2</v>
      </c>
      <c r="AH318">
        <v>63</v>
      </c>
      <c r="AJ318">
        <v>0.13800000000000001</v>
      </c>
      <c r="AL318" t="s">
        <v>203</v>
      </c>
      <c r="AM318" t="s">
        <v>224</v>
      </c>
    </row>
    <row r="319" spans="1:40" hidden="1" x14ac:dyDescent="0.25">
      <c r="A319" t="s">
        <v>84</v>
      </c>
      <c r="C319" t="s">
        <v>74</v>
      </c>
      <c r="D319" t="str">
        <f>_xlfn.XLOOKUP($C319,'Commodity symbol'!$B$2:$B$79,'Commodity symbol'!$A$2:$A$79)</f>
        <v>Ti</v>
      </c>
      <c r="E319" t="s">
        <v>1</v>
      </c>
      <c r="F319" t="s">
        <v>3</v>
      </c>
      <c r="G319" t="s">
        <v>195</v>
      </c>
      <c r="H319" t="s">
        <v>148</v>
      </c>
      <c r="J319" t="s">
        <v>147</v>
      </c>
      <c r="M319">
        <v>0.27</v>
      </c>
      <c r="N319" t="s">
        <v>206</v>
      </c>
      <c r="U319" t="s">
        <v>270</v>
      </c>
      <c r="V319" t="s">
        <v>199</v>
      </c>
      <c r="X319" t="s">
        <v>464</v>
      </c>
      <c r="Y319">
        <v>0.02</v>
      </c>
      <c r="Z319" t="s">
        <v>465</v>
      </c>
      <c r="AA319">
        <v>0.06</v>
      </c>
      <c r="AH319">
        <v>143</v>
      </c>
      <c r="AL319" t="s">
        <v>261</v>
      </c>
    </row>
    <row r="320" spans="1:40" hidden="1" x14ac:dyDescent="0.25">
      <c r="A320" t="s">
        <v>84</v>
      </c>
      <c r="B320" t="s">
        <v>161</v>
      </c>
      <c r="C320" t="s">
        <v>60</v>
      </c>
      <c r="D320" t="str">
        <f>_xlfn.XLOOKUP($C320,'Commodity symbol'!$B$2:$B$79,'Commodity symbol'!$A$2:$A$79)</f>
        <v>TREO</v>
      </c>
      <c r="E320" t="s">
        <v>1</v>
      </c>
      <c r="F320" t="s">
        <v>5</v>
      </c>
      <c r="G320" t="s">
        <v>195</v>
      </c>
      <c r="H320" t="s">
        <v>148</v>
      </c>
      <c r="J320" t="s">
        <v>152</v>
      </c>
      <c r="M320">
        <v>0.15</v>
      </c>
      <c r="N320" t="s">
        <v>244</v>
      </c>
      <c r="S320">
        <v>0.31</v>
      </c>
      <c r="U320" t="s">
        <v>417</v>
      </c>
      <c r="V320" t="s">
        <v>199</v>
      </c>
      <c r="W320">
        <v>0.81</v>
      </c>
      <c r="AH320">
        <v>52</v>
      </c>
      <c r="AI320" t="s">
        <v>202</v>
      </c>
      <c r="AJ320">
        <v>0.98</v>
      </c>
      <c r="AK320" s="5">
        <v>7.4200000000000002E-2</v>
      </c>
      <c r="AL320" t="s">
        <v>205</v>
      </c>
      <c r="AN320" t="s">
        <v>333</v>
      </c>
    </row>
    <row r="321" spans="1:40" hidden="1" x14ac:dyDescent="0.25">
      <c r="A321" t="s">
        <v>84</v>
      </c>
      <c r="B321" t="s">
        <v>161</v>
      </c>
      <c r="C321" t="s">
        <v>60</v>
      </c>
      <c r="D321" t="str">
        <f>_xlfn.XLOOKUP($C321,'Commodity symbol'!$B$2:$B$79,'Commodity symbol'!$A$2:$A$79)</f>
        <v>TREO</v>
      </c>
      <c r="E321" t="s">
        <v>1</v>
      </c>
      <c r="F321" t="s">
        <v>5</v>
      </c>
      <c r="G321" t="s">
        <v>195</v>
      </c>
      <c r="H321" t="s">
        <v>148</v>
      </c>
      <c r="J321" t="s">
        <v>147</v>
      </c>
      <c r="M321">
        <v>0.06</v>
      </c>
      <c r="N321" t="s">
        <v>244</v>
      </c>
      <c r="S321">
        <v>0.27</v>
      </c>
      <c r="U321" t="s">
        <v>417</v>
      </c>
      <c r="V321" t="s">
        <v>199</v>
      </c>
      <c r="W321">
        <v>0.81</v>
      </c>
      <c r="AH321">
        <v>52</v>
      </c>
      <c r="AI321" t="s">
        <v>202</v>
      </c>
      <c r="AJ321">
        <v>0.96399999999999997</v>
      </c>
      <c r="AK321" s="5">
        <v>2.18E-2</v>
      </c>
      <c r="AL321" t="s">
        <v>205</v>
      </c>
      <c r="AN321" t="s">
        <v>466</v>
      </c>
    </row>
    <row r="322" spans="1:40" hidden="1" x14ac:dyDescent="0.25">
      <c r="A322" t="s">
        <v>84</v>
      </c>
      <c r="C322" t="s">
        <v>76</v>
      </c>
      <c r="D322" t="str">
        <f>_xlfn.XLOOKUP($C322,'Commodity symbol'!$B$2:$B$79,'Commodity symbol'!$A$2:$A$79)</f>
        <v>W</v>
      </c>
      <c r="E322" t="s">
        <v>1</v>
      </c>
      <c r="F322" t="s">
        <v>5</v>
      </c>
      <c r="G322" t="s">
        <v>195</v>
      </c>
      <c r="H322" t="s">
        <v>148</v>
      </c>
      <c r="J322" t="s">
        <v>147</v>
      </c>
      <c r="L322" t="s">
        <v>144</v>
      </c>
      <c r="M322">
        <v>0.08</v>
      </c>
      <c r="N322" t="s">
        <v>206</v>
      </c>
      <c r="S322">
        <v>0.02</v>
      </c>
      <c r="U322" t="s">
        <v>470</v>
      </c>
      <c r="V322" t="s">
        <v>231</v>
      </c>
      <c r="W322">
        <v>0.46</v>
      </c>
      <c r="X322" t="s">
        <v>210</v>
      </c>
      <c r="Y322">
        <v>0.02</v>
      </c>
      <c r="Z322" t="s">
        <v>264</v>
      </c>
      <c r="AA322">
        <v>-0.2</v>
      </c>
      <c r="AC322" s="3"/>
      <c r="AF322">
        <v>-26.11</v>
      </c>
      <c r="AH322">
        <v>48</v>
      </c>
      <c r="AJ322">
        <v>0.92300000000000004</v>
      </c>
      <c r="AK322" s="5">
        <v>2.3800000000000002E-3</v>
      </c>
      <c r="AL322" t="s">
        <v>205</v>
      </c>
    </row>
    <row r="323" spans="1:40" hidden="1" x14ac:dyDescent="0.25">
      <c r="A323" t="s">
        <v>84</v>
      </c>
      <c r="C323" t="s">
        <v>76</v>
      </c>
      <c r="D323" t="str">
        <f>_xlfn.XLOOKUP($C323,'Commodity symbol'!$B$2:$B$79,'Commodity symbol'!$A$2:$A$79)</f>
        <v>W</v>
      </c>
      <c r="E323" t="s">
        <v>1</v>
      </c>
      <c r="F323" t="s">
        <v>4</v>
      </c>
      <c r="G323" t="s">
        <v>195</v>
      </c>
      <c r="H323" t="s">
        <v>148</v>
      </c>
      <c r="J323" t="s">
        <v>147</v>
      </c>
      <c r="L323" t="s">
        <v>144</v>
      </c>
      <c r="M323">
        <v>0.14000000000000001</v>
      </c>
      <c r="N323" t="s">
        <v>206</v>
      </c>
      <c r="S323">
        <v>0.04</v>
      </c>
      <c r="U323" t="s">
        <v>470</v>
      </c>
      <c r="V323" t="s">
        <v>231</v>
      </c>
      <c r="AG323">
        <v>-0.54</v>
      </c>
      <c r="AH323">
        <v>48</v>
      </c>
      <c r="AJ323">
        <v>0.33100000000000002</v>
      </c>
      <c r="AL323" t="s">
        <v>203</v>
      </c>
      <c r="AM323" t="s">
        <v>144</v>
      </c>
    </row>
    <row r="324" spans="1:40" x14ac:dyDescent="0.25">
      <c r="A324" t="s">
        <v>84</v>
      </c>
      <c r="C324" t="s">
        <v>77</v>
      </c>
      <c r="D324" t="str">
        <f>_xlfn.XLOOKUP($C324,'Commodity symbol'!$B$2:$B$79,'Commodity symbol'!$A$2:$A$79)</f>
        <v>V</v>
      </c>
      <c r="E324" t="s">
        <v>1</v>
      </c>
      <c r="F324" t="s">
        <v>5</v>
      </c>
      <c r="G324" t="s">
        <v>195</v>
      </c>
      <c r="H324" t="s">
        <v>148</v>
      </c>
      <c r="J324" t="s">
        <v>147</v>
      </c>
      <c r="L324" t="s">
        <v>144</v>
      </c>
      <c r="M324">
        <v>0.12</v>
      </c>
      <c r="N324" t="s">
        <v>204</v>
      </c>
      <c r="S324">
        <v>0.06</v>
      </c>
      <c r="U324" t="s">
        <v>263</v>
      </c>
      <c r="V324" t="s">
        <v>199</v>
      </c>
      <c r="W324">
        <v>0.79</v>
      </c>
      <c r="X324" t="s">
        <v>210</v>
      </c>
      <c r="Y324">
        <v>0.01</v>
      </c>
      <c r="AC324" s="3"/>
      <c r="AF324">
        <v>-14.97</v>
      </c>
      <c r="AH324">
        <v>62</v>
      </c>
      <c r="AJ324">
        <v>0.97099999999999997</v>
      </c>
      <c r="AK324" s="5">
        <v>1E-3</v>
      </c>
      <c r="AL324" t="s">
        <v>205</v>
      </c>
    </row>
    <row r="325" spans="1:40" x14ac:dyDescent="0.25">
      <c r="A325" t="s">
        <v>84</v>
      </c>
      <c r="C325" t="s">
        <v>77</v>
      </c>
      <c r="D325" t="str">
        <f>_xlfn.XLOOKUP($C325,'Commodity symbol'!$B$2:$B$79,'Commodity symbol'!$A$2:$A$79)</f>
        <v>V</v>
      </c>
      <c r="E325" t="s">
        <v>1</v>
      </c>
      <c r="F325" t="s">
        <v>4</v>
      </c>
      <c r="G325" t="s">
        <v>195</v>
      </c>
      <c r="H325" t="s">
        <v>148</v>
      </c>
      <c r="J325" t="s">
        <v>147</v>
      </c>
      <c r="L325" t="s">
        <v>144</v>
      </c>
      <c r="M325">
        <v>0.6</v>
      </c>
      <c r="N325" t="s">
        <v>204</v>
      </c>
      <c r="S325">
        <v>0.27</v>
      </c>
      <c r="U325" t="s">
        <v>263</v>
      </c>
      <c r="V325" t="s">
        <v>199</v>
      </c>
      <c r="AG325">
        <v>-0.21</v>
      </c>
      <c r="AH325">
        <v>62</v>
      </c>
      <c r="AJ325">
        <v>0.17899999999999999</v>
      </c>
      <c r="AL325" t="s">
        <v>203</v>
      </c>
      <c r="AM325" t="s">
        <v>144</v>
      </c>
    </row>
    <row r="326" spans="1:40" hidden="1" x14ac:dyDescent="0.25">
      <c r="A326" t="s">
        <v>84</v>
      </c>
      <c r="B326" t="s">
        <v>161</v>
      </c>
      <c r="C326" t="s">
        <v>79</v>
      </c>
      <c r="D326" t="str">
        <f>_xlfn.XLOOKUP($C326,'Commodity symbol'!$B$2:$B$79,'Commodity symbol'!$A$2:$A$79)</f>
        <v>Yb</v>
      </c>
      <c r="E326" t="s">
        <v>1</v>
      </c>
      <c r="F326" t="s">
        <v>4</v>
      </c>
      <c r="G326" t="s">
        <v>195</v>
      </c>
      <c r="H326" t="s">
        <v>148</v>
      </c>
      <c r="J326" t="s">
        <v>149</v>
      </c>
      <c r="L326" t="s">
        <v>144</v>
      </c>
      <c r="M326">
        <v>0.09</v>
      </c>
      <c r="N326" t="s">
        <v>204</v>
      </c>
      <c r="S326">
        <v>0.02</v>
      </c>
      <c r="U326" t="s">
        <v>255</v>
      </c>
      <c r="V326" t="s">
        <v>214</v>
      </c>
      <c r="X326" t="s">
        <v>291</v>
      </c>
      <c r="Y326">
        <v>0.98</v>
      </c>
      <c r="AG326">
        <v>-0.73</v>
      </c>
      <c r="AH326">
        <v>52</v>
      </c>
      <c r="AJ326">
        <v>0.48699999999999999</v>
      </c>
      <c r="AL326" t="s">
        <v>203</v>
      </c>
      <c r="AM326" t="s">
        <v>144</v>
      </c>
    </row>
    <row r="327" spans="1:40" hidden="1" x14ac:dyDescent="0.25">
      <c r="A327" t="s">
        <v>84</v>
      </c>
      <c r="B327" t="s">
        <v>161</v>
      </c>
      <c r="C327" t="s">
        <v>79</v>
      </c>
      <c r="D327" t="str">
        <f>_xlfn.XLOOKUP($C327,'Commodity symbol'!$B$2:$B$79,'Commodity symbol'!$A$2:$A$79)</f>
        <v>Yb</v>
      </c>
      <c r="E327" t="s">
        <v>1</v>
      </c>
      <c r="F327" t="s">
        <v>4</v>
      </c>
      <c r="G327" t="s">
        <v>195</v>
      </c>
      <c r="H327" t="s">
        <v>148</v>
      </c>
      <c r="J327" t="s">
        <v>147</v>
      </c>
      <c r="M327">
        <v>0.01</v>
      </c>
      <c r="N327" t="s">
        <v>244</v>
      </c>
      <c r="S327">
        <v>0.02</v>
      </c>
      <c r="U327" t="s">
        <v>255</v>
      </c>
      <c r="V327" t="s">
        <v>199</v>
      </c>
      <c r="X327" t="s">
        <v>473</v>
      </c>
      <c r="Y327">
        <v>1.1299999999999999</v>
      </c>
      <c r="AG327">
        <v>-0.97</v>
      </c>
      <c r="AH327">
        <v>52</v>
      </c>
      <c r="AJ327">
        <v>0.873</v>
      </c>
      <c r="AL327" t="s">
        <v>203</v>
      </c>
      <c r="AM327" t="s">
        <v>144</v>
      </c>
    </row>
    <row r="328" spans="1:40" hidden="1" x14ac:dyDescent="0.25">
      <c r="A328" t="s">
        <v>84</v>
      </c>
      <c r="B328" t="s">
        <v>161</v>
      </c>
      <c r="C328" t="s">
        <v>79</v>
      </c>
      <c r="D328" t="str">
        <f>_xlfn.XLOOKUP($C328,'Commodity symbol'!$B$2:$B$79,'Commodity symbol'!$A$2:$A$79)</f>
        <v>Yb</v>
      </c>
      <c r="E328" t="s">
        <v>1</v>
      </c>
      <c r="F328" t="s">
        <v>5</v>
      </c>
      <c r="G328" t="s">
        <v>195</v>
      </c>
      <c r="H328" t="s">
        <v>148</v>
      </c>
      <c r="J328" t="s">
        <v>149</v>
      </c>
      <c r="L328" t="s">
        <v>144</v>
      </c>
      <c r="M328">
        <v>0.06</v>
      </c>
      <c r="N328" t="s">
        <v>204</v>
      </c>
      <c r="S328">
        <v>0.04</v>
      </c>
      <c r="U328" t="s">
        <v>255</v>
      </c>
      <c r="V328" t="s">
        <v>214</v>
      </c>
      <c r="W328">
        <v>0.27</v>
      </c>
      <c r="X328" t="s">
        <v>291</v>
      </c>
      <c r="Y328">
        <v>0.72</v>
      </c>
      <c r="AF328">
        <v>-0.31</v>
      </c>
      <c r="AH328">
        <v>52</v>
      </c>
      <c r="AJ328">
        <v>0.98199999999999998</v>
      </c>
      <c r="AK328" s="5">
        <v>1.0800000000000001E-2</v>
      </c>
      <c r="AL328" t="s">
        <v>205</v>
      </c>
    </row>
    <row r="329" spans="1:40" hidden="1" x14ac:dyDescent="0.25">
      <c r="A329" t="s">
        <v>84</v>
      </c>
      <c r="B329" t="s">
        <v>161</v>
      </c>
      <c r="C329" t="s">
        <v>79</v>
      </c>
      <c r="D329" t="str">
        <f>_xlfn.XLOOKUP($C329,'Commodity symbol'!$B$2:$B$79,'Commodity symbol'!$A$2:$A$79)</f>
        <v>Yb</v>
      </c>
      <c r="E329" t="s">
        <v>1</v>
      </c>
      <c r="F329" t="s">
        <v>5</v>
      </c>
      <c r="G329" t="s">
        <v>195</v>
      </c>
      <c r="H329" t="s">
        <v>148</v>
      </c>
      <c r="J329" t="s">
        <v>147</v>
      </c>
      <c r="M329">
        <v>0.01</v>
      </c>
      <c r="N329" t="s">
        <v>244</v>
      </c>
      <c r="S329">
        <v>0.01</v>
      </c>
      <c r="U329" t="s">
        <v>255</v>
      </c>
      <c r="V329" t="s">
        <v>199</v>
      </c>
      <c r="W329">
        <v>0.03</v>
      </c>
      <c r="X329" t="s">
        <v>473</v>
      </c>
      <c r="Y329">
        <v>1.1000000000000001</v>
      </c>
      <c r="Z329" t="s">
        <v>235</v>
      </c>
      <c r="AA329">
        <v>-0.01</v>
      </c>
      <c r="AF329">
        <v>8.5500000000000007</v>
      </c>
      <c r="AH329">
        <v>52</v>
      </c>
      <c r="AJ329">
        <v>0.99399999999999999</v>
      </c>
      <c r="AK329" s="5">
        <v>9.2899999999999996E-3</v>
      </c>
      <c r="AL329" t="s">
        <v>205</v>
      </c>
    </row>
    <row r="330" spans="1:40" hidden="1" x14ac:dyDescent="0.25">
      <c r="A330" t="s">
        <v>84</v>
      </c>
      <c r="B330" t="s">
        <v>161</v>
      </c>
      <c r="C330" t="s">
        <v>78</v>
      </c>
      <c r="D330" t="str">
        <f>_xlfn.XLOOKUP($C330,'Commodity symbol'!$B$2:$B$79,'Commodity symbol'!$A$2:$A$79)</f>
        <v>Y</v>
      </c>
      <c r="E330" t="s">
        <v>1</v>
      </c>
      <c r="F330" t="s">
        <v>4</v>
      </c>
      <c r="G330" t="s">
        <v>195</v>
      </c>
      <c r="H330" t="s">
        <v>148</v>
      </c>
      <c r="J330" t="s">
        <v>149</v>
      </c>
      <c r="L330" t="s">
        <v>144</v>
      </c>
      <c r="M330">
        <v>0.44</v>
      </c>
      <c r="N330" t="s">
        <v>206</v>
      </c>
      <c r="S330">
        <v>0.09</v>
      </c>
      <c r="U330" t="s">
        <v>475</v>
      </c>
      <c r="V330" t="s">
        <v>214</v>
      </c>
      <c r="AG330">
        <v>-0.32</v>
      </c>
      <c r="AH330">
        <v>52</v>
      </c>
      <c r="AJ330">
        <v>0.13700000000000001</v>
      </c>
      <c r="AL330" t="s">
        <v>203</v>
      </c>
      <c r="AM330" t="s">
        <v>144</v>
      </c>
    </row>
    <row r="331" spans="1:40" hidden="1" x14ac:dyDescent="0.25">
      <c r="A331" t="s">
        <v>84</v>
      </c>
      <c r="B331" t="s">
        <v>161</v>
      </c>
      <c r="C331" t="s">
        <v>78</v>
      </c>
      <c r="D331" t="str">
        <f>_xlfn.XLOOKUP($C331,'Commodity symbol'!$B$2:$B$79,'Commodity symbol'!$A$2:$A$79)</f>
        <v>Y</v>
      </c>
      <c r="E331" t="s">
        <v>1</v>
      </c>
      <c r="F331" t="s">
        <v>5</v>
      </c>
      <c r="G331" t="s">
        <v>195</v>
      </c>
      <c r="H331" t="s">
        <v>148</v>
      </c>
      <c r="J331" t="s">
        <v>149</v>
      </c>
      <c r="L331" t="s">
        <v>144</v>
      </c>
      <c r="M331">
        <v>0.14000000000000001</v>
      </c>
      <c r="N331" t="s">
        <v>204</v>
      </c>
      <c r="S331">
        <v>0.06</v>
      </c>
      <c r="U331" t="s">
        <v>475</v>
      </c>
      <c r="V331" t="s">
        <v>214</v>
      </c>
      <c r="W331">
        <v>0.68</v>
      </c>
      <c r="X331" t="s">
        <v>295</v>
      </c>
      <c r="Y331">
        <v>-0.15</v>
      </c>
      <c r="Z331" t="s">
        <v>235</v>
      </c>
      <c r="AA331">
        <v>0.03</v>
      </c>
      <c r="AF331">
        <v>-49.4</v>
      </c>
      <c r="AH331">
        <v>52</v>
      </c>
      <c r="AJ331">
        <v>0.96899999999999997</v>
      </c>
      <c r="AK331" s="5">
        <v>0.03</v>
      </c>
      <c r="AL331" t="s">
        <v>205</v>
      </c>
    </row>
    <row r="332" spans="1:40" hidden="1" x14ac:dyDescent="0.25">
      <c r="A332" t="s">
        <v>83</v>
      </c>
      <c r="C332" t="s">
        <v>80</v>
      </c>
      <c r="D332" t="str">
        <f>_xlfn.XLOOKUP($C332,'Commodity symbol'!$B$2:$B$79,'Commodity symbol'!$A$2:$A$79)</f>
        <v>Zn</v>
      </c>
      <c r="E332" t="s">
        <v>1</v>
      </c>
      <c r="F332" t="s">
        <v>5</v>
      </c>
      <c r="G332" t="s">
        <v>195</v>
      </c>
      <c r="H332" t="s">
        <v>148</v>
      </c>
      <c r="J332" t="s">
        <v>147</v>
      </c>
      <c r="L332" t="s">
        <v>144</v>
      </c>
      <c r="M332">
        <v>0.06</v>
      </c>
      <c r="N332" t="s">
        <v>206</v>
      </c>
      <c r="S332">
        <v>0.02</v>
      </c>
      <c r="U332" t="s">
        <v>263</v>
      </c>
      <c r="V332" t="s">
        <v>199</v>
      </c>
      <c r="W332">
        <v>0.84</v>
      </c>
      <c r="X332" t="s">
        <v>208</v>
      </c>
      <c r="Y332">
        <v>-0.09</v>
      </c>
      <c r="Z332" t="s">
        <v>478</v>
      </c>
      <c r="AA332">
        <v>-0.06</v>
      </c>
      <c r="AC332" s="3"/>
      <c r="AF332">
        <v>-4.32</v>
      </c>
      <c r="AH332">
        <v>63</v>
      </c>
      <c r="AJ332">
        <v>0.99099999999999999</v>
      </c>
      <c r="AK332" s="5">
        <v>1E-3</v>
      </c>
      <c r="AL332" t="s">
        <v>205</v>
      </c>
    </row>
    <row r="333" spans="1:40" hidden="1" x14ac:dyDescent="0.25">
      <c r="A333" t="s">
        <v>83</v>
      </c>
      <c r="C333" t="s">
        <v>80</v>
      </c>
      <c r="D333" t="str">
        <f>_xlfn.XLOOKUP($C333,'Commodity symbol'!$B$2:$B$79,'Commodity symbol'!$A$2:$A$79)</f>
        <v>Zn</v>
      </c>
      <c r="E333" t="s">
        <v>1</v>
      </c>
      <c r="F333" t="s">
        <v>4</v>
      </c>
      <c r="G333" t="s">
        <v>195</v>
      </c>
      <c r="H333" t="s">
        <v>148</v>
      </c>
      <c r="J333" t="s">
        <v>147</v>
      </c>
      <c r="L333" t="s">
        <v>144</v>
      </c>
      <c r="M333">
        <v>0.36</v>
      </c>
      <c r="N333" t="s">
        <v>204</v>
      </c>
      <c r="S333">
        <v>0.17</v>
      </c>
      <c r="U333" t="s">
        <v>263</v>
      </c>
      <c r="V333" t="s">
        <v>199</v>
      </c>
      <c r="X333" t="s">
        <v>208</v>
      </c>
      <c r="Y333">
        <v>-0.56999999999999995</v>
      </c>
      <c r="AG333">
        <v>-0.16</v>
      </c>
      <c r="AH333">
        <v>63</v>
      </c>
      <c r="AJ333">
        <v>0.20399999999999999</v>
      </c>
      <c r="AL333" t="s">
        <v>203</v>
      </c>
      <c r="AM333" t="s">
        <v>144</v>
      </c>
    </row>
    <row r="334" spans="1:40" hidden="1" x14ac:dyDescent="0.25">
      <c r="A334" t="s">
        <v>84</v>
      </c>
      <c r="C334" t="s">
        <v>81</v>
      </c>
      <c r="D334" t="str">
        <f>_xlfn.XLOOKUP($C334,'Commodity symbol'!$B$2:$B$79,'Commodity symbol'!$A$2:$A$79)</f>
        <v>Zr</v>
      </c>
      <c r="E334" t="s">
        <v>1</v>
      </c>
      <c r="F334" t="s">
        <v>5</v>
      </c>
      <c r="G334" t="s">
        <v>195</v>
      </c>
      <c r="H334" t="s">
        <v>148</v>
      </c>
      <c r="J334" t="s">
        <v>147</v>
      </c>
      <c r="L334" t="s">
        <v>144</v>
      </c>
      <c r="M334">
        <v>0.24</v>
      </c>
      <c r="N334" t="s">
        <v>206</v>
      </c>
      <c r="S334">
        <v>0.09</v>
      </c>
      <c r="U334" t="s">
        <v>483</v>
      </c>
      <c r="V334" t="s">
        <v>231</v>
      </c>
      <c r="W334">
        <v>0.46</v>
      </c>
      <c r="X334" t="s">
        <v>330</v>
      </c>
      <c r="Y334">
        <v>0.4</v>
      </c>
      <c r="AC334" s="3"/>
      <c r="AF334">
        <v>5.48</v>
      </c>
      <c r="AH334">
        <v>51</v>
      </c>
      <c r="AJ334">
        <v>0.88300000000000001</v>
      </c>
      <c r="AK334" s="5">
        <v>1.29E-2</v>
      </c>
      <c r="AL334" t="s">
        <v>205</v>
      </c>
    </row>
    <row r="335" spans="1:40" hidden="1" x14ac:dyDescent="0.25">
      <c r="A335" t="s">
        <v>84</v>
      </c>
      <c r="C335" t="s">
        <v>81</v>
      </c>
      <c r="D335" t="str">
        <f>_xlfn.XLOOKUP($C335,'Commodity symbol'!$B$2:$B$79,'Commodity symbol'!$A$2:$A$79)</f>
        <v>Zr</v>
      </c>
      <c r="E335" t="s">
        <v>1</v>
      </c>
      <c r="F335" t="s">
        <v>4</v>
      </c>
      <c r="G335" t="s">
        <v>195</v>
      </c>
      <c r="H335" t="s">
        <v>148</v>
      </c>
      <c r="J335" t="s">
        <v>147</v>
      </c>
      <c r="L335" t="s">
        <v>144</v>
      </c>
      <c r="M335">
        <v>0.45</v>
      </c>
      <c r="N335" t="s">
        <v>206</v>
      </c>
      <c r="S335">
        <v>0.05</v>
      </c>
      <c r="U335" t="s">
        <v>483</v>
      </c>
      <c r="V335" t="s">
        <v>231</v>
      </c>
      <c r="AG335">
        <v>-0.54</v>
      </c>
      <c r="AH335">
        <v>51</v>
      </c>
      <c r="AJ335">
        <v>0.2</v>
      </c>
      <c r="AL335" t="s">
        <v>203</v>
      </c>
      <c r="AM335" t="s">
        <v>144</v>
      </c>
    </row>
    <row r="336" spans="1:40" x14ac:dyDescent="0.25">
      <c r="C336" s="1"/>
      <c r="D336" s="1"/>
      <c r="E336" s="1"/>
      <c r="F336" s="1"/>
      <c r="G336" s="1"/>
      <c r="H336" s="1"/>
      <c r="I336" s="1"/>
      <c r="J336" s="1"/>
      <c r="K336" s="1"/>
      <c r="L336" s="1"/>
      <c r="M336" s="1"/>
      <c r="N336" s="1"/>
      <c r="O336" s="1"/>
      <c r="P336" s="1"/>
      <c r="Q336" s="1"/>
      <c r="R336" s="1"/>
      <c r="S336" s="1"/>
      <c r="T336" s="1"/>
      <c r="X336" s="1"/>
      <c r="Y336" s="1"/>
      <c r="Z336" s="1"/>
      <c r="AA336" s="1"/>
      <c r="AB336" s="1"/>
      <c r="AC336" s="1"/>
      <c r="AD336" s="1"/>
      <c r="AE336" s="2"/>
      <c r="AF336" s="1"/>
      <c r="AG336" s="1"/>
      <c r="AH336" s="1"/>
      <c r="AI336" s="1"/>
      <c r="AJ336" s="1"/>
      <c r="AK336" s="4"/>
      <c r="AL336" s="1"/>
      <c r="AM336" s="1"/>
      <c r="AN336" s="1"/>
    </row>
  </sheetData>
  <autoFilter ref="Q339" xr:uid="{6D274856-7F62-4AB7-A492-2C484F6499B8}"/>
  <sortState xmlns:xlrd2="http://schemas.microsoft.com/office/spreadsheetml/2017/richdata2" ref="A2:AN335">
    <sortCondition ref="C2:C335"/>
    <sortCondition descending="1" ref="E2:E335"/>
    <sortCondition ref="F2:F335" customList="Short,Long,Static"/>
  </sortState>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F41A8-A173-4EE7-AD9C-FCBF65DBDB31}">
  <sheetPr codeName="Sheet19"/>
  <dimension ref="A1:B79"/>
  <sheetViews>
    <sheetView topLeftCell="A37" workbookViewId="0">
      <selection activeCell="F56" sqref="F56"/>
    </sheetView>
  </sheetViews>
  <sheetFormatPr defaultRowHeight="15" x14ac:dyDescent="0.25"/>
  <sheetData>
    <row r="1" spans="1:2" x14ac:dyDescent="0.25">
      <c r="A1" s="11" t="s">
        <v>162</v>
      </c>
      <c r="B1" s="11" t="s">
        <v>158</v>
      </c>
    </row>
    <row r="2" spans="1:2" x14ac:dyDescent="0.25">
      <c r="A2" t="s">
        <v>6</v>
      </c>
      <c r="B2" t="s">
        <v>6</v>
      </c>
    </row>
    <row r="3" spans="1:2" x14ac:dyDescent="0.25">
      <c r="A3" t="s">
        <v>86</v>
      </c>
      <c r="B3" t="s">
        <v>7</v>
      </c>
    </row>
    <row r="4" spans="1:2" x14ac:dyDescent="0.25">
      <c r="A4" t="s">
        <v>87</v>
      </c>
      <c r="B4" t="s">
        <v>8</v>
      </c>
    </row>
    <row r="5" spans="1:2" x14ac:dyDescent="0.25">
      <c r="A5" t="s">
        <v>88</v>
      </c>
      <c r="B5" t="s">
        <v>9</v>
      </c>
    </row>
    <row r="6" spans="1:2" x14ac:dyDescent="0.25">
      <c r="A6" t="s">
        <v>486</v>
      </c>
      <c r="B6" t="s">
        <v>10</v>
      </c>
    </row>
    <row r="7" spans="1:2" x14ac:dyDescent="0.25">
      <c r="A7" t="s">
        <v>11</v>
      </c>
      <c r="B7" t="s">
        <v>11</v>
      </c>
    </row>
    <row r="8" spans="1:2" x14ac:dyDescent="0.25">
      <c r="A8" t="s">
        <v>89</v>
      </c>
      <c r="B8" t="s">
        <v>12</v>
      </c>
    </row>
    <row r="9" spans="1:2" x14ac:dyDescent="0.25">
      <c r="A9" t="s">
        <v>90</v>
      </c>
      <c r="B9" t="s">
        <v>13</v>
      </c>
    </row>
    <row r="10" spans="1:2" x14ac:dyDescent="0.25">
      <c r="A10" t="s">
        <v>91</v>
      </c>
      <c r="B10" t="s">
        <v>14</v>
      </c>
    </row>
    <row r="11" spans="1:2" x14ac:dyDescent="0.25">
      <c r="A11" t="s">
        <v>92</v>
      </c>
      <c r="B11" t="s">
        <v>15</v>
      </c>
    </row>
    <row r="12" spans="1:2" x14ac:dyDescent="0.25">
      <c r="A12" t="s">
        <v>93</v>
      </c>
      <c r="B12" t="s">
        <v>16</v>
      </c>
    </row>
    <row r="13" spans="1:2" x14ac:dyDescent="0.25">
      <c r="A13" t="s">
        <v>94</v>
      </c>
      <c r="B13" t="s">
        <v>17</v>
      </c>
    </row>
    <row r="14" spans="1:2" x14ac:dyDescent="0.25">
      <c r="A14" t="s">
        <v>95</v>
      </c>
      <c r="B14" t="s">
        <v>18</v>
      </c>
    </row>
    <row r="15" spans="1:2" x14ac:dyDescent="0.25">
      <c r="A15" t="s">
        <v>96</v>
      </c>
      <c r="B15" t="s">
        <v>19</v>
      </c>
    </row>
    <row r="16" spans="1:2" x14ac:dyDescent="0.25">
      <c r="A16" t="s">
        <v>97</v>
      </c>
      <c r="B16" t="s">
        <v>20</v>
      </c>
    </row>
    <row r="17" spans="1:2" x14ac:dyDescent="0.25">
      <c r="A17" t="s">
        <v>98</v>
      </c>
      <c r="B17" t="s">
        <v>21</v>
      </c>
    </row>
    <row r="18" spans="1:2" x14ac:dyDescent="0.25">
      <c r="A18" t="s">
        <v>99</v>
      </c>
      <c r="B18" t="s">
        <v>22</v>
      </c>
    </row>
    <row r="19" spans="1:2" x14ac:dyDescent="0.25">
      <c r="A19" t="s">
        <v>100</v>
      </c>
      <c r="B19" t="s">
        <v>23</v>
      </c>
    </row>
    <row r="20" spans="1:2" x14ac:dyDescent="0.25">
      <c r="A20" t="s">
        <v>24</v>
      </c>
      <c r="B20" t="s">
        <v>24</v>
      </c>
    </row>
    <row r="21" spans="1:2" x14ac:dyDescent="0.25">
      <c r="A21" t="s">
        <v>487</v>
      </c>
      <c r="B21" t="s">
        <v>25</v>
      </c>
    </row>
    <row r="22" spans="1:2" x14ac:dyDescent="0.25">
      <c r="A22" t="s">
        <v>102</v>
      </c>
      <c r="B22" t="s">
        <v>27</v>
      </c>
    </row>
    <row r="23" spans="1:2" x14ac:dyDescent="0.25">
      <c r="A23" t="s">
        <v>101</v>
      </c>
      <c r="B23" t="s">
        <v>26</v>
      </c>
    </row>
    <row r="24" spans="1:2" x14ac:dyDescent="0.25">
      <c r="A24" t="s">
        <v>103</v>
      </c>
      <c r="B24" t="s">
        <v>28</v>
      </c>
    </row>
    <row r="25" spans="1:2" x14ac:dyDescent="0.25">
      <c r="A25" t="s">
        <v>104</v>
      </c>
      <c r="B25" t="s">
        <v>29</v>
      </c>
    </row>
    <row r="26" spans="1:2" x14ac:dyDescent="0.25">
      <c r="A26" t="s">
        <v>488</v>
      </c>
      <c r="B26" t="s">
        <v>30</v>
      </c>
    </row>
    <row r="27" spans="1:2" x14ac:dyDescent="0.25">
      <c r="A27" t="s">
        <v>489</v>
      </c>
      <c r="B27" t="s">
        <v>31</v>
      </c>
    </row>
    <row r="28" spans="1:2" x14ac:dyDescent="0.25">
      <c r="A28" t="s">
        <v>32</v>
      </c>
      <c r="B28" t="s">
        <v>32</v>
      </c>
    </row>
    <row r="29" spans="1:2" x14ac:dyDescent="0.25">
      <c r="A29" t="s">
        <v>105</v>
      </c>
      <c r="B29" t="s">
        <v>33</v>
      </c>
    </row>
    <row r="30" spans="1:2" x14ac:dyDescent="0.25">
      <c r="A30" t="s">
        <v>34</v>
      </c>
      <c r="B30" t="s">
        <v>34</v>
      </c>
    </row>
    <row r="31" spans="1:2" x14ac:dyDescent="0.25">
      <c r="A31" t="s">
        <v>106</v>
      </c>
      <c r="B31" t="s">
        <v>35</v>
      </c>
    </row>
    <row r="32" spans="1:2" x14ac:dyDescent="0.25">
      <c r="A32" t="s">
        <v>107</v>
      </c>
      <c r="B32" t="s">
        <v>36</v>
      </c>
    </row>
    <row r="33" spans="1:2" x14ac:dyDescent="0.25">
      <c r="A33" t="s">
        <v>108</v>
      </c>
      <c r="B33" t="s">
        <v>37</v>
      </c>
    </row>
    <row r="34" spans="1:2" x14ac:dyDescent="0.25">
      <c r="A34" t="s">
        <v>109</v>
      </c>
      <c r="B34" t="s">
        <v>38</v>
      </c>
    </row>
    <row r="35" spans="1:2" x14ac:dyDescent="0.25">
      <c r="A35" t="s">
        <v>110</v>
      </c>
      <c r="B35" t="s">
        <v>39</v>
      </c>
    </row>
    <row r="36" spans="1:2" x14ac:dyDescent="0.25">
      <c r="A36" t="s">
        <v>111</v>
      </c>
      <c r="B36" t="s">
        <v>40</v>
      </c>
    </row>
    <row r="37" spans="1:2" x14ac:dyDescent="0.25">
      <c r="A37" t="s">
        <v>112</v>
      </c>
      <c r="B37" t="s">
        <v>41</v>
      </c>
    </row>
    <row r="38" spans="1:2" x14ac:dyDescent="0.25">
      <c r="A38" t="s">
        <v>113</v>
      </c>
      <c r="B38" t="s">
        <v>490</v>
      </c>
    </row>
    <row r="39" spans="1:2" x14ac:dyDescent="0.25">
      <c r="A39" t="s">
        <v>44</v>
      </c>
      <c r="B39" t="s">
        <v>44</v>
      </c>
    </row>
    <row r="40" spans="1:2" x14ac:dyDescent="0.25">
      <c r="A40" t="s">
        <v>115</v>
      </c>
      <c r="B40" t="s">
        <v>45</v>
      </c>
    </row>
    <row r="41" spans="1:2" x14ac:dyDescent="0.25">
      <c r="A41" t="s">
        <v>114</v>
      </c>
      <c r="B41" t="s">
        <v>43</v>
      </c>
    </row>
    <row r="42" spans="1:2" x14ac:dyDescent="0.25">
      <c r="A42" t="s">
        <v>491</v>
      </c>
      <c r="B42" t="s">
        <v>46</v>
      </c>
    </row>
    <row r="43" spans="1:2" x14ac:dyDescent="0.25">
      <c r="A43" t="s">
        <v>116</v>
      </c>
      <c r="B43" t="s">
        <v>47</v>
      </c>
    </row>
    <row r="44" spans="1:2" x14ac:dyDescent="0.25">
      <c r="A44" t="s">
        <v>117</v>
      </c>
      <c r="B44" t="s">
        <v>48</v>
      </c>
    </row>
    <row r="45" spans="1:2" x14ac:dyDescent="0.25">
      <c r="A45" t="s">
        <v>492</v>
      </c>
      <c r="B45" t="s">
        <v>49</v>
      </c>
    </row>
    <row r="46" spans="1:2" x14ac:dyDescent="0.25">
      <c r="A46" t="s">
        <v>493</v>
      </c>
      <c r="B46" t="s">
        <v>50</v>
      </c>
    </row>
    <row r="47" spans="1:2" x14ac:dyDescent="0.25">
      <c r="A47" t="s">
        <v>118</v>
      </c>
      <c r="B47" t="s">
        <v>51</v>
      </c>
    </row>
    <row r="48" spans="1:2" x14ac:dyDescent="0.25">
      <c r="A48" t="s">
        <v>119</v>
      </c>
      <c r="B48" t="s">
        <v>52</v>
      </c>
    </row>
    <row r="49" spans="1:2" x14ac:dyDescent="0.25">
      <c r="A49" t="s">
        <v>120</v>
      </c>
      <c r="B49" t="s">
        <v>53</v>
      </c>
    </row>
    <row r="50" spans="1:2" x14ac:dyDescent="0.25">
      <c r="A50" t="s">
        <v>121</v>
      </c>
      <c r="B50" t="s">
        <v>54</v>
      </c>
    </row>
    <row r="51" spans="1:2" x14ac:dyDescent="0.25">
      <c r="A51" t="s">
        <v>122</v>
      </c>
      <c r="B51" t="s">
        <v>55</v>
      </c>
    </row>
    <row r="52" spans="1:2" x14ac:dyDescent="0.25">
      <c r="A52" t="s">
        <v>494</v>
      </c>
      <c r="B52" t="s">
        <v>495</v>
      </c>
    </row>
    <row r="53" spans="1:2" x14ac:dyDescent="0.25">
      <c r="A53" t="s">
        <v>123</v>
      </c>
      <c r="B53" t="s">
        <v>57</v>
      </c>
    </row>
    <row r="54" spans="1:2" x14ac:dyDescent="0.25">
      <c r="A54" t="s">
        <v>496</v>
      </c>
      <c r="B54" t="s">
        <v>58</v>
      </c>
    </row>
    <row r="55" spans="1:2" x14ac:dyDescent="0.25">
      <c r="A55" t="s">
        <v>124</v>
      </c>
      <c r="B55" t="s">
        <v>59</v>
      </c>
    </row>
    <row r="56" spans="1:2" x14ac:dyDescent="0.25">
      <c r="A56" t="s">
        <v>497</v>
      </c>
      <c r="B56" s="9" t="s">
        <v>60</v>
      </c>
    </row>
    <row r="57" spans="1:2" x14ac:dyDescent="0.25">
      <c r="A57" t="s">
        <v>125</v>
      </c>
      <c r="B57" t="s">
        <v>61</v>
      </c>
    </row>
    <row r="58" spans="1:2" x14ac:dyDescent="0.25">
      <c r="A58" t="s">
        <v>126</v>
      </c>
      <c r="B58" t="s">
        <v>62</v>
      </c>
    </row>
    <row r="59" spans="1:2" x14ac:dyDescent="0.25">
      <c r="A59" t="s">
        <v>127</v>
      </c>
      <c r="B59" t="s">
        <v>63</v>
      </c>
    </row>
    <row r="60" spans="1:2" x14ac:dyDescent="0.25">
      <c r="A60" t="s">
        <v>129</v>
      </c>
      <c r="B60" t="s">
        <v>67</v>
      </c>
    </row>
    <row r="61" spans="1:2" x14ac:dyDescent="0.25">
      <c r="A61" t="s">
        <v>498</v>
      </c>
      <c r="B61" t="s">
        <v>485</v>
      </c>
    </row>
    <row r="62" spans="1:2" x14ac:dyDescent="0.25">
      <c r="A62" t="s">
        <v>484</v>
      </c>
      <c r="B62" t="s">
        <v>64</v>
      </c>
    </row>
    <row r="63" spans="1:2" x14ac:dyDescent="0.25">
      <c r="A63" t="s">
        <v>499</v>
      </c>
      <c r="B63" t="s">
        <v>65</v>
      </c>
    </row>
    <row r="64" spans="1:2" x14ac:dyDescent="0.25">
      <c r="A64" t="s">
        <v>128</v>
      </c>
      <c r="B64" t="s">
        <v>66</v>
      </c>
    </row>
    <row r="65" spans="1:2" x14ac:dyDescent="0.25">
      <c r="A65" t="s">
        <v>130</v>
      </c>
      <c r="B65" t="s">
        <v>68</v>
      </c>
    </row>
    <row r="66" spans="1:2" x14ac:dyDescent="0.25">
      <c r="A66" t="s">
        <v>131</v>
      </c>
      <c r="B66" t="s">
        <v>69</v>
      </c>
    </row>
    <row r="67" spans="1:2" x14ac:dyDescent="0.25">
      <c r="A67" t="s">
        <v>133</v>
      </c>
      <c r="B67" t="s">
        <v>71</v>
      </c>
    </row>
    <row r="68" spans="1:2" x14ac:dyDescent="0.25">
      <c r="A68" t="s">
        <v>132</v>
      </c>
      <c r="B68" t="s">
        <v>70</v>
      </c>
    </row>
    <row r="69" spans="1:2" x14ac:dyDescent="0.25">
      <c r="A69" t="s">
        <v>137</v>
      </c>
      <c r="B69" t="s">
        <v>75</v>
      </c>
    </row>
    <row r="70" spans="1:2" x14ac:dyDescent="0.25">
      <c r="A70" t="s">
        <v>134</v>
      </c>
      <c r="B70" t="s">
        <v>72</v>
      </c>
    </row>
    <row r="71" spans="1:2" x14ac:dyDescent="0.25">
      <c r="A71" t="s">
        <v>135</v>
      </c>
      <c r="B71" t="s">
        <v>73</v>
      </c>
    </row>
    <row r="72" spans="1:2" x14ac:dyDescent="0.25">
      <c r="A72" t="s">
        <v>136</v>
      </c>
      <c r="B72" t="s">
        <v>74</v>
      </c>
    </row>
    <row r="73" spans="1:2" x14ac:dyDescent="0.25">
      <c r="A73" t="s">
        <v>138</v>
      </c>
      <c r="B73" t="s">
        <v>76</v>
      </c>
    </row>
    <row r="74" spans="1:2" x14ac:dyDescent="0.25">
      <c r="A74" t="s">
        <v>139</v>
      </c>
      <c r="B74" t="s">
        <v>77</v>
      </c>
    </row>
    <row r="75" spans="1:2" x14ac:dyDescent="0.25">
      <c r="A75" t="s">
        <v>141</v>
      </c>
      <c r="B75" t="s">
        <v>79</v>
      </c>
    </row>
    <row r="76" spans="1:2" x14ac:dyDescent="0.25">
      <c r="A76" t="s">
        <v>140</v>
      </c>
      <c r="B76" t="s">
        <v>78</v>
      </c>
    </row>
    <row r="77" spans="1:2" x14ac:dyDescent="0.25">
      <c r="A77" t="s">
        <v>142</v>
      </c>
      <c r="B77" t="s">
        <v>80</v>
      </c>
    </row>
    <row r="78" spans="1:2" x14ac:dyDescent="0.25">
      <c r="A78" t="s">
        <v>143</v>
      </c>
      <c r="B78" t="s">
        <v>81</v>
      </c>
    </row>
    <row r="79" spans="1:2" x14ac:dyDescent="0.25">
      <c r="A79" t="s">
        <v>494</v>
      </c>
      <c r="B79"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2512-8EA8-4856-A8D0-CF0A80B2EA99}">
  <dimension ref="A1:V136"/>
  <sheetViews>
    <sheetView zoomScale="85" zoomScaleNormal="85" workbookViewId="0">
      <pane xSplit="1" ySplit="1" topLeftCell="B71" activePane="bottomRight" state="frozen"/>
      <selection pane="topRight" activeCell="B1" sqref="B1"/>
      <selection pane="bottomLeft" activeCell="A3" sqref="A3"/>
      <selection pane="bottomRight" activeCell="P85" sqref="P85"/>
    </sheetView>
  </sheetViews>
  <sheetFormatPr defaultRowHeight="12.75" x14ac:dyDescent="0.2"/>
  <cols>
    <col min="1" max="1" width="9.42578125" style="20" bestFit="1" customWidth="1"/>
    <col min="2" max="4" width="9.140625" style="14"/>
    <col min="5" max="5" width="9.140625" style="16"/>
    <col min="6" max="16384" width="9.140625" style="14"/>
  </cols>
  <sheetData>
    <row r="1" spans="1:22" s="12" customFormat="1" ht="98.1" customHeight="1" x14ac:dyDescent="0.25">
      <c r="A1" s="15" t="s">
        <v>210</v>
      </c>
      <c r="B1" s="12" t="s">
        <v>500</v>
      </c>
      <c r="C1" s="12" t="s">
        <v>501</v>
      </c>
      <c r="D1" s="12" t="s">
        <v>502</v>
      </c>
      <c r="E1" s="13" t="s">
        <v>503</v>
      </c>
      <c r="F1" s="12" t="s">
        <v>504</v>
      </c>
      <c r="G1" s="12" t="s">
        <v>505</v>
      </c>
      <c r="H1" s="12" t="s">
        <v>506</v>
      </c>
      <c r="I1" s="12" t="s">
        <v>507</v>
      </c>
      <c r="J1" s="12" t="s">
        <v>508</v>
      </c>
      <c r="K1" s="12" t="s">
        <v>509</v>
      </c>
      <c r="L1" s="12" t="s">
        <v>510</v>
      </c>
      <c r="M1" s="12" t="s">
        <v>519</v>
      </c>
      <c r="N1" s="12" t="s">
        <v>511</v>
      </c>
      <c r="O1" s="12" t="s">
        <v>512</v>
      </c>
      <c r="P1" s="12" t="s">
        <v>520</v>
      </c>
      <c r="Q1" s="12" t="s">
        <v>513</v>
      </c>
      <c r="R1" s="12" t="s">
        <v>514</v>
      </c>
      <c r="S1" s="12" t="s">
        <v>515</v>
      </c>
      <c r="T1" s="12" t="s">
        <v>516</v>
      </c>
      <c r="U1" s="12" t="s">
        <v>517</v>
      </c>
      <c r="V1" s="12" t="s">
        <v>518</v>
      </c>
    </row>
    <row r="2" spans="1:22" x14ac:dyDescent="0.2">
      <c r="A2" s="15">
        <v>1900</v>
      </c>
      <c r="D2" s="14">
        <v>6</v>
      </c>
      <c r="N2" s="14">
        <v>0</v>
      </c>
      <c r="O2" s="14">
        <v>4959.4160000000002</v>
      </c>
      <c r="P2" s="14">
        <v>6620</v>
      </c>
      <c r="Q2" s="14">
        <v>0</v>
      </c>
      <c r="R2" s="14">
        <v>10.975975460122699</v>
      </c>
    </row>
    <row r="3" spans="1:22" x14ac:dyDescent="0.2">
      <c r="A3" s="15">
        <v>1901</v>
      </c>
      <c r="D3" s="14">
        <v>20</v>
      </c>
      <c r="N3" s="14">
        <v>0</v>
      </c>
      <c r="O3" s="14">
        <v>5857.8919999999998</v>
      </c>
      <c r="P3" s="14">
        <v>9850</v>
      </c>
      <c r="Q3" s="14">
        <v>0</v>
      </c>
      <c r="R3" s="14">
        <v>32.781950920245393</v>
      </c>
    </row>
    <row r="4" spans="1:22" x14ac:dyDescent="0.2">
      <c r="A4" s="15">
        <v>1902</v>
      </c>
      <c r="D4" s="14">
        <v>20</v>
      </c>
      <c r="N4" s="14">
        <v>0</v>
      </c>
      <c r="O4" s="14">
        <v>5739.9859999999999</v>
      </c>
      <c r="P4" s="14">
        <v>9330</v>
      </c>
      <c r="Q4" s="14">
        <v>0</v>
      </c>
      <c r="R4" s="14">
        <v>13.376926380368099</v>
      </c>
    </row>
    <row r="5" spans="1:22" x14ac:dyDescent="0.2">
      <c r="A5" s="15">
        <v>1903</v>
      </c>
      <c r="D5" s="14">
        <v>19</v>
      </c>
      <c r="N5" s="14">
        <v>0</v>
      </c>
      <c r="O5" s="14">
        <v>5634.1559999999999</v>
      </c>
      <c r="P5" s="14">
        <v>7030</v>
      </c>
      <c r="Q5" s="14">
        <v>0</v>
      </c>
      <c r="R5" s="14">
        <v>17.569901840490797</v>
      </c>
    </row>
    <row r="6" spans="1:22" x14ac:dyDescent="0.2">
      <c r="A6" s="15">
        <v>1904</v>
      </c>
      <c r="D6" s="14">
        <v>21</v>
      </c>
      <c r="N6" s="14">
        <v>0</v>
      </c>
      <c r="O6" s="14">
        <v>4814.1080000000002</v>
      </c>
      <c r="P6" s="14">
        <v>9030</v>
      </c>
      <c r="Q6" s="14">
        <v>0</v>
      </c>
      <c r="R6" s="14">
        <v>26.981852760736196</v>
      </c>
    </row>
    <row r="7" spans="1:22" x14ac:dyDescent="0.2">
      <c r="A7" s="15">
        <v>1905</v>
      </c>
      <c r="D7" s="14">
        <v>17</v>
      </c>
      <c r="N7" s="14">
        <v>0</v>
      </c>
      <c r="O7" s="14">
        <v>5431.366</v>
      </c>
      <c r="P7" s="14">
        <v>6240</v>
      </c>
      <c r="Q7" s="14">
        <v>0</v>
      </c>
      <c r="R7" s="14">
        <v>36.906803680981596</v>
      </c>
    </row>
    <row r="8" spans="1:22" x14ac:dyDescent="0.2">
      <c r="A8" s="15">
        <v>1906</v>
      </c>
      <c r="D8" s="14">
        <v>28</v>
      </c>
      <c r="N8" s="14">
        <v>0</v>
      </c>
      <c r="O8" s="14">
        <v>5325.232</v>
      </c>
      <c r="P8" s="14">
        <v>6590</v>
      </c>
      <c r="Q8" s="14">
        <v>0</v>
      </c>
      <c r="R8" s="14">
        <v>64.615754601226996</v>
      </c>
    </row>
    <row r="9" spans="1:22" x14ac:dyDescent="0.2">
      <c r="A9" s="15">
        <v>1907</v>
      </c>
      <c r="D9" s="17">
        <v>24.5</v>
      </c>
      <c r="N9" s="14">
        <v>0</v>
      </c>
      <c r="O9" s="14">
        <v>5051.7740000000003</v>
      </c>
      <c r="P9" s="14">
        <v>9650</v>
      </c>
      <c r="Q9" s="14">
        <v>0</v>
      </c>
      <c r="R9" s="14">
        <v>53.222705521472392</v>
      </c>
    </row>
    <row r="10" spans="1:22" x14ac:dyDescent="0.2">
      <c r="A10" s="15">
        <v>1908</v>
      </c>
      <c r="D10" s="14">
        <v>21</v>
      </c>
      <c r="N10" s="14">
        <v>0</v>
      </c>
      <c r="O10" s="14">
        <v>5831.9219999999996</v>
      </c>
      <c r="P10" s="14">
        <v>8000</v>
      </c>
      <c r="Q10" s="14">
        <v>0</v>
      </c>
      <c r="R10" s="14">
        <v>67.992656441717799</v>
      </c>
    </row>
    <row r="11" spans="1:22" x14ac:dyDescent="0.2">
      <c r="A11" s="15">
        <v>1909</v>
      </c>
      <c r="D11" s="14">
        <v>25</v>
      </c>
      <c r="N11" s="14">
        <v>0</v>
      </c>
      <c r="O11" s="14">
        <v>4728.732</v>
      </c>
      <c r="P11" s="14">
        <v>8450</v>
      </c>
      <c r="Q11" s="14">
        <v>0</v>
      </c>
      <c r="R11" s="14">
        <v>69.905631901840493</v>
      </c>
    </row>
    <row r="12" spans="1:22" x14ac:dyDescent="0.2">
      <c r="A12" s="15">
        <v>1910</v>
      </c>
      <c r="D12" s="14">
        <v>33</v>
      </c>
      <c r="K12" s="14">
        <v>1.6896</v>
      </c>
      <c r="N12" s="14">
        <v>0</v>
      </c>
      <c r="O12" s="14">
        <v>5147.16</v>
      </c>
      <c r="P12" s="14">
        <v>8890</v>
      </c>
      <c r="Q12" s="14">
        <v>0</v>
      </c>
      <c r="R12" s="14">
        <v>84.023558282208597</v>
      </c>
    </row>
    <row r="13" spans="1:22" x14ac:dyDescent="0.2">
      <c r="A13" s="15">
        <v>1911</v>
      </c>
      <c r="B13" s="14">
        <v>62</v>
      </c>
      <c r="C13" s="14">
        <v>55</v>
      </c>
      <c r="D13" s="14">
        <v>43</v>
      </c>
      <c r="K13" s="14">
        <v>3.3792</v>
      </c>
      <c r="N13" s="14">
        <v>0</v>
      </c>
      <c r="O13" s="14">
        <v>5500.9279999999999</v>
      </c>
      <c r="P13" s="14">
        <v>9740</v>
      </c>
      <c r="Q13" s="14">
        <v>0</v>
      </c>
      <c r="R13" s="14">
        <v>86.987558282208596</v>
      </c>
    </row>
    <row r="14" spans="1:22" x14ac:dyDescent="0.2">
      <c r="A14" s="15">
        <v>1912</v>
      </c>
      <c r="B14" s="14">
        <v>65</v>
      </c>
      <c r="C14" s="14">
        <v>55</v>
      </c>
      <c r="D14" s="14">
        <v>45</v>
      </c>
      <c r="K14" s="14">
        <v>10.137599999999999</v>
      </c>
      <c r="N14" s="14">
        <v>0</v>
      </c>
      <c r="O14" s="14">
        <v>6544.6419999999998</v>
      </c>
      <c r="P14" s="14">
        <v>9770</v>
      </c>
      <c r="Q14" s="14">
        <v>0</v>
      </c>
      <c r="R14" s="14">
        <v>88.184558282208585</v>
      </c>
    </row>
    <row r="15" spans="1:22" x14ac:dyDescent="0.2">
      <c r="A15" s="15">
        <v>1913</v>
      </c>
      <c r="B15" s="14">
        <v>65</v>
      </c>
      <c r="C15" s="14">
        <v>50</v>
      </c>
      <c r="D15" s="14">
        <v>45</v>
      </c>
      <c r="K15" s="14">
        <v>16.473600000000001</v>
      </c>
      <c r="N15" s="14">
        <v>0</v>
      </c>
      <c r="O15" s="14">
        <v>6366.9480000000003</v>
      </c>
      <c r="P15" s="14">
        <v>8310</v>
      </c>
      <c r="Q15" s="14">
        <v>0</v>
      </c>
      <c r="R15" s="14">
        <v>88.69755828220859</v>
      </c>
    </row>
    <row r="16" spans="1:22" x14ac:dyDescent="0.2">
      <c r="A16" s="15">
        <v>1914</v>
      </c>
      <c r="B16" s="14">
        <v>65</v>
      </c>
      <c r="C16" s="14">
        <v>44</v>
      </c>
      <c r="D16" s="14">
        <v>45</v>
      </c>
      <c r="K16" s="14">
        <v>17.007101046043616</v>
      </c>
      <c r="N16" s="14">
        <v>0</v>
      </c>
      <c r="O16" s="14">
        <v>6064.4520000000002</v>
      </c>
      <c r="P16" s="14">
        <v>8109.9999999999991</v>
      </c>
      <c r="Q16" s="14">
        <v>0</v>
      </c>
      <c r="R16" s="14">
        <v>130.32146012269939</v>
      </c>
    </row>
    <row r="17" spans="1:18" x14ac:dyDescent="0.2">
      <c r="A17" s="15">
        <v>1915</v>
      </c>
      <c r="B17" s="14">
        <v>83</v>
      </c>
      <c r="C17" s="14">
        <v>56</v>
      </c>
      <c r="D17" s="14">
        <v>47</v>
      </c>
      <c r="K17" s="14">
        <v>7.5573790197724584</v>
      </c>
      <c r="N17" s="14">
        <v>0</v>
      </c>
      <c r="O17" s="14">
        <v>3467.2860000000001</v>
      </c>
      <c r="P17" s="14">
        <v>4450</v>
      </c>
      <c r="Q17" s="14">
        <v>0</v>
      </c>
      <c r="R17" s="14">
        <v>117.18643558282209</v>
      </c>
    </row>
    <row r="18" spans="1:18" x14ac:dyDescent="0.2">
      <c r="A18" s="15">
        <v>1916</v>
      </c>
      <c r="B18" s="14">
        <v>94</v>
      </c>
      <c r="C18" s="14">
        <v>67</v>
      </c>
      <c r="D18" s="14">
        <v>83</v>
      </c>
      <c r="K18" s="14">
        <v>46.176523551163704</v>
      </c>
      <c r="N18" s="14">
        <v>0</v>
      </c>
      <c r="O18" s="14">
        <v>2870.6260000000002</v>
      </c>
      <c r="P18" s="14">
        <v>2800</v>
      </c>
      <c r="Q18" s="14">
        <v>0</v>
      </c>
      <c r="R18" s="14">
        <v>193.15214110429449</v>
      </c>
    </row>
    <row r="19" spans="1:18" x14ac:dyDescent="0.2">
      <c r="A19" s="15">
        <v>1917</v>
      </c>
      <c r="B19" s="14">
        <v>150</v>
      </c>
      <c r="C19" s="14">
        <v>110</v>
      </c>
      <c r="D19" s="14">
        <v>103</v>
      </c>
      <c r="K19" s="14">
        <v>56.661035763441717</v>
      </c>
      <c r="N19" s="14">
        <v>0</v>
      </c>
      <c r="O19" s="14">
        <v>3643.22</v>
      </c>
      <c r="P19" s="14">
        <v>2590</v>
      </c>
      <c r="Q19" s="14">
        <v>0</v>
      </c>
      <c r="R19" s="14">
        <v>322.68116564417176</v>
      </c>
    </row>
    <row r="20" spans="1:18" x14ac:dyDescent="0.2">
      <c r="A20" s="15">
        <v>1918</v>
      </c>
      <c r="B20" s="14">
        <v>175</v>
      </c>
      <c r="C20" s="14">
        <v>135</v>
      </c>
      <c r="D20" s="14">
        <v>106</v>
      </c>
      <c r="K20" s="14">
        <v>39.060468842719928</v>
      </c>
      <c r="N20" s="14">
        <v>0</v>
      </c>
      <c r="O20" s="14">
        <v>1862.2</v>
      </c>
      <c r="P20" s="14">
        <v>1960</v>
      </c>
      <c r="Q20" s="14">
        <v>0</v>
      </c>
      <c r="R20" s="14">
        <v>263.97116564417178</v>
      </c>
    </row>
    <row r="21" spans="1:18" x14ac:dyDescent="0.2">
      <c r="A21" s="15">
        <v>1919</v>
      </c>
      <c r="B21" s="14">
        <v>255</v>
      </c>
      <c r="C21" s="14">
        <v>130</v>
      </c>
      <c r="D21" s="14">
        <v>115</v>
      </c>
      <c r="K21" s="14">
        <v>45.970766227995689</v>
      </c>
      <c r="N21" s="14">
        <v>0</v>
      </c>
      <c r="O21" s="14">
        <v>2229.3380000000002</v>
      </c>
      <c r="P21" s="14">
        <v>2110</v>
      </c>
      <c r="Q21" s="14">
        <v>0</v>
      </c>
      <c r="R21" s="14">
        <v>329.59623926380368</v>
      </c>
    </row>
    <row r="22" spans="1:18" x14ac:dyDescent="0.2">
      <c r="A22" s="15">
        <v>1920</v>
      </c>
      <c r="B22" s="14">
        <v>331</v>
      </c>
      <c r="C22" s="14">
        <v>108</v>
      </c>
      <c r="D22" s="14">
        <v>111</v>
      </c>
      <c r="K22" s="14">
        <v>44.037037462457448</v>
      </c>
      <c r="N22" s="14">
        <v>0</v>
      </c>
      <c r="O22" s="14">
        <v>1807.08</v>
      </c>
      <c r="P22" s="14">
        <v>2300</v>
      </c>
      <c r="Q22" s="14">
        <v>0</v>
      </c>
      <c r="R22" s="14">
        <v>551.83999999999992</v>
      </c>
    </row>
    <row r="23" spans="1:18" x14ac:dyDescent="0.2">
      <c r="A23" s="15">
        <v>1921</v>
      </c>
      <c r="B23" s="14">
        <v>195</v>
      </c>
      <c r="C23" s="14">
        <v>59</v>
      </c>
      <c r="D23" s="14">
        <v>75</v>
      </c>
      <c r="K23" s="14">
        <v>39.824183396648792</v>
      </c>
      <c r="N23" s="14">
        <v>0</v>
      </c>
      <c r="O23" s="14">
        <v>1618.66</v>
      </c>
      <c r="P23" s="14">
        <v>1840</v>
      </c>
      <c r="Q23" s="14">
        <v>0</v>
      </c>
      <c r="R23" s="14">
        <v>324.93</v>
      </c>
    </row>
    <row r="24" spans="1:18" x14ac:dyDescent="0.2">
      <c r="A24" s="15">
        <v>1922</v>
      </c>
      <c r="B24" s="14">
        <v>200</v>
      </c>
      <c r="C24" s="14">
        <v>60</v>
      </c>
      <c r="D24" s="14">
        <v>98</v>
      </c>
      <c r="K24" s="14">
        <v>42.923802019156341</v>
      </c>
      <c r="N24" s="14">
        <v>0</v>
      </c>
      <c r="O24" s="14">
        <v>2334.6999999999998</v>
      </c>
      <c r="P24" s="14">
        <v>2170</v>
      </c>
      <c r="Q24" s="14">
        <v>0</v>
      </c>
      <c r="R24" s="14">
        <v>272.85000000000002</v>
      </c>
    </row>
    <row r="25" spans="1:18" x14ac:dyDescent="0.2">
      <c r="A25" s="15">
        <v>1923</v>
      </c>
      <c r="D25" s="14">
        <v>117</v>
      </c>
      <c r="K25" s="14">
        <v>64.592299831952801</v>
      </c>
      <c r="N25" s="14">
        <v>0</v>
      </c>
      <c r="O25" s="14">
        <v>2635.7</v>
      </c>
      <c r="P25" s="14">
        <v>2560</v>
      </c>
      <c r="Q25" s="14">
        <v>0</v>
      </c>
      <c r="R25" s="14">
        <v>324.85000000000002</v>
      </c>
    </row>
    <row r="26" spans="1:18" x14ac:dyDescent="0.2">
      <c r="A26" s="15">
        <v>1924</v>
      </c>
      <c r="B26" s="14">
        <v>293</v>
      </c>
      <c r="C26" s="14">
        <v>94</v>
      </c>
      <c r="D26" s="14">
        <v>119</v>
      </c>
      <c r="K26" s="14">
        <v>99.937090918070851</v>
      </c>
      <c r="N26" s="14">
        <v>0</v>
      </c>
      <c r="O26" s="14">
        <v>3629.84</v>
      </c>
      <c r="P26" s="14">
        <v>3560</v>
      </c>
      <c r="Q26" s="14">
        <v>0</v>
      </c>
      <c r="R26" s="14">
        <v>406.82</v>
      </c>
    </row>
    <row r="27" spans="1:18" x14ac:dyDescent="0.2">
      <c r="A27" s="15">
        <v>1925</v>
      </c>
      <c r="B27" s="14">
        <v>363</v>
      </c>
      <c r="C27" s="14">
        <v>79</v>
      </c>
      <c r="D27" s="14">
        <v>119</v>
      </c>
      <c r="I27" s="14">
        <v>19</v>
      </c>
      <c r="K27" s="14">
        <v>157.84010999670477</v>
      </c>
      <c r="N27" s="14">
        <v>0</v>
      </c>
      <c r="O27" s="14">
        <v>4650.66</v>
      </c>
      <c r="P27" s="14">
        <v>3230</v>
      </c>
      <c r="Q27" s="14">
        <v>0</v>
      </c>
      <c r="R27" s="14">
        <v>442.92999999999995</v>
      </c>
    </row>
    <row r="28" spans="1:18" x14ac:dyDescent="0.2">
      <c r="A28" s="15">
        <v>1926</v>
      </c>
      <c r="B28" s="14">
        <v>169</v>
      </c>
      <c r="C28" s="14">
        <v>70</v>
      </c>
      <c r="D28" s="14">
        <v>113</v>
      </c>
      <c r="I28" s="14">
        <v>262</v>
      </c>
      <c r="K28" s="14">
        <v>155.91517886073757</v>
      </c>
      <c r="N28" s="14">
        <v>0</v>
      </c>
      <c r="O28" s="14">
        <v>4478.9799999999996</v>
      </c>
      <c r="P28" s="14">
        <v>4420</v>
      </c>
      <c r="Q28" s="14">
        <v>0</v>
      </c>
      <c r="R28" s="14">
        <v>545.45666666666671</v>
      </c>
    </row>
    <row r="29" spans="1:18" x14ac:dyDescent="0.2">
      <c r="A29" s="15">
        <v>1927</v>
      </c>
      <c r="B29" s="14">
        <v>120</v>
      </c>
      <c r="C29" s="14">
        <v>58</v>
      </c>
      <c r="D29" s="14">
        <v>85</v>
      </c>
      <c r="I29" s="14">
        <v>526</v>
      </c>
      <c r="K29" s="14">
        <v>120.54941776210941</v>
      </c>
      <c r="N29" s="14">
        <v>0</v>
      </c>
      <c r="O29" s="14">
        <v>5077.3599999999997</v>
      </c>
      <c r="P29" s="14">
        <v>4640</v>
      </c>
      <c r="Q29" s="14">
        <v>0</v>
      </c>
      <c r="R29" s="14">
        <v>550.11333333333334</v>
      </c>
    </row>
    <row r="30" spans="1:18" x14ac:dyDescent="0.2">
      <c r="A30" s="15">
        <v>1928</v>
      </c>
      <c r="B30" s="14">
        <v>294</v>
      </c>
      <c r="C30" s="14">
        <v>46</v>
      </c>
      <c r="D30" s="14">
        <v>79</v>
      </c>
      <c r="I30" s="14">
        <v>631</v>
      </c>
      <c r="K30" s="14">
        <v>139.26261396400264</v>
      </c>
      <c r="N30" s="14">
        <v>0</v>
      </c>
      <c r="O30" s="14">
        <v>5260.32</v>
      </c>
      <c r="P30" s="14">
        <v>4310</v>
      </c>
      <c r="Q30" s="14">
        <v>0</v>
      </c>
      <c r="R30" s="14">
        <v>609.86</v>
      </c>
    </row>
    <row r="31" spans="1:18" x14ac:dyDescent="0.2">
      <c r="A31" s="15">
        <v>1929</v>
      </c>
      <c r="B31" s="14">
        <v>238</v>
      </c>
      <c r="C31" s="14">
        <v>40</v>
      </c>
      <c r="D31" s="14">
        <v>68</v>
      </c>
      <c r="I31" s="14">
        <v>795</v>
      </c>
      <c r="K31" s="14">
        <v>142.23651119912481</v>
      </c>
      <c r="N31" s="14">
        <v>0</v>
      </c>
      <c r="O31" s="14">
        <v>5496.26</v>
      </c>
      <c r="P31" s="14">
        <v>4840</v>
      </c>
      <c r="Q31" s="14">
        <v>0</v>
      </c>
      <c r="R31" s="14">
        <v>663.89666666666665</v>
      </c>
    </row>
    <row r="32" spans="1:18" x14ac:dyDescent="0.2">
      <c r="A32" s="15">
        <v>1930</v>
      </c>
      <c r="B32" s="14">
        <v>179</v>
      </c>
      <c r="C32" s="14">
        <v>24</v>
      </c>
      <c r="D32" s="14">
        <v>44</v>
      </c>
      <c r="E32" s="16">
        <v>50</v>
      </c>
      <c r="F32" s="14">
        <v>42</v>
      </c>
      <c r="I32" s="14">
        <v>1422</v>
      </c>
      <c r="K32" s="14">
        <v>149.49346968965889</v>
      </c>
      <c r="N32" s="14">
        <v>0</v>
      </c>
      <c r="O32" s="14">
        <v>6059.78</v>
      </c>
      <c r="P32" s="14">
        <v>4750</v>
      </c>
      <c r="Q32" s="14">
        <v>0</v>
      </c>
      <c r="R32" s="14">
        <v>1278.8566666666668</v>
      </c>
    </row>
    <row r="33" spans="1:18" x14ac:dyDescent="0.2">
      <c r="A33" s="15">
        <v>1931</v>
      </c>
      <c r="B33" s="14">
        <v>114</v>
      </c>
      <c r="C33" s="14">
        <v>18</v>
      </c>
      <c r="D33" s="14">
        <v>32</v>
      </c>
      <c r="E33" s="16">
        <v>50</v>
      </c>
      <c r="F33" s="14">
        <v>41</v>
      </c>
      <c r="I33" s="14">
        <v>1126</v>
      </c>
      <c r="K33" s="14">
        <v>173.69498840447204</v>
      </c>
      <c r="N33" s="14">
        <v>0</v>
      </c>
      <c r="O33" s="14">
        <v>6181.08</v>
      </c>
      <c r="P33" s="14">
        <v>8940</v>
      </c>
      <c r="Q33" s="14">
        <v>0</v>
      </c>
      <c r="R33" s="14">
        <v>1598.6733333333332</v>
      </c>
    </row>
    <row r="34" spans="1:18" x14ac:dyDescent="0.2">
      <c r="A34" s="15">
        <v>1932</v>
      </c>
      <c r="B34" s="14">
        <v>68</v>
      </c>
      <c r="C34" s="14">
        <v>18</v>
      </c>
      <c r="D34" s="14">
        <v>32</v>
      </c>
      <c r="E34" s="16">
        <v>43</v>
      </c>
      <c r="F34" s="14">
        <v>41</v>
      </c>
      <c r="I34" s="14">
        <v>180</v>
      </c>
      <c r="K34" s="14">
        <v>154.11746141038529</v>
      </c>
      <c r="N34" s="14">
        <v>0</v>
      </c>
      <c r="O34" s="14">
        <v>5256.24</v>
      </c>
      <c r="P34" s="14">
        <v>6530</v>
      </c>
      <c r="Q34" s="14">
        <v>0</v>
      </c>
      <c r="R34" s="14">
        <v>1045.3533333333335</v>
      </c>
    </row>
    <row r="35" spans="1:18" x14ac:dyDescent="0.2">
      <c r="A35" s="15">
        <v>1933</v>
      </c>
      <c r="B35" s="14">
        <v>58</v>
      </c>
      <c r="C35" s="14">
        <v>18</v>
      </c>
      <c r="D35" s="14">
        <v>31</v>
      </c>
      <c r="E35" s="16">
        <v>49</v>
      </c>
      <c r="F35" s="14">
        <v>42</v>
      </c>
      <c r="I35" s="14">
        <v>213</v>
      </c>
      <c r="K35" s="14">
        <v>189.44296362060447</v>
      </c>
      <c r="N35" s="14">
        <v>0</v>
      </c>
      <c r="O35" s="14">
        <v>7078.48</v>
      </c>
      <c r="P35" s="14">
        <v>6770</v>
      </c>
      <c r="Q35" s="14">
        <v>0</v>
      </c>
      <c r="R35" s="14">
        <v>1017.0399999999998</v>
      </c>
    </row>
    <row r="36" spans="1:18" x14ac:dyDescent="0.2">
      <c r="A36" s="15">
        <v>1934</v>
      </c>
      <c r="B36" s="14">
        <v>59</v>
      </c>
      <c r="C36" s="14">
        <v>23</v>
      </c>
      <c r="D36" s="14">
        <v>34</v>
      </c>
      <c r="E36" s="16">
        <v>56</v>
      </c>
      <c r="F36" s="14">
        <v>45</v>
      </c>
      <c r="I36" s="14">
        <v>859</v>
      </c>
      <c r="K36" s="14">
        <v>222.118006060873</v>
      </c>
      <c r="N36" s="14">
        <v>0</v>
      </c>
      <c r="O36" s="14">
        <v>8318.32</v>
      </c>
      <c r="P36" s="14">
        <v>12900</v>
      </c>
      <c r="Q36" s="14">
        <v>0</v>
      </c>
      <c r="R36" s="14">
        <v>2905.36</v>
      </c>
    </row>
    <row r="37" spans="1:18" x14ac:dyDescent="0.2">
      <c r="A37" s="15">
        <v>1935</v>
      </c>
      <c r="B37" s="14">
        <v>57</v>
      </c>
      <c r="C37" s="14">
        <v>23</v>
      </c>
      <c r="D37" s="14">
        <v>33</v>
      </c>
      <c r="E37" s="16">
        <v>53</v>
      </c>
      <c r="F37" s="14">
        <v>40</v>
      </c>
      <c r="I37" s="14">
        <v>777</v>
      </c>
      <c r="K37" s="14">
        <v>267.87695053448283</v>
      </c>
      <c r="N37" s="14">
        <v>0</v>
      </c>
      <c r="O37" s="14">
        <v>10598.58</v>
      </c>
      <c r="P37" s="14">
        <v>12100</v>
      </c>
      <c r="Q37" s="14">
        <v>0</v>
      </c>
      <c r="R37" s="14">
        <v>2931.2566666666667</v>
      </c>
    </row>
    <row r="38" spans="1:18" x14ac:dyDescent="0.2">
      <c r="A38" s="15">
        <v>1936</v>
      </c>
      <c r="B38" s="14">
        <v>104</v>
      </c>
      <c r="C38" s="14">
        <v>23</v>
      </c>
      <c r="D38" s="14">
        <v>42</v>
      </c>
      <c r="E38" s="16">
        <v>65</v>
      </c>
      <c r="F38" s="14">
        <v>38</v>
      </c>
      <c r="I38" s="14">
        <v>813</v>
      </c>
      <c r="K38" s="14">
        <v>269.96067796700186</v>
      </c>
      <c r="N38" s="14">
        <v>0</v>
      </c>
      <c r="O38" s="14">
        <v>9748.36</v>
      </c>
      <c r="P38" s="14">
        <v>14200</v>
      </c>
      <c r="Q38" s="14">
        <v>0</v>
      </c>
      <c r="R38" s="14">
        <v>3537.9466666666667</v>
      </c>
    </row>
    <row r="39" spans="1:18" x14ac:dyDescent="0.2">
      <c r="A39" s="15">
        <v>1937</v>
      </c>
      <c r="B39" s="14">
        <v>88</v>
      </c>
      <c r="C39" s="14">
        <v>23</v>
      </c>
      <c r="D39" s="14">
        <v>47</v>
      </c>
      <c r="E39" s="16">
        <v>111</v>
      </c>
      <c r="F39" s="14">
        <v>40</v>
      </c>
      <c r="I39" s="14">
        <v>976</v>
      </c>
      <c r="K39" s="14">
        <v>321.99858999963942</v>
      </c>
      <c r="N39" s="14">
        <v>0</v>
      </c>
      <c r="O39" s="14">
        <v>11530.1</v>
      </c>
      <c r="P39" s="14">
        <v>14800</v>
      </c>
      <c r="Q39" s="14">
        <v>0</v>
      </c>
      <c r="R39" s="14">
        <v>4276.7166666666662</v>
      </c>
    </row>
    <row r="40" spans="1:18" x14ac:dyDescent="0.2">
      <c r="A40" s="15">
        <v>1938</v>
      </c>
      <c r="B40" s="14">
        <v>69</v>
      </c>
      <c r="C40" s="14">
        <v>23</v>
      </c>
      <c r="D40" s="14">
        <v>34</v>
      </c>
      <c r="E40" s="16">
        <v>125</v>
      </c>
      <c r="F40" s="14">
        <v>37</v>
      </c>
      <c r="I40" s="14">
        <v>1312</v>
      </c>
      <c r="K40" s="14">
        <v>337.51658397995334</v>
      </c>
      <c r="N40" s="14">
        <v>0</v>
      </c>
      <c r="O40" s="14">
        <v>13158</v>
      </c>
      <c r="P40" s="14">
        <v>16800</v>
      </c>
      <c r="Q40" s="14">
        <v>0</v>
      </c>
      <c r="R40" s="14">
        <v>5157.333333333333</v>
      </c>
    </row>
    <row r="41" spans="1:18" x14ac:dyDescent="0.2">
      <c r="A41" s="15">
        <v>1939</v>
      </c>
      <c r="B41" s="14">
        <v>113</v>
      </c>
      <c r="C41" s="14">
        <v>23</v>
      </c>
      <c r="D41" s="14">
        <v>36</v>
      </c>
      <c r="E41" s="16">
        <v>125</v>
      </c>
      <c r="F41" s="14">
        <v>37</v>
      </c>
      <c r="I41" s="14">
        <v>1242</v>
      </c>
      <c r="K41" s="14">
        <v>343.298169512946</v>
      </c>
      <c r="N41" s="14">
        <v>0</v>
      </c>
      <c r="O41" s="14">
        <v>12561.2</v>
      </c>
      <c r="P41" s="14">
        <v>16900</v>
      </c>
      <c r="Q41" s="14">
        <v>0</v>
      </c>
      <c r="R41" s="14">
        <v>5367.9333333333325</v>
      </c>
    </row>
    <row r="42" spans="1:18" x14ac:dyDescent="0.2">
      <c r="A42" s="15">
        <v>1940</v>
      </c>
      <c r="B42" s="14">
        <v>169</v>
      </c>
      <c r="C42" s="14">
        <v>24</v>
      </c>
      <c r="D42" s="14">
        <v>36</v>
      </c>
      <c r="E42" s="16">
        <v>125</v>
      </c>
      <c r="F42" s="14">
        <v>37</v>
      </c>
      <c r="I42" s="14">
        <v>1471</v>
      </c>
      <c r="K42" s="14">
        <v>273.11976690954884</v>
      </c>
      <c r="N42" s="14">
        <v>0</v>
      </c>
      <c r="O42" s="14">
        <v>11223.2</v>
      </c>
      <c r="P42" s="14">
        <v>14500</v>
      </c>
      <c r="Q42" s="14">
        <v>0</v>
      </c>
      <c r="R42" s="14">
        <v>4144.9333333333334</v>
      </c>
    </row>
    <row r="43" spans="1:18" x14ac:dyDescent="0.2">
      <c r="A43" s="15">
        <v>1941</v>
      </c>
      <c r="B43" s="14">
        <v>183</v>
      </c>
      <c r="C43" s="14">
        <v>24</v>
      </c>
      <c r="D43" s="14">
        <v>36</v>
      </c>
      <c r="E43" s="16">
        <v>125</v>
      </c>
      <c r="F43" s="14">
        <v>37</v>
      </c>
      <c r="I43" s="14">
        <v>2066</v>
      </c>
      <c r="K43" s="14">
        <v>304.76394846735354</v>
      </c>
      <c r="N43" s="14">
        <v>0</v>
      </c>
      <c r="O43" s="14">
        <v>11553.8</v>
      </c>
      <c r="P43" s="14">
        <v>14900</v>
      </c>
      <c r="Q43" s="14">
        <v>0</v>
      </c>
      <c r="R43" s="14">
        <v>4012.0666666666666</v>
      </c>
    </row>
    <row r="44" spans="1:18" x14ac:dyDescent="0.2">
      <c r="A44" s="15">
        <v>1942</v>
      </c>
      <c r="B44" s="14">
        <v>168</v>
      </c>
      <c r="C44" s="14">
        <v>24</v>
      </c>
      <c r="D44" s="14">
        <v>36</v>
      </c>
      <c r="E44" s="16">
        <v>125</v>
      </c>
      <c r="F44" s="14">
        <v>37</v>
      </c>
      <c r="I44" s="14">
        <v>1756</v>
      </c>
      <c r="K44" s="14">
        <v>546.34195063398317</v>
      </c>
      <c r="N44" s="14">
        <v>0</v>
      </c>
      <c r="O44" s="14">
        <v>14516.2</v>
      </c>
      <c r="P44" s="14">
        <v>16900</v>
      </c>
      <c r="Q44" s="14">
        <v>0</v>
      </c>
      <c r="R44" s="14">
        <v>7857.4333333333325</v>
      </c>
    </row>
    <row r="45" spans="1:18" x14ac:dyDescent="0.2">
      <c r="A45" s="15">
        <v>1943</v>
      </c>
      <c r="B45" s="14">
        <v>165</v>
      </c>
      <c r="C45" s="14">
        <v>24</v>
      </c>
      <c r="D45" s="14">
        <v>35</v>
      </c>
      <c r="E45" s="16">
        <v>125</v>
      </c>
      <c r="F45" s="14">
        <v>35</v>
      </c>
      <c r="I45" s="14">
        <v>1766</v>
      </c>
      <c r="K45" s="14">
        <v>374.2938247510462</v>
      </c>
      <c r="N45" s="14">
        <v>0</v>
      </c>
      <c r="O45" s="14">
        <v>12112.8</v>
      </c>
      <c r="P45" s="14">
        <v>19600</v>
      </c>
      <c r="Q45" s="14">
        <v>0</v>
      </c>
      <c r="R45" s="14">
        <v>4809.8999999999996</v>
      </c>
    </row>
    <row r="46" spans="1:18" x14ac:dyDescent="0.2">
      <c r="A46" s="15">
        <v>1944</v>
      </c>
      <c r="B46" s="14">
        <v>165</v>
      </c>
      <c r="C46" s="14">
        <v>24</v>
      </c>
      <c r="D46" s="14">
        <v>35</v>
      </c>
      <c r="E46" s="16">
        <v>125</v>
      </c>
      <c r="F46" s="14">
        <v>35</v>
      </c>
      <c r="I46" s="14">
        <v>1930</v>
      </c>
      <c r="K46" s="14">
        <v>314.49293752521379</v>
      </c>
      <c r="N46" s="14">
        <v>0</v>
      </c>
      <c r="O46" s="14">
        <v>9915.4</v>
      </c>
      <c r="P46" s="14">
        <v>16000</v>
      </c>
      <c r="Q46" s="14">
        <v>0</v>
      </c>
      <c r="R46" s="14">
        <v>2437.1999999999998</v>
      </c>
    </row>
    <row r="47" spans="1:18" x14ac:dyDescent="0.2">
      <c r="A47" s="15">
        <v>1945</v>
      </c>
      <c r="B47" s="14">
        <v>165</v>
      </c>
      <c r="C47" s="14">
        <v>24</v>
      </c>
      <c r="D47" s="14">
        <v>35</v>
      </c>
      <c r="E47" s="16">
        <v>125</v>
      </c>
      <c r="F47" s="14">
        <v>35</v>
      </c>
      <c r="I47" s="14">
        <v>1829</v>
      </c>
      <c r="K47" s="14">
        <v>658.9343079350765</v>
      </c>
      <c r="N47" s="14">
        <v>0</v>
      </c>
      <c r="O47" s="14">
        <v>11196.78</v>
      </c>
      <c r="P47" s="14">
        <v>30000</v>
      </c>
      <c r="Q47" s="14">
        <v>0</v>
      </c>
      <c r="R47" s="14">
        <v>15151.19</v>
      </c>
    </row>
    <row r="48" spans="1:18" x14ac:dyDescent="0.2">
      <c r="A48" s="15">
        <v>1946</v>
      </c>
      <c r="B48" s="14">
        <v>139</v>
      </c>
      <c r="C48" s="14">
        <v>24</v>
      </c>
      <c r="D48" s="14">
        <v>53</v>
      </c>
      <c r="E48" s="16">
        <v>125</v>
      </c>
      <c r="F48" s="14">
        <v>68</v>
      </c>
      <c r="I48" s="14">
        <v>1792</v>
      </c>
      <c r="K48" s="14">
        <v>330.3828364225929</v>
      </c>
      <c r="N48" s="14">
        <v>0</v>
      </c>
      <c r="O48" s="14">
        <v>9129.1200000000008</v>
      </c>
      <c r="P48" s="14">
        <v>17900</v>
      </c>
      <c r="Q48" s="14">
        <v>0</v>
      </c>
      <c r="R48" s="14">
        <v>4479.9266666666663</v>
      </c>
    </row>
    <row r="49" spans="1:18" x14ac:dyDescent="0.2">
      <c r="A49" s="15">
        <v>1947</v>
      </c>
      <c r="B49" s="14">
        <v>92</v>
      </c>
      <c r="C49" s="14">
        <v>24</v>
      </c>
      <c r="D49" s="14">
        <v>62</v>
      </c>
      <c r="E49" s="16">
        <v>125</v>
      </c>
      <c r="F49" s="14">
        <v>62</v>
      </c>
      <c r="I49" s="14">
        <v>1886</v>
      </c>
      <c r="K49" s="14">
        <v>263.43234090634991</v>
      </c>
      <c r="N49" s="14">
        <v>0</v>
      </c>
      <c r="O49" s="14">
        <v>8461.2800000000007</v>
      </c>
      <c r="P49" s="14">
        <v>15600</v>
      </c>
      <c r="Q49" s="14">
        <v>0</v>
      </c>
      <c r="R49" s="14">
        <v>4118.9399999999996</v>
      </c>
    </row>
    <row r="50" spans="1:18" x14ac:dyDescent="0.2">
      <c r="A50" s="15">
        <v>1948</v>
      </c>
      <c r="B50" s="14">
        <v>108</v>
      </c>
      <c r="C50" s="14">
        <v>24</v>
      </c>
      <c r="D50" s="14">
        <v>92</v>
      </c>
      <c r="E50" s="16">
        <v>125</v>
      </c>
      <c r="F50" s="14">
        <v>92</v>
      </c>
      <c r="I50" s="14">
        <v>1652</v>
      </c>
      <c r="K50" s="14">
        <v>291.96419799575955</v>
      </c>
      <c r="N50" s="14">
        <v>0</v>
      </c>
      <c r="O50" s="14">
        <v>9166.2000000000007</v>
      </c>
      <c r="P50" s="14">
        <v>16300</v>
      </c>
      <c r="Q50" s="14">
        <v>0</v>
      </c>
      <c r="R50" s="14">
        <v>5243.4333333333334</v>
      </c>
    </row>
    <row r="51" spans="1:18" x14ac:dyDescent="0.2">
      <c r="A51" s="15">
        <v>1949</v>
      </c>
      <c r="B51" s="14">
        <v>104</v>
      </c>
      <c r="C51" s="14">
        <v>24</v>
      </c>
      <c r="D51" s="14">
        <v>75</v>
      </c>
      <c r="E51" s="16">
        <v>125</v>
      </c>
      <c r="F51" s="14">
        <v>75</v>
      </c>
      <c r="I51" s="14">
        <v>2093</v>
      </c>
      <c r="K51" s="14">
        <v>366.01539466560587</v>
      </c>
      <c r="N51" s="14">
        <v>0</v>
      </c>
      <c r="O51" s="14">
        <v>10806.48</v>
      </c>
      <c r="P51" s="14">
        <v>17900</v>
      </c>
      <c r="Q51" s="14">
        <v>0</v>
      </c>
      <c r="R51" s="14">
        <v>6523.373333333333</v>
      </c>
    </row>
    <row r="52" spans="1:18" x14ac:dyDescent="0.2">
      <c r="A52" s="15">
        <v>1950</v>
      </c>
      <c r="B52" s="14">
        <v>146</v>
      </c>
      <c r="C52" s="14">
        <v>24</v>
      </c>
      <c r="D52" s="14">
        <v>76</v>
      </c>
      <c r="E52" s="16">
        <v>125</v>
      </c>
      <c r="F52" s="14">
        <v>76</v>
      </c>
      <c r="I52" s="14">
        <v>3176</v>
      </c>
      <c r="K52" s="14">
        <v>334.38246256708942</v>
      </c>
      <c r="N52" s="14">
        <v>0</v>
      </c>
      <c r="O52" s="14">
        <v>11777.2</v>
      </c>
      <c r="P52" s="14">
        <v>18700</v>
      </c>
      <c r="Q52" s="14">
        <v>0</v>
      </c>
      <c r="R52" s="14">
        <v>7946.08</v>
      </c>
    </row>
    <row r="53" spans="1:18" x14ac:dyDescent="0.2">
      <c r="A53" s="15">
        <v>1951</v>
      </c>
      <c r="B53" s="14">
        <v>200</v>
      </c>
      <c r="C53" s="14">
        <v>24</v>
      </c>
      <c r="D53" s="14">
        <v>93</v>
      </c>
      <c r="E53" s="16">
        <v>125</v>
      </c>
      <c r="F53" s="14">
        <v>93</v>
      </c>
      <c r="I53" s="14">
        <v>4576</v>
      </c>
      <c r="K53" s="14">
        <v>414.30144504479097</v>
      </c>
      <c r="N53" s="14">
        <v>0</v>
      </c>
      <c r="O53" s="14">
        <v>14248</v>
      </c>
      <c r="P53" s="14">
        <v>21000</v>
      </c>
      <c r="Q53" s="14">
        <v>0</v>
      </c>
      <c r="R53" s="14">
        <v>9170.0666666666657</v>
      </c>
    </row>
    <row r="54" spans="1:18" x14ac:dyDescent="0.2">
      <c r="A54" s="18">
        <v>1952</v>
      </c>
      <c r="B54" s="14">
        <v>192</v>
      </c>
      <c r="C54" s="14">
        <v>24</v>
      </c>
      <c r="D54" s="14">
        <v>93</v>
      </c>
      <c r="E54" s="16">
        <v>125</v>
      </c>
      <c r="F54" s="14">
        <v>86</v>
      </c>
      <c r="I54" s="14">
        <v>7231</v>
      </c>
      <c r="K54" s="14">
        <v>389.05423439479665</v>
      </c>
      <c r="N54" s="14">
        <v>0</v>
      </c>
      <c r="O54" s="14">
        <v>16193.8</v>
      </c>
      <c r="P54" s="14">
        <v>21800</v>
      </c>
      <c r="Q54" s="14">
        <v>0</v>
      </c>
      <c r="R54" s="14">
        <v>9902.4933333333338</v>
      </c>
    </row>
    <row r="55" spans="1:18" x14ac:dyDescent="0.2">
      <c r="A55" s="18">
        <v>1953</v>
      </c>
      <c r="B55" s="14">
        <v>178</v>
      </c>
      <c r="C55" s="14">
        <v>24</v>
      </c>
      <c r="D55" s="14">
        <v>93</v>
      </c>
      <c r="E55" s="16">
        <v>125</v>
      </c>
      <c r="F55" s="14">
        <v>86</v>
      </c>
      <c r="I55" s="14">
        <v>7168</v>
      </c>
      <c r="K55" s="14">
        <v>378.43098877886212</v>
      </c>
      <c r="N55" s="14">
        <v>0</v>
      </c>
      <c r="O55" s="14">
        <v>16578.740000000002</v>
      </c>
      <c r="P55" s="14">
        <v>24100</v>
      </c>
      <c r="Q55" s="14">
        <v>0</v>
      </c>
      <c r="R55" s="14">
        <v>10492.556666666665</v>
      </c>
    </row>
    <row r="56" spans="1:18" x14ac:dyDescent="0.2">
      <c r="A56" s="18">
        <v>1954</v>
      </c>
      <c r="B56" s="14">
        <v>213</v>
      </c>
      <c r="C56" s="14">
        <v>21</v>
      </c>
      <c r="D56" s="14">
        <v>88</v>
      </c>
      <c r="E56" s="16">
        <v>123</v>
      </c>
      <c r="F56" s="14">
        <v>67</v>
      </c>
      <c r="I56" s="14">
        <v>8107</v>
      </c>
      <c r="K56" s="14">
        <v>415.24920999655399</v>
      </c>
      <c r="N56" s="14">
        <v>0</v>
      </c>
      <c r="O56" s="14">
        <v>18200.68</v>
      </c>
      <c r="P56" s="14">
        <v>29200</v>
      </c>
      <c r="Q56" s="14">
        <v>0</v>
      </c>
      <c r="R56" s="14">
        <v>11976.006666666666</v>
      </c>
    </row>
    <row r="57" spans="1:18" x14ac:dyDescent="0.2">
      <c r="A57" s="18">
        <v>1955</v>
      </c>
      <c r="B57" s="14">
        <v>103</v>
      </c>
      <c r="C57" s="14">
        <v>22</v>
      </c>
      <c r="D57" s="14">
        <v>94</v>
      </c>
      <c r="E57" s="16">
        <v>121</v>
      </c>
      <c r="F57" s="14">
        <v>52</v>
      </c>
      <c r="I57" s="14">
        <v>9145</v>
      </c>
      <c r="K57" s="14">
        <v>520.45046657474052</v>
      </c>
      <c r="N57" s="14">
        <v>0</v>
      </c>
      <c r="O57" s="14">
        <v>19880.14</v>
      </c>
      <c r="P57" s="14">
        <v>33900</v>
      </c>
      <c r="Q57" s="14">
        <v>0</v>
      </c>
      <c r="R57" s="14">
        <v>13715.33</v>
      </c>
    </row>
    <row r="58" spans="1:18" x14ac:dyDescent="0.2">
      <c r="A58" s="18">
        <v>1956</v>
      </c>
      <c r="B58" s="14">
        <v>105</v>
      </c>
      <c r="C58" s="14">
        <v>24</v>
      </c>
      <c r="D58" s="14">
        <v>105</v>
      </c>
      <c r="E58" s="16">
        <v>121</v>
      </c>
      <c r="F58" s="14">
        <v>50</v>
      </c>
      <c r="I58" s="14">
        <v>11616</v>
      </c>
      <c r="K58" s="14">
        <v>507.16880936624096</v>
      </c>
      <c r="N58" s="14">
        <v>0</v>
      </c>
      <c r="O58" s="14">
        <v>21892.1</v>
      </c>
      <c r="P58" s="14">
        <v>34500</v>
      </c>
      <c r="Q58" s="14">
        <v>0</v>
      </c>
      <c r="R58" s="14">
        <v>12828.73</v>
      </c>
    </row>
    <row r="59" spans="1:18" x14ac:dyDescent="0.2">
      <c r="A59" s="18">
        <v>1957</v>
      </c>
      <c r="B59" s="14">
        <v>105</v>
      </c>
      <c r="C59" s="14">
        <v>24</v>
      </c>
      <c r="D59" s="14">
        <v>90</v>
      </c>
      <c r="E59" s="16">
        <v>121</v>
      </c>
      <c r="F59" s="14">
        <v>50</v>
      </c>
      <c r="I59" s="14">
        <v>14472</v>
      </c>
      <c r="K59" s="14">
        <v>588.93374566091836</v>
      </c>
      <c r="N59" s="14">
        <v>0</v>
      </c>
      <c r="O59" s="14">
        <v>26309.84</v>
      </c>
      <c r="P59" s="14">
        <v>41100</v>
      </c>
      <c r="Q59" s="14">
        <v>0</v>
      </c>
      <c r="R59" s="14">
        <v>15235.846666666666</v>
      </c>
    </row>
    <row r="60" spans="1:18" x14ac:dyDescent="0.2">
      <c r="A60" s="18">
        <v>1958</v>
      </c>
      <c r="B60" s="14">
        <v>77</v>
      </c>
      <c r="C60" s="14">
        <v>17</v>
      </c>
      <c r="D60" s="14">
        <v>66</v>
      </c>
      <c r="E60" s="16">
        <v>121</v>
      </c>
      <c r="F60" s="14">
        <v>50</v>
      </c>
      <c r="I60" s="14">
        <v>7184.87</v>
      </c>
      <c r="K60" s="14">
        <v>473.3303091289082</v>
      </c>
      <c r="N60" s="14">
        <v>0</v>
      </c>
      <c r="O60" s="14">
        <v>17028.849999999999</v>
      </c>
      <c r="P60" s="14">
        <v>27700</v>
      </c>
      <c r="Q60" s="14">
        <v>0</v>
      </c>
      <c r="R60" s="14">
        <v>12030.583333333336</v>
      </c>
    </row>
    <row r="61" spans="1:18" x14ac:dyDescent="0.2">
      <c r="A61" s="18">
        <v>1959</v>
      </c>
      <c r="B61" s="14">
        <v>77</v>
      </c>
      <c r="C61" s="14">
        <v>19</v>
      </c>
      <c r="D61" s="14">
        <v>72</v>
      </c>
      <c r="E61" s="16">
        <v>123</v>
      </c>
      <c r="F61" s="14">
        <v>56</v>
      </c>
      <c r="I61" s="14">
        <v>8965.880000000001</v>
      </c>
      <c r="K61" s="14">
        <v>488.94785318785949</v>
      </c>
      <c r="N61" s="14">
        <v>0</v>
      </c>
      <c r="O61" s="14">
        <v>19098.760000000002</v>
      </c>
      <c r="P61" s="14">
        <v>32800</v>
      </c>
      <c r="Q61" s="14">
        <v>0</v>
      </c>
      <c r="R61" s="14">
        <v>13140.853333333333</v>
      </c>
    </row>
    <row r="62" spans="1:18" x14ac:dyDescent="0.2">
      <c r="A62" s="18">
        <v>1960</v>
      </c>
      <c r="B62" s="14">
        <v>76</v>
      </c>
      <c r="C62" s="14">
        <v>25</v>
      </c>
      <c r="D62" s="14">
        <v>83</v>
      </c>
      <c r="E62" s="16">
        <v>136</v>
      </c>
      <c r="F62" s="14">
        <v>55</v>
      </c>
      <c r="I62" s="14">
        <v>9731.26</v>
      </c>
      <c r="K62" s="14">
        <v>620.51539417883487</v>
      </c>
      <c r="N62" s="14">
        <v>0</v>
      </c>
      <c r="O62" s="14">
        <v>22369.820000000003</v>
      </c>
      <c r="P62" s="14">
        <v>39700</v>
      </c>
      <c r="Q62" s="14">
        <v>0</v>
      </c>
      <c r="R62" s="14">
        <v>16291.706666666665</v>
      </c>
    </row>
    <row r="63" spans="1:18" x14ac:dyDescent="0.2">
      <c r="A63" s="18">
        <v>1961</v>
      </c>
      <c r="B63" s="14">
        <v>72</v>
      </c>
      <c r="C63" s="14">
        <v>25</v>
      </c>
      <c r="D63" s="14">
        <v>83</v>
      </c>
      <c r="E63" s="16">
        <v>139</v>
      </c>
      <c r="F63" s="14">
        <v>57</v>
      </c>
      <c r="I63" s="14">
        <v>8382.2199999999993</v>
      </c>
      <c r="K63" s="14">
        <v>422.51769953566429</v>
      </c>
      <c r="N63" s="14">
        <v>0</v>
      </c>
      <c r="O63" s="14">
        <v>22871.394922428535</v>
      </c>
      <c r="P63" s="14">
        <v>41800</v>
      </c>
      <c r="Q63" s="14">
        <v>0</v>
      </c>
      <c r="R63" s="14">
        <v>9387.5866666666661</v>
      </c>
    </row>
    <row r="64" spans="1:18" x14ac:dyDescent="0.2">
      <c r="A64" s="18">
        <v>1962</v>
      </c>
      <c r="B64" s="14">
        <v>72</v>
      </c>
      <c r="C64" s="14">
        <v>25</v>
      </c>
      <c r="D64" s="14">
        <v>83</v>
      </c>
      <c r="E64" s="16">
        <v>139</v>
      </c>
      <c r="F64" s="14">
        <v>57</v>
      </c>
      <c r="I64" s="14">
        <v>7184.87</v>
      </c>
      <c r="K64" s="14">
        <v>870.74753600025417</v>
      </c>
      <c r="N64" s="14">
        <v>0</v>
      </c>
      <c r="O64" s="14">
        <v>26327.390257782939</v>
      </c>
      <c r="P64" s="14">
        <v>50500</v>
      </c>
      <c r="Q64" s="14">
        <v>0</v>
      </c>
      <c r="R64" s="14">
        <v>24317.708333333332</v>
      </c>
    </row>
    <row r="65" spans="1:22" x14ac:dyDescent="0.2">
      <c r="A65" s="18">
        <v>1963</v>
      </c>
      <c r="B65" s="14">
        <v>73</v>
      </c>
      <c r="C65" s="14">
        <v>25</v>
      </c>
      <c r="D65" s="14">
        <v>82</v>
      </c>
      <c r="E65" s="16">
        <v>139</v>
      </c>
      <c r="F65" s="14">
        <v>57</v>
      </c>
      <c r="I65" s="14">
        <v>7184.87</v>
      </c>
      <c r="K65" s="14">
        <v>962.17644050700676</v>
      </c>
      <c r="N65" s="14">
        <v>0</v>
      </c>
      <c r="O65" s="14">
        <v>28403.236374410433</v>
      </c>
      <c r="P65" s="14">
        <v>63400</v>
      </c>
      <c r="Q65" s="14">
        <v>0</v>
      </c>
      <c r="R65" s="14">
        <v>27859.418333333335</v>
      </c>
    </row>
    <row r="66" spans="1:22" x14ac:dyDescent="0.2">
      <c r="A66" s="18">
        <v>1964</v>
      </c>
      <c r="B66" s="14">
        <v>85</v>
      </c>
      <c r="C66" s="14">
        <v>31</v>
      </c>
      <c r="D66" s="14">
        <v>90</v>
      </c>
      <c r="E66" s="16">
        <v>155</v>
      </c>
      <c r="F66" s="14">
        <v>57</v>
      </c>
      <c r="I66" s="14">
        <v>12290.52</v>
      </c>
      <c r="J66" s="14">
        <v>4175.1000000000004</v>
      </c>
      <c r="K66" s="14">
        <v>1351.9752486780685</v>
      </c>
      <c r="N66" s="14">
        <v>0</v>
      </c>
      <c r="O66" s="14">
        <v>31756.649812800002</v>
      </c>
      <c r="P66" s="14">
        <v>79200</v>
      </c>
      <c r="Q66" s="14">
        <v>0</v>
      </c>
      <c r="R66" s="14">
        <v>38412.793848000001</v>
      </c>
      <c r="T66" s="14">
        <v>2052.8294688000001</v>
      </c>
    </row>
    <row r="67" spans="1:22" x14ac:dyDescent="0.2">
      <c r="A67" s="18">
        <v>1965</v>
      </c>
      <c r="B67" s="14">
        <v>100</v>
      </c>
      <c r="C67" s="14">
        <v>33</v>
      </c>
      <c r="D67" s="14">
        <v>100</v>
      </c>
      <c r="E67" s="16">
        <v>183</v>
      </c>
      <c r="F67" s="14">
        <v>57</v>
      </c>
      <c r="I67" s="14">
        <v>15396.480000000001</v>
      </c>
      <c r="J67" s="14">
        <v>4989.63</v>
      </c>
      <c r="K67" s="14">
        <v>1543.7015284829172</v>
      </c>
      <c r="N67" s="14">
        <v>0</v>
      </c>
      <c r="O67" s="14">
        <v>37293.068683199999</v>
      </c>
      <c r="P67" s="14">
        <v>92300</v>
      </c>
      <c r="Q67" s="14">
        <v>0</v>
      </c>
      <c r="R67" s="14">
        <v>44509.075300800003</v>
      </c>
      <c r="T67" s="14">
        <v>2363.8642368000001</v>
      </c>
    </row>
    <row r="68" spans="1:22" x14ac:dyDescent="0.2">
      <c r="A68" s="18">
        <v>1966</v>
      </c>
      <c r="B68" s="14">
        <v>145</v>
      </c>
      <c r="C68" s="14">
        <v>34</v>
      </c>
      <c r="D68" s="14">
        <v>100</v>
      </c>
      <c r="E68" s="16">
        <v>198</v>
      </c>
      <c r="F68" s="14">
        <v>57</v>
      </c>
      <c r="I68" s="14">
        <v>20268</v>
      </c>
      <c r="J68" s="14">
        <v>5803.89</v>
      </c>
      <c r="K68" s="14">
        <v>1670.5274375150964</v>
      </c>
      <c r="N68" s="14">
        <v>0</v>
      </c>
      <c r="O68" s="14">
        <v>38288.379940800005</v>
      </c>
      <c r="P68" s="14">
        <v>94500</v>
      </c>
      <c r="Q68" s="14">
        <v>0</v>
      </c>
      <c r="R68" s="14">
        <v>46033.145664000003</v>
      </c>
      <c r="T68" s="14">
        <v>2426.0711904</v>
      </c>
    </row>
    <row r="69" spans="1:22" x14ac:dyDescent="0.2">
      <c r="A69" s="18">
        <v>1967</v>
      </c>
      <c r="B69" s="14">
        <v>188</v>
      </c>
      <c r="C69" s="14">
        <v>38</v>
      </c>
      <c r="D69" s="14">
        <v>111</v>
      </c>
      <c r="E69" s="16">
        <v>225</v>
      </c>
      <c r="F69" s="14">
        <v>58</v>
      </c>
      <c r="I69" s="14">
        <v>16672.260000000002</v>
      </c>
      <c r="J69" s="14">
        <v>4879.9350000000004</v>
      </c>
      <c r="K69" s="14">
        <v>1637.4168658600729</v>
      </c>
      <c r="N69" s="14">
        <v>0</v>
      </c>
      <c r="O69" s="14">
        <v>39936.864211200002</v>
      </c>
      <c r="P69" s="14">
        <v>98800</v>
      </c>
      <c r="Q69" s="14">
        <v>0</v>
      </c>
      <c r="R69" s="14">
        <v>47588.319503999999</v>
      </c>
      <c r="T69" s="14">
        <v>2457.1746671999999</v>
      </c>
    </row>
    <row r="70" spans="1:22" x14ac:dyDescent="0.2">
      <c r="A70" s="18">
        <v>1968</v>
      </c>
      <c r="B70" s="14">
        <v>188</v>
      </c>
      <c r="C70" s="14">
        <v>45</v>
      </c>
      <c r="D70" s="14">
        <v>117</v>
      </c>
      <c r="E70" s="16">
        <v>247</v>
      </c>
      <c r="F70" s="14">
        <v>58</v>
      </c>
      <c r="I70" s="14">
        <v>19937.328628800002</v>
      </c>
      <c r="J70" s="14">
        <v>5633.6600000000008</v>
      </c>
      <c r="K70" s="14">
        <v>1759.2703876210064</v>
      </c>
      <c r="N70" s="14">
        <v>0</v>
      </c>
      <c r="O70" s="14">
        <v>45566.593511999999</v>
      </c>
      <c r="P70" s="14">
        <v>106000</v>
      </c>
      <c r="Q70" s="14">
        <v>0</v>
      </c>
      <c r="R70" s="14">
        <v>50760.874137600003</v>
      </c>
      <c r="T70" s="14">
        <v>2643.7955280000001</v>
      </c>
    </row>
    <row r="71" spans="1:22" x14ac:dyDescent="0.2">
      <c r="A71" s="18">
        <v>1969</v>
      </c>
      <c r="B71" s="14">
        <v>185</v>
      </c>
      <c r="C71" s="14">
        <v>42</v>
      </c>
      <c r="D71" s="14">
        <v>124</v>
      </c>
      <c r="E71" s="16">
        <v>240</v>
      </c>
      <c r="F71" s="14">
        <v>56</v>
      </c>
      <c r="I71" s="14">
        <v>20092.846012800001</v>
      </c>
      <c r="J71" s="14">
        <v>6347.8581924795844</v>
      </c>
      <c r="K71" s="14">
        <v>2170.4665504748164</v>
      </c>
      <c r="N71" s="14">
        <v>0</v>
      </c>
      <c r="O71" s="14">
        <v>43638.177950400001</v>
      </c>
      <c r="P71" s="14">
        <v>107000</v>
      </c>
      <c r="Q71" s="14">
        <v>0</v>
      </c>
      <c r="R71" s="14">
        <v>51134.115859199999</v>
      </c>
      <c r="T71" s="14">
        <v>2674.8990048000001</v>
      </c>
    </row>
    <row r="72" spans="1:22" x14ac:dyDescent="0.2">
      <c r="A72" s="18">
        <v>1970</v>
      </c>
      <c r="B72" s="14">
        <v>156</v>
      </c>
      <c r="C72" s="14">
        <v>38</v>
      </c>
      <c r="D72" s="14">
        <v>133</v>
      </c>
      <c r="E72" s="16">
        <v>215</v>
      </c>
      <c r="F72" s="14">
        <v>53</v>
      </c>
      <c r="I72" s="14">
        <v>30559.165956000004</v>
      </c>
      <c r="J72" s="14">
        <v>8328.5767385969284</v>
      </c>
      <c r="K72" s="14">
        <v>2291.0684155582085</v>
      </c>
      <c r="N72" s="14">
        <v>0</v>
      </c>
      <c r="O72" s="14">
        <v>57199.293835200006</v>
      </c>
      <c r="P72" s="14">
        <v>132000</v>
      </c>
      <c r="Q72" s="14">
        <v>0</v>
      </c>
      <c r="R72" s="14">
        <v>59500.9511184</v>
      </c>
      <c r="T72" s="14">
        <v>3483.5894016000002</v>
      </c>
    </row>
    <row r="73" spans="1:22" x14ac:dyDescent="0.2">
      <c r="A73" s="18">
        <v>1971</v>
      </c>
      <c r="B73" s="14">
        <v>152</v>
      </c>
      <c r="C73" s="14">
        <v>37</v>
      </c>
      <c r="D73" s="14">
        <v>121</v>
      </c>
      <c r="E73" s="16">
        <v>200</v>
      </c>
      <c r="F73" s="14">
        <v>52</v>
      </c>
      <c r="I73" s="14">
        <v>25271.574900000003</v>
      </c>
      <c r="J73" s="14">
        <v>7947.306276530544</v>
      </c>
      <c r="K73" s="14">
        <v>2227.8294485979841</v>
      </c>
      <c r="N73" s="14">
        <v>0</v>
      </c>
      <c r="O73" s="14">
        <v>53155.841851200006</v>
      </c>
      <c r="P73" s="14">
        <v>127000</v>
      </c>
      <c r="Q73" s="14">
        <v>0</v>
      </c>
      <c r="R73" s="14">
        <v>59376.537211200004</v>
      </c>
      <c r="T73" s="14">
        <v>3265.8650640000001</v>
      </c>
    </row>
    <row r="74" spans="1:22" x14ac:dyDescent="0.2">
      <c r="A74" s="18">
        <v>1972</v>
      </c>
      <c r="B74" s="14">
        <v>162</v>
      </c>
      <c r="C74" s="14">
        <v>42</v>
      </c>
      <c r="D74" s="14">
        <v>121</v>
      </c>
      <c r="E74" s="16">
        <v>197</v>
      </c>
      <c r="F74" s="14">
        <v>52</v>
      </c>
      <c r="I74" s="14">
        <v>27962.025643200002</v>
      </c>
      <c r="J74" s="14">
        <v>8317.7962735380497</v>
      </c>
      <c r="K74" s="14">
        <v>2409.4295861729283</v>
      </c>
      <c r="N74" s="14">
        <v>0</v>
      </c>
      <c r="O74" s="14">
        <v>55519.706088000006</v>
      </c>
      <c r="P74" s="14">
        <v>133000</v>
      </c>
      <c r="Q74" s="14">
        <v>0</v>
      </c>
      <c r="R74" s="14">
        <v>60776.193667200001</v>
      </c>
      <c r="T74" s="14">
        <v>3390.2789712000003</v>
      </c>
    </row>
    <row r="75" spans="1:22" x14ac:dyDescent="0.2">
      <c r="A75" s="18">
        <v>1973</v>
      </c>
      <c r="B75" s="14">
        <v>223</v>
      </c>
      <c r="C75" s="14">
        <v>78</v>
      </c>
      <c r="D75" s="14">
        <v>150</v>
      </c>
      <c r="E75" s="16">
        <v>222</v>
      </c>
      <c r="F75" s="14">
        <v>59</v>
      </c>
      <c r="I75" s="14">
        <v>45504.386558400001</v>
      </c>
      <c r="J75" s="14">
        <v>9203.1663827278553</v>
      </c>
      <c r="K75" s="14">
        <v>2827.2680183158991</v>
      </c>
      <c r="N75" s="14">
        <v>0</v>
      </c>
      <c r="O75" s="14">
        <v>73509.3972065376</v>
      </c>
      <c r="P75" s="14">
        <v>163000</v>
      </c>
      <c r="Q75" s="14">
        <v>0</v>
      </c>
      <c r="R75" s="14">
        <v>68669.136353875205</v>
      </c>
      <c r="T75" s="14">
        <v>4385.5902288000007</v>
      </c>
    </row>
    <row r="76" spans="1:22" x14ac:dyDescent="0.2">
      <c r="A76" s="18">
        <v>1974</v>
      </c>
      <c r="B76" s="14">
        <v>391</v>
      </c>
      <c r="C76" s="14">
        <v>133</v>
      </c>
      <c r="D76" s="14">
        <v>181</v>
      </c>
      <c r="E76" s="16">
        <v>329</v>
      </c>
      <c r="F76" s="14">
        <v>60</v>
      </c>
      <c r="I76" s="14">
        <v>57214.845573600003</v>
      </c>
      <c r="J76" s="14">
        <v>11383.872508800003</v>
      </c>
      <c r="K76" s="14">
        <v>2998.4321450894977</v>
      </c>
      <c r="N76" s="14">
        <v>0</v>
      </c>
      <c r="O76" s="14">
        <v>84072.697790400009</v>
      </c>
      <c r="P76" s="14">
        <v>179000</v>
      </c>
      <c r="Q76" s="14">
        <v>0</v>
      </c>
      <c r="R76" s="14">
        <v>74119.585214400009</v>
      </c>
      <c r="T76" s="14">
        <v>5007.6597648000006</v>
      </c>
    </row>
    <row r="77" spans="1:22" x14ac:dyDescent="0.2">
      <c r="A77" s="18">
        <v>1975</v>
      </c>
      <c r="B77" s="14">
        <v>477</v>
      </c>
      <c r="C77" s="14">
        <v>93</v>
      </c>
      <c r="D77" s="14">
        <v>164</v>
      </c>
      <c r="E77" s="16">
        <v>338</v>
      </c>
      <c r="F77" s="14">
        <v>60</v>
      </c>
      <c r="I77" s="14">
        <v>49913.301652038877</v>
      </c>
      <c r="J77" s="14">
        <v>11290.562078400006</v>
      </c>
      <c r="K77" s="14">
        <v>2993.2430898479997</v>
      </c>
      <c r="L77" s="14">
        <v>2530</v>
      </c>
      <c r="M77" s="14">
        <v>2530</v>
      </c>
      <c r="N77" s="14">
        <v>0</v>
      </c>
      <c r="O77" s="14">
        <v>81273.3848784</v>
      </c>
      <c r="P77" s="14">
        <v>178000</v>
      </c>
      <c r="Q77" s="14">
        <v>0</v>
      </c>
      <c r="R77" s="14">
        <v>75923.586868800005</v>
      </c>
      <c r="T77" s="14">
        <v>4883.2458575999999</v>
      </c>
      <c r="V77" s="14">
        <v>2600</v>
      </c>
    </row>
    <row r="78" spans="1:22" x14ac:dyDescent="0.2">
      <c r="A78" s="18">
        <v>1976</v>
      </c>
      <c r="B78" s="14">
        <v>325</v>
      </c>
      <c r="C78" s="14">
        <v>51</v>
      </c>
      <c r="D78" s="14">
        <v>162</v>
      </c>
      <c r="E78" s="16">
        <v>348</v>
      </c>
      <c r="F78" s="14">
        <v>60</v>
      </c>
      <c r="I78" s="14">
        <v>53746.807910400006</v>
      </c>
      <c r="J78" s="14">
        <v>9610.974331200001</v>
      </c>
      <c r="K78" s="14">
        <v>3338.2772238554639</v>
      </c>
      <c r="L78" s="14">
        <v>2600</v>
      </c>
      <c r="M78" s="14">
        <v>2600</v>
      </c>
      <c r="N78" s="14">
        <v>0</v>
      </c>
      <c r="O78" s="14">
        <v>80526.901435200009</v>
      </c>
      <c r="P78" s="14">
        <v>194000</v>
      </c>
      <c r="Q78" s="14">
        <v>0</v>
      </c>
      <c r="R78" s="14">
        <v>83917.180406400003</v>
      </c>
      <c r="T78" s="14">
        <v>5536.4188704000007</v>
      </c>
      <c r="V78" s="14">
        <v>2430</v>
      </c>
    </row>
    <row r="79" spans="1:22" x14ac:dyDescent="0.2">
      <c r="A79" s="18">
        <v>1977</v>
      </c>
      <c r="B79" s="14">
        <v>258</v>
      </c>
      <c r="C79" s="14">
        <v>49</v>
      </c>
      <c r="D79" s="14">
        <v>157</v>
      </c>
      <c r="E79" s="16">
        <v>409</v>
      </c>
      <c r="F79" s="14">
        <v>35</v>
      </c>
      <c r="I79" s="14">
        <v>58023.5359704</v>
      </c>
      <c r="J79" s="14">
        <v>10699.596019214901</v>
      </c>
      <c r="K79" s="14">
        <v>3205.2754912085024</v>
      </c>
      <c r="L79" s="14">
        <v>2610</v>
      </c>
      <c r="M79" s="14">
        <v>2610</v>
      </c>
      <c r="N79" s="14">
        <v>0</v>
      </c>
      <c r="O79" s="14">
        <v>85347.940339200009</v>
      </c>
      <c r="P79" s="14">
        <v>203000</v>
      </c>
      <c r="Q79" s="14">
        <v>0</v>
      </c>
      <c r="R79" s="14">
        <v>95798.708544000008</v>
      </c>
      <c r="T79" s="14">
        <v>6002.9710224</v>
      </c>
      <c r="V79" s="14">
        <v>2700</v>
      </c>
    </row>
    <row r="80" spans="1:22" x14ac:dyDescent="0.2">
      <c r="A80" s="18">
        <v>1978</v>
      </c>
      <c r="B80" s="14">
        <v>240</v>
      </c>
      <c r="C80" s="14">
        <v>63</v>
      </c>
      <c r="D80" s="14">
        <v>261</v>
      </c>
      <c r="E80" s="16">
        <v>524</v>
      </c>
      <c r="F80" s="14">
        <v>33</v>
      </c>
      <c r="I80" s="14">
        <v>54275.567016000001</v>
      </c>
      <c r="J80" s="14">
        <v>9806.9262350400004</v>
      </c>
      <c r="K80" s="14">
        <v>3265.8650640000001</v>
      </c>
      <c r="L80" s="14">
        <v>2650</v>
      </c>
      <c r="M80" s="14">
        <v>2650</v>
      </c>
      <c r="N80" s="14">
        <v>0</v>
      </c>
      <c r="O80" s="14">
        <v>83520.704387630394</v>
      </c>
      <c r="P80" s="14">
        <v>200000</v>
      </c>
      <c r="Q80" s="14">
        <v>0</v>
      </c>
      <c r="R80" s="14">
        <v>93036.035527670392</v>
      </c>
      <c r="T80" s="14">
        <v>5940.7640688000001</v>
      </c>
      <c r="V80" s="14">
        <v>2830</v>
      </c>
    </row>
    <row r="81" spans="1:22" x14ac:dyDescent="0.2">
      <c r="A81" s="18">
        <v>1979</v>
      </c>
      <c r="B81" s="14">
        <v>280</v>
      </c>
      <c r="C81" s="14">
        <v>120</v>
      </c>
      <c r="D81" s="14">
        <v>445</v>
      </c>
      <c r="E81" s="16">
        <v>770</v>
      </c>
      <c r="F81" s="14">
        <v>32</v>
      </c>
      <c r="I81" s="14">
        <v>57324.29844571773</v>
      </c>
      <c r="J81" s="14">
        <v>9728.0950927767608</v>
      </c>
      <c r="K81" s="14">
        <v>3060.8371774077077</v>
      </c>
      <c r="L81" s="14">
        <v>2800</v>
      </c>
      <c r="M81" s="14">
        <v>2800</v>
      </c>
      <c r="N81" s="14">
        <v>0</v>
      </c>
      <c r="O81" s="14">
        <v>85752.285537600008</v>
      </c>
      <c r="P81" s="14">
        <v>202000</v>
      </c>
      <c r="Q81" s="14">
        <v>0</v>
      </c>
      <c r="R81" s="14">
        <v>95145.535531200003</v>
      </c>
      <c r="T81" s="14">
        <v>6034.0744992</v>
      </c>
      <c r="V81" s="14">
        <v>2880</v>
      </c>
    </row>
    <row r="82" spans="1:22" x14ac:dyDescent="0.2">
      <c r="A82" s="18">
        <v>1980</v>
      </c>
      <c r="B82" s="14">
        <v>666</v>
      </c>
      <c r="C82" s="14">
        <v>201</v>
      </c>
      <c r="D82" s="14">
        <v>677</v>
      </c>
      <c r="E82" s="16">
        <v>729</v>
      </c>
      <c r="F82" s="14">
        <v>35</v>
      </c>
      <c r="G82" s="14">
        <v>2340</v>
      </c>
      <c r="I82" s="14">
        <v>59074.466294494101</v>
      </c>
      <c r="J82" s="14">
        <v>10233.945411954552</v>
      </c>
      <c r="K82" s="14">
        <v>3235.2211672862832</v>
      </c>
      <c r="L82" s="14">
        <v>2820</v>
      </c>
      <c r="M82" s="14">
        <v>2820</v>
      </c>
      <c r="N82" s="14">
        <v>0</v>
      </c>
      <c r="O82" s="14">
        <v>90604.427918400004</v>
      </c>
      <c r="P82" s="14">
        <v>213000</v>
      </c>
      <c r="Q82" s="14">
        <v>0</v>
      </c>
      <c r="R82" s="14">
        <v>100215.40224960001</v>
      </c>
      <c r="T82" s="14">
        <v>6438.4196976000003</v>
      </c>
      <c r="V82" s="14">
        <v>2360</v>
      </c>
    </row>
    <row r="83" spans="1:22" x14ac:dyDescent="0.2">
      <c r="A83" s="18">
        <v>1981</v>
      </c>
      <c r="B83" s="14">
        <v>529</v>
      </c>
      <c r="C83" s="14">
        <v>95</v>
      </c>
      <c r="D83" s="14">
        <v>446</v>
      </c>
      <c r="E83" s="16">
        <v>498</v>
      </c>
      <c r="F83" s="14">
        <v>32</v>
      </c>
      <c r="G83" s="14">
        <v>2570</v>
      </c>
      <c r="I83" s="14">
        <v>59091.338470726594</v>
      </c>
      <c r="J83" s="14">
        <v>10229.988064439245</v>
      </c>
      <c r="K83" s="14">
        <v>3297.27678580561</v>
      </c>
      <c r="L83" s="14">
        <v>2330</v>
      </c>
      <c r="M83" s="14">
        <v>2330</v>
      </c>
      <c r="N83" s="14">
        <v>0</v>
      </c>
      <c r="O83" s="14">
        <v>91226.4974544</v>
      </c>
      <c r="P83" s="14">
        <v>216000</v>
      </c>
      <c r="Q83" s="14">
        <v>0</v>
      </c>
      <c r="R83" s="14">
        <v>102019.40390400001</v>
      </c>
      <c r="T83" s="14">
        <v>6500.6266512000002</v>
      </c>
      <c r="V83" s="14">
        <v>2460</v>
      </c>
    </row>
    <row r="84" spans="1:22" x14ac:dyDescent="0.2">
      <c r="A84" s="18">
        <v>1982</v>
      </c>
      <c r="B84" s="14">
        <v>359</v>
      </c>
      <c r="C84" s="14">
        <v>67</v>
      </c>
      <c r="D84" s="14">
        <v>327</v>
      </c>
      <c r="E84" s="16">
        <v>323</v>
      </c>
      <c r="F84" s="14">
        <v>26</v>
      </c>
      <c r="G84" s="14">
        <v>2600</v>
      </c>
      <c r="I84" s="14">
        <v>49372.769861563153</v>
      </c>
      <c r="J84" s="14">
        <v>9199.8853229093311</v>
      </c>
      <c r="K84" s="14">
        <v>3105.9371906722095</v>
      </c>
      <c r="L84" s="14">
        <v>2490</v>
      </c>
      <c r="M84" s="14">
        <v>2500</v>
      </c>
      <c r="N84" s="14">
        <v>10</v>
      </c>
      <c r="O84" s="14">
        <v>81276.948587199993</v>
      </c>
      <c r="P84" s="14">
        <v>200000</v>
      </c>
      <c r="Q84" s="14">
        <v>0</v>
      </c>
      <c r="R84" s="14">
        <v>98940.15970080001</v>
      </c>
      <c r="T84" s="14">
        <v>5971.8675456000001</v>
      </c>
      <c r="V84" s="14">
        <v>2360</v>
      </c>
    </row>
    <row r="85" spans="1:22" x14ac:dyDescent="0.2">
      <c r="A85" s="18">
        <v>1983</v>
      </c>
      <c r="B85" s="14">
        <v>309</v>
      </c>
      <c r="C85" s="14">
        <v>136</v>
      </c>
      <c r="D85" s="14">
        <v>424</v>
      </c>
      <c r="E85" s="16">
        <v>312</v>
      </c>
      <c r="F85" s="14">
        <v>28</v>
      </c>
      <c r="G85" s="14">
        <v>2540</v>
      </c>
      <c r="I85" s="14">
        <v>49330.114204800004</v>
      </c>
      <c r="J85" s="14">
        <v>8926.697841600002</v>
      </c>
      <c r="K85" s="14">
        <v>3141.4511568000003</v>
      </c>
      <c r="L85" s="14">
        <v>2480</v>
      </c>
      <c r="M85" s="14">
        <v>2510</v>
      </c>
      <c r="N85" s="14">
        <v>30</v>
      </c>
      <c r="O85" s="14">
        <v>81621.92196980161</v>
      </c>
      <c r="P85" s="14">
        <v>203000</v>
      </c>
      <c r="Q85" s="14">
        <v>0</v>
      </c>
      <c r="R85" s="14">
        <v>100300.19032735682</v>
      </c>
      <c r="T85" s="14">
        <v>6002.9710224</v>
      </c>
      <c r="V85" s="14">
        <v>2230</v>
      </c>
    </row>
    <row r="86" spans="1:22" x14ac:dyDescent="0.2">
      <c r="A86" s="18">
        <v>1984</v>
      </c>
      <c r="B86" s="14">
        <v>424</v>
      </c>
      <c r="C86" s="14">
        <v>148</v>
      </c>
      <c r="D86" s="14">
        <v>357</v>
      </c>
      <c r="E86" s="16">
        <v>607</v>
      </c>
      <c r="F86" s="14">
        <v>103</v>
      </c>
      <c r="G86" s="14">
        <v>2960</v>
      </c>
      <c r="I86" s="14">
        <v>66405.922967999999</v>
      </c>
      <c r="J86" s="14">
        <v>10044</v>
      </c>
      <c r="K86" s="14">
        <v>3026</v>
      </c>
      <c r="L86" s="14">
        <v>2720</v>
      </c>
      <c r="M86" s="14">
        <v>2765</v>
      </c>
      <c r="N86" s="14">
        <v>45</v>
      </c>
      <c r="O86" s="14">
        <v>101218.80978663388</v>
      </c>
      <c r="P86" s="14">
        <v>238000</v>
      </c>
      <c r="Q86" s="14">
        <v>20</v>
      </c>
      <c r="R86" s="14">
        <v>112574.84017837634</v>
      </c>
      <c r="T86" s="14">
        <v>6328.7615872000006</v>
      </c>
      <c r="V86" s="14">
        <v>2705</v>
      </c>
    </row>
    <row r="87" spans="1:22" x14ac:dyDescent="0.2">
      <c r="A87" s="18">
        <v>1985</v>
      </c>
      <c r="B87" s="14">
        <v>438</v>
      </c>
      <c r="C87" s="14">
        <v>107</v>
      </c>
      <c r="D87" s="14">
        <v>291</v>
      </c>
      <c r="E87" s="16">
        <v>929</v>
      </c>
      <c r="F87" s="14">
        <v>101</v>
      </c>
      <c r="G87" s="14">
        <v>2730</v>
      </c>
      <c r="I87" s="14">
        <v>70200.547137600006</v>
      </c>
      <c r="J87" s="14">
        <v>11911</v>
      </c>
      <c r="K87" s="14">
        <v>3226</v>
      </c>
      <c r="L87" s="14">
        <v>2760</v>
      </c>
      <c r="M87" s="14">
        <v>2830</v>
      </c>
      <c r="N87" s="14">
        <v>70</v>
      </c>
      <c r="O87" s="14">
        <v>108065.31104750081</v>
      </c>
      <c r="P87" s="14">
        <v>247000</v>
      </c>
      <c r="Q87" s="14">
        <v>30</v>
      </c>
      <c r="R87" s="14">
        <v>116878.8015442896</v>
      </c>
      <c r="S87" s="14">
        <v>0</v>
      </c>
      <c r="T87" s="14">
        <v>6908.7615872000006</v>
      </c>
      <c r="U87" s="14">
        <v>244</v>
      </c>
      <c r="V87" s="14">
        <v>2930</v>
      </c>
    </row>
    <row r="88" spans="1:22" x14ac:dyDescent="0.2">
      <c r="A88" s="18">
        <v>1986</v>
      </c>
      <c r="B88" s="14">
        <v>414</v>
      </c>
      <c r="C88" s="14">
        <v>116</v>
      </c>
      <c r="D88" s="14">
        <v>461</v>
      </c>
      <c r="E88" s="16">
        <v>1157</v>
      </c>
      <c r="F88" s="14">
        <v>73</v>
      </c>
      <c r="G88" s="14">
        <v>2920</v>
      </c>
      <c r="H88" s="14">
        <v>120883</v>
      </c>
      <c r="I88" s="14">
        <v>73100</v>
      </c>
      <c r="J88" s="14">
        <v>11601</v>
      </c>
      <c r="K88" s="14">
        <v>3227</v>
      </c>
      <c r="L88" s="14">
        <v>2830</v>
      </c>
      <c r="M88" s="14">
        <v>2920</v>
      </c>
      <c r="N88" s="14">
        <v>90</v>
      </c>
      <c r="O88" s="14">
        <v>112299.455</v>
      </c>
      <c r="P88" s="14">
        <v>260000</v>
      </c>
      <c r="Q88" s="14">
        <v>40</v>
      </c>
      <c r="R88" s="14">
        <v>122016.98</v>
      </c>
      <c r="S88" s="14">
        <v>0</v>
      </c>
      <c r="T88" s="14">
        <v>7797.7615872000006</v>
      </c>
      <c r="U88" s="14">
        <v>268</v>
      </c>
      <c r="V88" s="14">
        <v>2970</v>
      </c>
    </row>
    <row r="89" spans="1:22" x14ac:dyDescent="0.2">
      <c r="A89" s="18">
        <v>1987</v>
      </c>
      <c r="B89" s="14">
        <v>363</v>
      </c>
      <c r="C89" s="14">
        <v>130</v>
      </c>
      <c r="D89" s="14">
        <v>553</v>
      </c>
      <c r="E89" s="16">
        <v>1222</v>
      </c>
      <c r="F89" s="14">
        <v>70</v>
      </c>
      <c r="G89" s="14">
        <v>3160</v>
      </c>
      <c r="H89" s="14">
        <v>127297</v>
      </c>
      <c r="I89" s="14">
        <v>78400</v>
      </c>
      <c r="J89" s="14">
        <v>12055</v>
      </c>
      <c r="K89" s="14">
        <v>3266</v>
      </c>
      <c r="L89" s="14">
        <v>3100</v>
      </c>
      <c r="M89" s="14">
        <v>3215</v>
      </c>
      <c r="N89" s="14">
        <v>115</v>
      </c>
      <c r="O89" s="14">
        <v>119480.1925</v>
      </c>
      <c r="P89" s="14">
        <v>271000</v>
      </c>
      <c r="Q89" s="14">
        <v>50</v>
      </c>
      <c r="R89" s="14">
        <v>128714.47500000001</v>
      </c>
      <c r="S89" s="14">
        <v>3</v>
      </c>
      <c r="T89" s="14">
        <v>8109.9135639999995</v>
      </c>
      <c r="U89" s="14">
        <v>299</v>
      </c>
      <c r="V89" s="14">
        <v>3435</v>
      </c>
    </row>
    <row r="90" spans="1:22" x14ac:dyDescent="0.2">
      <c r="A90" s="18">
        <v>1988</v>
      </c>
      <c r="B90" s="14">
        <v>306</v>
      </c>
      <c r="C90" s="14">
        <v>123</v>
      </c>
      <c r="D90" s="14">
        <v>523</v>
      </c>
      <c r="E90" s="16">
        <v>1218</v>
      </c>
      <c r="F90" s="14">
        <v>61</v>
      </c>
      <c r="G90" s="14">
        <v>3315</v>
      </c>
      <c r="H90" s="14">
        <v>130648</v>
      </c>
      <c r="I90" s="14">
        <v>80322</v>
      </c>
      <c r="J90" s="14">
        <v>13093</v>
      </c>
      <c r="K90" s="14">
        <v>3524.3327607599999</v>
      </c>
      <c r="L90" s="14">
        <v>3280</v>
      </c>
      <c r="M90" s="14">
        <v>3440</v>
      </c>
      <c r="N90" s="14">
        <v>160</v>
      </c>
      <c r="O90" s="14">
        <v>125164.92</v>
      </c>
      <c r="P90" s="14">
        <v>280000</v>
      </c>
      <c r="Q90" s="14">
        <v>65</v>
      </c>
      <c r="R90" s="14">
        <v>132490.7175</v>
      </c>
      <c r="S90" s="14">
        <v>7</v>
      </c>
      <c r="T90" s="14">
        <v>8680.4150408000005</v>
      </c>
      <c r="U90" s="14">
        <v>311</v>
      </c>
      <c r="V90" s="14">
        <v>3810</v>
      </c>
    </row>
    <row r="91" spans="1:22" x14ac:dyDescent="0.2">
      <c r="A91" s="18">
        <v>1989</v>
      </c>
      <c r="B91" s="14">
        <v>303</v>
      </c>
      <c r="C91" s="14">
        <v>144</v>
      </c>
      <c r="D91" s="14">
        <v>507</v>
      </c>
      <c r="E91" s="16">
        <v>1300</v>
      </c>
      <c r="F91" s="14">
        <v>62</v>
      </c>
      <c r="G91" s="14">
        <v>3235</v>
      </c>
      <c r="H91" s="14">
        <v>131889</v>
      </c>
      <c r="I91" s="14">
        <v>82884</v>
      </c>
      <c r="J91" s="14">
        <v>14240</v>
      </c>
      <c r="K91" s="14">
        <v>3727</v>
      </c>
      <c r="L91" s="14">
        <v>3425</v>
      </c>
      <c r="M91" s="14">
        <v>3600</v>
      </c>
      <c r="N91" s="14">
        <v>175</v>
      </c>
      <c r="O91" s="14">
        <v>127956.16250000001</v>
      </c>
      <c r="P91" s="14">
        <v>282000</v>
      </c>
      <c r="Q91" s="14">
        <v>70</v>
      </c>
      <c r="R91" s="14">
        <v>133873.465</v>
      </c>
      <c r="S91" s="14">
        <v>7</v>
      </c>
      <c r="T91" s="14">
        <v>9155.5185175999995</v>
      </c>
      <c r="U91" s="14">
        <v>334</v>
      </c>
      <c r="V91" s="14">
        <v>3645</v>
      </c>
    </row>
    <row r="92" spans="1:22" x14ac:dyDescent="0.2">
      <c r="A92" s="18">
        <v>1990</v>
      </c>
      <c r="B92" s="14">
        <v>307</v>
      </c>
      <c r="C92" s="14">
        <v>114</v>
      </c>
      <c r="D92" s="14">
        <v>467</v>
      </c>
      <c r="E92" s="16">
        <v>3565</v>
      </c>
      <c r="F92" s="14">
        <v>61</v>
      </c>
      <c r="G92" s="14">
        <v>3540</v>
      </c>
      <c r="H92" s="14">
        <v>135211</v>
      </c>
      <c r="I92" s="14">
        <v>87800</v>
      </c>
      <c r="J92" s="14">
        <v>13989</v>
      </c>
      <c r="K92" s="14">
        <v>4220</v>
      </c>
      <c r="L92" s="14">
        <v>3730</v>
      </c>
      <c r="M92" s="14">
        <v>3940</v>
      </c>
      <c r="N92" s="14">
        <v>210</v>
      </c>
      <c r="O92" s="14">
        <v>134557.39499999999</v>
      </c>
      <c r="P92" s="14">
        <v>291000</v>
      </c>
      <c r="Q92" s="14">
        <v>85</v>
      </c>
      <c r="R92" s="14">
        <v>137620.70749999999</v>
      </c>
      <c r="S92" s="14">
        <v>13</v>
      </c>
      <c r="T92" s="14">
        <v>9424.7189944000002</v>
      </c>
      <c r="U92" s="14">
        <v>404</v>
      </c>
      <c r="V92" s="14">
        <v>3915</v>
      </c>
    </row>
    <row r="93" spans="1:22" x14ac:dyDescent="0.2">
      <c r="A93" s="18">
        <v>1991</v>
      </c>
      <c r="B93" s="14">
        <v>283</v>
      </c>
      <c r="C93" s="14">
        <v>87</v>
      </c>
      <c r="D93" s="14">
        <v>371</v>
      </c>
      <c r="E93" s="16">
        <v>3739</v>
      </c>
      <c r="F93" s="14">
        <v>55</v>
      </c>
      <c r="G93" s="14">
        <v>3910</v>
      </c>
      <c r="H93" s="14">
        <v>133375</v>
      </c>
      <c r="I93" s="14">
        <v>88900</v>
      </c>
      <c r="J93" s="14">
        <v>12540</v>
      </c>
      <c r="K93" s="14">
        <v>3705</v>
      </c>
      <c r="L93" s="14">
        <v>4160</v>
      </c>
      <c r="M93" s="14">
        <v>4365</v>
      </c>
      <c r="N93" s="14">
        <v>205</v>
      </c>
      <c r="O93" s="14">
        <v>133681.64749999999</v>
      </c>
      <c r="P93" s="14">
        <v>287000</v>
      </c>
      <c r="Q93" s="14">
        <v>85</v>
      </c>
      <c r="R93" s="14">
        <v>135784.70749999999</v>
      </c>
      <c r="S93" s="14">
        <v>16</v>
      </c>
      <c r="T93" s="14">
        <v>9642.7674944000009</v>
      </c>
      <c r="U93" s="14">
        <v>362</v>
      </c>
      <c r="V93" s="14">
        <v>4255</v>
      </c>
    </row>
    <row r="94" spans="1:22" x14ac:dyDescent="0.2">
      <c r="A94" s="18">
        <v>1992</v>
      </c>
      <c r="B94" s="14">
        <v>158</v>
      </c>
      <c r="C94" s="14">
        <v>89</v>
      </c>
      <c r="D94" s="14">
        <v>361</v>
      </c>
      <c r="E94" s="16">
        <v>2465</v>
      </c>
      <c r="F94" s="14">
        <v>29</v>
      </c>
      <c r="G94" s="14">
        <v>3880</v>
      </c>
      <c r="H94" s="14">
        <v>123875</v>
      </c>
      <c r="I94" s="14">
        <v>94900</v>
      </c>
      <c r="J94" s="14">
        <v>11651</v>
      </c>
      <c r="K94" s="14">
        <v>2952</v>
      </c>
      <c r="L94" s="14">
        <v>3820</v>
      </c>
      <c r="M94" s="14">
        <v>4050</v>
      </c>
      <c r="N94" s="14">
        <v>230</v>
      </c>
      <c r="O94" s="14">
        <v>138644.38500000001</v>
      </c>
      <c r="P94" s="14">
        <v>280000</v>
      </c>
      <c r="Q94" s="14">
        <v>95</v>
      </c>
      <c r="R94" s="14">
        <v>126568.2025</v>
      </c>
      <c r="S94" s="14">
        <v>22</v>
      </c>
      <c r="T94" s="14">
        <v>10383.036679999999</v>
      </c>
      <c r="U94" s="14">
        <v>350</v>
      </c>
      <c r="V94" s="14">
        <v>4045</v>
      </c>
    </row>
    <row r="95" spans="1:22" x14ac:dyDescent="0.2">
      <c r="A95" s="18">
        <v>1993</v>
      </c>
      <c r="B95" s="14">
        <v>47</v>
      </c>
      <c r="C95" s="14">
        <v>123</v>
      </c>
      <c r="D95" s="14">
        <v>375</v>
      </c>
      <c r="E95" s="16">
        <v>1066</v>
      </c>
      <c r="F95" s="14">
        <v>13</v>
      </c>
      <c r="G95" s="14">
        <v>4280</v>
      </c>
      <c r="H95" s="14">
        <v>112546</v>
      </c>
      <c r="I95" s="14">
        <v>109000</v>
      </c>
      <c r="J95" s="14">
        <v>9915.1003489599989</v>
      </c>
      <c r="K95" s="14">
        <v>1638.5867390399999</v>
      </c>
      <c r="L95" s="14">
        <v>4390</v>
      </c>
      <c r="M95" s="14">
        <v>4645</v>
      </c>
      <c r="N95" s="14">
        <v>255</v>
      </c>
      <c r="O95" s="14">
        <v>145836.1225</v>
      </c>
      <c r="P95" s="14">
        <v>276000</v>
      </c>
      <c r="Q95" s="14">
        <v>100</v>
      </c>
      <c r="R95" s="14">
        <v>115380.95</v>
      </c>
      <c r="S95" s="14">
        <v>25</v>
      </c>
      <c r="T95" s="14">
        <v>12652.706040799998</v>
      </c>
      <c r="U95" s="14">
        <v>391</v>
      </c>
      <c r="V95" s="14">
        <v>4330</v>
      </c>
    </row>
    <row r="96" spans="1:22" x14ac:dyDescent="0.2">
      <c r="A96" s="18">
        <v>1994</v>
      </c>
      <c r="B96" s="14">
        <v>66</v>
      </c>
      <c r="C96" s="14">
        <v>156</v>
      </c>
      <c r="D96" s="14">
        <v>411</v>
      </c>
      <c r="E96" s="16">
        <v>636</v>
      </c>
      <c r="F96" s="14">
        <v>22</v>
      </c>
      <c r="G96" s="14">
        <v>5280</v>
      </c>
      <c r="H96" s="14">
        <v>103084</v>
      </c>
      <c r="I96" s="14">
        <v>114000</v>
      </c>
      <c r="J96" s="14">
        <v>10521.813643519999</v>
      </c>
      <c r="K96" s="14">
        <v>1825.9082124800002</v>
      </c>
      <c r="L96" s="14">
        <v>4530</v>
      </c>
      <c r="M96" s="14">
        <v>4820</v>
      </c>
      <c r="N96" s="14">
        <v>290</v>
      </c>
      <c r="O96" s="14">
        <v>147133.35500000001</v>
      </c>
      <c r="P96" s="14">
        <v>269000</v>
      </c>
      <c r="Q96" s="14">
        <v>105</v>
      </c>
      <c r="R96" s="14">
        <v>106060.69749999999</v>
      </c>
      <c r="S96" s="14">
        <v>34</v>
      </c>
      <c r="T96" s="14">
        <v>14276.023726399999</v>
      </c>
      <c r="U96" s="14">
        <v>422</v>
      </c>
      <c r="V96" s="14">
        <v>4870</v>
      </c>
    </row>
    <row r="97" spans="1:22" x14ac:dyDescent="0.2">
      <c r="A97" s="18">
        <v>1995</v>
      </c>
      <c r="B97" s="14">
        <v>55</v>
      </c>
      <c r="C97" s="14">
        <v>153</v>
      </c>
      <c r="D97" s="14">
        <v>425</v>
      </c>
      <c r="E97" s="16">
        <v>463</v>
      </c>
      <c r="F97" s="14">
        <v>26</v>
      </c>
      <c r="G97" s="14">
        <v>6340</v>
      </c>
      <c r="H97" s="14">
        <v>153315</v>
      </c>
      <c r="I97" s="14">
        <v>102000</v>
      </c>
      <c r="J97" s="14">
        <v>16618.33364352</v>
      </c>
      <c r="K97" s="14">
        <v>3390.3882124800002</v>
      </c>
      <c r="L97" s="14">
        <v>4990</v>
      </c>
      <c r="M97" s="14">
        <v>5310</v>
      </c>
      <c r="N97" s="14">
        <v>320</v>
      </c>
      <c r="O97" s="14">
        <v>147486.84</v>
      </c>
      <c r="P97" s="14">
        <v>326000</v>
      </c>
      <c r="Q97" s="14">
        <v>110</v>
      </c>
      <c r="R97" s="14">
        <v>156433.44500000001</v>
      </c>
      <c r="S97" s="14">
        <v>37</v>
      </c>
      <c r="T97" s="14">
        <v>14941.08596816</v>
      </c>
      <c r="U97" s="14">
        <v>511</v>
      </c>
      <c r="V97" s="14">
        <v>5160</v>
      </c>
    </row>
    <row r="98" spans="1:22" x14ac:dyDescent="0.2">
      <c r="A98" s="18">
        <v>1996</v>
      </c>
      <c r="B98" s="14">
        <v>68</v>
      </c>
      <c r="C98" s="14">
        <v>130</v>
      </c>
      <c r="D98" s="14">
        <v>398</v>
      </c>
      <c r="E98" s="16">
        <v>300</v>
      </c>
      <c r="F98" s="14">
        <v>43</v>
      </c>
      <c r="G98" s="14">
        <v>7840</v>
      </c>
      <c r="H98" s="14">
        <v>149716</v>
      </c>
      <c r="I98" s="14">
        <v>105000</v>
      </c>
      <c r="J98" s="14">
        <v>16726.376325695997</v>
      </c>
      <c r="K98" s="14">
        <v>3596.9316231040002</v>
      </c>
      <c r="L98" s="14">
        <v>4980</v>
      </c>
      <c r="M98" s="14">
        <v>5330</v>
      </c>
      <c r="N98" s="14">
        <v>350</v>
      </c>
      <c r="O98" s="14">
        <v>148677.32500000001</v>
      </c>
      <c r="P98" s="14">
        <v>324000</v>
      </c>
      <c r="Q98" s="14">
        <v>145</v>
      </c>
      <c r="R98" s="14">
        <v>153826.67749999999</v>
      </c>
      <c r="S98" s="14">
        <v>45</v>
      </c>
      <c r="T98" s="14">
        <v>15693.071140191998</v>
      </c>
      <c r="U98" s="14">
        <v>516</v>
      </c>
      <c r="V98" s="14">
        <v>5310</v>
      </c>
    </row>
    <row r="99" spans="1:22" x14ac:dyDescent="0.2">
      <c r="A99" s="18">
        <v>1997</v>
      </c>
      <c r="B99" s="14">
        <v>218</v>
      </c>
      <c r="C99" s="14">
        <v>184</v>
      </c>
      <c r="D99" s="14">
        <v>397</v>
      </c>
      <c r="E99" s="16">
        <v>298</v>
      </c>
      <c r="F99" s="14">
        <v>37</v>
      </c>
      <c r="G99" s="14">
        <v>7250</v>
      </c>
      <c r="H99" s="14">
        <v>144424</v>
      </c>
      <c r="I99" s="14">
        <v>115861</v>
      </c>
      <c r="J99" s="14">
        <v>18098.222360592001</v>
      </c>
      <c r="K99" s="14">
        <v>5913.154297008</v>
      </c>
      <c r="L99" s="14">
        <v>4960</v>
      </c>
      <c r="M99" s="14">
        <v>5330</v>
      </c>
      <c r="N99" s="14">
        <v>370</v>
      </c>
      <c r="O99" s="14">
        <v>165587.315</v>
      </c>
      <c r="P99" s="14">
        <v>339000</v>
      </c>
      <c r="Q99" s="14">
        <v>160</v>
      </c>
      <c r="R99" s="14">
        <v>148959.92000000001</v>
      </c>
      <c r="S99" s="14">
        <v>49</v>
      </c>
      <c r="T99" s="14">
        <v>16547.167851942399</v>
      </c>
      <c r="U99" s="14">
        <v>516</v>
      </c>
      <c r="V99" s="14">
        <v>5500</v>
      </c>
    </row>
    <row r="100" spans="1:22" x14ac:dyDescent="0.2">
      <c r="A100" s="18">
        <v>1998</v>
      </c>
      <c r="B100" s="14">
        <v>430</v>
      </c>
      <c r="C100" s="14">
        <v>290</v>
      </c>
      <c r="D100" s="14">
        <v>373</v>
      </c>
      <c r="E100" s="16">
        <v>620</v>
      </c>
      <c r="F100" s="14">
        <v>47</v>
      </c>
      <c r="G100" s="14">
        <v>8400</v>
      </c>
      <c r="H100" s="14">
        <v>153131</v>
      </c>
      <c r="I100" s="14">
        <v>116483</v>
      </c>
      <c r="J100" s="14">
        <v>19296.5570544</v>
      </c>
      <c r="K100" s="14">
        <v>6322.0952656000009</v>
      </c>
      <c r="L100" s="14">
        <v>5400</v>
      </c>
      <c r="M100" s="14">
        <v>5805</v>
      </c>
      <c r="N100" s="14">
        <v>405</v>
      </c>
      <c r="O100" s="14">
        <v>171198.54749999999</v>
      </c>
      <c r="P100" s="14">
        <v>354000</v>
      </c>
      <c r="Q100" s="14">
        <v>175</v>
      </c>
      <c r="R100" s="14">
        <v>158092.16250000001</v>
      </c>
      <c r="S100" s="14">
        <v>57</v>
      </c>
      <c r="T100" s="14">
        <v>17096.131762399997</v>
      </c>
      <c r="U100" s="14">
        <v>564</v>
      </c>
      <c r="V100" s="14">
        <v>5775</v>
      </c>
    </row>
    <row r="101" spans="1:22" x14ac:dyDescent="0.2">
      <c r="A101" s="18">
        <v>1999</v>
      </c>
      <c r="B101" s="14">
        <v>411.04</v>
      </c>
      <c r="C101" s="14">
        <v>363.2</v>
      </c>
      <c r="D101" s="14">
        <v>378.94</v>
      </c>
      <c r="E101" s="16">
        <v>904.35</v>
      </c>
      <c r="F101" s="14">
        <v>40.700000000000003</v>
      </c>
      <c r="G101" s="14">
        <v>8060</v>
      </c>
      <c r="H101" s="14">
        <v>150602</v>
      </c>
      <c r="I101" s="14">
        <v>121304</v>
      </c>
      <c r="J101" s="14">
        <v>26259.588395487997</v>
      </c>
      <c r="K101" s="14">
        <v>8226.8569709120002</v>
      </c>
      <c r="L101" s="14">
        <v>4870</v>
      </c>
      <c r="M101" s="14">
        <v>5290</v>
      </c>
      <c r="N101" s="14">
        <v>420</v>
      </c>
      <c r="O101" s="14">
        <v>176073.79</v>
      </c>
      <c r="P101" s="14">
        <v>366000</v>
      </c>
      <c r="Q101" s="14">
        <v>195</v>
      </c>
      <c r="R101" s="14">
        <v>156130.1525</v>
      </c>
      <c r="S101" s="14">
        <v>65</v>
      </c>
      <c r="T101" s="14">
        <v>18380.930593472</v>
      </c>
      <c r="U101" s="14">
        <v>593</v>
      </c>
      <c r="V101" s="14">
        <v>6010</v>
      </c>
    </row>
    <row r="102" spans="1:22" x14ac:dyDescent="0.2">
      <c r="A102" s="18">
        <v>2000</v>
      </c>
      <c r="B102" s="14">
        <v>415</v>
      </c>
      <c r="C102" s="14">
        <v>691.84</v>
      </c>
      <c r="D102" s="14">
        <v>549.29999999999995</v>
      </c>
      <c r="E102" s="16">
        <v>1988.57</v>
      </c>
      <c r="F102" s="14">
        <v>129.76</v>
      </c>
      <c r="G102" s="14">
        <v>7800</v>
      </c>
      <c r="H102" s="14">
        <v>152994</v>
      </c>
      <c r="I102" s="14">
        <v>114459</v>
      </c>
      <c r="J102" s="14">
        <v>26539.995100927998</v>
      </c>
      <c r="K102" s="14">
        <v>8502.4154974720004</v>
      </c>
      <c r="L102" s="14">
        <v>5290</v>
      </c>
      <c r="M102" s="14">
        <v>5760</v>
      </c>
      <c r="N102" s="14">
        <v>470</v>
      </c>
      <c r="O102" s="14">
        <v>173459.26500000001</v>
      </c>
      <c r="P102" s="14">
        <v>364000</v>
      </c>
      <c r="Q102" s="14">
        <v>230</v>
      </c>
      <c r="R102" s="14">
        <v>159514.38500000001</v>
      </c>
      <c r="S102" s="14">
        <v>79</v>
      </c>
      <c r="T102" s="14">
        <v>18441.4454276736</v>
      </c>
      <c r="U102" s="14">
        <v>891</v>
      </c>
      <c r="V102" s="14">
        <v>6150</v>
      </c>
    </row>
    <row r="103" spans="1:22" x14ac:dyDescent="0.2">
      <c r="A103" s="18">
        <v>2001</v>
      </c>
      <c r="B103" s="14">
        <v>415.25</v>
      </c>
      <c r="C103" s="14">
        <v>610.71</v>
      </c>
      <c r="D103" s="14">
        <v>533.29</v>
      </c>
      <c r="E103" s="16">
        <v>1598.67</v>
      </c>
      <c r="F103" s="14">
        <v>130.66999999999999</v>
      </c>
      <c r="G103" s="14">
        <v>7320</v>
      </c>
      <c r="H103" s="14">
        <v>186614</v>
      </c>
      <c r="I103" s="14">
        <v>130307</v>
      </c>
      <c r="J103" s="14">
        <v>26689.155771472</v>
      </c>
      <c r="K103" s="14">
        <v>7794.1513501280006</v>
      </c>
      <c r="L103" s="14">
        <v>5860</v>
      </c>
      <c r="M103" s="14">
        <v>6390</v>
      </c>
      <c r="N103" s="14">
        <v>530</v>
      </c>
      <c r="O103" s="14">
        <v>186568.23499999999</v>
      </c>
      <c r="P103" s="14">
        <v>395000</v>
      </c>
      <c r="Q103" s="14">
        <v>280</v>
      </c>
      <c r="R103" s="14">
        <v>194551.86</v>
      </c>
      <c r="S103" s="14">
        <v>88</v>
      </c>
      <c r="T103" s="14">
        <v>20165.277710768001</v>
      </c>
      <c r="U103" s="14">
        <v>667</v>
      </c>
      <c r="V103" s="14">
        <v>6760</v>
      </c>
    </row>
    <row r="104" spans="1:22" x14ac:dyDescent="0.2">
      <c r="A104" s="18">
        <v>2002</v>
      </c>
      <c r="B104" s="14">
        <v>294.62</v>
      </c>
      <c r="C104" s="14">
        <v>339.68</v>
      </c>
      <c r="D104" s="14">
        <v>542.55999999999995</v>
      </c>
      <c r="E104" s="16">
        <v>838.88</v>
      </c>
      <c r="F104" s="14">
        <v>66.33</v>
      </c>
      <c r="G104" s="14">
        <v>5250</v>
      </c>
      <c r="H104" s="14">
        <v>196476</v>
      </c>
      <c r="I104" s="14">
        <v>132897</v>
      </c>
      <c r="J104" s="14">
        <v>28831.067054399999</v>
      </c>
      <c r="K104" s="14">
        <v>7524.5852656000006</v>
      </c>
      <c r="L104" s="14">
        <v>5970</v>
      </c>
      <c r="M104" s="14">
        <v>6535</v>
      </c>
      <c r="N104" s="14">
        <v>565</v>
      </c>
      <c r="O104" s="14">
        <v>194268.4675</v>
      </c>
      <c r="P104" s="14">
        <v>414000</v>
      </c>
      <c r="Q104" s="14">
        <v>370</v>
      </c>
      <c r="R104" s="14">
        <v>206965.315</v>
      </c>
      <c r="S104" s="14">
        <v>99</v>
      </c>
      <c r="T104" s="14">
        <v>21916.777012367998</v>
      </c>
      <c r="U104" s="14">
        <v>691</v>
      </c>
      <c r="V104" s="14">
        <v>7035</v>
      </c>
    </row>
    <row r="105" spans="1:22" x14ac:dyDescent="0.2">
      <c r="A105" s="18">
        <v>2003</v>
      </c>
      <c r="B105" s="14">
        <v>93.02</v>
      </c>
      <c r="C105" s="14">
        <v>203</v>
      </c>
      <c r="D105" s="14">
        <v>694.44</v>
      </c>
      <c r="E105" s="16">
        <v>530.28</v>
      </c>
      <c r="F105" s="14">
        <v>35.43</v>
      </c>
      <c r="G105" s="14">
        <v>6450</v>
      </c>
      <c r="H105" s="14">
        <v>206741</v>
      </c>
      <c r="I105" s="14">
        <v>148348</v>
      </c>
      <c r="J105" s="14">
        <v>31658.352418751998</v>
      </c>
      <c r="K105" s="14">
        <v>10437.472086848</v>
      </c>
      <c r="L105" s="14">
        <v>6200</v>
      </c>
      <c r="M105" s="14">
        <v>6845</v>
      </c>
      <c r="N105" s="14">
        <v>645</v>
      </c>
      <c r="O105" s="14">
        <v>212868.42749999999</v>
      </c>
      <c r="P105" s="14">
        <v>466000</v>
      </c>
      <c r="Q105" s="14">
        <v>410</v>
      </c>
      <c r="R105" s="14">
        <v>218364.29500000001</v>
      </c>
      <c r="S105" s="14">
        <v>124</v>
      </c>
      <c r="T105" s="14">
        <v>24689.583030399997</v>
      </c>
      <c r="U105" s="14">
        <v>744</v>
      </c>
      <c r="V105" s="14">
        <v>7175</v>
      </c>
    </row>
    <row r="106" spans="1:22" x14ac:dyDescent="0.2">
      <c r="A106" s="18">
        <v>2004</v>
      </c>
      <c r="B106" s="14">
        <v>185.33</v>
      </c>
      <c r="C106" s="14">
        <v>232.93</v>
      </c>
      <c r="D106" s="14">
        <v>848.76</v>
      </c>
      <c r="E106" s="16">
        <v>938.24</v>
      </c>
      <c r="F106" s="14">
        <v>64.22</v>
      </c>
      <c r="G106" s="14">
        <v>8580</v>
      </c>
      <c r="H106" s="14">
        <v>211296</v>
      </c>
      <c r="I106" s="14">
        <v>153239</v>
      </c>
      <c r="J106" s="14">
        <v>32857.870407119997</v>
      </c>
      <c r="K106" s="14">
        <v>9776.2645288800013</v>
      </c>
      <c r="L106" s="14">
        <v>6490</v>
      </c>
      <c r="M106" s="14">
        <v>7180</v>
      </c>
      <c r="N106" s="14">
        <v>690</v>
      </c>
      <c r="O106" s="14">
        <v>213662.155</v>
      </c>
      <c r="P106" s="14">
        <v>472000</v>
      </c>
      <c r="Q106" s="14">
        <v>530</v>
      </c>
      <c r="R106" s="14">
        <v>226321.23499999999</v>
      </c>
      <c r="S106" s="14">
        <v>140</v>
      </c>
      <c r="T106" s="14">
        <v>25006.968490400002</v>
      </c>
      <c r="U106" s="14">
        <v>869</v>
      </c>
      <c r="V106" s="14">
        <v>7230</v>
      </c>
    </row>
    <row r="107" spans="1:22" x14ac:dyDescent="0.2">
      <c r="A107" s="18">
        <v>2005</v>
      </c>
      <c r="B107" s="14">
        <v>169.51</v>
      </c>
      <c r="C107" s="14">
        <v>203.54</v>
      </c>
      <c r="D107" s="14">
        <v>899.51</v>
      </c>
      <c r="E107" s="16">
        <v>2059.73</v>
      </c>
      <c r="F107" s="14">
        <v>74.41</v>
      </c>
      <c r="G107" s="14">
        <v>8405</v>
      </c>
      <c r="H107" s="14">
        <v>215834</v>
      </c>
      <c r="I107" s="14">
        <v>163711</v>
      </c>
      <c r="J107" s="14">
        <v>38423.067054400002</v>
      </c>
      <c r="K107" s="14">
        <v>10509.585265600001</v>
      </c>
      <c r="L107" s="14">
        <v>6640</v>
      </c>
      <c r="M107" s="14">
        <v>7910</v>
      </c>
      <c r="N107" s="14">
        <v>1270</v>
      </c>
      <c r="O107" s="14">
        <v>246619.86499999999</v>
      </c>
      <c r="P107" s="14">
        <v>504000</v>
      </c>
      <c r="Q107" s="14">
        <v>990</v>
      </c>
      <c r="R107" s="14">
        <v>243900.005</v>
      </c>
      <c r="S107" s="14">
        <v>137</v>
      </c>
      <c r="T107" s="14">
        <v>28729.512954079997</v>
      </c>
      <c r="U107" s="14">
        <v>964</v>
      </c>
      <c r="V107" s="14">
        <v>7965</v>
      </c>
    </row>
    <row r="108" spans="1:22" x14ac:dyDescent="0.2">
      <c r="A108" s="18">
        <v>2006</v>
      </c>
      <c r="B108" s="14">
        <v>349.45</v>
      </c>
      <c r="C108" s="14">
        <v>322.93</v>
      </c>
      <c r="D108" s="14">
        <v>1144.42</v>
      </c>
      <c r="E108" s="16">
        <v>4561.0600000000004</v>
      </c>
      <c r="F108" s="14">
        <v>193.09</v>
      </c>
      <c r="G108" s="14">
        <v>7950</v>
      </c>
      <c r="H108" s="14">
        <v>221755</v>
      </c>
      <c r="I108" s="14">
        <v>168125</v>
      </c>
      <c r="J108" s="14">
        <v>36122.26370168</v>
      </c>
      <c r="K108" s="14">
        <v>10491.90600232</v>
      </c>
      <c r="L108" s="14">
        <v>6830.03</v>
      </c>
      <c r="M108" s="14">
        <v>8245.0299999999988</v>
      </c>
      <c r="N108" s="14">
        <v>1415</v>
      </c>
      <c r="O108" s="14">
        <v>258570.54249999998</v>
      </c>
      <c r="P108" s="14">
        <v>515000</v>
      </c>
      <c r="Q108" s="14">
        <v>1230</v>
      </c>
      <c r="R108" s="14">
        <v>256624.88500000001</v>
      </c>
      <c r="S108" s="14">
        <v>171</v>
      </c>
      <c r="T108" s="14">
        <v>28955.988917760002</v>
      </c>
      <c r="U108" s="14">
        <v>1009</v>
      </c>
      <c r="V108" s="14">
        <v>7890.0199310874013</v>
      </c>
    </row>
    <row r="109" spans="1:22" x14ac:dyDescent="0.2">
      <c r="A109" s="18">
        <v>2007</v>
      </c>
      <c r="B109" s="14">
        <v>444.43</v>
      </c>
      <c r="C109" s="14">
        <v>357.34</v>
      </c>
      <c r="D109" s="14">
        <v>1308.44</v>
      </c>
      <c r="E109" s="16">
        <v>6203.09</v>
      </c>
      <c r="F109" s="14">
        <v>573.74</v>
      </c>
      <c r="G109" s="14">
        <v>8580</v>
      </c>
      <c r="H109" s="14">
        <v>223658</v>
      </c>
      <c r="I109" s="14">
        <v>160940</v>
      </c>
      <c r="J109" s="14">
        <v>35556.205539639072</v>
      </c>
      <c r="K109" s="14">
        <v>9547.4805603609293</v>
      </c>
      <c r="L109" s="14">
        <v>6600</v>
      </c>
      <c r="M109" s="14">
        <v>8190</v>
      </c>
      <c r="N109" s="14">
        <v>1590</v>
      </c>
      <c r="O109" s="14">
        <v>256056.19224848162</v>
      </c>
      <c r="P109" s="14">
        <v>509000</v>
      </c>
      <c r="Q109" s="14">
        <v>1565</v>
      </c>
      <c r="R109" s="14">
        <v>269529.0521351216</v>
      </c>
      <c r="S109" s="14">
        <v>192</v>
      </c>
      <c r="T109" s="14">
        <v>30851.286486033136</v>
      </c>
      <c r="U109" s="14">
        <v>1036</v>
      </c>
      <c r="V109" s="14">
        <v>8270</v>
      </c>
    </row>
    <row r="110" spans="1:22" x14ac:dyDescent="0.2">
      <c r="A110" s="18">
        <v>2008</v>
      </c>
      <c r="B110" s="14">
        <v>448.34</v>
      </c>
      <c r="C110" s="14">
        <v>355.12</v>
      </c>
      <c r="D110" s="14">
        <v>1578.26</v>
      </c>
      <c r="E110" s="16">
        <v>6533.57</v>
      </c>
      <c r="F110" s="14">
        <v>324.60000000000002</v>
      </c>
      <c r="G110" s="14">
        <v>7310</v>
      </c>
      <c r="H110" s="14">
        <v>206115</v>
      </c>
      <c r="I110" s="14">
        <v>146140</v>
      </c>
      <c r="J110" s="14">
        <v>38571.237629954201</v>
      </c>
      <c r="K110" s="14">
        <v>7061.6623620458022</v>
      </c>
      <c r="L110" s="14">
        <v>5940.000441107677</v>
      </c>
      <c r="M110" s="14">
        <v>7770.000441107677</v>
      </c>
      <c r="N110" s="14">
        <v>1830</v>
      </c>
      <c r="O110" s="14">
        <v>246772.97327590719</v>
      </c>
      <c r="P110" s="14">
        <v>468000</v>
      </c>
      <c r="Q110" s="14">
        <v>1615</v>
      </c>
      <c r="R110" s="14">
        <v>253123.3057079456</v>
      </c>
      <c r="S110" s="14">
        <v>227</v>
      </c>
      <c r="T110" s="14">
        <v>29921.780792121928</v>
      </c>
      <c r="U110" s="14">
        <v>897</v>
      </c>
      <c r="V110" s="14">
        <v>7990</v>
      </c>
    </row>
    <row r="111" spans="1:22" x14ac:dyDescent="0.2">
      <c r="A111" s="18">
        <v>2009</v>
      </c>
      <c r="B111" s="14">
        <v>420.4</v>
      </c>
      <c r="C111" s="14">
        <v>265.64999999999998</v>
      </c>
      <c r="D111" s="14">
        <v>1207.55</v>
      </c>
      <c r="E111" s="16">
        <v>1591.32</v>
      </c>
      <c r="F111" s="14">
        <v>97.28</v>
      </c>
      <c r="G111" s="14">
        <v>7100</v>
      </c>
      <c r="H111" s="14">
        <v>195237</v>
      </c>
      <c r="I111" s="14">
        <v>140819</v>
      </c>
      <c r="J111" s="14">
        <v>31531.203511503838</v>
      </c>
      <c r="K111" s="14">
        <v>7170.497638496161</v>
      </c>
      <c r="L111" s="14">
        <v>6025</v>
      </c>
      <c r="M111" s="14">
        <v>7430</v>
      </c>
      <c r="N111" s="14">
        <v>1405</v>
      </c>
      <c r="O111" s="14">
        <v>226906.45192888798</v>
      </c>
      <c r="P111" s="14">
        <v>450000</v>
      </c>
      <c r="Q111" s="14">
        <v>1430</v>
      </c>
      <c r="R111" s="14">
        <v>236953.290139552</v>
      </c>
      <c r="S111" s="14">
        <v>187</v>
      </c>
      <c r="T111" s="14">
        <v>29291.723064321828</v>
      </c>
      <c r="U111" s="14">
        <v>716</v>
      </c>
      <c r="V111" s="14">
        <v>6795</v>
      </c>
    </row>
    <row r="112" spans="1:22" x14ac:dyDescent="0.2">
      <c r="A112" s="18">
        <v>2010</v>
      </c>
      <c r="B112" s="14">
        <v>642.15</v>
      </c>
      <c r="C112" s="14">
        <v>530.61</v>
      </c>
      <c r="D112" s="14">
        <v>1615.56</v>
      </c>
      <c r="E112" s="16">
        <v>2459.0700000000002</v>
      </c>
      <c r="F112" s="14">
        <v>198.45</v>
      </c>
      <c r="G112" s="14">
        <v>7355</v>
      </c>
      <c r="H112" s="14">
        <v>208137</v>
      </c>
      <c r="I112" s="14">
        <v>147790</v>
      </c>
      <c r="J112" s="14">
        <v>32292.481905368713</v>
      </c>
      <c r="K112" s="14">
        <v>6948.5326546312881</v>
      </c>
      <c r="L112" s="14">
        <v>6050</v>
      </c>
      <c r="M112" s="14">
        <v>7880</v>
      </c>
      <c r="N112" s="14">
        <v>1830</v>
      </c>
      <c r="O112" s="14">
        <v>247002.87258561281</v>
      </c>
      <c r="P112" s="14">
        <v>472000</v>
      </c>
      <c r="Q112" s="14">
        <v>1850</v>
      </c>
      <c r="R112" s="14">
        <v>261920.63072628481</v>
      </c>
      <c r="S112" s="14">
        <v>241</v>
      </c>
      <c r="T112" s="14">
        <v>30636.63467506443</v>
      </c>
      <c r="U112" s="14">
        <v>887</v>
      </c>
      <c r="V112" s="14">
        <v>7905</v>
      </c>
    </row>
    <row r="113" spans="1:22" x14ac:dyDescent="0.2">
      <c r="A113" s="18">
        <v>2011</v>
      </c>
      <c r="B113" s="14">
        <v>1035.8699999999999</v>
      </c>
      <c r="C113" s="14">
        <v>738.51</v>
      </c>
      <c r="D113" s="14">
        <v>1724.51</v>
      </c>
      <c r="E113" s="16">
        <v>2204.35</v>
      </c>
      <c r="F113" s="14">
        <v>165.85</v>
      </c>
      <c r="G113" s="14">
        <v>7360</v>
      </c>
      <c r="H113" s="14">
        <v>216793</v>
      </c>
      <c r="I113" s="14">
        <v>148008</v>
      </c>
      <c r="J113" s="14">
        <v>32711.362670380808</v>
      </c>
      <c r="K113" s="14">
        <v>7642.4370556191925</v>
      </c>
      <c r="L113" s="14">
        <v>6485</v>
      </c>
      <c r="M113" s="14">
        <v>8545</v>
      </c>
      <c r="N113" s="14">
        <v>2060</v>
      </c>
      <c r="O113" s="14">
        <v>262161.28373919998</v>
      </c>
      <c r="P113" s="14">
        <v>491000</v>
      </c>
      <c r="Q113" s="14">
        <v>2385</v>
      </c>
      <c r="R113" s="14">
        <v>284413.73439552</v>
      </c>
      <c r="S113" s="14">
        <v>277</v>
      </c>
      <c r="T113" s="14">
        <v>32627.407490457223</v>
      </c>
      <c r="U113" s="14">
        <v>908</v>
      </c>
      <c r="V113" s="14">
        <v>8095</v>
      </c>
    </row>
    <row r="114" spans="1:22" x14ac:dyDescent="0.2">
      <c r="A114" s="18">
        <v>2012</v>
      </c>
      <c r="B114" s="14">
        <v>1066.23</v>
      </c>
      <c r="C114" s="14">
        <v>649.27</v>
      </c>
      <c r="D114" s="14">
        <v>1555.39</v>
      </c>
      <c r="E114" s="16">
        <v>1274.98</v>
      </c>
      <c r="F114" s="14">
        <v>112.26</v>
      </c>
      <c r="G114" s="14">
        <v>6485</v>
      </c>
      <c r="H114" s="14">
        <v>203801</v>
      </c>
      <c r="I114" s="14">
        <v>128590</v>
      </c>
      <c r="J114" s="14">
        <v>29425.376494024611</v>
      </c>
      <c r="K114" s="14">
        <v>6495.0195519753888</v>
      </c>
      <c r="L114" s="14">
        <v>5680</v>
      </c>
      <c r="M114" s="14">
        <v>7717</v>
      </c>
      <c r="N114" s="14">
        <v>2037</v>
      </c>
      <c r="O114" s="14">
        <v>240555.81071936002</v>
      </c>
      <c r="P114" s="14">
        <v>423000</v>
      </c>
      <c r="Q114" s="14">
        <v>2312</v>
      </c>
      <c r="R114" s="14">
        <v>269345.02081279998</v>
      </c>
      <c r="S114" s="14">
        <v>252</v>
      </c>
      <c r="T114" s="14">
        <v>29413.614382015199</v>
      </c>
      <c r="U114" s="14">
        <v>959</v>
      </c>
      <c r="V114" s="14">
        <v>7902</v>
      </c>
    </row>
    <row r="115" spans="1:22" x14ac:dyDescent="0.2">
      <c r="A115" s="18">
        <v>2013</v>
      </c>
      <c r="B115" s="14">
        <v>826.45</v>
      </c>
      <c r="C115" s="14">
        <v>729.58</v>
      </c>
      <c r="D115" s="14">
        <v>1489.57</v>
      </c>
      <c r="E115" s="16">
        <v>1069.0999999999999</v>
      </c>
      <c r="F115" s="14">
        <v>75.63</v>
      </c>
      <c r="G115" s="14">
        <v>6391</v>
      </c>
      <c r="H115" s="14">
        <v>205277</v>
      </c>
      <c r="I115" s="14">
        <v>137024</v>
      </c>
      <c r="J115" s="14">
        <v>29636.649192188772</v>
      </c>
      <c r="K115" s="14">
        <v>6651.7512978112263</v>
      </c>
      <c r="L115" s="14">
        <v>5850</v>
      </c>
      <c r="M115" s="14">
        <v>7850</v>
      </c>
      <c r="N115" s="14">
        <v>2000</v>
      </c>
      <c r="O115" s="14">
        <v>248254.08617296</v>
      </c>
      <c r="P115" s="14">
        <v>459000</v>
      </c>
      <c r="Q115" s="14">
        <v>2457</v>
      </c>
      <c r="R115" s="14">
        <v>274931.74682255997</v>
      </c>
      <c r="S115" s="14">
        <v>273</v>
      </c>
      <c r="T115" s="14">
        <v>30337.312692417294</v>
      </c>
      <c r="U115" s="14">
        <v>971</v>
      </c>
      <c r="V115" s="14">
        <v>8419</v>
      </c>
    </row>
    <row r="116" spans="1:22" x14ac:dyDescent="0.2">
      <c r="A116" s="18">
        <v>2014</v>
      </c>
      <c r="B116" s="14">
        <v>556.19000000000005</v>
      </c>
      <c r="C116" s="14">
        <v>809.89</v>
      </c>
      <c r="D116" s="14">
        <v>1387.89</v>
      </c>
      <c r="E116" s="16">
        <v>1174.23</v>
      </c>
      <c r="F116" s="14">
        <v>65.13</v>
      </c>
      <c r="G116" s="14">
        <v>6093</v>
      </c>
      <c r="H116" s="14">
        <v>193377</v>
      </c>
      <c r="I116" s="14">
        <v>93991</v>
      </c>
      <c r="J116" s="14">
        <v>20179</v>
      </c>
      <c r="K116" s="14">
        <v>5175</v>
      </c>
      <c r="L116" s="14">
        <v>5160</v>
      </c>
      <c r="M116" s="14">
        <v>7185</v>
      </c>
      <c r="N116" s="14">
        <v>2025</v>
      </c>
      <c r="O116" s="14">
        <v>203124.73749999999</v>
      </c>
      <c r="P116" s="14">
        <v>382000</v>
      </c>
      <c r="Q116" s="14">
        <v>2640</v>
      </c>
      <c r="R116" s="14">
        <v>268219.68</v>
      </c>
      <c r="S116" s="14">
        <v>293</v>
      </c>
      <c r="T116" s="14">
        <v>25792.4035</v>
      </c>
      <c r="U116" s="14">
        <v>951</v>
      </c>
      <c r="V116" s="14">
        <v>7939</v>
      </c>
    </row>
    <row r="117" spans="1:22" x14ac:dyDescent="0.2">
      <c r="A117" s="18">
        <v>2015</v>
      </c>
      <c r="B117" s="14">
        <v>544.19000000000005</v>
      </c>
      <c r="C117" s="14">
        <v>694.99</v>
      </c>
      <c r="D117" s="14">
        <v>1056.0899999999999</v>
      </c>
      <c r="E117" s="16">
        <v>954.9</v>
      </c>
      <c r="F117" s="14">
        <v>47.63</v>
      </c>
      <c r="G117" s="14">
        <v>6455</v>
      </c>
      <c r="H117" s="14">
        <v>217643</v>
      </c>
      <c r="I117" s="14">
        <v>139125</v>
      </c>
      <c r="J117" s="14">
        <v>31024</v>
      </c>
      <c r="K117" s="14">
        <v>7037</v>
      </c>
      <c r="L117" s="14">
        <v>6154</v>
      </c>
      <c r="M117" s="14">
        <v>7905</v>
      </c>
      <c r="N117" s="14">
        <v>1751</v>
      </c>
      <c r="O117" s="14">
        <v>242487.07441472</v>
      </c>
      <c r="P117" s="14">
        <v>470000</v>
      </c>
      <c r="Q117" s="14">
        <v>2473</v>
      </c>
      <c r="R117" s="14">
        <v>287750.90430271998</v>
      </c>
      <c r="S117" s="14">
        <v>281</v>
      </c>
      <c r="T117" s="14">
        <v>31029.209500000001</v>
      </c>
      <c r="U117" s="14">
        <v>918</v>
      </c>
      <c r="V117" s="14">
        <v>8290</v>
      </c>
    </row>
    <row r="118" spans="1:22" x14ac:dyDescent="0.2">
      <c r="A118" s="18">
        <v>2016</v>
      </c>
      <c r="B118" s="14">
        <v>586.9</v>
      </c>
      <c r="C118" s="14">
        <v>617.39</v>
      </c>
      <c r="D118" s="14">
        <v>989.52</v>
      </c>
      <c r="E118" s="16">
        <v>696.84</v>
      </c>
      <c r="F118" s="14">
        <v>42</v>
      </c>
      <c r="G118" s="14">
        <v>6793</v>
      </c>
      <c r="H118" s="14">
        <v>209487</v>
      </c>
      <c r="I118" s="14">
        <v>133241</v>
      </c>
      <c r="J118" s="14">
        <v>30900</v>
      </c>
      <c r="K118" s="14">
        <v>7722</v>
      </c>
      <c r="L118" s="14">
        <v>6127</v>
      </c>
      <c r="M118" s="14">
        <v>8029</v>
      </c>
      <c r="N118" s="14">
        <v>1902</v>
      </c>
      <c r="O118" s="14">
        <v>243271.79399999999</v>
      </c>
      <c r="P118" s="14">
        <v>460000</v>
      </c>
      <c r="Q118" s="14">
        <v>2488</v>
      </c>
      <c r="R118" s="14">
        <v>280020.55599999998</v>
      </c>
      <c r="S118" s="14">
        <v>276</v>
      </c>
      <c r="T118" s="14">
        <v>31627.462</v>
      </c>
      <c r="U118" s="14">
        <v>995</v>
      </c>
      <c r="V118" s="14">
        <v>8249</v>
      </c>
    </row>
    <row r="119" spans="1:22" x14ac:dyDescent="0.2">
      <c r="A119" s="18">
        <v>2017</v>
      </c>
      <c r="B119" s="14">
        <v>908.35</v>
      </c>
      <c r="C119" s="14">
        <v>874.3</v>
      </c>
      <c r="D119" s="14">
        <v>951.23</v>
      </c>
      <c r="E119" s="16">
        <v>1112.5899999999999</v>
      </c>
      <c r="F119" s="14">
        <v>76.86</v>
      </c>
      <c r="G119" s="14">
        <v>6472</v>
      </c>
      <c r="H119" s="14">
        <v>216594</v>
      </c>
      <c r="I119" s="14">
        <v>132500</v>
      </c>
      <c r="J119" s="14">
        <v>27423</v>
      </c>
      <c r="K119" s="14">
        <v>7176</v>
      </c>
      <c r="L119" s="14">
        <v>6161</v>
      </c>
      <c r="M119" s="14">
        <v>8191</v>
      </c>
      <c r="N119" s="14">
        <v>2030</v>
      </c>
      <c r="O119" s="14">
        <v>242578.48499999999</v>
      </c>
      <c r="P119" s="14">
        <v>458000</v>
      </c>
      <c r="Q119" s="14">
        <v>2857</v>
      </c>
      <c r="R119" s="14">
        <v>297588.52150000003</v>
      </c>
      <c r="S119" s="14">
        <v>310</v>
      </c>
      <c r="T119" s="14">
        <v>31743.345000000001</v>
      </c>
      <c r="U119" s="14">
        <v>1036</v>
      </c>
      <c r="V119" s="14">
        <v>7978</v>
      </c>
    </row>
    <row r="120" spans="1:22" x14ac:dyDescent="0.2">
      <c r="A120" s="18">
        <v>2018</v>
      </c>
      <c r="B120" s="14">
        <v>1293.27</v>
      </c>
      <c r="C120" s="14">
        <v>1036.43</v>
      </c>
      <c r="D120" s="14">
        <v>882.66</v>
      </c>
      <c r="E120" s="16">
        <v>2225.3000000000002</v>
      </c>
      <c r="F120" s="14">
        <v>244.41</v>
      </c>
      <c r="G120" s="14">
        <v>7082</v>
      </c>
      <c r="H120" s="14">
        <v>220922</v>
      </c>
      <c r="I120" s="14">
        <v>137053</v>
      </c>
      <c r="J120" s="14">
        <v>30554</v>
      </c>
      <c r="K120" s="14">
        <v>7643</v>
      </c>
      <c r="L120" s="14">
        <v>6150</v>
      </c>
      <c r="M120" s="14">
        <v>8219</v>
      </c>
      <c r="N120" s="14">
        <v>2069</v>
      </c>
      <c r="O120" s="14">
        <v>248646.11550000001</v>
      </c>
      <c r="P120" s="14">
        <v>471000</v>
      </c>
      <c r="Q120" s="14">
        <v>3111</v>
      </c>
      <c r="R120" s="14">
        <v>309117.29450000002</v>
      </c>
      <c r="S120" s="14">
        <v>331</v>
      </c>
      <c r="T120" s="14">
        <v>31553.684499999999</v>
      </c>
      <c r="U120" s="14">
        <v>1057</v>
      </c>
      <c r="V120" s="14">
        <v>7868</v>
      </c>
    </row>
    <row r="121" spans="1:22" x14ac:dyDescent="0.2">
      <c r="A121" s="18">
        <v>2019</v>
      </c>
      <c r="B121" s="14">
        <v>1485.8</v>
      </c>
      <c r="C121" s="14">
        <v>1544.31</v>
      </c>
      <c r="D121" s="14">
        <v>866.94</v>
      </c>
      <c r="E121" s="16">
        <v>3918.78</v>
      </c>
      <c r="F121" s="14">
        <v>262.58999999999997</v>
      </c>
      <c r="G121" s="14">
        <v>7119</v>
      </c>
      <c r="H121" s="14">
        <v>230126</v>
      </c>
      <c r="I121" s="14">
        <v>132989</v>
      </c>
      <c r="J121" s="14">
        <v>30278</v>
      </c>
      <c r="K121" s="14">
        <v>8009</v>
      </c>
      <c r="L121" s="14">
        <v>6037</v>
      </c>
      <c r="M121" s="14">
        <v>8129</v>
      </c>
      <c r="N121" s="14">
        <v>2092</v>
      </c>
      <c r="O121" s="14">
        <v>246658.15399999998</v>
      </c>
      <c r="P121" s="14">
        <v>478000</v>
      </c>
      <c r="Q121" s="14">
        <v>3405</v>
      </c>
      <c r="R121" s="14">
        <v>324582.5675</v>
      </c>
      <c r="S121" s="14">
        <v>356</v>
      </c>
      <c r="T121" s="14">
        <v>34087.421999999999</v>
      </c>
      <c r="U121" s="14">
        <v>1167</v>
      </c>
      <c r="V121" s="14">
        <v>8409</v>
      </c>
    </row>
    <row r="122" spans="1:22" x14ac:dyDescent="0.2">
      <c r="A122" s="18">
        <v>2020</v>
      </c>
      <c r="B122" s="14">
        <v>1633.51</v>
      </c>
      <c r="C122" s="14">
        <v>2205.27</v>
      </c>
      <c r="D122" s="14">
        <v>886.02</v>
      </c>
      <c r="E122" s="16">
        <v>11205.06</v>
      </c>
      <c r="F122" s="14">
        <v>271.83</v>
      </c>
      <c r="G122" s="14">
        <v>6196</v>
      </c>
      <c r="H122" s="14">
        <v>203377</v>
      </c>
      <c r="I122" s="14">
        <v>111993</v>
      </c>
      <c r="J122" s="14">
        <v>26479</v>
      </c>
      <c r="K122" s="14">
        <v>7272</v>
      </c>
      <c r="L122" s="14">
        <v>4963</v>
      </c>
      <c r="M122" s="14">
        <v>6663</v>
      </c>
      <c r="N122" s="14">
        <v>1700</v>
      </c>
      <c r="O122" s="14">
        <v>211315.15</v>
      </c>
      <c r="P122" s="14">
        <v>420000</v>
      </c>
      <c r="Q122" s="14">
        <v>3127</v>
      </c>
      <c r="R122" s="14">
        <v>288922.88650000002</v>
      </c>
      <c r="S122" s="14">
        <v>338</v>
      </c>
      <c r="T122" s="14">
        <v>30426.131000000001</v>
      </c>
      <c r="U122" s="14">
        <v>1039</v>
      </c>
      <c r="V122" s="14">
        <v>7205</v>
      </c>
    </row>
    <row r="123" spans="1:22" x14ac:dyDescent="0.2">
      <c r="A123" s="18">
        <v>2021</v>
      </c>
      <c r="B123" s="14">
        <v>5158.3999999999996</v>
      </c>
      <c r="C123" s="14">
        <v>2419.1799999999998</v>
      </c>
      <c r="D123" s="14">
        <v>1094.31</v>
      </c>
      <c r="E123" s="16">
        <v>20254.099999999999</v>
      </c>
      <c r="F123" s="14">
        <v>576.12</v>
      </c>
      <c r="G123" s="14">
        <v>6846</v>
      </c>
      <c r="H123" s="14">
        <v>213970</v>
      </c>
      <c r="I123" s="14">
        <v>141625</v>
      </c>
      <c r="J123" s="14">
        <v>33330</v>
      </c>
      <c r="K123" s="14">
        <v>7878</v>
      </c>
      <c r="L123" s="14">
        <v>6213</v>
      </c>
      <c r="M123" s="14">
        <v>7859</v>
      </c>
      <c r="N123" s="14">
        <v>1646</v>
      </c>
      <c r="O123" s="14">
        <v>238083.277</v>
      </c>
      <c r="P123" s="14">
        <v>475000</v>
      </c>
      <c r="Q123" s="14">
        <v>3338</v>
      </c>
      <c r="R123" s="14">
        <v>309351.63099999999</v>
      </c>
      <c r="S123" s="14">
        <v>361</v>
      </c>
      <c r="T123" s="14">
        <v>34391.169500000004</v>
      </c>
      <c r="U123" s="14">
        <v>1025</v>
      </c>
      <c r="V123" s="14">
        <v>6724</v>
      </c>
    </row>
    <row r="124" spans="1:22" x14ac:dyDescent="0.2">
      <c r="A124" s="18">
        <v>2022</v>
      </c>
      <c r="B124" s="14">
        <v>4581.93</v>
      </c>
      <c r="C124" s="14">
        <v>2133.81</v>
      </c>
      <c r="D124" s="14">
        <v>966.54</v>
      </c>
      <c r="E124" s="16">
        <v>15585</v>
      </c>
      <c r="F124" s="14">
        <v>577.02</v>
      </c>
      <c r="G124" s="14">
        <v>6307</v>
      </c>
      <c r="H124" s="14">
        <v>203300</v>
      </c>
      <c r="I124" s="14">
        <v>124401</v>
      </c>
      <c r="J124" s="14">
        <v>29941</v>
      </c>
      <c r="K124" s="14">
        <v>6830</v>
      </c>
      <c r="L124" s="14">
        <v>5530</v>
      </c>
      <c r="M124" s="14">
        <v>6903</v>
      </c>
      <c r="N124" s="14">
        <v>1517</v>
      </c>
      <c r="O124" s="14">
        <v>217489.19150000002</v>
      </c>
      <c r="P124" s="14">
        <v>441000</v>
      </c>
      <c r="Q124" s="14">
        <v>3193</v>
      </c>
      <c r="R124" s="14">
        <v>293859.9535</v>
      </c>
      <c r="S124" s="14">
        <v>334</v>
      </c>
      <c r="T124" s="14">
        <v>31466.733</v>
      </c>
      <c r="U124" s="14">
        <v>1010</v>
      </c>
      <c r="V124" s="14">
        <v>6431</v>
      </c>
    </row>
    <row r="125" spans="1:22" x14ac:dyDescent="0.2">
      <c r="A125" s="18">
        <v>2023</v>
      </c>
      <c r="B125" s="14">
        <v>4600</v>
      </c>
      <c r="C125" s="14">
        <v>1500</v>
      </c>
      <c r="D125" s="14">
        <v>1000</v>
      </c>
      <c r="E125" s="16">
        <v>7700</v>
      </c>
      <c r="F125" s="14">
        <v>470</v>
      </c>
      <c r="G125" s="14">
        <v>6556</v>
      </c>
      <c r="H125" s="14">
        <v>206500</v>
      </c>
      <c r="I125" s="14">
        <v>120000</v>
      </c>
      <c r="J125" s="14">
        <v>30400</v>
      </c>
      <c r="K125" s="14">
        <v>7060</v>
      </c>
      <c r="L125" s="14">
        <v>5808</v>
      </c>
      <c r="M125" s="14">
        <v>7091</v>
      </c>
      <c r="N125" s="14">
        <v>1300</v>
      </c>
      <c r="O125" s="14">
        <v>211842.35</v>
      </c>
      <c r="P125" s="14">
        <v>447000</v>
      </c>
      <c r="Q125" s="14">
        <v>2807</v>
      </c>
      <c r="R125" s="14">
        <v>289577.0465</v>
      </c>
      <c r="S125" s="14">
        <v>285</v>
      </c>
      <c r="T125" s="14">
        <v>30331.552665945164</v>
      </c>
      <c r="U125" s="14">
        <v>1111</v>
      </c>
      <c r="V125" s="14">
        <v>7609</v>
      </c>
    </row>
    <row r="126" spans="1:22" x14ac:dyDescent="0.2">
      <c r="A126" s="19"/>
    </row>
    <row r="127" spans="1:22" x14ac:dyDescent="0.2">
      <c r="A127" s="19"/>
    </row>
    <row r="128" spans="1:22"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F21BED1796824AAB59BE8BCFDAB29E" ma:contentTypeVersion="11" ma:contentTypeDescription="Create a new document." ma:contentTypeScope="" ma:versionID="0c55b59882ea50ecaaf86042ad9951df">
  <xsd:schema xmlns:xsd="http://www.w3.org/2001/XMLSchema" xmlns:xs="http://www.w3.org/2001/XMLSchema" xmlns:p="http://schemas.microsoft.com/office/2006/metadata/properties" xmlns:ns2="3614cdb8-f1f5-4754-8fb8-886bccc07e56" xmlns:ns3="92645651-4e8a-44a5-93ee-f1e7649054fd" targetNamespace="http://schemas.microsoft.com/office/2006/metadata/properties" ma:root="true" ma:fieldsID="adea7cf02e886326aba69b4d457f95a2" ns2:_="" ns3:_="">
    <xsd:import namespace="3614cdb8-f1f5-4754-8fb8-886bccc07e56"/>
    <xsd:import namespace="92645651-4e8a-44a5-93ee-f1e7649054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cdb8-f1f5-4754-8fb8-886bccc07e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45651-4e8a-44a5-93ee-f1e7649054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ba6cfc3-23b1-44cc-8cc3-5569bc198040}" ma:internalName="TaxCatchAll" ma:showField="CatchAllData" ma:web="92645651-4e8a-44a5-93ee-f1e7649054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14cdb8-f1f5-4754-8fb8-886bccc07e56">
      <Terms xmlns="http://schemas.microsoft.com/office/infopath/2007/PartnerControls"/>
    </lcf76f155ced4ddcb4097134ff3c332f>
    <TaxCatchAll xmlns="92645651-4e8a-44a5-93ee-f1e7649054fd" xsi:nil="true"/>
  </documentManagement>
</p:properties>
</file>

<file path=customXml/itemProps1.xml><?xml version="1.0" encoding="utf-8"?>
<ds:datastoreItem xmlns:ds="http://schemas.openxmlformats.org/officeDocument/2006/customXml" ds:itemID="{4F66D90F-0D93-4B9B-B21E-A12DED1DF7FA}">
  <ds:schemaRefs>
    <ds:schemaRef ds:uri="http://schemas.microsoft.com/sharepoint/v3/contenttype/forms"/>
  </ds:schemaRefs>
</ds:datastoreItem>
</file>

<file path=customXml/itemProps2.xml><?xml version="1.0" encoding="utf-8"?>
<ds:datastoreItem xmlns:ds="http://schemas.openxmlformats.org/officeDocument/2006/customXml" ds:itemID="{14B390FA-89E3-42E2-BDB8-6D535C2FE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cdb8-f1f5-4754-8fb8-886bccc07e56"/>
    <ds:schemaRef ds:uri="92645651-4e8a-44a5-93ee-f1e7649054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0160E3-3F0F-4827-8F05-639D182425F3}">
  <ds:schemaRefs>
    <ds:schemaRef ds:uri="http://www.w3.org/XML/1998/namespace"/>
    <ds:schemaRef ds:uri="http://purl.org/dc/elements/1.1/"/>
    <ds:schemaRef ds:uri="http://purl.org/dc/terms/"/>
    <ds:schemaRef ds:uri="http://schemas.microsoft.com/office/2006/documentManagement/types"/>
    <ds:schemaRef ds:uri="92645651-4e8a-44a5-93ee-f1e7649054fd"/>
    <ds:schemaRef ds:uri="http://schemas.microsoft.com/office/infopath/2007/PartnerControls"/>
    <ds:schemaRef ds:uri="http://schemas.openxmlformats.org/package/2006/metadata/core-properties"/>
    <ds:schemaRef ds:uri="3614cdb8-f1f5-4754-8fb8-886bccc07e5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Detailed Results</vt:lpstr>
      <vt:lpstr>Commodity symbol</vt:lpstr>
      <vt:lpstr>Data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Alonso, Elisa</dc:creator>
  <cp:keywords/>
  <dc:description/>
  <cp:lastModifiedBy>Shojaeddini, Ensieh</cp:lastModifiedBy>
  <cp:revision/>
  <dcterms:created xsi:type="dcterms:W3CDTF">2025-01-14T02:43:48Z</dcterms:created>
  <dcterms:modified xsi:type="dcterms:W3CDTF">2025-08-04T15:22:01Z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0x01010059F21BED1796824AAB59BE8BCFDAB29E</vt:lpwstr>
  </property>
  <property fmtid="{D5CDD505-2E9C-101B-9397-08002B2CF9AE}" pid="3" name="MediaServiceImageTags">
    <vt:lpwstr/>
  </property>
</Properties>
</file>