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mc:AlternateContent xmlns:mc="http://schemas.openxmlformats.org/markup-compatibility/2006">
    <mc:Choice Requires="x15">
      <x15ac:absPath xmlns:x15ac="http://schemas.microsoft.com/office/spreadsheetml/2010/11/ac" url="/Users/SK/Downloads/Abbildungen Tabellen/"/>
    </mc:Choice>
  </mc:AlternateContent>
  <xr:revisionPtr revIDLastSave="0" documentId="13_ncr:1_{4C6D9EC1-B329-004F-AAFA-4CF1F38DB46E}" xr6:coauthVersionLast="47" xr6:coauthVersionMax="47" xr10:uidLastSave="{00000000-0000-0000-0000-000000000000}"/>
  <bookViews>
    <workbookView xWindow="0" yWindow="500" windowWidth="24240" windowHeight="15060" xr2:uid="{2B53FB53-831F-4D65-8F89-6B60C617AB25}"/>
  </bookViews>
  <sheets>
    <sheet name="Object list EMB+MNCR" sheetId="3" r:id="rId1"/>
    <sheet name="pXRF this study" sheetId="1" r:id="rId2"/>
    <sheet name="Reference literature data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4" i="2" l="1"/>
  <c r="N14" i="2" s="1"/>
  <c r="M7" i="2"/>
  <c r="N7" i="2" s="1"/>
  <c r="M8" i="2"/>
  <c r="N8" i="2" s="1"/>
  <c r="M2" i="2"/>
  <c r="P2" i="2" s="1"/>
  <c r="M3" i="2"/>
  <c r="P3" i="2" s="1"/>
  <c r="M4" i="2"/>
  <c r="N4" i="2" s="1"/>
  <c r="M9" i="2"/>
  <c r="N9" i="2" s="1"/>
  <c r="M5" i="2"/>
  <c r="P5" i="2" s="1"/>
  <c r="M10" i="2"/>
  <c r="O10" i="2" s="1"/>
  <c r="M11" i="2"/>
  <c r="N11" i="2" s="1"/>
  <c r="M6" i="2"/>
  <c r="N6" i="2" s="1"/>
  <c r="M12" i="2"/>
  <c r="N12" i="2" s="1"/>
  <c r="M54" i="2"/>
  <c r="O54" i="2" s="1"/>
  <c r="M44" i="2"/>
  <c r="P44" i="2" s="1"/>
  <c r="M45" i="2"/>
  <c r="N45" i="2" s="1"/>
  <c r="M47" i="2"/>
  <c r="N47" i="2" s="1"/>
  <c r="M46" i="2"/>
  <c r="P46" i="2" s="1"/>
  <c r="M76" i="2"/>
  <c r="N76" i="2" s="1"/>
  <c r="M79" i="2"/>
  <c r="N79" i="2" s="1"/>
  <c r="M78" i="2"/>
  <c r="N78" i="2" s="1"/>
  <c r="M77" i="2"/>
  <c r="N77" i="2" s="1"/>
  <c r="M74" i="2"/>
  <c r="P74" i="2" s="1"/>
  <c r="M75" i="2"/>
  <c r="P75" i="2" s="1"/>
  <c r="M71" i="2"/>
  <c r="N71" i="2" s="1"/>
  <c r="M72" i="2"/>
  <c r="O72" i="2" s="1"/>
  <c r="M73" i="2"/>
  <c r="N73" i="2" s="1"/>
  <c r="M83" i="2"/>
  <c r="N83" i="2" s="1"/>
  <c r="M122" i="2"/>
  <c r="N122" i="2" s="1"/>
  <c r="M123" i="2"/>
  <c r="N123" i="2" s="1"/>
  <c r="M124" i="2"/>
  <c r="P124" i="2" s="1"/>
  <c r="M125" i="2"/>
  <c r="N125" i="2" s="1"/>
  <c r="M126" i="2"/>
  <c r="N126" i="2" s="1"/>
  <c r="M127" i="2"/>
  <c r="N127" i="2" s="1"/>
  <c r="M15" i="2"/>
  <c r="N15" i="2" s="1"/>
  <c r="M16" i="2"/>
  <c r="N16" i="2" s="1"/>
  <c r="M17" i="2"/>
  <c r="N17" i="2" s="1"/>
  <c r="M18" i="2"/>
  <c r="P18" i="2" s="1"/>
  <c r="M19" i="2"/>
  <c r="N19" i="2" s="1"/>
  <c r="M20" i="2"/>
  <c r="P20" i="2" s="1"/>
  <c r="M21" i="2"/>
  <c r="P21" i="2" s="1"/>
  <c r="M40" i="2"/>
  <c r="O40" i="2" s="1"/>
  <c r="M41" i="2"/>
  <c r="N41" i="2" s="1"/>
  <c r="M63" i="2"/>
  <c r="N63" i="2" s="1"/>
  <c r="M64" i="2"/>
  <c r="N64" i="2" s="1"/>
  <c r="M48" i="2"/>
  <c r="N48" i="2" s="1"/>
  <c r="M68" i="2"/>
  <c r="P68" i="2" s="1"/>
  <c r="M88" i="2"/>
  <c r="N88" i="2" s="1"/>
  <c r="M85" i="2"/>
  <c r="N85" i="2" s="1"/>
  <c r="M95" i="2"/>
  <c r="N95" i="2" s="1"/>
  <c r="M96" i="2"/>
  <c r="P96" i="2" s="1"/>
  <c r="M89" i="2"/>
  <c r="M99" i="2"/>
  <c r="N99" i="2" s="1"/>
  <c r="M108" i="2"/>
  <c r="N108" i="2" s="1"/>
  <c r="M104" i="2"/>
  <c r="P104" i="2" s="1"/>
  <c r="M129" i="2"/>
  <c r="O129" i="2" s="1"/>
  <c r="M130" i="2"/>
  <c r="N130" i="2" s="1"/>
  <c r="M131" i="2"/>
  <c r="O131" i="2" s="1"/>
  <c r="M132" i="2"/>
  <c r="N132" i="2" s="1"/>
  <c r="M128" i="2"/>
  <c r="N128" i="2" s="1"/>
  <c r="M22" i="2"/>
  <c r="N22" i="2" s="1"/>
  <c r="M23" i="2"/>
  <c r="N23" i="2" s="1"/>
  <c r="M24" i="2"/>
  <c r="P24" i="2" s="1"/>
  <c r="M25" i="2"/>
  <c r="N25" i="2" s="1"/>
  <c r="M26" i="2"/>
  <c r="N26" i="2" s="1"/>
  <c r="M27" i="2"/>
  <c r="N27" i="2" s="1"/>
  <c r="M28" i="2"/>
  <c r="N28" i="2" s="1"/>
  <c r="M29" i="2"/>
  <c r="N29" i="2" s="1"/>
  <c r="M30" i="2"/>
  <c r="N30" i="2" s="1"/>
  <c r="M31" i="2"/>
  <c r="N31" i="2" s="1"/>
  <c r="M32" i="2"/>
  <c r="N32" i="2" s="1"/>
  <c r="M42" i="2"/>
  <c r="N42" i="2" s="1"/>
  <c r="M58" i="2"/>
  <c r="O58" i="2" s="1"/>
  <c r="M59" i="2"/>
  <c r="O59" i="2" s="1"/>
  <c r="M56" i="2"/>
  <c r="N56" i="2" s="1"/>
  <c r="M60" i="2"/>
  <c r="N60" i="2" s="1"/>
  <c r="M61" i="2"/>
  <c r="N61" i="2" s="1"/>
  <c r="M62" i="2"/>
  <c r="N62" i="2" s="1"/>
  <c r="M49" i="2"/>
  <c r="P49" i="2" s="1"/>
  <c r="M50" i="2"/>
  <c r="N50" i="2" s="1"/>
  <c r="M65" i="2"/>
  <c r="N65" i="2" s="1"/>
  <c r="M66" i="2"/>
  <c r="N66" i="2" s="1"/>
  <c r="M57" i="2"/>
  <c r="N57" i="2" s="1"/>
  <c r="M80" i="2"/>
  <c r="N80" i="2" s="1"/>
  <c r="M97" i="2"/>
  <c r="P97" i="2" s="1"/>
  <c r="M100" i="2"/>
  <c r="N100" i="2" s="1"/>
  <c r="M101" i="2"/>
  <c r="O101" i="2" s="1"/>
  <c r="M105" i="2"/>
  <c r="N105" i="2" s="1"/>
  <c r="M94" i="2"/>
  <c r="N94" i="2" s="1"/>
  <c r="M86" i="2"/>
  <c r="O86" i="2" s="1"/>
  <c r="M90" i="2"/>
  <c r="N90" i="2" s="1"/>
  <c r="M110" i="2"/>
  <c r="N110" i="2" s="1"/>
  <c r="M111" i="2"/>
  <c r="N111" i="2" s="1"/>
  <c r="M112" i="2"/>
  <c r="N112" i="2" s="1"/>
  <c r="M109" i="2"/>
  <c r="P109" i="2" s="1"/>
  <c r="M133" i="2"/>
  <c r="N133" i="2" s="1"/>
  <c r="M134" i="2"/>
  <c r="N134" i="2" s="1"/>
  <c r="M33" i="2"/>
  <c r="M51" i="2"/>
  <c r="N51" i="2" s="1"/>
  <c r="M52" i="2"/>
  <c r="N52" i="2" s="1"/>
  <c r="M84" i="2"/>
  <c r="N84" i="2" s="1"/>
  <c r="M103" i="2"/>
  <c r="N103" i="2" s="1"/>
  <c r="M113" i="2"/>
  <c r="O113" i="2" s="1"/>
  <c r="M114" i="2"/>
  <c r="P114" i="2" s="1"/>
  <c r="M115" i="2"/>
  <c r="N115" i="2" s="1"/>
  <c r="M116" i="2"/>
  <c r="O116" i="2" s="1"/>
  <c r="M117" i="2"/>
  <c r="N117" i="2" s="1"/>
  <c r="M118" i="2"/>
  <c r="N118" i="2" s="1"/>
  <c r="M119" i="2"/>
  <c r="N119" i="2" s="1"/>
  <c r="M120" i="2"/>
  <c r="N120" i="2" s="1"/>
  <c r="M121" i="2"/>
  <c r="P121" i="2" s="1"/>
  <c r="M53" i="2"/>
  <c r="N53" i="2" s="1"/>
  <c r="M55" i="2"/>
  <c r="N55" i="2" s="1"/>
  <c r="M34" i="2"/>
  <c r="N34" i="2" s="1"/>
  <c r="M35" i="2"/>
  <c r="N35" i="2" s="1"/>
  <c r="M36" i="2"/>
  <c r="N36" i="2" s="1"/>
  <c r="M37" i="2"/>
  <c r="N37" i="2" s="1"/>
  <c r="M43" i="2"/>
  <c r="N43" i="2" s="1"/>
  <c r="M67" i="2"/>
  <c r="N67" i="2" s="1"/>
  <c r="M69" i="2"/>
  <c r="O69" i="2" s="1"/>
  <c r="M70" i="2"/>
  <c r="N70" i="2" s="1"/>
  <c r="M81" i="2"/>
  <c r="N81" i="2" s="1"/>
  <c r="M98" i="2"/>
  <c r="N98" i="2" s="1"/>
  <c r="M91" i="2"/>
  <c r="N91" i="2" s="1"/>
  <c r="M106" i="2"/>
  <c r="N106" i="2" s="1"/>
  <c r="M87" i="2"/>
  <c r="N87" i="2" s="1"/>
  <c r="M135" i="2"/>
  <c r="P135" i="2" s="1"/>
  <c r="M136" i="2"/>
  <c r="N136" i="2" s="1"/>
  <c r="M38" i="2"/>
  <c r="N38" i="2" s="1"/>
  <c r="M39" i="2"/>
  <c r="N39" i="2" s="1"/>
  <c r="M82" i="2"/>
  <c r="N82" i="2" s="1"/>
  <c r="M92" i="2"/>
  <c r="N92" i="2" s="1"/>
  <c r="M107" i="2"/>
  <c r="N107" i="2" s="1"/>
  <c r="M102" i="2"/>
  <c r="N102" i="2" s="1"/>
  <c r="M93" i="2"/>
  <c r="N93" i="2" s="1"/>
  <c r="M13" i="2"/>
  <c r="P13" i="2" s="1"/>
  <c r="O5" i="2"/>
  <c r="N46" i="2"/>
  <c r="O46" i="2"/>
  <c r="N75" i="2"/>
  <c r="O75" i="2"/>
  <c r="P127" i="2"/>
  <c r="O15" i="2"/>
  <c r="O20" i="2"/>
  <c r="N89" i="2"/>
  <c r="O89" i="2"/>
  <c r="P89" i="2"/>
  <c r="O29" i="2"/>
  <c r="P29" i="2"/>
  <c r="N33" i="2"/>
  <c r="O33" i="2"/>
  <c r="P33" i="2"/>
  <c r="P34" i="2"/>
  <c r="O39" i="2"/>
  <c r="K105" i="1"/>
  <c r="M105" i="1"/>
  <c r="N105" i="1" s="1"/>
  <c r="K100" i="1"/>
  <c r="M100" i="1"/>
  <c r="N100" i="1" s="1"/>
  <c r="K102" i="1"/>
  <c r="M102" i="1"/>
  <c r="K119" i="1"/>
  <c r="N119" i="1" s="1"/>
  <c r="M119" i="1"/>
  <c r="K120" i="1"/>
  <c r="M120" i="1"/>
  <c r="K125" i="1"/>
  <c r="M125" i="1"/>
  <c r="L93" i="1"/>
  <c r="M93" i="1"/>
  <c r="K92" i="1"/>
  <c r="L92" i="1"/>
  <c r="L84" i="1"/>
  <c r="M84" i="1"/>
  <c r="K117" i="1"/>
  <c r="L117" i="1"/>
  <c r="M117" i="1"/>
  <c r="L85" i="1"/>
  <c r="M85" i="1"/>
  <c r="L90" i="1"/>
  <c r="M90" i="1"/>
  <c r="L108" i="1"/>
  <c r="M108" i="1"/>
  <c r="K115" i="1"/>
  <c r="L115" i="1"/>
  <c r="M115" i="1"/>
  <c r="L118" i="1"/>
  <c r="N118" i="1" s="1"/>
  <c r="L87" i="1"/>
  <c r="M87" i="1"/>
  <c r="K86" i="1"/>
  <c r="L86" i="1"/>
  <c r="M86" i="1"/>
  <c r="L116" i="1"/>
  <c r="M116" i="1"/>
  <c r="L91" i="1"/>
  <c r="N91" i="1" s="1"/>
  <c r="K103" i="1"/>
  <c r="L103" i="1"/>
  <c r="M103" i="1"/>
  <c r="L109" i="1"/>
  <c r="M109" i="1"/>
  <c r="K50" i="1"/>
  <c r="L50" i="1"/>
  <c r="M50" i="1"/>
  <c r="K5" i="1"/>
  <c r="L5" i="1"/>
  <c r="M5" i="1"/>
  <c r="K6" i="1"/>
  <c r="L6" i="1"/>
  <c r="M6" i="1"/>
  <c r="K66" i="1"/>
  <c r="L66" i="1"/>
  <c r="M66" i="1"/>
  <c r="K57" i="1"/>
  <c r="L57" i="1"/>
  <c r="M57" i="1"/>
  <c r="K25" i="1"/>
  <c r="L25" i="1"/>
  <c r="M25" i="1"/>
  <c r="K122" i="1"/>
  <c r="L122" i="1"/>
  <c r="M122" i="1"/>
  <c r="K58" i="1"/>
  <c r="L58" i="1"/>
  <c r="M58" i="1"/>
  <c r="K121" i="1"/>
  <c r="L121" i="1"/>
  <c r="M121" i="1"/>
  <c r="K72" i="1"/>
  <c r="L72" i="1"/>
  <c r="M72" i="1"/>
  <c r="K4" i="1"/>
  <c r="L4" i="1"/>
  <c r="M4" i="1"/>
  <c r="K68" i="1"/>
  <c r="L68" i="1"/>
  <c r="M68" i="1"/>
  <c r="K26" i="1"/>
  <c r="L26" i="1"/>
  <c r="M26" i="1"/>
  <c r="K40" i="1"/>
  <c r="L40" i="1"/>
  <c r="M40" i="1"/>
  <c r="K23" i="1"/>
  <c r="L23" i="1"/>
  <c r="M23" i="1"/>
  <c r="K3" i="1"/>
  <c r="L3" i="1"/>
  <c r="M3" i="1"/>
  <c r="K41" i="1"/>
  <c r="L41" i="1"/>
  <c r="M41" i="1"/>
  <c r="K48" i="1"/>
  <c r="L48" i="1"/>
  <c r="M48" i="1"/>
  <c r="K24" i="1"/>
  <c r="L24" i="1"/>
  <c r="M24" i="1"/>
  <c r="K73" i="1"/>
  <c r="L73" i="1"/>
  <c r="M73" i="1"/>
  <c r="K106" i="1"/>
  <c r="L106" i="1"/>
  <c r="M106" i="1"/>
  <c r="K65" i="1"/>
  <c r="L65" i="1"/>
  <c r="M65" i="1"/>
  <c r="K64" i="1"/>
  <c r="L64" i="1"/>
  <c r="M64" i="1"/>
  <c r="K10" i="1"/>
  <c r="L10" i="1"/>
  <c r="M10" i="1"/>
  <c r="K27" i="1"/>
  <c r="L27" i="1"/>
  <c r="M27" i="1"/>
  <c r="K107" i="1"/>
  <c r="L107" i="1"/>
  <c r="M107" i="1"/>
  <c r="K112" i="1"/>
  <c r="L112" i="1"/>
  <c r="M112" i="1"/>
  <c r="K101" i="1"/>
  <c r="L101" i="1"/>
  <c r="M101" i="1"/>
  <c r="K21" i="1"/>
  <c r="L21" i="1"/>
  <c r="M21" i="1"/>
  <c r="K42" i="1"/>
  <c r="L42" i="1"/>
  <c r="M42" i="1"/>
  <c r="K13" i="1"/>
  <c r="L13" i="1"/>
  <c r="M13" i="1"/>
  <c r="K11" i="1"/>
  <c r="L11" i="1"/>
  <c r="M11" i="1"/>
  <c r="K18" i="1"/>
  <c r="L18" i="1"/>
  <c r="M18" i="1"/>
  <c r="K12" i="1"/>
  <c r="L12" i="1"/>
  <c r="M12" i="1"/>
  <c r="K17" i="1"/>
  <c r="L17" i="1"/>
  <c r="M17" i="1"/>
  <c r="K22" i="1"/>
  <c r="L22" i="1"/>
  <c r="M22" i="1"/>
  <c r="K43" i="1"/>
  <c r="L43" i="1"/>
  <c r="M43" i="1"/>
  <c r="K9" i="1"/>
  <c r="L9" i="1"/>
  <c r="M9" i="1"/>
  <c r="K69" i="1"/>
  <c r="L69" i="1"/>
  <c r="M69" i="1"/>
  <c r="K8" i="1"/>
  <c r="L8" i="1"/>
  <c r="M8" i="1"/>
  <c r="K19" i="1"/>
  <c r="L19" i="1"/>
  <c r="M19" i="1"/>
  <c r="K60" i="1"/>
  <c r="L60" i="1"/>
  <c r="M60" i="1"/>
  <c r="K31" i="1"/>
  <c r="L31" i="1"/>
  <c r="M31" i="1"/>
  <c r="K70" i="1"/>
  <c r="L70" i="1"/>
  <c r="M70" i="1"/>
  <c r="K38" i="1"/>
  <c r="L38" i="1"/>
  <c r="M38" i="1"/>
  <c r="K39" i="1"/>
  <c r="L39" i="1"/>
  <c r="M39" i="1"/>
  <c r="K14" i="1"/>
  <c r="L14" i="1"/>
  <c r="M14" i="1"/>
  <c r="K71" i="1"/>
  <c r="L71" i="1"/>
  <c r="M71" i="1"/>
  <c r="K61" i="1"/>
  <c r="L61" i="1"/>
  <c r="M61" i="1"/>
  <c r="K59" i="1"/>
  <c r="L59" i="1"/>
  <c r="M59" i="1"/>
  <c r="K128" i="1"/>
  <c r="L128" i="1"/>
  <c r="M128" i="1"/>
  <c r="K127" i="1"/>
  <c r="L127" i="1"/>
  <c r="M127" i="1"/>
  <c r="K55" i="1"/>
  <c r="L55" i="1"/>
  <c r="M55" i="1"/>
  <c r="K111" i="1"/>
  <c r="L111" i="1"/>
  <c r="M111" i="1"/>
  <c r="K110" i="1"/>
  <c r="L110" i="1"/>
  <c r="M110" i="1"/>
  <c r="K124" i="1"/>
  <c r="L124" i="1"/>
  <c r="M124" i="1"/>
  <c r="K123" i="1"/>
  <c r="L123" i="1"/>
  <c r="M123" i="1"/>
  <c r="K88" i="1"/>
  <c r="L88" i="1"/>
  <c r="M88" i="1"/>
  <c r="K15" i="1"/>
  <c r="L15" i="1"/>
  <c r="M15" i="1"/>
  <c r="K94" i="1"/>
  <c r="L94" i="1"/>
  <c r="M94" i="1"/>
  <c r="K63" i="1"/>
  <c r="L63" i="1"/>
  <c r="M63" i="1"/>
  <c r="K89" i="1"/>
  <c r="L89" i="1"/>
  <c r="M89" i="1"/>
  <c r="K62" i="1"/>
  <c r="L62" i="1"/>
  <c r="M62" i="1"/>
  <c r="K16" i="1"/>
  <c r="L16" i="1"/>
  <c r="M16" i="1"/>
  <c r="K20" i="1"/>
  <c r="L20" i="1"/>
  <c r="M20" i="1"/>
  <c r="K67" i="1"/>
  <c r="L67" i="1"/>
  <c r="M67" i="1"/>
  <c r="K45" i="1"/>
  <c r="L45" i="1"/>
  <c r="M45" i="1"/>
  <c r="K29" i="1"/>
  <c r="L29" i="1"/>
  <c r="M29" i="1"/>
  <c r="K49" i="1"/>
  <c r="L49" i="1"/>
  <c r="M49" i="1"/>
  <c r="K44" i="1"/>
  <c r="L44" i="1"/>
  <c r="M44" i="1"/>
  <c r="K53" i="1"/>
  <c r="L53" i="1"/>
  <c r="M53" i="1"/>
  <c r="K54" i="1"/>
  <c r="L54" i="1"/>
  <c r="M54" i="1"/>
  <c r="K7" i="1"/>
  <c r="L7" i="1"/>
  <c r="M7" i="1"/>
  <c r="K77" i="1"/>
  <c r="L77" i="1"/>
  <c r="M77" i="1"/>
  <c r="K78" i="1"/>
  <c r="L78" i="1"/>
  <c r="M78" i="1"/>
  <c r="K80" i="1"/>
  <c r="L80" i="1"/>
  <c r="M80" i="1"/>
  <c r="K81" i="1"/>
  <c r="L81" i="1"/>
  <c r="M81" i="1"/>
  <c r="K35" i="1"/>
  <c r="L35" i="1"/>
  <c r="M35" i="1"/>
  <c r="K34" i="1"/>
  <c r="L34" i="1"/>
  <c r="M34" i="1"/>
  <c r="K56" i="1"/>
  <c r="L56" i="1"/>
  <c r="M56" i="1"/>
  <c r="K47" i="1"/>
  <c r="L47" i="1"/>
  <c r="M47" i="1"/>
  <c r="K113" i="1"/>
  <c r="L113" i="1"/>
  <c r="M113" i="1"/>
  <c r="K96" i="1"/>
  <c r="L96" i="1"/>
  <c r="M96" i="1"/>
  <c r="K99" i="1"/>
  <c r="L99" i="1"/>
  <c r="M99" i="1"/>
  <c r="K46" i="1"/>
  <c r="L46" i="1"/>
  <c r="M46" i="1"/>
  <c r="K37" i="1"/>
  <c r="L37" i="1"/>
  <c r="M37" i="1"/>
  <c r="K114" i="1"/>
  <c r="L114" i="1"/>
  <c r="M114" i="1"/>
  <c r="K74" i="1"/>
  <c r="L74" i="1"/>
  <c r="M74" i="1"/>
  <c r="K75" i="1"/>
  <c r="L75" i="1"/>
  <c r="M75" i="1"/>
  <c r="K76" i="1"/>
  <c r="L76" i="1"/>
  <c r="M76" i="1"/>
  <c r="K32" i="1"/>
  <c r="L32" i="1"/>
  <c r="M32" i="1"/>
  <c r="K36" i="1"/>
  <c r="L36" i="1"/>
  <c r="M36" i="1"/>
  <c r="K33" i="1"/>
  <c r="L33" i="1"/>
  <c r="M33" i="1"/>
  <c r="K95" i="1"/>
  <c r="L95" i="1"/>
  <c r="M95" i="1"/>
  <c r="K30" i="1"/>
  <c r="L30" i="1"/>
  <c r="M30" i="1"/>
  <c r="K51" i="1"/>
  <c r="L51" i="1"/>
  <c r="M51" i="1"/>
  <c r="K79" i="1"/>
  <c r="L79" i="1"/>
  <c r="M79" i="1"/>
  <c r="K52" i="1"/>
  <c r="L52" i="1"/>
  <c r="M52" i="1"/>
  <c r="K97" i="1"/>
  <c r="L97" i="1"/>
  <c r="M97" i="1"/>
  <c r="K98" i="1"/>
  <c r="L98" i="1"/>
  <c r="M98" i="1"/>
  <c r="K83" i="1"/>
  <c r="L83" i="1"/>
  <c r="M83" i="1"/>
  <c r="K82" i="1"/>
  <c r="L82" i="1"/>
  <c r="M82" i="1"/>
  <c r="K126" i="1"/>
  <c r="L126" i="1"/>
  <c r="M126" i="1"/>
  <c r="M104" i="1"/>
  <c r="K104" i="1"/>
  <c r="N26" i="1" l="1"/>
  <c r="O106" i="2"/>
  <c r="P116" i="2"/>
  <c r="P94" i="2"/>
  <c r="P112" i="2"/>
  <c r="N129" i="2"/>
  <c r="O67" i="2"/>
  <c r="P123" i="2"/>
  <c r="P122" i="2"/>
  <c r="P93" i="2"/>
  <c r="P39" i="2"/>
  <c r="Q39" i="2" s="1"/>
  <c r="P12" i="2"/>
  <c r="N101" i="2"/>
  <c r="P54" i="2"/>
  <c r="O34" i="2"/>
  <c r="Q34" i="2" s="1"/>
  <c r="P19" i="2"/>
  <c r="O94" i="2"/>
  <c r="Q94" i="2" s="1"/>
  <c r="P115" i="2"/>
  <c r="O71" i="2"/>
  <c r="O81" i="2"/>
  <c r="N40" i="2"/>
  <c r="N69" i="2"/>
  <c r="P67" i="2"/>
  <c r="N20" i="2"/>
  <c r="Q20" i="2" s="1"/>
  <c r="N5" i="2"/>
  <c r="Q5" i="2" s="1"/>
  <c r="N116" i="2"/>
  <c r="Q116" i="2" s="1"/>
  <c r="P130" i="2"/>
  <c r="O44" i="2"/>
  <c r="O93" i="2"/>
  <c r="O130" i="2"/>
  <c r="O19" i="2"/>
  <c r="P111" i="2"/>
  <c r="P129" i="2"/>
  <c r="Q129" i="2" s="1"/>
  <c r="N10" i="2"/>
  <c r="O112" i="2"/>
  <c r="Q112" i="2" s="1"/>
  <c r="P102" i="2"/>
  <c r="N86" i="2"/>
  <c r="O124" i="2"/>
  <c r="P71" i="2"/>
  <c r="N58" i="2"/>
  <c r="O70" i="2"/>
  <c r="O114" i="2"/>
  <c r="P42" i="2"/>
  <c r="O21" i="2"/>
  <c r="O74" i="2"/>
  <c r="P70" i="2"/>
  <c r="P69" i="2"/>
  <c r="N114" i="2"/>
  <c r="P30" i="2"/>
  <c r="Q30" i="2" s="1"/>
  <c r="N21" i="2"/>
  <c r="N74" i="2"/>
  <c r="P81" i="2"/>
  <c r="P58" i="2"/>
  <c r="O115" i="2"/>
  <c r="N113" i="2"/>
  <c r="Q113" i="2" s="1"/>
  <c r="O30" i="2"/>
  <c r="P77" i="2"/>
  <c r="N125" i="1"/>
  <c r="N102" i="1"/>
  <c r="N12" i="1"/>
  <c r="N5" i="1"/>
  <c r="N17" i="1"/>
  <c r="N104" i="1"/>
  <c r="N6" i="1"/>
  <c r="O48" i="2"/>
  <c r="P64" i="2"/>
  <c r="O135" i="2"/>
  <c r="P23" i="2"/>
  <c r="O3" i="2"/>
  <c r="P87" i="2"/>
  <c r="P113" i="2"/>
  <c r="O100" i="2"/>
  <c r="O23" i="2"/>
  <c r="N3" i="2"/>
  <c r="P43" i="2"/>
  <c r="P100" i="2"/>
  <c r="Q100" i="2" s="1"/>
  <c r="O87" i="2"/>
  <c r="Q87" i="2" s="1"/>
  <c r="P22" i="2"/>
  <c r="P106" i="2"/>
  <c r="Q106" i="2" s="1"/>
  <c r="O49" i="2"/>
  <c r="N131" i="2"/>
  <c r="N59" i="2"/>
  <c r="O121" i="2"/>
  <c r="P103" i="2"/>
  <c r="P62" i="2"/>
  <c r="P120" i="2"/>
  <c r="O62" i="2"/>
  <c r="O120" i="2"/>
  <c r="Q120" i="2" s="1"/>
  <c r="P61" i="2"/>
  <c r="O77" i="2"/>
  <c r="Q77" i="2" s="1"/>
  <c r="P119" i="2"/>
  <c r="O119" i="2"/>
  <c r="O109" i="2"/>
  <c r="P15" i="2"/>
  <c r="Q15" i="2" s="1"/>
  <c r="Q46" i="2"/>
  <c r="O43" i="2"/>
  <c r="P37" i="2"/>
  <c r="P84" i="2"/>
  <c r="P78" i="2"/>
  <c r="O80" i="2"/>
  <c r="O95" i="2"/>
  <c r="O42" i="2"/>
  <c r="O104" i="2"/>
  <c r="O18" i="2"/>
  <c r="P7" i="2"/>
  <c r="P92" i="2"/>
  <c r="P36" i="2"/>
  <c r="P52" i="2"/>
  <c r="P57" i="2"/>
  <c r="P27" i="2"/>
  <c r="N104" i="2"/>
  <c r="O68" i="2"/>
  <c r="N18" i="2"/>
  <c r="N72" i="2"/>
  <c r="P79" i="2"/>
  <c r="P9" i="2"/>
  <c r="O7" i="2"/>
  <c r="O2" i="2"/>
  <c r="O102" i="2"/>
  <c r="N97" i="2"/>
  <c r="P107" i="2"/>
  <c r="P95" i="2"/>
  <c r="O8" i="2"/>
  <c r="O28" i="2"/>
  <c r="O52" i="2"/>
  <c r="Q52" i="2" s="1"/>
  <c r="O57" i="2"/>
  <c r="P32" i="2"/>
  <c r="O27" i="2"/>
  <c r="P108" i="2"/>
  <c r="P48" i="2"/>
  <c r="P17" i="2"/>
  <c r="O79" i="2"/>
  <c r="O9" i="2"/>
  <c r="P80" i="2"/>
  <c r="O97" i="2"/>
  <c r="O96" i="2"/>
  <c r="O127" i="2"/>
  <c r="Q127" i="2" s="1"/>
  <c r="N2" i="2"/>
  <c r="N96" i="2"/>
  <c r="P8" i="2"/>
  <c r="P28" i="2"/>
  <c r="O107" i="2"/>
  <c r="O37" i="2"/>
  <c r="O84" i="2"/>
  <c r="O78" i="2"/>
  <c r="O92" i="2"/>
  <c r="O36" i="2"/>
  <c r="P105" i="2"/>
  <c r="O105" i="2"/>
  <c r="O32" i="2"/>
  <c r="O108" i="2"/>
  <c r="O17" i="2"/>
  <c r="P14" i="2"/>
  <c r="P82" i="2"/>
  <c r="P35" i="2"/>
  <c r="P51" i="2"/>
  <c r="P66" i="2"/>
  <c r="O24" i="2"/>
  <c r="P76" i="2"/>
  <c r="P4" i="2"/>
  <c r="O14" i="2"/>
  <c r="O82" i="2"/>
  <c r="O35" i="2"/>
  <c r="O51" i="2"/>
  <c r="P101" i="2"/>
  <c r="O66" i="2"/>
  <c r="P31" i="2"/>
  <c r="P99" i="2"/>
  <c r="P16" i="2"/>
  <c r="O76" i="2"/>
  <c r="O4" i="2"/>
  <c r="Q33" i="2"/>
  <c r="O103" i="2"/>
  <c r="O31" i="2"/>
  <c r="O99" i="2"/>
  <c r="O16" i="2"/>
  <c r="Q75" i="2"/>
  <c r="Q89" i="2"/>
  <c r="Q29" i="2"/>
  <c r="N135" i="2"/>
  <c r="N121" i="2"/>
  <c r="N109" i="2"/>
  <c r="N49" i="2"/>
  <c r="N24" i="2"/>
  <c r="N68" i="2"/>
  <c r="N124" i="2"/>
  <c r="N44" i="2"/>
  <c r="O123" i="2"/>
  <c r="Q123" i="2" s="1"/>
  <c r="N54" i="2"/>
  <c r="Q54" i="2" s="1"/>
  <c r="O111" i="2"/>
  <c r="O61" i="2"/>
  <c r="O22" i="2"/>
  <c r="O64" i="2"/>
  <c r="O122" i="2"/>
  <c r="O12" i="2"/>
  <c r="P91" i="2"/>
  <c r="P118" i="2"/>
  <c r="P110" i="2"/>
  <c r="P60" i="2"/>
  <c r="P128" i="2"/>
  <c r="P63" i="2"/>
  <c r="P83" i="2"/>
  <c r="P6" i="2"/>
  <c r="P38" i="2"/>
  <c r="O91" i="2"/>
  <c r="Q67" i="2"/>
  <c r="P55" i="2"/>
  <c r="O118" i="2"/>
  <c r="P134" i="2"/>
  <c r="O110" i="2"/>
  <c r="P65" i="2"/>
  <c r="O60" i="2"/>
  <c r="P26" i="2"/>
  <c r="O128" i="2"/>
  <c r="P85" i="2"/>
  <c r="O63" i="2"/>
  <c r="P126" i="2"/>
  <c r="O83" i="2"/>
  <c r="P47" i="2"/>
  <c r="O6" i="2"/>
  <c r="O38" i="2"/>
  <c r="O55" i="2"/>
  <c r="O134" i="2"/>
  <c r="O65" i="2"/>
  <c r="O26" i="2"/>
  <c r="O85" i="2"/>
  <c r="O126" i="2"/>
  <c r="O47" i="2"/>
  <c r="P98" i="2"/>
  <c r="P117" i="2"/>
  <c r="P90" i="2"/>
  <c r="P56" i="2"/>
  <c r="P132" i="2"/>
  <c r="P41" i="2"/>
  <c r="P73" i="2"/>
  <c r="P11" i="2"/>
  <c r="P136" i="2"/>
  <c r="O98" i="2"/>
  <c r="P53" i="2"/>
  <c r="O117" i="2"/>
  <c r="P133" i="2"/>
  <c r="O90" i="2"/>
  <c r="P50" i="2"/>
  <c r="O56" i="2"/>
  <c r="P25" i="2"/>
  <c r="O132" i="2"/>
  <c r="P88" i="2"/>
  <c r="O41" i="2"/>
  <c r="P125" i="2"/>
  <c r="O73" i="2"/>
  <c r="P45" i="2"/>
  <c r="O11" i="2"/>
  <c r="O136" i="2"/>
  <c r="O53" i="2"/>
  <c r="O133" i="2"/>
  <c r="O50" i="2"/>
  <c r="O25" i="2"/>
  <c r="O88" i="2"/>
  <c r="O125" i="2"/>
  <c r="O45" i="2"/>
  <c r="P86" i="2"/>
  <c r="Q86" i="2" s="1"/>
  <c r="P59" i="2"/>
  <c r="P131" i="2"/>
  <c r="P40" i="2"/>
  <c r="P72" i="2"/>
  <c r="P10" i="2"/>
  <c r="N13" i="2"/>
  <c r="O13" i="2"/>
  <c r="N97" i="1"/>
  <c r="N45" i="1"/>
  <c r="N8" i="1"/>
  <c r="N58" i="1"/>
  <c r="N52" i="1"/>
  <c r="N113" i="1"/>
  <c r="N67" i="1"/>
  <c r="N110" i="1"/>
  <c r="N69" i="1"/>
  <c r="N64" i="1"/>
  <c r="N122" i="1"/>
  <c r="N120" i="1"/>
  <c r="N7" i="1"/>
  <c r="N121" i="1"/>
  <c r="N101" i="1"/>
  <c r="N18" i="1"/>
  <c r="N93" i="1"/>
  <c r="N47" i="1"/>
  <c r="N61" i="1"/>
  <c r="N20" i="1"/>
  <c r="N30" i="1"/>
  <c r="N34" i="1"/>
  <c r="N50" i="1"/>
  <c r="N90" i="1"/>
  <c r="N68" i="1"/>
  <c r="N41" i="1"/>
  <c r="N124" i="1"/>
  <c r="N39" i="1"/>
  <c r="N42" i="1"/>
  <c r="N92" i="1"/>
  <c r="N79" i="1"/>
  <c r="N126" i="1"/>
  <c r="N53" i="1"/>
  <c r="N87" i="1"/>
  <c r="N84" i="1"/>
  <c r="N31" i="1"/>
  <c r="N112" i="1"/>
  <c r="N3" i="1"/>
  <c r="N4" i="1"/>
  <c r="N109" i="1"/>
  <c r="N115" i="1"/>
  <c r="N32" i="1"/>
  <c r="N65" i="1"/>
  <c r="N108" i="1"/>
  <c r="N111" i="1"/>
  <c r="N78" i="1"/>
  <c r="N13" i="1"/>
  <c r="N103" i="1"/>
  <c r="N44" i="1"/>
  <c r="N62" i="1"/>
  <c r="N14" i="1"/>
  <c r="N23" i="1"/>
  <c r="N9" i="1"/>
  <c r="N123" i="1"/>
  <c r="N27" i="1"/>
  <c r="N37" i="1"/>
  <c r="N75" i="1"/>
  <c r="N19" i="1"/>
  <c r="N116" i="1"/>
  <c r="N85" i="1"/>
  <c r="N40" i="1"/>
  <c r="N128" i="1"/>
  <c r="N10" i="1"/>
  <c r="N24" i="1"/>
  <c r="N95" i="1"/>
  <c r="N89" i="1"/>
  <c r="N59" i="1"/>
  <c r="N48" i="1"/>
  <c r="N86" i="1"/>
  <c r="N82" i="1"/>
  <c r="N35" i="1"/>
  <c r="N96" i="1"/>
  <c r="N70" i="1"/>
  <c r="N15" i="1"/>
  <c r="N49" i="1"/>
  <c r="N72" i="1"/>
  <c r="N16" i="1"/>
  <c r="N55" i="1"/>
  <c r="N60" i="1"/>
  <c r="N71" i="1"/>
  <c r="N29" i="1"/>
  <c r="N74" i="1"/>
  <c r="N63" i="1"/>
  <c r="N21" i="1"/>
  <c r="N33" i="1"/>
  <c r="N114" i="1"/>
  <c r="N81" i="1"/>
  <c r="N117" i="1"/>
  <c r="N46" i="1"/>
  <c r="N57" i="1"/>
  <c r="N77" i="1"/>
  <c r="N99" i="1"/>
  <c r="N127" i="1"/>
  <c r="N54" i="1"/>
  <c r="N51" i="1"/>
  <c r="N43" i="1"/>
  <c r="N88" i="1"/>
  <c r="N73" i="1"/>
  <c r="N36" i="1"/>
  <c r="N80" i="1"/>
  <c r="N94" i="1"/>
  <c r="N56" i="1"/>
  <c r="N106" i="1"/>
  <c r="N76" i="1"/>
  <c r="N98" i="1"/>
  <c r="N66" i="1"/>
  <c r="N22" i="1"/>
  <c r="N38" i="1"/>
  <c r="N11" i="1"/>
  <c r="N83" i="1"/>
  <c r="N107" i="1"/>
  <c r="N25" i="1"/>
  <c r="Q58" i="2" l="1"/>
  <c r="Q122" i="2"/>
  <c r="Q71" i="2"/>
  <c r="Q115" i="2"/>
  <c r="Q84" i="2"/>
  <c r="Q131" i="2"/>
  <c r="Q24" i="2"/>
  <c r="Q59" i="2"/>
  <c r="Q62" i="2"/>
  <c r="Q37" i="2"/>
  <c r="Q56" i="2"/>
  <c r="Q121" i="2"/>
  <c r="Q78" i="2"/>
  <c r="Q135" i="2"/>
  <c r="Q3" i="2"/>
  <c r="Q19" i="2"/>
  <c r="Q12" i="2"/>
  <c r="Q103" i="2"/>
  <c r="Q23" i="2"/>
  <c r="Q81" i="2"/>
  <c r="Q49" i="2"/>
  <c r="Q48" i="2"/>
  <c r="Q69" i="2"/>
  <c r="Q130" i="2"/>
  <c r="Q76" i="2"/>
  <c r="Q119" i="2"/>
  <c r="Q74" i="2"/>
  <c r="Q93" i="2"/>
  <c r="Q27" i="2"/>
  <c r="Q64" i="2"/>
  <c r="Q43" i="2"/>
  <c r="Q21" i="2"/>
  <c r="Q111" i="2"/>
  <c r="Q17" i="2"/>
  <c r="Q92" i="2"/>
  <c r="Q108" i="2"/>
  <c r="Q32" i="2"/>
  <c r="Q70" i="2"/>
  <c r="Q10" i="2"/>
  <c r="Q101" i="2"/>
  <c r="Q80" i="2"/>
  <c r="Q102" i="2"/>
  <c r="Q72" i="2"/>
  <c r="Q124" i="2"/>
  <c r="Q51" i="2"/>
  <c r="Q99" i="2"/>
  <c r="Q107" i="2"/>
  <c r="Q114" i="2"/>
  <c r="Q66" i="2"/>
  <c r="Q40" i="2"/>
  <c r="Q68" i="2"/>
  <c r="Q79" i="2"/>
  <c r="Q96" i="2"/>
  <c r="Q97" i="2"/>
  <c r="Q42" i="2"/>
  <c r="Q16" i="2"/>
  <c r="Q14" i="2"/>
  <c r="Q132" i="2"/>
  <c r="Q44" i="2"/>
  <c r="Q85" i="2"/>
  <c r="Q105" i="2"/>
  <c r="Q8" i="2"/>
  <c r="Q109" i="2"/>
  <c r="Q35" i="2"/>
  <c r="Q36" i="2"/>
  <c r="Q9" i="2"/>
  <c r="Q2" i="2"/>
  <c r="Q82" i="2"/>
  <c r="Q7" i="2"/>
  <c r="Q95" i="2"/>
  <c r="Q31" i="2"/>
  <c r="Q22" i="2"/>
  <c r="Q91" i="2"/>
  <c r="Q61" i="2"/>
  <c r="Q118" i="2"/>
  <c r="Q4" i="2"/>
  <c r="Q28" i="2"/>
  <c r="Q57" i="2"/>
  <c r="Q104" i="2"/>
  <c r="Q90" i="2"/>
  <c r="Q128" i="2"/>
  <c r="Q136" i="2"/>
  <c r="Q18" i="2"/>
  <c r="Q41" i="2"/>
  <c r="Q11" i="2"/>
  <c r="Q88" i="2"/>
  <c r="Q6" i="2"/>
  <c r="Q110" i="2"/>
  <c r="Q117" i="2"/>
  <c r="Q133" i="2"/>
  <c r="Q98" i="2"/>
  <c r="Q26" i="2"/>
  <c r="Q53" i="2"/>
  <c r="Q83" i="2"/>
  <c r="Q63" i="2"/>
  <c r="Q45" i="2"/>
  <c r="Q60" i="2"/>
  <c r="Q73" i="2"/>
  <c r="Q65" i="2"/>
  <c r="Q134" i="2"/>
  <c r="Q55" i="2"/>
  <c r="Q47" i="2"/>
  <c r="Q125" i="2"/>
  <c r="Q126" i="2"/>
  <c r="Q25" i="2"/>
  <c r="Q50" i="2"/>
  <c r="Q38" i="2"/>
  <c r="Q13" i="2"/>
</calcChain>
</file>

<file path=xl/sharedStrings.xml><?xml version="1.0" encoding="utf-8"?>
<sst xmlns="http://schemas.openxmlformats.org/spreadsheetml/2006/main" count="3265" uniqueCount="476">
  <si>
    <t>Sample_analysis</t>
  </si>
  <si>
    <t>Gilded</t>
  </si>
  <si>
    <t>Weathered</t>
  </si>
  <si>
    <t>Au</t>
  </si>
  <si>
    <t>Cu</t>
  </si>
  <si>
    <t>Ag</t>
  </si>
  <si>
    <t>Sum</t>
  </si>
  <si>
    <t>Au_n</t>
  </si>
  <si>
    <t>Cu_n</t>
  </si>
  <si>
    <t>Ag_n</t>
  </si>
  <si>
    <t>Ag_AgAu</t>
  </si>
  <si>
    <t>Method</t>
  </si>
  <si>
    <t>Reference</t>
  </si>
  <si>
    <t>Central Caribbean</t>
  </si>
  <si>
    <t>NA</t>
  </si>
  <si>
    <t>No</t>
  </si>
  <si>
    <t>Yes</t>
  </si>
  <si>
    <t>Cast</t>
  </si>
  <si>
    <t>&lt;LOD</t>
  </si>
  <si>
    <t>Surface</t>
  </si>
  <si>
    <t>pXRF</t>
  </si>
  <si>
    <t>C-35 AC.2</t>
  </si>
  <si>
    <t>IV Ca 34267_1</t>
  </si>
  <si>
    <t>Buenos Aires</t>
  </si>
  <si>
    <t>Ethnological Museum Berlin</t>
  </si>
  <si>
    <t>IV Ca 34267_2</t>
  </si>
  <si>
    <t>14498_1</t>
  </si>
  <si>
    <t>14498_2</t>
  </si>
  <si>
    <t>Greater Nicoya</t>
  </si>
  <si>
    <t>Nicoya</t>
  </si>
  <si>
    <t>Foil</t>
  </si>
  <si>
    <t>Hammered</t>
  </si>
  <si>
    <t>IV Ca 39166_1</t>
  </si>
  <si>
    <t>IV Ca 39166_2</t>
  </si>
  <si>
    <t>21716_1</t>
  </si>
  <si>
    <t>21716_2</t>
  </si>
  <si>
    <t>25560_1</t>
  </si>
  <si>
    <t>25560_2</t>
  </si>
  <si>
    <t>25560_3</t>
  </si>
  <si>
    <t>Curly-tailed animal</t>
  </si>
  <si>
    <t>25563_1</t>
  </si>
  <si>
    <t>25563_2</t>
  </si>
  <si>
    <t>25573_1</t>
  </si>
  <si>
    <t>20478_1</t>
  </si>
  <si>
    <t>20478_2</t>
  </si>
  <si>
    <t>Possibly</t>
  </si>
  <si>
    <t>G-470 FL Ent.12 Art.212.1 bell</t>
  </si>
  <si>
    <t>G-470 FL Ent. 12 Art. 35</t>
  </si>
  <si>
    <t>Pectoral</t>
  </si>
  <si>
    <t>G-470 FL Ent.12 Art.212.1 blech</t>
  </si>
  <si>
    <t>IV Ca 39773_1</t>
  </si>
  <si>
    <t>Gano de la Fortuna</t>
  </si>
  <si>
    <t>25595_2</t>
  </si>
  <si>
    <t>IV Ca 39767_1</t>
  </si>
  <si>
    <t>IV Ca 39767_2</t>
  </si>
  <si>
    <t>22876_1</t>
  </si>
  <si>
    <t>22876_2</t>
  </si>
  <si>
    <t>29264_1</t>
  </si>
  <si>
    <t>29264_2</t>
  </si>
  <si>
    <t>26559_1</t>
  </si>
  <si>
    <t>26559_2</t>
  </si>
  <si>
    <t>25558_1</t>
  </si>
  <si>
    <t>25558_3</t>
  </si>
  <si>
    <t>IV Ca 34232_1</t>
  </si>
  <si>
    <t>IV Ca 34232_2</t>
  </si>
  <si>
    <t>IV Ca 34234_1</t>
  </si>
  <si>
    <t>IV Ca 34234_2</t>
  </si>
  <si>
    <t>IV Ca 34236_1</t>
  </si>
  <si>
    <t>IV Ca 34239_1</t>
  </si>
  <si>
    <t>IV Ca 34243_1</t>
  </si>
  <si>
    <t>IV Ca 34243_2</t>
  </si>
  <si>
    <t>G-89 Na RC. Ent.1.1</t>
  </si>
  <si>
    <t>IV Ca 32016_1</t>
  </si>
  <si>
    <t>Panteon de la Reina</t>
  </si>
  <si>
    <t>IV Ca 32016_2</t>
  </si>
  <si>
    <t>IV Ca 32016_3</t>
  </si>
  <si>
    <t>IV Ca 32016_4</t>
  </si>
  <si>
    <t>IV Ca 34187_1</t>
  </si>
  <si>
    <t>IV Ca 34196_1</t>
  </si>
  <si>
    <t>IV Ca 34196_2</t>
  </si>
  <si>
    <t>20462_1</t>
  </si>
  <si>
    <t>20462_2</t>
  </si>
  <si>
    <t>20470_1</t>
  </si>
  <si>
    <t>20470_2</t>
  </si>
  <si>
    <t>20473_1</t>
  </si>
  <si>
    <t>20473_2</t>
  </si>
  <si>
    <t>22881_1</t>
  </si>
  <si>
    <t>22881_2</t>
  </si>
  <si>
    <t>25536-1 A</t>
  </si>
  <si>
    <t>27037_1</t>
  </si>
  <si>
    <t>27037_2</t>
  </si>
  <si>
    <t>27037_3</t>
  </si>
  <si>
    <t>27575_1</t>
  </si>
  <si>
    <t>27575_2</t>
  </si>
  <si>
    <t>27577_1</t>
  </si>
  <si>
    <t>31793_1</t>
  </si>
  <si>
    <t>31793_2</t>
  </si>
  <si>
    <t>25518.1_1</t>
  </si>
  <si>
    <t>25518.2_1</t>
  </si>
  <si>
    <t>IV Ca 34273_1</t>
  </si>
  <si>
    <t>IV Ca 34273_2</t>
  </si>
  <si>
    <t>BCCR-O-0297</t>
  </si>
  <si>
    <t>SEM-EDX</t>
  </si>
  <si>
    <t>IV Ca 34268</t>
  </si>
  <si>
    <t>Interior</t>
  </si>
  <si>
    <t>SY-XRF with abrasion</t>
  </si>
  <si>
    <t>IV Ca 34288</t>
  </si>
  <si>
    <t>IV Ca 34269</t>
  </si>
  <si>
    <t>IV Ca 34272</t>
  </si>
  <si>
    <t>IV Ca 34270</t>
  </si>
  <si>
    <t>IV Ca 34271</t>
  </si>
  <si>
    <t>IV Ca 34290</t>
  </si>
  <si>
    <t>El General</t>
  </si>
  <si>
    <t>IV Ca 34292</t>
  </si>
  <si>
    <t>SY-XRF</t>
  </si>
  <si>
    <t>BCCR-O-0243</t>
  </si>
  <si>
    <t>Filadelfia</t>
  </si>
  <si>
    <t>BCCR-O-0242</t>
  </si>
  <si>
    <t>PC.B.299_figure</t>
  </si>
  <si>
    <t>Finca 4, section 23</t>
  </si>
  <si>
    <t>XRF</t>
  </si>
  <si>
    <t>Dumbarton Oaks</t>
  </si>
  <si>
    <t>PC.B.300</t>
  </si>
  <si>
    <t>PC.B.302</t>
  </si>
  <si>
    <t>PC.B.305</t>
  </si>
  <si>
    <t>PC.B.301_figure</t>
  </si>
  <si>
    <t>PC.B.298_figure</t>
  </si>
  <si>
    <t>PC.B.304_figure</t>
  </si>
  <si>
    <t>PC.B.303</t>
  </si>
  <si>
    <t>PC.B.298_dangler</t>
  </si>
  <si>
    <t>PC.B.299_dangler</t>
  </si>
  <si>
    <t>PC.B.301_dangler</t>
  </si>
  <si>
    <t>PC.B.304_dangler</t>
  </si>
  <si>
    <t>IV Ca 39770</t>
  </si>
  <si>
    <t>IV Ca 39776</t>
  </si>
  <si>
    <t>IV Ca 39771</t>
  </si>
  <si>
    <t>IV Ca 39774</t>
  </si>
  <si>
    <t>IV Ca 39775</t>
  </si>
  <si>
    <t>BCCR-O-0709</t>
  </si>
  <si>
    <t>Guanacaste</t>
  </si>
  <si>
    <t>BCCR-O-0911</t>
  </si>
  <si>
    <t>BCCR-O-0010</t>
  </si>
  <si>
    <t>Guapiles</t>
  </si>
  <si>
    <t>BCCR-O-0026</t>
  </si>
  <si>
    <t>BCCR-O-0049</t>
  </si>
  <si>
    <t>BCCR-O-0083</t>
  </si>
  <si>
    <t xml:space="preserve">47-18-20/17521 </t>
  </si>
  <si>
    <t>Wet chemistry</t>
  </si>
  <si>
    <t xml:space="preserve">47-18-20/17522 </t>
  </si>
  <si>
    <t xml:space="preserve">47-18-20/17523 </t>
  </si>
  <si>
    <t xml:space="preserve">47-18-20/17524 </t>
  </si>
  <si>
    <t xml:space="preserve">47-18-20/17525 </t>
  </si>
  <si>
    <t xml:space="preserve">47-18-20/17526 </t>
  </si>
  <si>
    <t xml:space="preserve">47-18-20/17530 </t>
  </si>
  <si>
    <t xml:space="preserve">47-18-20/17531 </t>
  </si>
  <si>
    <t>47-18-20/17532</t>
  </si>
  <si>
    <t xml:space="preserve">47-18-20/17527 </t>
  </si>
  <si>
    <t>47-18-20/17528</t>
  </si>
  <si>
    <t xml:space="preserve">47-18-20/17529 </t>
  </si>
  <si>
    <t>BCCR-O-0326</t>
  </si>
  <si>
    <t>BCCR-O-0370</t>
  </si>
  <si>
    <t>BCCR-O-0863</t>
  </si>
  <si>
    <t>Jalaca</t>
  </si>
  <si>
    <t>ED-XRF</t>
  </si>
  <si>
    <t>Museo de America</t>
  </si>
  <si>
    <t>685(M)</t>
  </si>
  <si>
    <t>IV Ca 46970</t>
  </si>
  <si>
    <t>IV Ca 46973</t>
  </si>
  <si>
    <t>IV Ca 34228</t>
  </si>
  <si>
    <t>La Virgen (near Bagaces)</t>
  </si>
  <si>
    <t>BCCR-O-0657</t>
  </si>
  <si>
    <t>BCCR-O-1383</t>
  </si>
  <si>
    <t>BCCR-O-1386</t>
  </si>
  <si>
    <t>IV Ca 40954</t>
  </si>
  <si>
    <t>BCCR-O-1387</t>
  </si>
  <si>
    <t>IV Ca 34284</t>
  </si>
  <si>
    <t>BCCR-O-0578</t>
  </si>
  <si>
    <t>Palmar Sur</t>
  </si>
  <si>
    <t>BCCR-O-0701</t>
  </si>
  <si>
    <t>BCCR-O-0626</t>
  </si>
  <si>
    <t>BCCR-O-0471</t>
  </si>
  <si>
    <t>IV Ca 40951</t>
  </si>
  <si>
    <t>IV Ca 32498</t>
  </si>
  <si>
    <t>IV Ca 34190</t>
  </si>
  <si>
    <t>IV Ca 32016</t>
  </si>
  <si>
    <t>IV Ca 34198</t>
  </si>
  <si>
    <t>IV Ca 32031</t>
  </si>
  <si>
    <t>IV Ca 32007</t>
  </si>
  <si>
    <t>IV Ca 34187</t>
  </si>
  <si>
    <t>IV Ca 32002</t>
  </si>
  <si>
    <t>IV Ca 32003</t>
  </si>
  <si>
    <t>IV Ca 32027</t>
  </si>
  <si>
    <t>IV Ca 32499</t>
  </si>
  <si>
    <t>IV Ca 32025</t>
  </si>
  <si>
    <t>IV Ca 32012</t>
  </si>
  <si>
    <t>IV Ca 34195</t>
  </si>
  <si>
    <t>IV Ca 34205</t>
  </si>
  <si>
    <t>Unknown</t>
  </si>
  <si>
    <t>IV Ca 32028</t>
  </si>
  <si>
    <t>IV Ca 34197</t>
  </si>
  <si>
    <t>IV Ca 32030b</t>
  </si>
  <si>
    <t>IV Ca 32030a</t>
  </si>
  <si>
    <t>IV Ca 32502</t>
  </si>
  <si>
    <t>BCCR-O-0766</t>
  </si>
  <si>
    <t>Rivas</t>
  </si>
  <si>
    <t>IV Ca 34250</t>
  </si>
  <si>
    <t>BCCR-O-0784</t>
  </si>
  <si>
    <t>Sierpe</t>
  </si>
  <si>
    <t>BCCR-O-0382</t>
  </si>
  <si>
    <t>Siquirres</t>
  </si>
  <si>
    <t>BCCR-O-0383</t>
  </si>
  <si>
    <t>BCCR-O-0298</t>
  </si>
  <si>
    <t>Talamanca</t>
  </si>
  <si>
    <t>Provenance</t>
  </si>
  <si>
    <t>Archaeological region</t>
  </si>
  <si>
    <t>Weight gram</t>
  </si>
  <si>
    <t>Museum collection</t>
  </si>
  <si>
    <t>Museo Nacional de Costa Rica</t>
  </si>
  <si>
    <t>This study</t>
  </si>
  <si>
    <t>Technique</t>
  </si>
  <si>
    <t>Thickness cm</t>
  </si>
  <si>
    <t>Sum_n</t>
  </si>
  <si>
    <t>Method depth</t>
  </si>
  <si>
    <t>G-470 FL op.I RC 23 art.176_1</t>
  </si>
  <si>
    <t>G-470 FL op.I RC 23 art.176_2</t>
  </si>
  <si>
    <t>H-33 LR_1</t>
  </si>
  <si>
    <t>H-33 LR_2</t>
  </si>
  <si>
    <t>22984_1</t>
  </si>
  <si>
    <t>25506_1</t>
  </si>
  <si>
    <t>25506_2</t>
  </si>
  <si>
    <t>25516_1</t>
  </si>
  <si>
    <t>25531_1</t>
  </si>
  <si>
    <t>25561_1</t>
  </si>
  <si>
    <t>25561_2</t>
  </si>
  <si>
    <t>25628_1</t>
  </si>
  <si>
    <t>25628_2</t>
  </si>
  <si>
    <t>25628_3</t>
  </si>
  <si>
    <t>25628_4</t>
  </si>
  <si>
    <t>A-10 LF 757_1</t>
  </si>
  <si>
    <t>A-10 LF 757_2</t>
  </si>
  <si>
    <t>A-36 CS Pt.1 26_2</t>
  </si>
  <si>
    <t>C-35 AC 210_1</t>
  </si>
  <si>
    <t>C-35 AC 210_2</t>
  </si>
  <si>
    <t>E-749 ES Ent.25 328_1</t>
  </si>
  <si>
    <t>E-749 ES Ent.25 328_2</t>
  </si>
  <si>
    <t>E-749 ES Ent.31 340_1</t>
  </si>
  <si>
    <t>E-749 ES Ent.31 340_2</t>
  </si>
  <si>
    <t>G-470 FL RC.18 214_1</t>
  </si>
  <si>
    <t>G-470 FL RC.18 214_2</t>
  </si>
  <si>
    <t>H-140 CA_1</t>
  </si>
  <si>
    <t>H-140 CA_2</t>
  </si>
  <si>
    <t>E-749 ES Ent.31 290</t>
  </si>
  <si>
    <t>A-10 LF 589</t>
  </si>
  <si>
    <t>A-36 CS Pt.1</t>
  </si>
  <si>
    <t>A-36 CS Tl 37</t>
  </si>
  <si>
    <t>C-27 HM 85</t>
  </si>
  <si>
    <t>G-470 FL Op.1 213</t>
  </si>
  <si>
    <t>G-89 Na Op. 37C Ent.1 23</t>
  </si>
  <si>
    <t>H-172 PG</t>
  </si>
  <si>
    <t>H-26 CN Sup_1</t>
  </si>
  <si>
    <t>H-26 CN Sup_2</t>
  </si>
  <si>
    <t>H-33 LR Cu Art33_1</t>
  </si>
  <si>
    <t>H-33 LR Cu Art33_2</t>
  </si>
  <si>
    <t>H-33 LR Cu_1</t>
  </si>
  <si>
    <t>H-33 LR Cu_2</t>
  </si>
  <si>
    <t>P-461 PVA Ent.4_1</t>
  </si>
  <si>
    <t>P-461 PVA Ent.4_2</t>
  </si>
  <si>
    <t>SJ-149 PC_1</t>
  </si>
  <si>
    <t>SJ-149 PC_3</t>
  </si>
  <si>
    <t>SJ-150 SR_1</t>
  </si>
  <si>
    <t>SJ-150 SR_2</t>
  </si>
  <si>
    <t>SJ-51 LL_1</t>
  </si>
  <si>
    <t>SJ-51 LL_4</t>
  </si>
  <si>
    <t>Weight g</t>
  </si>
  <si>
    <t>Stylistic type</t>
  </si>
  <si>
    <t>Anthropomorphic</t>
  </si>
  <si>
    <t>Avimorphic</t>
  </si>
  <si>
    <t>Instrument (bell)</t>
  </si>
  <si>
    <t>Zoomorphic (jaguar)</t>
  </si>
  <si>
    <t>Zoomorphic</t>
  </si>
  <si>
    <t>Zoomorphic (pekari)</t>
  </si>
  <si>
    <t>Zoomorphous (insect)</t>
  </si>
  <si>
    <t>Zoomorphous (monkey)</t>
  </si>
  <si>
    <t>Zoomorphic (cayman)</t>
  </si>
  <si>
    <t>Zoomorphic (frog)</t>
  </si>
  <si>
    <t>Zoomorphic (crocodile)</t>
  </si>
  <si>
    <t>Zoomorphic (fish)</t>
  </si>
  <si>
    <t>Zoomorphic (shark)</t>
  </si>
  <si>
    <t>Zoomorphic (shell)</t>
  </si>
  <si>
    <t>Dangler</t>
  </si>
  <si>
    <t>Santa Barbara (near Santa Cruz)</t>
  </si>
  <si>
    <t>Peabody Museum of Archaeology &amp; Ethnology</t>
  </si>
  <si>
    <t>Ethnologisches Museum Berlin</t>
  </si>
  <si>
    <t>Museos del Banco Central Costa Rica</t>
  </si>
  <si>
    <t>Greater Chiriquí</t>
  </si>
  <si>
    <t>Berlin</t>
  </si>
  <si>
    <t>MNCR</t>
  </si>
  <si>
    <r>
      <t xml:space="preserve">Rovira, S., 1994. Pre-Hispanic Goldwork from the Museo de America, Madrid: A New Set of Analyses. In: D.A. Scott and P. Meyers, eds. </t>
    </r>
    <r>
      <rPr>
        <i/>
        <sz val="12"/>
        <color theme="1"/>
        <rFont val="Calibri"/>
        <family val="2"/>
      </rPr>
      <t>Archaeometry of Pre-Columbian Sites and Artifacts. Proceedings of a Symposium organized by the UCLA Institute of Archaeology and the Getty Conservation Institute Los Angeles, California March 23-27, 1992</t>
    </r>
    <r>
      <rPr>
        <sz val="12"/>
        <color theme="1"/>
        <rFont val="Calibri"/>
        <family val="2"/>
      </rPr>
      <t>. The Getty Conservation Institute. pp.323–352.</t>
    </r>
  </si>
  <si>
    <r>
      <t xml:space="preserve">Fernández, P. and Quintanilla, I., 2003. Metallurgy, balls, and stone statuary in the Diquís Delta, Costa Rica: Local production of power symbols. In: J. Quilter and J.W. Hoopes, eds. </t>
    </r>
    <r>
      <rPr>
        <i/>
        <sz val="12"/>
        <color theme="1"/>
        <rFont val="Calibri"/>
        <family val="2"/>
      </rPr>
      <t>Gold and power in ancient Costa Rica, Panama, and Colombia. A symposium at Dumbarton Oaks 9 and 10 October 1999</t>
    </r>
    <r>
      <rPr>
        <sz val="12"/>
        <color theme="1"/>
        <rFont val="Calibri"/>
        <family val="2"/>
      </rPr>
      <t>. Washington D.C.: Dumbarton Oaks Research Library and Collection. pp.205–244.</t>
    </r>
  </si>
  <si>
    <r>
      <t xml:space="preserve">Fernández Esquivel, P., 2002. Aplicación de técnicas no destructivas en el estudio de la metalurgia precolombina. </t>
    </r>
    <r>
      <rPr>
        <i/>
        <sz val="12"/>
        <color theme="1"/>
        <rFont val="Calibri"/>
        <family val="2"/>
      </rPr>
      <t>Vínculos</t>
    </r>
    <r>
      <rPr>
        <sz val="12"/>
        <color theme="1"/>
        <rFont val="Calibri"/>
        <family val="2"/>
      </rPr>
      <t>, 27, pp.81–96.</t>
    </r>
  </si>
  <si>
    <r>
      <t xml:space="preserve">Schlosser, S., 2004. </t>
    </r>
    <r>
      <rPr>
        <i/>
        <sz val="12"/>
        <color theme="1"/>
        <rFont val="Calibri"/>
        <family val="2"/>
      </rPr>
      <t>Archäometrische Untersuchungen zur Herstellungstechnik präkolumbischer Goldobjekte aus Costa Rica. Die Funde aus El General / Panteón de la Reina im Ethnologischen Museum Berlin</t>
    </r>
    <r>
      <rPr>
        <sz val="12"/>
        <color theme="1"/>
        <rFont val="Calibri"/>
        <family val="2"/>
      </rPr>
      <t>. Diploma thesis. Technische Universität Bergakademie Freiberg, Institut für Archäometrie.</t>
    </r>
  </si>
  <si>
    <r>
      <t xml:space="preserve">Rivet, P. and Arsandaux, H., 1946. </t>
    </r>
    <r>
      <rPr>
        <i/>
        <sz val="12"/>
        <color theme="1"/>
        <rFont val="Calibri"/>
        <family val="2"/>
      </rPr>
      <t>La Métallurgie en Amérique Précolombienne</t>
    </r>
    <r>
      <rPr>
        <sz val="12"/>
        <color theme="1"/>
        <rFont val="Calibri"/>
        <family val="2"/>
      </rPr>
      <t>. Travaux et Mémories de l’Institute d’Ethnologie 39. Paris: Musee de l’Homme.</t>
    </r>
  </si>
  <si>
    <r>
      <t xml:space="preserve">Lothrop, S.K., 1952. </t>
    </r>
    <r>
      <rPr>
        <i/>
        <sz val="12"/>
        <color theme="1"/>
        <rFont val="Calibri"/>
        <family val="2"/>
      </rPr>
      <t>Metals from the Cenote of Sacrifice, Chichen Itza, Yucatan</t>
    </r>
    <r>
      <rPr>
        <sz val="12"/>
        <color theme="1"/>
        <rFont val="Calibri"/>
        <family val="2"/>
      </rPr>
      <t>. Cambridge, Massachusetts: Peabody Museum Press.</t>
    </r>
  </si>
  <si>
    <r>
      <t xml:space="preserve">Beaubien, H.F., Cullen Cobb, K. and Harrison, A., 2021. Technological Insights into Goldworking in Pre-Columbian Panama. In: C. McEwan and J.W. Hoopes, eds. </t>
    </r>
    <r>
      <rPr>
        <i/>
        <sz val="12"/>
        <color theme="1"/>
        <rFont val="Calibri"/>
        <family val="2"/>
      </rPr>
      <t>Pre-Columbian Art from Central America and Colombia at Dumberton Oaks</t>
    </r>
    <r>
      <rPr>
        <sz val="12"/>
        <color theme="1"/>
        <rFont val="Calibri"/>
        <family val="2"/>
      </rPr>
      <t>, Pre-Columbian Art at Dumberton Oaks. Washington D.C.: Dumbarton Oaks Research Library and Collection. pp.381–391.</t>
    </r>
  </si>
  <si>
    <t>Inventory number</t>
  </si>
  <si>
    <t>n.d.</t>
  </si>
  <si>
    <t>39.8</t>
  </si>
  <si>
    <t>2.1</t>
  </si>
  <si>
    <t>IV Ca 34196</t>
  </si>
  <si>
    <t>6.9</t>
  </si>
  <si>
    <t>Crocodile</t>
  </si>
  <si>
    <t>IV Ca 34232</t>
  </si>
  <si>
    <t>La Virgen</t>
  </si>
  <si>
    <t>4.7</t>
  </si>
  <si>
    <t>IV Ca 34234</t>
  </si>
  <si>
    <t>2.3</t>
  </si>
  <si>
    <t>IV Ca 34236</t>
  </si>
  <si>
    <t>IV Ca 34239</t>
  </si>
  <si>
    <t>3.7</t>
  </si>
  <si>
    <t>IV Ca 34243</t>
  </si>
  <si>
    <t>4.4</t>
  </si>
  <si>
    <t>IV Ca 34267</t>
  </si>
  <si>
    <t>35.3</t>
  </si>
  <si>
    <t>IV Ca 34273</t>
  </si>
  <si>
    <t>Rio Pacuare</t>
  </si>
  <si>
    <t>Frog</t>
  </si>
  <si>
    <t>IV Ca 39166</t>
  </si>
  <si>
    <t>16.67</t>
  </si>
  <si>
    <t>IV Ca 39767</t>
  </si>
  <si>
    <t>Gaño de La Fortuna</t>
  </si>
  <si>
    <t>10.32</t>
  </si>
  <si>
    <t>IV Ca 39773</t>
  </si>
  <si>
    <t>4.65</t>
  </si>
  <si>
    <t>11.3</t>
  </si>
  <si>
    <t>Monkey</t>
  </si>
  <si>
    <t>35.7</t>
  </si>
  <si>
    <t>0.13</t>
  </si>
  <si>
    <t>143.8</t>
  </si>
  <si>
    <t>Disco</t>
  </si>
  <si>
    <t>0.05</t>
  </si>
  <si>
    <t>94.6</t>
  </si>
  <si>
    <t>40.8</t>
  </si>
  <si>
    <t>12.8</t>
  </si>
  <si>
    <t>36.8</t>
  </si>
  <si>
    <t>Fish</t>
  </si>
  <si>
    <t>22876 F22</t>
  </si>
  <si>
    <t>36.1</t>
  </si>
  <si>
    <t>0.07</t>
  </si>
  <si>
    <t>35.9</t>
  </si>
  <si>
    <t>22895 K41</t>
  </si>
  <si>
    <t>37.1</t>
  </si>
  <si>
    <t>1.3</t>
  </si>
  <si>
    <t>13.7</t>
  </si>
  <si>
    <t>Tool</t>
  </si>
  <si>
    <t>25.8</t>
  </si>
  <si>
    <t>25518-1</t>
  </si>
  <si>
    <t>0.01</t>
  </si>
  <si>
    <t>1.1</t>
  </si>
  <si>
    <t>Cylindrical sheet</t>
  </si>
  <si>
    <t>25518-2</t>
  </si>
  <si>
    <t>1.05</t>
  </si>
  <si>
    <t>25531-1</t>
  </si>
  <si>
    <t>8.6</t>
  </si>
  <si>
    <t>Feline</t>
  </si>
  <si>
    <t>25536-1A</t>
  </si>
  <si>
    <t>3.9</t>
  </si>
  <si>
    <t>Jewellery (pendant)</t>
  </si>
  <si>
    <t>4.5</t>
  </si>
  <si>
    <t>20.8</t>
  </si>
  <si>
    <t>12.9</t>
  </si>
  <si>
    <t>51.6</t>
  </si>
  <si>
    <t>Lizard</t>
  </si>
  <si>
    <t>12.7</t>
  </si>
  <si>
    <t xml:space="preserve">Darien pendant </t>
  </si>
  <si>
    <t>8.8</t>
  </si>
  <si>
    <t>10.6</t>
  </si>
  <si>
    <t>5.6</t>
  </si>
  <si>
    <t>Jewellery (earring)</t>
  </si>
  <si>
    <t>22.5</t>
  </si>
  <si>
    <t>Jewellery</t>
  </si>
  <si>
    <t>9.4</t>
  </si>
  <si>
    <t>0.04</t>
  </si>
  <si>
    <t>112.1</t>
  </si>
  <si>
    <t>3.4</t>
  </si>
  <si>
    <t>1.5</t>
  </si>
  <si>
    <t>0.03</t>
  </si>
  <si>
    <t>78.3</t>
  </si>
  <si>
    <t>0.02</t>
  </si>
  <si>
    <t>24.9</t>
  </si>
  <si>
    <t>7.1</t>
  </si>
  <si>
    <t>55.4</t>
  </si>
  <si>
    <t>A-10 LF; Zona 2, Art. 589</t>
  </si>
  <si>
    <t>La Fabrica</t>
  </si>
  <si>
    <t>7.3</t>
  </si>
  <si>
    <t>Instrument (bell/rattle)</t>
  </si>
  <si>
    <t>A-10 LF; Ciralo 13 Art. 757</t>
  </si>
  <si>
    <t>0.11</t>
  </si>
  <si>
    <t>5.3</t>
  </si>
  <si>
    <t>A-36 CS; Art. 1 Pt1</t>
  </si>
  <si>
    <t>Claudio Salazar</t>
  </si>
  <si>
    <t>0.17</t>
  </si>
  <si>
    <t>A-36 CS; Art. 26 Pt1</t>
  </si>
  <si>
    <t>0.14</t>
  </si>
  <si>
    <t>1.9</t>
  </si>
  <si>
    <t>A-36 CS; Art. 37 T1</t>
  </si>
  <si>
    <t>0.12</t>
  </si>
  <si>
    <t>2.4</t>
  </si>
  <si>
    <t>C-27 HM; Art. 85</t>
  </si>
  <si>
    <t>Hacienda El Molino</t>
  </si>
  <si>
    <t>0.2</t>
  </si>
  <si>
    <t>1.8</t>
  </si>
  <si>
    <t>C-35 AC; Op. 8 Sep. 34; Art. 210b</t>
  </si>
  <si>
    <t>Agua Caliente</t>
  </si>
  <si>
    <t>Instrument (rattle)</t>
  </si>
  <si>
    <t>C-35AC34</t>
  </si>
  <si>
    <t>4.2</t>
  </si>
  <si>
    <t>C-343 TR; RC. 3c 119,4cm b.s. Art. 144; 23.08.2010; Maritza Gutiérrez, Julio Cesar Sánchez</t>
  </si>
  <si>
    <t>Tres Rios</t>
  </si>
  <si>
    <t>Cylindrical gold sheath</t>
  </si>
  <si>
    <t>E-749 ES Ent.25 328</t>
  </si>
  <si>
    <t>El Silo</t>
  </si>
  <si>
    <t>10.7</t>
  </si>
  <si>
    <t>G-89 NA; Op. 37c ENT.1 Art. 23</t>
  </si>
  <si>
    <t>Nacascolo</t>
  </si>
  <si>
    <t>2.7</t>
  </si>
  <si>
    <t>G-470 FL; R.C.23 Art. 176</t>
  </si>
  <si>
    <t>Finca Linares</t>
  </si>
  <si>
    <t>17.1</t>
  </si>
  <si>
    <t>G-470 FL; E12 Art. 35</t>
  </si>
  <si>
    <t>Pierced trapezoid sheet</t>
  </si>
  <si>
    <t>G-470 FL; Op.1 Ent.12, Art. 212</t>
  </si>
  <si>
    <t>G-470 FL; Op.1 Art.213;</t>
  </si>
  <si>
    <t>0.16</t>
  </si>
  <si>
    <t>10.8</t>
  </si>
  <si>
    <t>G-470 FL; R.C.18 Art. 214</t>
  </si>
  <si>
    <t>0.08</t>
  </si>
  <si>
    <t>7.9</t>
  </si>
  <si>
    <t>G-470 FL; Op.1, Ent.12, Art. 215</t>
  </si>
  <si>
    <t>G-749 ES; cd2-n; Art. 016; Ent25; Wilson Valerio</t>
  </si>
  <si>
    <t>9.1</t>
  </si>
  <si>
    <t>G-749 ES; cd28b Art. 290 cnt.31; 166c65; 2.07.2011; Wilson Valerio</t>
  </si>
  <si>
    <t>0.1</t>
  </si>
  <si>
    <t>G-749 ES; cd2-n 150cb5; Wilson Valerio; Art. 328</t>
  </si>
  <si>
    <t>0.3</t>
  </si>
  <si>
    <t>G-749 ES; cd28b Art. 340; Ent.31; 10.02.2011; Wilson Valerio</t>
  </si>
  <si>
    <t>0.6</t>
  </si>
  <si>
    <t>G-749 ES; Art. 230</t>
  </si>
  <si>
    <t>H-26 CN; Sup.</t>
  </si>
  <si>
    <t>Cenada</t>
  </si>
  <si>
    <t>3.3</t>
  </si>
  <si>
    <t>H-33 LR; Art. 24</t>
  </si>
  <si>
    <t>La Ribera</t>
  </si>
  <si>
    <t>H-33 LR; Art. 33</t>
  </si>
  <si>
    <t>3.2</t>
  </si>
  <si>
    <t>H-140 CA; Sec. 2, R.F.1, Art. 1 Aguilar, Amp 3x3m; LI P7, 120cm b.s., 30.09.2020; M. Leon Coto</t>
  </si>
  <si>
    <t>Castella</t>
  </si>
  <si>
    <t>H-172 PG; Art. 250; E-89-213, cj49, objecto especial, Para Grande, TR.F4, nv.3, 40-60cm b.s.</t>
  </si>
  <si>
    <t>Para Grande</t>
  </si>
  <si>
    <t>P-461 PVA; Ent.4, Crema</t>
  </si>
  <si>
    <t>Punta Vigilante Alta</t>
  </si>
  <si>
    <t>SJ-51 LL; Dp. 4.2, Cd. 2, 80.100cm b.s.; Art. 155; 02.09.2005; B. Valerio Lobo</t>
  </si>
  <si>
    <t>Llorente</t>
  </si>
  <si>
    <t>12.2</t>
  </si>
  <si>
    <t>SJ-150 SR; Sec. San Rafael 2, Estructura Anillo Central</t>
  </si>
  <si>
    <t>San Rafael</t>
  </si>
  <si>
    <t>SJ-149 PC; Palo Campano; T2; Art. 1; V8, J.V.</t>
  </si>
  <si>
    <t>Palo Campano</t>
  </si>
  <si>
    <t>8.3</t>
  </si>
  <si>
    <t>Rovira 1994</t>
  </si>
  <si>
    <t>Fernández &amp; Quintanilla 2003</t>
  </si>
  <si>
    <t>References:</t>
  </si>
  <si>
    <t>Fernández Esquivel 2002</t>
  </si>
  <si>
    <t>Schlosser 2004</t>
  </si>
  <si>
    <t>Rivet &amp; Arsandaux 1946</t>
  </si>
  <si>
    <t>Lothrop 1952</t>
  </si>
  <si>
    <t>Beaubien et al.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</si>
</sst>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i/>
      <sz val="12"/>
      <color theme="1"/>
      <name val="Calibri"/>
      <family val="2"/>
    </font>
    <font>
      <b/>
      <sz val="12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7" fillId="0" borderId="0" xfId="0" applyFont="1"/>
    <xf numFmtId="49" fontId="5" fillId="0" borderId="0" xfId="0" applyNumberFormat="1" applyFont="1" applyAlignment="1">
      <alignment horizontal="center"/>
    </xf>
    <xf numFmtId="0" fontId="5" fillId="0" borderId="1" xfId="0" applyFont="1" applyBorder="1" applyAlignment="1">
      <alignment horizontal="left"/>
    </xf>
    <xf numFmtId="49" fontId="5" fillId="0" borderId="1" xfId="0" applyNumberFormat="1" applyFont="1" applyBorder="1" applyAlignment="1">
      <alignment horizontal="center"/>
    </xf>
    <xf numFmtId="0" fontId="5" fillId="0" borderId="1" xfId="0" applyFont="1" applyBorder="1"/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49" fontId="7" fillId="0" borderId="3" xfId="0" applyNumberFormat="1" applyFont="1" applyBorder="1" applyAlignment="1">
      <alignment horizontal="center"/>
    </xf>
    <xf numFmtId="0" fontId="7" fillId="0" borderId="4" xfId="0" applyFont="1" applyBorder="1"/>
    <xf numFmtId="0" fontId="5" fillId="0" borderId="5" xfId="0" applyFont="1" applyBorder="1" applyAlignment="1">
      <alignment horizontal="left"/>
    </xf>
    <xf numFmtId="0" fontId="5" fillId="0" borderId="6" xfId="0" applyFont="1" applyBorder="1"/>
    <xf numFmtId="0" fontId="5" fillId="0" borderId="7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49" fontId="5" fillId="0" borderId="8" xfId="0" applyNumberFormat="1" applyFont="1" applyBorder="1" applyAlignment="1">
      <alignment horizontal="center"/>
    </xf>
    <xf numFmtId="0" fontId="5" fillId="0" borderId="9" xfId="0" applyFont="1" applyBorder="1"/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2" fontId="4" fillId="0" borderId="1" xfId="0" applyNumberFormat="1" applyFont="1" applyBorder="1"/>
    <xf numFmtId="2" fontId="4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0" fontId="4" fillId="0" borderId="0" xfId="0" applyFont="1"/>
    <xf numFmtId="2" fontId="5" fillId="0" borderId="0" xfId="0" applyNumberFormat="1" applyFont="1" applyAlignment="1">
      <alignment horizontal="center"/>
    </xf>
    <xf numFmtId="0" fontId="4" fillId="0" borderId="10" xfId="0" applyFont="1" applyBorder="1"/>
    <xf numFmtId="0" fontId="5" fillId="0" borderId="10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0" fontId="2" fillId="0" borderId="4" xfId="0" applyFont="1" applyBorder="1"/>
    <xf numFmtId="0" fontId="4" fillId="0" borderId="5" xfId="0" applyFont="1" applyBorder="1"/>
    <xf numFmtId="0" fontId="2" fillId="0" borderId="6" xfId="0" applyFont="1" applyBorder="1"/>
    <xf numFmtId="0" fontId="5" fillId="0" borderId="5" xfId="0" applyFont="1" applyBorder="1"/>
    <xf numFmtId="0" fontId="3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8" xfId="0" applyFont="1" applyBorder="1" applyAlignment="1">
      <alignment horizontal="center"/>
    </xf>
    <xf numFmtId="0" fontId="3" fillId="0" borderId="9" xfId="0" applyFont="1" applyBorder="1"/>
    <xf numFmtId="0" fontId="7" fillId="0" borderId="5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6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2A827-9895-9148-AE45-81720478C348}">
  <sheetPr>
    <pageSetUpPr fitToPage="1"/>
  </sheetPr>
  <dimension ref="A1:F86"/>
  <sheetViews>
    <sheetView tabSelected="1" workbookViewId="0"/>
  </sheetViews>
  <sheetFormatPr baseColWidth="10" defaultColWidth="11.5" defaultRowHeight="16" x14ac:dyDescent="0.2"/>
  <cols>
    <col min="1" max="1" width="79.83203125" style="4" bestFit="1" customWidth="1"/>
    <col min="2" max="2" width="17.6640625" style="4" bestFit="1" customWidth="1"/>
    <col min="3" max="3" width="19" style="4" bestFit="1" customWidth="1"/>
    <col min="4" max="4" width="12.1640625" style="7" bestFit="1" customWidth="1"/>
    <col min="5" max="5" width="8.6640625" style="7" bestFit="1" customWidth="1"/>
    <col min="6" max="6" width="20.5" style="3" bestFit="1" customWidth="1"/>
    <col min="7" max="16384" width="11.5" style="3"/>
  </cols>
  <sheetData>
    <row r="1" spans="1:6" s="6" customFormat="1" ht="25" customHeight="1" x14ac:dyDescent="0.2">
      <c r="A1" s="11" t="s">
        <v>304</v>
      </c>
      <c r="B1" s="12" t="s">
        <v>213</v>
      </c>
      <c r="C1" s="12" t="s">
        <v>214</v>
      </c>
      <c r="D1" s="13" t="s">
        <v>220</v>
      </c>
      <c r="E1" s="13" t="s">
        <v>273</v>
      </c>
      <c r="F1" s="14" t="s">
        <v>274</v>
      </c>
    </row>
    <row r="2" spans="1:6" s="6" customFormat="1" ht="26" customHeight="1" x14ac:dyDescent="0.2">
      <c r="A2" s="44" t="s">
        <v>295</v>
      </c>
      <c r="B2" s="45"/>
      <c r="C2" s="45"/>
      <c r="D2" s="45"/>
      <c r="E2" s="45"/>
      <c r="F2" s="46"/>
    </row>
    <row r="3" spans="1:6" x14ac:dyDescent="0.2">
      <c r="A3" s="15" t="s">
        <v>184</v>
      </c>
      <c r="B3" s="8" t="s">
        <v>112</v>
      </c>
      <c r="C3" s="8" t="s">
        <v>294</v>
      </c>
      <c r="D3" s="9" t="s">
        <v>305</v>
      </c>
      <c r="E3" s="9" t="s">
        <v>306</v>
      </c>
      <c r="F3" s="16" t="s">
        <v>275</v>
      </c>
    </row>
    <row r="4" spans="1:6" x14ac:dyDescent="0.2">
      <c r="A4" s="15" t="s">
        <v>188</v>
      </c>
      <c r="B4" s="8" t="s">
        <v>112</v>
      </c>
      <c r="C4" s="8" t="s">
        <v>294</v>
      </c>
      <c r="D4" s="9" t="s">
        <v>305</v>
      </c>
      <c r="E4" s="9" t="s">
        <v>307</v>
      </c>
      <c r="F4" s="16" t="s">
        <v>276</v>
      </c>
    </row>
    <row r="5" spans="1:6" x14ac:dyDescent="0.2">
      <c r="A5" s="15" t="s">
        <v>308</v>
      </c>
      <c r="B5" s="8" t="s">
        <v>112</v>
      </c>
      <c r="C5" s="8" t="s">
        <v>294</v>
      </c>
      <c r="D5" s="9" t="s">
        <v>305</v>
      </c>
      <c r="E5" s="9" t="s">
        <v>309</v>
      </c>
      <c r="F5" s="16" t="s">
        <v>310</v>
      </c>
    </row>
    <row r="6" spans="1:6" x14ac:dyDescent="0.2">
      <c r="A6" s="15" t="s">
        <v>311</v>
      </c>
      <c r="B6" s="8" t="s">
        <v>312</v>
      </c>
      <c r="C6" s="8" t="s">
        <v>28</v>
      </c>
      <c r="D6" s="9" t="s">
        <v>305</v>
      </c>
      <c r="E6" s="9" t="s">
        <v>313</v>
      </c>
      <c r="F6" s="16" t="s">
        <v>275</v>
      </c>
    </row>
    <row r="7" spans="1:6" x14ac:dyDescent="0.2">
      <c r="A7" s="15" t="s">
        <v>314</v>
      </c>
      <c r="B7" s="8" t="s">
        <v>312</v>
      </c>
      <c r="C7" s="8" t="s">
        <v>28</v>
      </c>
      <c r="D7" s="9" t="s">
        <v>305</v>
      </c>
      <c r="E7" s="9" t="s">
        <v>315</v>
      </c>
      <c r="F7" s="16" t="s">
        <v>275</v>
      </c>
    </row>
    <row r="8" spans="1:6" x14ac:dyDescent="0.2">
      <c r="A8" s="15" t="s">
        <v>316</v>
      </c>
      <c r="B8" s="8" t="s">
        <v>312</v>
      </c>
      <c r="C8" s="8" t="s">
        <v>28</v>
      </c>
      <c r="D8" s="9" t="s">
        <v>305</v>
      </c>
      <c r="E8" s="9" t="s">
        <v>315</v>
      </c>
      <c r="F8" s="16" t="s">
        <v>276</v>
      </c>
    </row>
    <row r="9" spans="1:6" x14ac:dyDescent="0.2">
      <c r="A9" s="15" t="s">
        <v>317</v>
      </c>
      <c r="B9" s="8" t="s">
        <v>312</v>
      </c>
      <c r="C9" s="8" t="s">
        <v>28</v>
      </c>
      <c r="D9" s="9" t="s">
        <v>305</v>
      </c>
      <c r="E9" s="9" t="s">
        <v>318</v>
      </c>
      <c r="F9" s="16" t="s">
        <v>276</v>
      </c>
    </row>
    <row r="10" spans="1:6" x14ac:dyDescent="0.2">
      <c r="A10" s="15" t="s">
        <v>319</v>
      </c>
      <c r="B10" s="8" t="s">
        <v>312</v>
      </c>
      <c r="C10" s="8" t="s">
        <v>28</v>
      </c>
      <c r="D10" s="9" t="s">
        <v>305</v>
      </c>
      <c r="E10" s="9" t="s">
        <v>320</v>
      </c>
      <c r="F10" s="16" t="s">
        <v>275</v>
      </c>
    </row>
    <row r="11" spans="1:6" x14ac:dyDescent="0.2">
      <c r="A11" s="15" t="s">
        <v>321</v>
      </c>
      <c r="B11" s="8" t="s">
        <v>23</v>
      </c>
      <c r="C11" s="8" t="s">
        <v>294</v>
      </c>
      <c r="D11" s="9" t="s">
        <v>305</v>
      </c>
      <c r="E11" s="9" t="s">
        <v>322</v>
      </c>
      <c r="F11" s="16" t="s">
        <v>276</v>
      </c>
    </row>
    <row r="12" spans="1:6" x14ac:dyDescent="0.2">
      <c r="A12" s="15" t="s">
        <v>323</v>
      </c>
      <c r="B12" s="8" t="s">
        <v>324</v>
      </c>
      <c r="C12" s="8" t="s">
        <v>13</v>
      </c>
      <c r="D12" s="9" t="s">
        <v>305</v>
      </c>
      <c r="E12" s="9" t="s">
        <v>305</v>
      </c>
      <c r="F12" s="16" t="s">
        <v>325</v>
      </c>
    </row>
    <row r="13" spans="1:6" x14ac:dyDescent="0.2">
      <c r="A13" s="15" t="s">
        <v>326</v>
      </c>
      <c r="B13" s="8" t="s">
        <v>14</v>
      </c>
      <c r="C13" s="8" t="s">
        <v>14</v>
      </c>
      <c r="D13" s="9" t="s">
        <v>305</v>
      </c>
      <c r="E13" s="9" t="s">
        <v>327</v>
      </c>
      <c r="F13" s="16" t="s">
        <v>276</v>
      </c>
    </row>
    <row r="14" spans="1:6" x14ac:dyDescent="0.2">
      <c r="A14" s="15" t="s">
        <v>328</v>
      </c>
      <c r="B14" s="8" t="s">
        <v>329</v>
      </c>
      <c r="C14" s="8" t="s">
        <v>28</v>
      </c>
      <c r="D14" s="9" t="s">
        <v>305</v>
      </c>
      <c r="E14" s="9" t="s">
        <v>330</v>
      </c>
      <c r="F14" s="16" t="s">
        <v>279</v>
      </c>
    </row>
    <row r="15" spans="1:6" x14ac:dyDescent="0.2">
      <c r="A15" s="15" t="s">
        <v>331</v>
      </c>
      <c r="B15" s="8" t="s">
        <v>329</v>
      </c>
      <c r="C15" s="8" t="s">
        <v>28</v>
      </c>
      <c r="D15" s="9" t="s">
        <v>305</v>
      </c>
      <c r="E15" s="9" t="s">
        <v>332</v>
      </c>
      <c r="F15" s="16" t="s">
        <v>276</v>
      </c>
    </row>
    <row r="16" spans="1:6" s="6" customFormat="1" ht="26" customHeight="1" x14ac:dyDescent="0.2">
      <c r="A16" s="44" t="s">
        <v>296</v>
      </c>
      <c r="B16" s="45"/>
      <c r="C16" s="45"/>
      <c r="D16" s="45"/>
      <c r="E16" s="45"/>
      <c r="F16" s="46"/>
    </row>
    <row r="17" spans="1:6" x14ac:dyDescent="0.2">
      <c r="A17" s="15">
        <v>14062</v>
      </c>
      <c r="B17" s="8" t="s">
        <v>14</v>
      </c>
      <c r="C17" s="8" t="s">
        <v>14</v>
      </c>
      <c r="D17" s="9" t="s">
        <v>305</v>
      </c>
      <c r="E17" s="9" t="s">
        <v>333</v>
      </c>
      <c r="F17" s="16" t="s">
        <v>334</v>
      </c>
    </row>
    <row r="18" spans="1:6" x14ac:dyDescent="0.2">
      <c r="A18" s="15">
        <v>14498</v>
      </c>
      <c r="B18" s="8" t="s">
        <v>14</v>
      </c>
      <c r="C18" s="8" t="s">
        <v>14</v>
      </c>
      <c r="D18" s="9" t="s">
        <v>305</v>
      </c>
      <c r="E18" s="9" t="s">
        <v>335</v>
      </c>
      <c r="F18" s="16" t="s">
        <v>276</v>
      </c>
    </row>
    <row r="19" spans="1:6" x14ac:dyDescent="0.2">
      <c r="A19" s="15">
        <v>20462</v>
      </c>
      <c r="B19" s="8" t="s">
        <v>14</v>
      </c>
      <c r="C19" s="8" t="s">
        <v>14</v>
      </c>
      <c r="D19" s="9" t="s">
        <v>336</v>
      </c>
      <c r="E19" s="9" t="s">
        <v>337</v>
      </c>
      <c r="F19" s="16" t="s">
        <v>338</v>
      </c>
    </row>
    <row r="20" spans="1:6" x14ac:dyDescent="0.2">
      <c r="A20" s="15">
        <v>20470</v>
      </c>
      <c r="B20" s="8" t="s">
        <v>14</v>
      </c>
      <c r="C20" s="8" t="s">
        <v>14</v>
      </c>
      <c r="D20" s="9" t="s">
        <v>339</v>
      </c>
      <c r="E20" s="9" t="s">
        <v>340</v>
      </c>
      <c r="F20" s="16" t="s">
        <v>338</v>
      </c>
    </row>
    <row r="21" spans="1:6" x14ac:dyDescent="0.2">
      <c r="A21" s="15">
        <v>20473</v>
      </c>
      <c r="B21" s="8" t="s">
        <v>14</v>
      </c>
      <c r="C21" s="8" t="s">
        <v>14</v>
      </c>
      <c r="D21" s="9" t="s">
        <v>339</v>
      </c>
      <c r="E21" s="9" t="s">
        <v>341</v>
      </c>
      <c r="F21" s="16" t="s">
        <v>338</v>
      </c>
    </row>
    <row r="22" spans="1:6" x14ac:dyDescent="0.2">
      <c r="A22" s="15">
        <v>20478</v>
      </c>
      <c r="B22" s="8" t="s">
        <v>14</v>
      </c>
      <c r="C22" s="8" t="s">
        <v>14</v>
      </c>
      <c r="D22" s="9" t="s">
        <v>305</v>
      </c>
      <c r="E22" s="9" t="s">
        <v>342</v>
      </c>
      <c r="F22" s="16" t="s">
        <v>279</v>
      </c>
    </row>
    <row r="23" spans="1:6" x14ac:dyDescent="0.2">
      <c r="A23" s="15">
        <v>21716</v>
      </c>
      <c r="B23" s="8" t="s">
        <v>14</v>
      </c>
      <c r="C23" s="8" t="s">
        <v>14</v>
      </c>
      <c r="D23" s="9" t="s">
        <v>305</v>
      </c>
      <c r="E23" s="9" t="s">
        <v>343</v>
      </c>
      <c r="F23" s="16" t="s">
        <v>344</v>
      </c>
    </row>
    <row r="24" spans="1:6" x14ac:dyDescent="0.2">
      <c r="A24" s="15" t="s">
        <v>345</v>
      </c>
      <c r="B24" s="8" t="s">
        <v>14</v>
      </c>
      <c r="C24" s="8" t="s">
        <v>14</v>
      </c>
      <c r="D24" s="9" t="s">
        <v>305</v>
      </c>
      <c r="E24" s="9" t="s">
        <v>346</v>
      </c>
      <c r="F24" s="16" t="s">
        <v>334</v>
      </c>
    </row>
    <row r="25" spans="1:6" x14ac:dyDescent="0.2">
      <c r="A25" s="15">
        <v>22881</v>
      </c>
      <c r="B25" s="8" t="s">
        <v>14</v>
      </c>
      <c r="C25" s="8" t="s">
        <v>14</v>
      </c>
      <c r="D25" s="9" t="s">
        <v>347</v>
      </c>
      <c r="E25" s="9" t="s">
        <v>348</v>
      </c>
      <c r="F25" s="16" t="s">
        <v>338</v>
      </c>
    </row>
    <row r="26" spans="1:6" x14ac:dyDescent="0.2">
      <c r="A26" s="15" t="s">
        <v>349</v>
      </c>
      <c r="B26" s="8" t="s">
        <v>14</v>
      </c>
      <c r="C26" s="8" t="s">
        <v>14</v>
      </c>
      <c r="D26" s="9" t="s">
        <v>305</v>
      </c>
      <c r="E26" s="9" t="s">
        <v>350</v>
      </c>
      <c r="F26" s="16" t="s">
        <v>334</v>
      </c>
    </row>
    <row r="27" spans="1:6" x14ac:dyDescent="0.2">
      <c r="A27" s="15">
        <v>22943</v>
      </c>
      <c r="B27" s="8" t="s">
        <v>14</v>
      </c>
      <c r="C27" s="8" t="s">
        <v>14</v>
      </c>
      <c r="D27" s="9" t="s">
        <v>305</v>
      </c>
      <c r="E27" s="9" t="s">
        <v>351</v>
      </c>
      <c r="F27" s="16" t="s">
        <v>275</v>
      </c>
    </row>
    <row r="28" spans="1:6" x14ac:dyDescent="0.2">
      <c r="A28" s="15">
        <v>22984</v>
      </c>
      <c r="B28" s="8" t="s">
        <v>14</v>
      </c>
      <c r="C28" s="8" t="s">
        <v>14</v>
      </c>
      <c r="D28" s="9" t="s">
        <v>305</v>
      </c>
      <c r="E28" s="9" t="s">
        <v>352</v>
      </c>
      <c r="F28" s="16" t="s">
        <v>39</v>
      </c>
    </row>
    <row r="29" spans="1:6" x14ac:dyDescent="0.2">
      <c r="A29" s="15">
        <v>23169</v>
      </c>
      <c r="B29" s="8" t="s">
        <v>14</v>
      </c>
      <c r="C29" s="8" t="s">
        <v>14</v>
      </c>
      <c r="D29" s="9" t="s">
        <v>305</v>
      </c>
      <c r="E29" s="9" t="s">
        <v>305</v>
      </c>
      <c r="F29" s="16" t="s">
        <v>353</v>
      </c>
    </row>
    <row r="30" spans="1:6" x14ac:dyDescent="0.2">
      <c r="A30" s="15">
        <v>25506</v>
      </c>
      <c r="B30" s="8" t="s">
        <v>14</v>
      </c>
      <c r="C30" s="8" t="s">
        <v>14</v>
      </c>
      <c r="D30" s="9" t="s">
        <v>305</v>
      </c>
      <c r="E30" s="9" t="s">
        <v>354</v>
      </c>
      <c r="F30" s="16" t="s">
        <v>276</v>
      </c>
    </row>
    <row r="31" spans="1:6" x14ac:dyDescent="0.2">
      <c r="A31" s="15">
        <v>25516</v>
      </c>
      <c r="B31" s="8" t="s">
        <v>14</v>
      </c>
      <c r="C31" s="8" t="s">
        <v>14</v>
      </c>
      <c r="D31" s="9" t="s">
        <v>305</v>
      </c>
      <c r="E31" s="9">
        <v>8</v>
      </c>
      <c r="F31" s="16" t="s">
        <v>325</v>
      </c>
    </row>
    <row r="32" spans="1:6" x14ac:dyDescent="0.2">
      <c r="A32" s="15" t="s">
        <v>355</v>
      </c>
      <c r="B32" s="8" t="s">
        <v>14</v>
      </c>
      <c r="C32" s="8" t="s">
        <v>14</v>
      </c>
      <c r="D32" s="9" t="s">
        <v>356</v>
      </c>
      <c r="E32" s="9" t="s">
        <v>357</v>
      </c>
      <c r="F32" s="16" t="s">
        <v>358</v>
      </c>
    </row>
    <row r="33" spans="1:6" x14ac:dyDescent="0.2">
      <c r="A33" s="15" t="s">
        <v>359</v>
      </c>
      <c r="B33" s="8" t="s">
        <v>14</v>
      </c>
      <c r="C33" s="8" t="s">
        <v>14</v>
      </c>
      <c r="D33" s="9" t="s">
        <v>305</v>
      </c>
      <c r="E33" s="9" t="s">
        <v>360</v>
      </c>
      <c r="F33" s="16" t="s">
        <v>358</v>
      </c>
    </row>
    <row r="34" spans="1:6" x14ac:dyDescent="0.2">
      <c r="A34" s="15">
        <v>25525</v>
      </c>
      <c r="B34" s="8" t="s">
        <v>14</v>
      </c>
      <c r="C34" s="8" t="s">
        <v>14</v>
      </c>
      <c r="D34" s="9" t="s">
        <v>305</v>
      </c>
      <c r="E34" s="9" t="s">
        <v>305</v>
      </c>
      <c r="F34" s="16" t="s">
        <v>325</v>
      </c>
    </row>
    <row r="35" spans="1:6" x14ac:dyDescent="0.2">
      <c r="A35" s="15" t="s">
        <v>361</v>
      </c>
      <c r="B35" s="8" t="s">
        <v>14</v>
      </c>
      <c r="C35" s="8" t="s">
        <v>14</v>
      </c>
      <c r="D35" s="9" t="s">
        <v>305</v>
      </c>
      <c r="E35" s="9" t="s">
        <v>362</v>
      </c>
      <c r="F35" s="16" t="s">
        <v>363</v>
      </c>
    </row>
    <row r="36" spans="1:6" x14ac:dyDescent="0.2">
      <c r="A36" s="15" t="s">
        <v>364</v>
      </c>
      <c r="B36" s="8" t="s">
        <v>14</v>
      </c>
      <c r="C36" s="8" t="s">
        <v>14</v>
      </c>
      <c r="D36" s="9" t="s">
        <v>305</v>
      </c>
      <c r="E36" s="9" t="s">
        <v>365</v>
      </c>
      <c r="F36" s="16" t="s">
        <v>366</v>
      </c>
    </row>
    <row r="37" spans="1:6" x14ac:dyDescent="0.2">
      <c r="A37" s="15">
        <v>25549</v>
      </c>
      <c r="B37" s="8" t="s">
        <v>14</v>
      </c>
      <c r="C37" s="8" t="s">
        <v>14</v>
      </c>
      <c r="D37" s="9" t="s">
        <v>305</v>
      </c>
      <c r="E37" s="9" t="s">
        <v>367</v>
      </c>
      <c r="F37" s="16" t="s">
        <v>325</v>
      </c>
    </row>
    <row r="38" spans="1:6" x14ac:dyDescent="0.2">
      <c r="A38" s="15">
        <v>25555</v>
      </c>
      <c r="B38" s="8" t="s">
        <v>14</v>
      </c>
      <c r="C38" s="8" t="s">
        <v>14</v>
      </c>
      <c r="D38" s="9" t="s">
        <v>305</v>
      </c>
      <c r="E38" s="9" t="s">
        <v>368</v>
      </c>
      <c r="F38" s="16" t="s">
        <v>275</v>
      </c>
    </row>
    <row r="39" spans="1:6" x14ac:dyDescent="0.2">
      <c r="A39" s="15">
        <v>25558</v>
      </c>
      <c r="B39" s="8" t="s">
        <v>14</v>
      </c>
      <c r="C39" s="8" t="s">
        <v>14</v>
      </c>
      <c r="D39" s="9" t="s">
        <v>305</v>
      </c>
      <c r="E39" s="9" t="s">
        <v>369</v>
      </c>
      <c r="F39" s="16" t="s">
        <v>275</v>
      </c>
    </row>
    <row r="40" spans="1:6" x14ac:dyDescent="0.2">
      <c r="A40" s="15">
        <v>25560</v>
      </c>
      <c r="B40" s="8" t="s">
        <v>14</v>
      </c>
      <c r="C40" s="8" t="s">
        <v>14</v>
      </c>
      <c r="D40" s="9" t="s">
        <v>305</v>
      </c>
      <c r="E40" s="9" t="s">
        <v>370</v>
      </c>
      <c r="F40" s="16" t="s">
        <v>371</v>
      </c>
    </row>
    <row r="41" spans="1:6" x14ac:dyDescent="0.2">
      <c r="A41" s="15">
        <v>25561</v>
      </c>
      <c r="B41" s="8" t="s">
        <v>14</v>
      </c>
      <c r="C41" s="8" t="s">
        <v>14</v>
      </c>
      <c r="D41" s="9" t="s">
        <v>305</v>
      </c>
      <c r="E41" s="9" t="s">
        <v>372</v>
      </c>
      <c r="F41" s="16" t="s">
        <v>373</v>
      </c>
    </row>
    <row r="42" spans="1:6" x14ac:dyDescent="0.2">
      <c r="A42" s="15">
        <v>25563</v>
      </c>
      <c r="B42" s="8" t="s">
        <v>14</v>
      </c>
      <c r="C42" s="8" t="s">
        <v>14</v>
      </c>
      <c r="D42" s="9" t="s">
        <v>305</v>
      </c>
      <c r="E42" s="9" t="s">
        <v>374</v>
      </c>
      <c r="F42" s="16" t="s">
        <v>325</v>
      </c>
    </row>
    <row r="43" spans="1:6" x14ac:dyDescent="0.2">
      <c r="A43" s="15">
        <v>25573</v>
      </c>
      <c r="B43" s="8" t="s">
        <v>14</v>
      </c>
      <c r="C43" s="8" t="s">
        <v>14</v>
      </c>
      <c r="D43" s="9" t="s">
        <v>305</v>
      </c>
      <c r="E43" s="9" t="s">
        <v>375</v>
      </c>
      <c r="F43" s="16" t="s">
        <v>325</v>
      </c>
    </row>
    <row r="44" spans="1:6" x14ac:dyDescent="0.2">
      <c r="A44" s="15">
        <v>25595</v>
      </c>
      <c r="B44" s="8" t="s">
        <v>14</v>
      </c>
      <c r="C44" s="8" t="s">
        <v>14</v>
      </c>
      <c r="D44" s="9" t="s">
        <v>305</v>
      </c>
      <c r="E44" s="9" t="s">
        <v>376</v>
      </c>
      <c r="F44" s="16" t="s">
        <v>377</v>
      </c>
    </row>
    <row r="45" spans="1:6" x14ac:dyDescent="0.2">
      <c r="A45" s="15">
        <v>25628</v>
      </c>
      <c r="B45" s="8" t="s">
        <v>14</v>
      </c>
      <c r="C45" s="8" t="s">
        <v>14</v>
      </c>
      <c r="D45" s="9" t="s">
        <v>305</v>
      </c>
      <c r="E45" s="9" t="s">
        <v>378</v>
      </c>
      <c r="F45" s="16" t="s">
        <v>379</v>
      </c>
    </row>
    <row r="46" spans="1:6" x14ac:dyDescent="0.2">
      <c r="A46" s="15">
        <v>26559</v>
      </c>
      <c r="B46" s="8" t="s">
        <v>14</v>
      </c>
      <c r="C46" s="8" t="s">
        <v>14</v>
      </c>
      <c r="D46" s="9" t="s">
        <v>305</v>
      </c>
      <c r="E46" s="9" t="s">
        <v>380</v>
      </c>
      <c r="F46" s="16" t="s">
        <v>275</v>
      </c>
    </row>
    <row r="47" spans="1:6" x14ac:dyDescent="0.2">
      <c r="A47" s="15">
        <v>27037</v>
      </c>
      <c r="B47" s="8" t="s">
        <v>14</v>
      </c>
      <c r="C47" s="8" t="s">
        <v>14</v>
      </c>
      <c r="D47" s="9" t="s">
        <v>381</v>
      </c>
      <c r="E47" s="9" t="s">
        <v>382</v>
      </c>
      <c r="F47" s="16" t="s">
        <v>338</v>
      </c>
    </row>
    <row r="48" spans="1:6" x14ac:dyDescent="0.2">
      <c r="A48" s="15">
        <v>27563</v>
      </c>
      <c r="B48" s="8" t="s">
        <v>14</v>
      </c>
      <c r="C48" s="8" t="s">
        <v>14</v>
      </c>
      <c r="D48" s="9" t="s">
        <v>305</v>
      </c>
      <c r="E48" s="9" t="s">
        <v>318</v>
      </c>
      <c r="F48" s="16" t="s">
        <v>353</v>
      </c>
    </row>
    <row r="49" spans="1:6" x14ac:dyDescent="0.2">
      <c r="A49" s="15">
        <v>27564</v>
      </c>
      <c r="B49" s="8" t="s">
        <v>14</v>
      </c>
      <c r="C49" s="8" t="s">
        <v>14</v>
      </c>
      <c r="D49" s="9" t="s">
        <v>305</v>
      </c>
      <c r="E49" s="9" t="s">
        <v>383</v>
      </c>
      <c r="F49" s="16" t="s">
        <v>353</v>
      </c>
    </row>
    <row r="50" spans="1:6" x14ac:dyDescent="0.2">
      <c r="A50" s="15">
        <v>27565</v>
      </c>
      <c r="B50" s="8" t="s">
        <v>14</v>
      </c>
      <c r="C50" s="8" t="s">
        <v>14</v>
      </c>
      <c r="D50" s="9" t="s">
        <v>305</v>
      </c>
      <c r="E50" s="9" t="s">
        <v>384</v>
      </c>
      <c r="F50" s="16" t="s">
        <v>353</v>
      </c>
    </row>
    <row r="51" spans="1:6" x14ac:dyDescent="0.2">
      <c r="A51" s="15">
        <v>27575</v>
      </c>
      <c r="B51" s="8" t="s">
        <v>14</v>
      </c>
      <c r="C51" s="8" t="s">
        <v>14</v>
      </c>
      <c r="D51" s="9" t="s">
        <v>385</v>
      </c>
      <c r="E51" s="9" t="s">
        <v>386</v>
      </c>
      <c r="F51" s="16" t="s">
        <v>338</v>
      </c>
    </row>
    <row r="52" spans="1:6" x14ac:dyDescent="0.2">
      <c r="A52" s="15">
        <v>27577</v>
      </c>
      <c r="B52" s="8" t="s">
        <v>14</v>
      </c>
      <c r="C52" s="8" t="s">
        <v>14</v>
      </c>
      <c r="D52" s="9" t="s">
        <v>387</v>
      </c>
      <c r="E52" s="9" t="s">
        <v>388</v>
      </c>
      <c r="F52" s="16" t="s">
        <v>338</v>
      </c>
    </row>
    <row r="53" spans="1:6" x14ac:dyDescent="0.2">
      <c r="A53" s="15">
        <v>29264</v>
      </c>
      <c r="B53" s="8" t="s">
        <v>14</v>
      </c>
      <c r="C53" s="8" t="s">
        <v>14</v>
      </c>
      <c r="D53" s="9" t="s">
        <v>305</v>
      </c>
      <c r="E53" s="9" t="s">
        <v>389</v>
      </c>
      <c r="F53" s="16" t="s">
        <v>275</v>
      </c>
    </row>
    <row r="54" spans="1:6" x14ac:dyDescent="0.2">
      <c r="A54" s="15">
        <v>31793</v>
      </c>
      <c r="B54" s="8" t="s">
        <v>14</v>
      </c>
      <c r="C54" s="8" t="s">
        <v>14</v>
      </c>
      <c r="D54" s="9" t="s">
        <v>381</v>
      </c>
      <c r="E54" s="9" t="s">
        <v>390</v>
      </c>
      <c r="F54" s="16" t="s">
        <v>338</v>
      </c>
    </row>
    <row r="55" spans="1:6" x14ac:dyDescent="0.2">
      <c r="A55" s="15" t="s">
        <v>391</v>
      </c>
      <c r="B55" s="8" t="s">
        <v>392</v>
      </c>
      <c r="C55" s="8" t="s">
        <v>13</v>
      </c>
      <c r="D55" s="9" t="s">
        <v>305</v>
      </c>
      <c r="E55" s="9" t="s">
        <v>393</v>
      </c>
      <c r="F55" s="16" t="s">
        <v>394</v>
      </c>
    </row>
    <row r="56" spans="1:6" x14ac:dyDescent="0.2">
      <c r="A56" s="15" t="s">
        <v>395</v>
      </c>
      <c r="B56" s="8" t="s">
        <v>392</v>
      </c>
      <c r="C56" s="8" t="s">
        <v>13</v>
      </c>
      <c r="D56" s="9" t="s">
        <v>396</v>
      </c>
      <c r="E56" s="9" t="s">
        <v>397</v>
      </c>
      <c r="F56" s="16" t="s">
        <v>394</v>
      </c>
    </row>
    <row r="57" spans="1:6" x14ac:dyDescent="0.2">
      <c r="A57" s="15" t="s">
        <v>398</v>
      </c>
      <c r="B57" s="8" t="s">
        <v>399</v>
      </c>
      <c r="C57" s="8" t="s">
        <v>13</v>
      </c>
      <c r="D57" s="9" t="s">
        <v>400</v>
      </c>
      <c r="E57" s="9" t="s">
        <v>367</v>
      </c>
      <c r="F57" s="16" t="s">
        <v>275</v>
      </c>
    </row>
    <row r="58" spans="1:6" x14ac:dyDescent="0.2">
      <c r="A58" s="15" t="s">
        <v>401</v>
      </c>
      <c r="B58" s="8" t="s">
        <v>399</v>
      </c>
      <c r="C58" s="8" t="s">
        <v>13</v>
      </c>
      <c r="D58" s="9" t="s">
        <v>402</v>
      </c>
      <c r="E58" s="9" t="s">
        <v>403</v>
      </c>
      <c r="F58" s="16" t="s">
        <v>325</v>
      </c>
    </row>
    <row r="59" spans="1:6" x14ac:dyDescent="0.2">
      <c r="A59" s="15" t="s">
        <v>404</v>
      </c>
      <c r="B59" s="8" t="s">
        <v>399</v>
      </c>
      <c r="C59" s="8" t="s">
        <v>13</v>
      </c>
      <c r="D59" s="9" t="s">
        <v>405</v>
      </c>
      <c r="E59" s="9" t="s">
        <v>406</v>
      </c>
      <c r="F59" s="16" t="s">
        <v>276</v>
      </c>
    </row>
    <row r="60" spans="1:6" x14ac:dyDescent="0.2">
      <c r="A60" s="15" t="s">
        <v>407</v>
      </c>
      <c r="B60" s="8" t="s">
        <v>408</v>
      </c>
      <c r="C60" s="8" t="s">
        <v>13</v>
      </c>
      <c r="D60" s="9" t="s">
        <v>409</v>
      </c>
      <c r="E60" s="9" t="s">
        <v>410</v>
      </c>
      <c r="F60" s="16" t="s">
        <v>275</v>
      </c>
    </row>
    <row r="61" spans="1:6" x14ac:dyDescent="0.2">
      <c r="A61" s="15" t="s">
        <v>411</v>
      </c>
      <c r="B61" s="8" t="s">
        <v>412</v>
      </c>
      <c r="C61" s="8" t="s">
        <v>13</v>
      </c>
      <c r="D61" s="9" t="s">
        <v>305</v>
      </c>
      <c r="E61" s="9" t="s">
        <v>367</v>
      </c>
      <c r="F61" s="16" t="s">
        <v>413</v>
      </c>
    </row>
    <row r="62" spans="1:6" x14ac:dyDescent="0.2">
      <c r="A62" s="15" t="s">
        <v>414</v>
      </c>
      <c r="B62" s="8" t="s">
        <v>412</v>
      </c>
      <c r="C62" s="8" t="s">
        <v>13</v>
      </c>
      <c r="D62" s="9" t="s">
        <v>305</v>
      </c>
      <c r="E62" s="9" t="s">
        <v>415</v>
      </c>
      <c r="F62" s="16" t="s">
        <v>413</v>
      </c>
    </row>
    <row r="63" spans="1:6" x14ac:dyDescent="0.2">
      <c r="A63" s="15" t="s">
        <v>416</v>
      </c>
      <c r="B63" s="8" t="s">
        <v>417</v>
      </c>
      <c r="C63" s="8" t="s">
        <v>13</v>
      </c>
      <c r="D63" s="9" t="s">
        <v>387</v>
      </c>
      <c r="E63" s="9" t="s">
        <v>409</v>
      </c>
      <c r="F63" s="16" t="s">
        <v>418</v>
      </c>
    </row>
    <row r="64" spans="1:6" x14ac:dyDescent="0.2">
      <c r="A64" s="15" t="s">
        <v>419</v>
      </c>
      <c r="B64" s="8" t="s">
        <v>420</v>
      </c>
      <c r="C64" s="8" t="s">
        <v>28</v>
      </c>
      <c r="D64" s="9" t="s">
        <v>305</v>
      </c>
      <c r="E64" s="9" t="s">
        <v>309</v>
      </c>
      <c r="F64" s="16" t="s">
        <v>30</v>
      </c>
    </row>
    <row r="65" spans="1:6" x14ac:dyDescent="0.2">
      <c r="A65" s="15" t="s">
        <v>251</v>
      </c>
      <c r="B65" s="8" t="s">
        <v>420</v>
      </c>
      <c r="C65" s="8" t="s">
        <v>28</v>
      </c>
      <c r="D65" s="9" t="s">
        <v>305</v>
      </c>
      <c r="E65" s="9" t="s">
        <v>421</v>
      </c>
      <c r="F65" s="16" t="s">
        <v>30</v>
      </c>
    </row>
    <row r="66" spans="1:6" x14ac:dyDescent="0.2">
      <c r="A66" s="15" t="s">
        <v>422</v>
      </c>
      <c r="B66" s="8" t="s">
        <v>423</v>
      </c>
      <c r="C66" s="8" t="s">
        <v>28</v>
      </c>
      <c r="D66" s="9" t="s">
        <v>305</v>
      </c>
      <c r="E66" s="9" t="s">
        <v>424</v>
      </c>
      <c r="F66" s="16" t="s">
        <v>413</v>
      </c>
    </row>
    <row r="67" spans="1:6" x14ac:dyDescent="0.2">
      <c r="A67" s="15" t="s">
        <v>425</v>
      </c>
      <c r="B67" s="8" t="s">
        <v>426</v>
      </c>
      <c r="C67" s="8" t="s">
        <v>28</v>
      </c>
      <c r="D67" s="9" t="s">
        <v>356</v>
      </c>
      <c r="E67" s="9" t="s">
        <v>427</v>
      </c>
      <c r="F67" s="16" t="s">
        <v>338</v>
      </c>
    </row>
    <row r="68" spans="1:6" x14ac:dyDescent="0.2">
      <c r="A68" s="15" t="s">
        <v>428</v>
      </c>
      <c r="B68" s="8" t="s">
        <v>426</v>
      </c>
      <c r="C68" s="8" t="s">
        <v>28</v>
      </c>
      <c r="D68" s="9" t="s">
        <v>381</v>
      </c>
      <c r="E68" s="9" t="s">
        <v>351</v>
      </c>
      <c r="F68" s="16" t="s">
        <v>429</v>
      </c>
    </row>
    <row r="69" spans="1:6" x14ac:dyDescent="0.2">
      <c r="A69" s="15" t="s">
        <v>430</v>
      </c>
      <c r="B69" s="8" t="s">
        <v>426</v>
      </c>
      <c r="C69" s="8" t="s">
        <v>28</v>
      </c>
      <c r="D69" s="9" t="s">
        <v>339</v>
      </c>
      <c r="E69" s="9" t="s">
        <v>406</v>
      </c>
      <c r="F69" s="16" t="s">
        <v>429</v>
      </c>
    </row>
    <row r="70" spans="1:6" x14ac:dyDescent="0.2">
      <c r="A70" s="15" t="s">
        <v>431</v>
      </c>
      <c r="B70" s="8" t="s">
        <v>426</v>
      </c>
      <c r="C70" s="8" t="s">
        <v>28</v>
      </c>
      <c r="D70" s="9" t="s">
        <v>432</v>
      </c>
      <c r="E70" s="9" t="s">
        <v>433</v>
      </c>
      <c r="F70" s="16" t="s">
        <v>275</v>
      </c>
    </row>
    <row r="71" spans="1:6" x14ac:dyDescent="0.2">
      <c r="A71" s="15" t="s">
        <v>434</v>
      </c>
      <c r="B71" s="8" t="s">
        <v>426</v>
      </c>
      <c r="C71" s="8" t="s">
        <v>28</v>
      </c>
      <c r="D71" s="9" t="s">
        <v>435</v>
      </c>
      <c r="E71" s="9" t="s">
        <v>436</v>
      </c>
      <c r="F71" s="16" t="s">
        <v>325</v>
      </c>
    </row>
    <row r="72" spans="1:6" x14ac:dyDescent="0.2">
      <c r="A72" s="15" t="s">
        <v>437</v>
      </c>
      <c r="B72" s="8" t="s">
        <v>426</v>
      </c>
      <c r="C72" s="8" t="s">
        <v>28</v>
      </c>
      <c r="D72" s="9" t="s">
        <v>305</v>
      </c>
      <c r="E72" s="9" t="s">
        <v>410</v>
      </c>
      <c r="F72" s="16" t="s">
        <v>413</v>
      </c>
    </row>
    <row r="73" spans="1:6" x14ac:dyDescent="0.2">
      <c r="A73" s="15" t="s">
        <v>438</v>
      </c>
      <c r="B73" s="8" t="s">
        <v>420</v>
      </c>
      <c r="C73" s="8" t="s">
        <v>28</v>
      </c>
      <c r="D73" s="9" t="s">
        <v>305</v>
      </c>
      <c r="E73" s="9" t="s">
        <v>439</v>
      </c>
      <c r="F73" s="16" t="s">
        <v>413</v>
      </c>
    </row>
    <row r="74" spans="1:6" x14ac:dyDescent="0.2">
      <c r="A74" s="15" t="s">
        <v>440</v>
      </c>
      <c r="B74" s="8" t="s">
        <v>420</v>
      </c>
      <c r="C74" s="8" t="s">
        <v>28</v>
      </c>
      <c r="D74" s="9" t="s">
        <v>356</v>
      </c>
      <c r="E74" s="9" t="s">
        <v>441</v>
      </c>
      <c r="F74" s="16" t="s">
        <v>30</v>
      </c>
    </row>
    <row r="75" spans="1:6" x14ac:dyDescent="0.2">
      <c r="A75" s="15" t="s">
        <v>442</v>
      </c>
      <c r="B75" s="8" t="s">
        <v>420</v>
      </c>
      <c r="C75" s="8" t="s">
        <v>28</v>
      </c>
      <c r="D75" s="9" t="s">
        <v>305</v>
      </c>
      <c r="E75" s="9" t="s">
        <v>443</v>
      </c>
      <c r="F75" s="16" t="s">
        <v>30</v>
      </c>
    </row>
    <row r="76" spans="1:6" x14ac:dyDescent="0.2">
      <c r="A76" s="15" t="s">
        <v>444</v>
      </c>
      <c r="B76" s="8" t="s">
        <v>420</v>
      </c>
      <c r="C76" s="8" t="s">
        <v>28</v>
      </c>
      <c r="D76" s="9" t="s">
        <v>305</v>
      </c>
      <c r="E76" s="9" t="s">
        <v>445</v>
      </c>
      <c r="F76" s="16" t="s">
        <v>30</v>
      </c>
    </row>
    <row r="77" spans="1:6" x14ac:dyDescent="0.2">
      <c r="A77" s="15" t="s">
        <v>446</v>
      </c>
      <c r="B77" s="8" t="s">
        <v>420</v>
      </c>
      <c r="C77" s="8" t="s">
        <v>28</v>
      </c>
      <c r="D77" s="9" t="s">
        <v>385</v>
      </c>
      <c r="E77" s="9" t="s">
        <v>445</v>
      </c>
      <c r="F77" s="16" t="s">
        <v>30</v>
      </c>
    </row>
    <row r="78" spans="1:6" x14ac:dyDescent="0.2">
      <c r="A78" s="15" t="s">
        <v>447</v>
      </c>
      <c r="B78" s="8" t="s">
        <v>448</v>
      </c>
      <c r="C78" s="8" t="s">
        <v>13</v>
      </c>
      <c r="D78" s="9" t="s">
        <v>305</v>
      </c>
      <c r="E78" s="9" t="s">
        <v>449</v>
      </c>
      <c r="F78" s="16" t="s">
        <v>276</v>
      </c>
    </row>
    <row r="79" spans="1:6" x14ac:dyDescent="0.2">
      <c r="A79" s="15" t="s">
        <v>450</v>
      </c>
      <c r="B79" s="8" t="s">
        <v>451</v>
      </c>
      <c r="C79" s="8" t="s">
        <v>13</v>
      </c>
      <c r="D79" s="9" t="s">
        <v>387</v>
      </c>
      <c r="E79" s="9" t="s">
        <v>383</v>
      </c>
      <c r="F79" s="16" t="s">
        <v>338</v>
      </c>
    </row>
    <row r="80" spans="1:6" x14ac:dyDescent="0.2">
      <c r="A80" s="15" t="s">
        <v>452</v>
      </c>
      <c r="B80" s="8" t="s">
        <v>451</v>
      </c>
      <c r="C80" s="8" t="s">
        <v>13</v>
      </c>
      <c r="D80" s="9" t="s">
        <v>305</v>
      </c>
      <c r="E80" s="9" t="s">
        <v>453</v>
      </c>
      <c r="F80" s="16" t="s">
        <v>413</v>
      </c>
    </row>
    <row r="81" spans="1:6" x14ac:dyDescent="0.2">
      <c r="A81" s="15" t="s">
        <v>454</v>
      </c>
      <c r="B81" s="8" t="s">
        <v>455</v>
      </c>
      <c r="C81" s="8" t="s">
        <v>13</v>
      </c>
      <c r="D81" s="9" t="s">
        <v>305</v>
      </c>
      <c r="E81" s="9">
        <v>3</v>
      </c>
      <c r="F81" s="16" t="s">
        <v>276</v>
      </c>
    </row>
    <row r="82" spans="1:6" x14ac:dyDescent="0.2">
      <c r="A82" s="15" t="s">
        <v>456</v>
      </c>
      <c r="B82" s="8" t="s">
        <v>457</v>
      </c>
      <c r="C82" s="8" t="s">
        <v>13</v>
      </c>
      <c r="D82" s="9" t="s">
        <v>305</v>
      </c>
      <c r="E82" s="9" t="s">
        <v>305</v>
      </c>
      <c r="F82" s="16" t="s">
        <v>325</v>
      </c>
    </row>
    <row r="83" spans="1:6" x14ac:dyDescent="0.2">
      <c r="A83" s="15" t="s">
        <v>458</v>
      </c>
      <c r="B83" s="8" t="s">
        <v>459</v>
      </c>
      <c r="C83" s="8" t="s">
        <v>28</v>
      </c>
      <c r="D83" s="9" t="s">
        <v>305</v>
      </c>
      <c r="E83" s="9" t="s">
        <v>315</v>
      </c>
      <c r="F83" s="16" t="s">
        <v>276</v>
      </c>
    </row>
    <row r="84" spans="1:6" x14ac:dyDescent="0.2">
      <c r="A84" s="15" t="s">
        <v>460</v>
      </c>
      <c r="B84" s="8" t="s">
        <v>461</v>
      </c>
      <c r="C84" s="8" t="s">
        <v>13</v>
      </c>
      <c r="D84" s="9" t="s">
        <v>305</v>
      </c>
      <c r="E84" s="9" t="s">
        <v>462</v>
      </c>
      <c r="F84" s="16" t="s">
        <v>275</v>
      </c>
    </row>
    <row r="85" spans="1:6" x14ac:dyDescent="0.2">
      <c r="A85" s="15" t="s">
        <v>463</v>
      </c>
      <c r="B85" s="8" t="s">
        <v>464</v>
      </c>
      <c r="C85" s="8" t="s">
        <v>13</v>
      </c>
      <c r="D85" s="9" t="s">
        <v>305</v>
      </c>
      <c r="E85" s="9">
        <v>7</v>
      </c>
      <c r="F85" s="16" t="s">
        <v>276</v>
      </c>
    </row>
    <row r="86" spans="1:6" ht="17" thickBot="1" x14ac:dyDescent="0.25">
      <c r="A86" s="17" t="s">
        <v>465</v>
      </c>
      <c r="B86" s="18" t="s">
        <v>466</v>
      </c>
      <c r="C86" s="18" t="s">
        <v>13</v>
      </c>
      <c r="D86" s="19" t="s">
        <v>305</v>
      </c>
      <c r="E86" s="19" t="s">
        <v>467</v>
      </c>
      <c r="F86" s="20" t="s">
        <v>275</v>
      </c>
    </row>
  </sheetData>
  <mergeCells count="2">
    <mergeCell ref="A2:F2"/>
    <mergeCell ref="A16:F16"/>
  </mergeCells>
  <pageMargins left="0.7" right="0.7" top="0.75" bottom="0.75" header="0.3" footer="0.3"/>
  <pageSetup paperSize="9" scale="52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30504-C3AE-430B-BF11-3A34F9CA8D45}">
  <sheetPr>
    <pageSetUpPr fitToPage="1"/>
  </sheetPr>
  <dimension ref="A1:S128"/>
  <sheetViews>
    <sheetView topLeftCell="C1" zoomScaleNormal="100" workbookViewId="0">
      <selection activeCell="C1" sqref="C1"/>
    </sheetView>
  </sheetViews>
  <sheetFormatPr baseColWidth="10" defaultRowHeight="16" x14ac:dyDescent="0.2"/>
  <cols>
    <col min="1" max="1" width="27.5" style="4" bestFit="1" customWidth="1"/>
    <col min="2" max="2" width="7.6640625" style="3" bestFit="1" customWidth="1"/>
    <col min="3" max="4" width="10.33203125" style="3" bestFit="1" customWidth="1"/>
    <col min="5" max="5" width="12" style="5" bestFit="1" customWidth="1"/>
    <col min="6" max="6" width="12.1640625" style="5" bestFit="1" customWidth="1"/>
    <col min="7" max="10" width="7.1640625" style="5" bestFit="1" customWidth="1"/>
    <col min="11" max="13" width="12.1640625" style="5" bestFit="1" customWidth="1"/>
    <col min="14" max="14" width="6.83203125" style="5" bestFit="1" customWidth="1"/>
    <col min="15" max="15" width="12.1640625" style="5" bestFit="1" customWidth="1"/>
    <col min="16" max="16" width="7.5" style="5" bestFit="1" customWidth="1"/>
    <col min="17" max="17" width="12.6640625" style="5" bestFit="1" customWidth="1"/>
    <col min="18" max="18" width="26.1640625" style="3" bestFit="1" customWidth="1"/>
    <col min="19" max="19" width="9.1640625" style="2" bestFit="1" customWidth="1"/>
    <col min="20" max="16384" width="10.83203125" style="2"/>
  </cols>
  <sheetData>
    <row r="1" spans="1:19" s="1" customFormat="1" ht="29" customHeight="1" x14ac:dyDescent="0.2">
      <c r="A1" s="21" t="s">
        <v>0</v>
      </c>
      <c r="B1" s="30" t="s">
        <v>1</v>
      </c>
      <c r="C1" s="32" t="s">
        <v>2</v>
      </c>
      <c r="D1" s="33" t="s">
        <v>219</v>
      </c>
      <c r="E1" s="34" t="s">
        <v>215</v>
      </c>
      <c r="F1" s="34" t="s">
        <v>220</v>
      </c>
      <c r="G1" s="34" t="s">
        <v>3</v>
      </c>
      <c r="H1" s="34" t="s">
        <v>4</v>
      </c>
      <c r="I1" s="34" t="s">
        <v>5</v>
      </c>
      <c r="J1" s="34" t="s">
        <v>6</v>
      </c>
      <c r="K1" s="34" t="s">
        <v>7</v>
      </c>
      <c r="L1" s="34" t="s">
        <v>8</v>
      </c>
      <c r="M1" s="34" t="s">
        <v>9</v>
      </c>
      <c r="N1" s="34" t="s">
        <v>221</v>
      </c>
      <c r="O1" s="34" t="s">
        <v>10</v>
      </c>
      <c r="P1" s="34" t="s">
        <v>11</v>
      </c>
      <c r="Q1" s="34" t="s">
        <v>222</v>
      </c>
      <c r="R1" s="33" t="s">
        <v>216</v>
      </c>
      <c r="S1" s="35" t="s">
        <v>12</v>
      </c>
    </row>
    <row r="2" spans="1:19" s="1" customFormat="1" ht="29" customHeight="1" x14ac:dyDescent="0.2">
      <c r="A2" s="21" t="s">
        <v>295</v>
      </c>
      <c r="B2" s="30"/>
      <c r="C2" s="36"/>
      <c r="D2" s="22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2"/>
      <c r="S2" s="37"/>
    </row>
    <row r="3" spans="1:19" x14ac:dyDescent="0.2">
      <c r="A3" s="8" t="s">
        <v>72</v>
      </c>
      <c r="B3" s="31" t="s">
        <v>16</v>
      </c>
      <c r="C3" s="38" t="s">
        <v>16</v>
      </c>
      <c r="D3" s="10" t="s">
        <v>17</v>
      </c>
      <c r="E3" s="24">
        <v>39.799999999999997</v>
      </c>
      <c r="F3" s="24" t="s">
        <v>14</v>
      </c>
      <c r="G3" s="24">
        <v>55.369</v>
      </c>
      <c r="H3" s="24">
        <v>40.999000000000002</v>
      </c>
      <c r="I3" s="24">
        <v>2.694</v>
      </c>
      <c r="J3" s="24">
        <v>99.061999999999998</v>
      </c>
      <c r="K3" s="24">
        <f t="shared" ref="K3:K27" si="0">G3/J3*100</f>
        <v>55.893278956613038</v>
      </c>
      <c r="L3" s="24">
        <f t="shared" ref="L3:L27" si="1">H3/J3*100</f>
        <v>41.387212049019809</v>
      </c>
      <c r="M3" s="24">
        <f t="shared" ref="M3:M27" si="2">I3/J3*100</f>
        <v>2.719508994367164</v>
      </c>
      <c r="N3" s="24">
        <f t="shared" ref="N3:N27" si="3">SUM(K3:M3)</f>
        <v>100.00000000000001</v>
      </c>
      <c r="O3" s="24">
        <v>4.6397878170000002</v>
      </c>
      <c r="P3" s="24" t="s">
        <v>20</v>
      </c>
      <c r="Q3" s="24" t="s">
        <v>19</v>
      </c>
      <c r="R3" s="10" t="s">
        <v>24</v>
      </c>
      <c r="S3" s="39" t="s">
        <v>218</v>
      </c>
    </row>
    <row r="4" spans="1:19" x14ac:dyDescent="0.2">
      <c r="A4" s="8" t="s">
        <v>74</v>
      </c>
      <c r="B4" s="31" t="s">
        <v>16</v>
      </c>
      <c r="C4" s="38" t="s">
        <v>16</v>
      </c>
      <c r="D4" s="10" t="s">
        <v>17</v>
      </c>
      <c r="E4" s="24">
        <v>39.799999999999997</v>
      </c>
      <c r="F4" s="24" t="s">
        <v>14</v>
      </c>
      <c r="G4" s="24">
        <v>51.021000000000001</v>
      </c>
      <c r="H4" s="24">
        <v>44.963000000000001</v>
      </c>
      <c r="I4" s="24">
        <v>3.1970000000000001</v>
      </c>
      <c r="J4" s="24">
        <v>99.180999999999997</v>
      </c>
      <c r="K4" s="24">
        <f t="shared" si="0"/>
        <v>51.44231253970014</v>
      </c>
      <c r="L4" s="24">
        <f t="shared" si="1"/>
        <v>45.334287817223057</v>
      </c>
      <c r="M4" s="24">
        <f t="shared" si="2"/>
        <v>3.223399643076799</v>
      </c>
      <c r="N4" s="24">
        <f t="shared" si="3"/>
        <v>100</v>
      </c>
      <c r="O4" s="24">
        <v>5.8965657159999996</v>
      </c>
      <c r="P4" s="24" t="s">
        <v>20</v>
      </c>
      <c r="Q4" s="24" t="s">
        <v>19</v>
      </c>
      <c r="R4" s="10" t="s">
        <v>24</v>
      </c>
      <c r="S4" s="39" t="s">
        <v>218</v>
      </c>
    </row>
    <row r="5" spans="1:19" x14ac:dyDescent="0.2">
      <c r="A5" s="8" t="s">
        <v>75</v>
      </c>
      <c r="B5" s="31" t="s">
        <v>16</v>
      </c>
      <c r="C5" s="38" t="s">
        <v>16</v>
      </c>
      <c r="D5" s="10" t="s">
        <v>17</v>
      </c>
      <c r="E5" s="24">
        <v>39.799999999999997</v>
      </c>
      <c r="F5" s="24" t="s">
        <v>14</v>
      </c>
      <c r="G5" s="24">
        <v>45.253999999999998</v>
      </c>
      <c r="H5" s="24">
        <v>49.631</v>
      </c>
      <c r="I5" s="24">
        <v>3.4289999999999998</v>
      </c>
      <c r="J5" s="24">
        <v>98.313999999999993</v>
      </c>
      <c r="K5" s="24">
        <f t="shared" si="0"/>
        <v>46.030066928413042</v>
      </c>
      <c r="L5" s="24">
        <f t="shared" si="1"/>
        <v>50.482128689708496</v>
      </c>
      <c r="M5" s="24">
        <f t="shared" si="2"/>
        <v>3.4878043818784712</v>
      </c>
      <c r="N5" s="24">
        <f t="shared" si="3"/>
        <v>100.00000000000001</v>
      </c>
      <c r="O5" s="24">
        <v>7.0435264880000004</v>
      </c>
      <c r="P5" s="24" t="s">
        <v>20</v>
      </c>
      <c r="Q5" s="24" t="s">
        <v>19</v>
      </c>
      <c r="R5" s="10" t="s">
        <v>24</v>
      </c>
      <c r="S5" s="39" t="s">
        <v>218</v>
      </c>
    </row>
    <row r="6" spans="1:19" x14ac:dyDescent="0.2">
      <c r="A6" s="8" t="s">
        <v>76</v>
      </c>
      <c r="B6" s="31" t="s">
        <v>16</v>
      </c>
      <c r="C6" s="38" t="s">
        <v>16</v>
      </c>
      <c r="D6" s="10" t="s">
        <v>17</v>
      </c>
      <c r="E6" s="24">
        <v>39.799999999999997</v>
      </c>
      <c r="F6" s="24" t="s">
        <v>14</v>
      </c>
      <c r="G6" s="24">
        <v>46.104999999999997</v>
      </c>
      <c r="H6" s="24">
        <v>49.112000000000002</v>
      </c>
      <c r="I6" s="24">
        <v>3.9260000000000002</v>
      </c>
      <c r="J6" s="24">
        <v>99.143000000000001</v>
      </c>
      <c r="K6" s="24">
        <f t="shared" si="0"/>
        <v>46.503535297499567</v>
      </c>
      <c r="L6" s="24">
        <f t="shared" si="1"/>
        <v>49.536528045348639</v>
      </c>
      <c r="M6" s="24">
        <f t="shared" si="2"/>
        <v>3.9599366571517907</v>
      </c>
      <c r="N6" s="24">
        <f t="shared" si="3"/>
        <v>100</v>
      </c>
      <c r="O6" s="24">
        <v>7.8471347759999999</v>
      </c>
      <c r="P6" s="24" t="s">
        <v>20</v>
      </c>
      <c r="Q6" s="24" t="s">
        <v>19</v>
      </c>
      <c r="R6" s="10" t="s">
        <v>24</v>
      </c>
      <c r="S6" s="39" t="s">
        <v>218</v>
      </c>
    </row>
    <row r="7" spans="1:19" x14ac:dyDescent="0.2">
      <c r="A7" s="8" t="s">
        <v>77</v>
      </c>
      <c r="B7" s="31" t="s">
        <v>15</v>
      </c>
      <c r="C7" s="38" t="s">
        <v>15</v>
      </c>
      <c r="D7" s="10" t="s">
        <v>17</v>
      </c>
      <c r="E7" s="24">
        <v>2.1</v>
      </c>
      <c r="F7" s="24" t="s">
        <v>14</v>
      </c>
      <c r="G7" s="24">
        <v>91.006</v>
      </c>
      <c r="H7" s="24">
        <v>3.278</v>
      </c>
      <c r="I7" s="24">
        <v>3.9209999999999998</v>
      </c>
      <c r="J7" s="24">
        <v>98.204999999999998</v>
      </c>
      <c r="K7" s="24">
        <f t="shared" si="0"/>
        <v>92.669416017514379</v>
      </c>
      <c r="L7" s="24">
        <f t="shared" si="1"/>
        <v>3.3379155847461943</v>
      </c>
      <c r="M7" s="24">
        <f t="shared" si="2"/>
        <v>3.9926683977394224</v>
      </c>
      <c r="N7" s="24">
        <f t="shared" si="3"/>
        <v>100</v>
      </c>
      <c r="O7" s="24">
        <v>4.130542417</v>
      </c>
      <c r="P7" s="24" t="s">
        <v>20</v>
      </c>
      <c r="Q7" s="24" t="s">
        <v>19</v>
      </c>
      <c r="R7" s="10" t="s">
        <v>24</v>
      </c>
      <c r="S7" s="39" t="s">
        <v>218</v>
      </c>
    </row>
    <row r="8" spans="1:19" x14ac:dyDescent="0.2">
      <c r="A8" s="8" t="s">
        <v>78</v>
      </c>
      <c r="B8" s="31" t="s">
        <v>45</v>
      </c>
      <c r="C8" s="38" t="s">
        <v>15</v>
      </c>
      <c r="D8" s="10" t="s">
        <v>17</v>
      </c>
      <c r="E8" s="24">
        <v>6.9</v>
      </c>
      <c r="F8" s="24" t="s">
        <v>14</v>
      </c>
      <c r="G8" s="24">
        <v>72.730999999999995</v>
      </c>
      <c r="H8" s="24">
        <v>21.201000000000001</v>
      </c>
      <c r="I8" s="24">
        <v>3.5920000000000001</v>
      </c>
      <c r="J8" s="24">
        <v>97.524000000000001</v>
      </c>
      <c r="K8" s="24">
        <f t="shared" si="0"/>
        <v>74.577539887617405</v>
      </c>
      <c r="L8" s="24">
        <f t="shared" si="1"/>
        <v>21.739264181124646</v>
      </c>
      <c r="M8" s="24">
        <f t="shared" si="2"/>
        <v>3.6831959312579468</v>
      </c>
      <c r="N8" s="24">
        <f t="shared" si="3"/>
        <v>99.999999999999986</v>
      </c>
      <c r="O8" s="24">
        <v>4.7063139549999997</v>
      </c>
      <c r="P8" s="24" t="s">
        <v>20</v>
      </c>
      <c r="Q8" s="24" t="s">
        <v>19</v>
      </c>
      <c r="R8" s="10" t="s">
        <v>24</v>
      </c>
      <c r="S8" s="39" t="s">
        <v>218</v>
      </c>
    </row>
    <row r="9" spans="1:19" x14ac:dyDescent="0.2">
      <c r="A9" s="8" t="s">
        <v>79</v>
      </c>
      <c r="B9" s="31" t="s">
        <v>45</v>
      </c>
      <c r="C9" s="38" t="s">
        <v>15</v>
      </c>
      <c r="D9" s="10" t="s">
        <v>17</v>
      </c>
      <c r="E9" s="24">
        <v>6.9</v>
      </c>
      <c r="F9" s="24" t="s">
        <v>14</v>
      </c>
      <c r="G9" s="24">
        <v>72.507000000000005</v>
      </c>
      <c r="H9" s="24">
        <v>22.99</v>
      </c>
      <c r="I9" s="24">
        <v>3.7789999999999999</v>
      </c>
      <c r="J9" s="24">
        <v>99.275999999999996</v>
      </c>
      <c r="K9" s="24">
        <f t="shared" si="0"/>
        <v>73.035779040251427</v>
      </c>
      <c r="L9" s="24">
        <f t="shared" si="1"/>
        <v>23.157661469035816</v>
      </c>
      <c r="M9" s="24">
        <f t="shared" si="2"/>
        <v>3.8065594907127602</v>
      </c>
      <c r="N9" s="24">
        <f t="shared" si="3"/>
        <v>100</v>
      </c>
      <c r="O9" s="24">
        <v>4.9537267649999999</v>
      </c>
      <c r="P9" s="24" t="s">
        <v>20</v>
      </c>
      <c r="Q9" s="24" t="s">
        <v>19</v>
      </c>
      <c r="R9" s="10" t="s">
        <v>24</v>
      </c>
      <c r="S9" s="39" t="s">
        <v>218</v>
      </c>
    </row>
    <row r="10" spans="1:19" x14ac:dyDescent="0.2">
      <c r="A10" s="8" t="s">
        <v>63</v>
      </c>
      <c r="B10" s="31" t="s">
        <v>16</v>
      </c>
      <c r="C10" s="38" t="s">
        <v>16</v>
      </c>
      <c r="D10" s="10" t="s">
        <v>17</v>
      </c>
      <c r="E10" s="24">
        <v>4.67</v>
      </c>
      <c r="F10" s="24" t="s">
        <v>14</v>
      </c>
      <c r="G10" s="24">
        <v>59.006</v>
      </c>
      <c r="H10" s="24">
        <v>35.512999999999998</v>
      </c>
      <c r="I10" s="24">
        <v>4.2300000000000004</v>
      </c>
      <c r="J10" s="24">
        <v>98.748999999999995</v>
      </c>
      <c r="K10" s="24">
        <f t="shared" si="0"/>
        <v>59.753516491306243</v>
      </c>
      <c r="L10" s="24">
        <f t="shared" si="1"/>
        <v>35.962895826793186</v>
      </c>
      <c r="M10" s="24">
        <f t="shared" si="2"/>
        <v>4.2835876819005767</v>
      </c>
      <c r="N10" s="24">
        <f t="shared" si="3"/>
        <v>100</v>
      </c>
      <c r="O10" s="24">
        <v>6.6892276549999998</v>
      </c>
      <c r="P10" s="24" t="s">
        <v>20</v>
      </c>
      <c r="Q10" s="24" t="s">
        <v>19</v>
      </c>
      <c r="R10" s="10" t="s">
        <v>24</v>
      </c>
      <c r="S10" s="39" t="s">
        <v>218</v>
      </c>
    </row>
    <row r="11" spans="1:19" x14ac:dyDescent="0.2">
      <c r="A11" s="8" t="s">
        <v>64</v>
      </c>
      <c r="B11" s="31" t="s">
        <v>16</v>
      </c>
      <c r="C11" s="38" t="s">
        <v>16</v>
      </c>
      <c r="D11" s="10" t="s">
        <v>17</v>
      </c>
      <c r="E11" s="24">
        <v>4.67</v>
      </c>
      <c r="F11" s="24" t="s">
        <v>14</v>
      </c>
      <c r="G11" s="24">
        <v>62.552</v>
      </c>
      <c r="H11" s="24">
        <v>30.989000000000001</v>
      </c>
      <c r="I11" s="24">
        <v>5.1269999999999998</v>
      </c>
      <c r="J11" s="24">
        <v>98.668000000000006</v>
      </c>
      <c r="K11" s="24">
        <f t="shared" si="0"/>
        <v>63.396440588640687</v>
      </c>
      <c r="L11" s="24">
        <f t="shared" si="1"/>
        <v>31.40734584667775</v>
      </c>
      <c r="M11" s="24">
        <f t="shared" si="2"/>
        <v>5.1962135646815577</v>
      </c>
      <c r="N11" s="24">
        <f t="shared" si="3"/>
        <v>100</v>
      </c>
      <c r="O11" s="24">
        <v>7.5754665409999999</v>
      </c>
      <c r="P11" s="24" t="s">
        <v>20</v>
      </c>
      <c r="Q11" s="24" t="s">
        <v>19</v>
      </c>
      <c r="R11" s="10" t="s">
        <v>24</v>
      </c>
      <c r="S11" s="39" t="s">
        <v>218</v>
      </c>
    </row>
    <row r="12" spans="1:19" x14ac:dyDescent="0.2">
      <c r="A12" s="8" t="s">
        <v>65</v>
      </c>
      <c r="B12" s="31" t="s">
        <v>16</v>
      </c>
      <c r="C12" s="38" t="s">
        <v>16</v>
      </c>
      <c r="D12" s="10" t="s">
        <v>17</v>
      </c>
      <c r="E12" s="24">
        <v>2.2999999999999998</v>
      </c>
      <c r="F12" s="24" t="s">
        <v>14</v>
      </c>
      <c r="G12" s="24">
        <v>41.033999999999999</v>
      </c>
      <c r="H12" s="24">
        <v>28.082999999999998</v>
      </c>
      <c r="I12" s="24">
        <v>2.8029999999999999</v>
      </c>
      <c r="J12" s="24">
        <v>71.92</v>
      </c>
      <c r="K12" s="24">
        <f t="shared" si="0"/>
        <v>57.055061179087872</v>
      </c>
      <c r="L12" s="24">
        <f t="shared" si="1"/>
        <v>39.047552836484975</v>
      </c>
      <c r="M12" s="24">
        <f t="shared" si="2"/>
        <v>3.897385984427141</v>
      </c>
      <c r="N12" s="24">
        <f t="shared" si="3"/>
        <v>99.999999999999986</v>
      </c>
      <c r="O12" s="24">
        <v>6.3941419350000004</v>
      </c>
      <c r="P12" s="24" t="s">
        <v>20</v>
      </c>
      <c r="Q12" s="24" t="s">
        <v>19</v>
      </c>
      <c r="R12" s="10" t="s">
        <v>24</v>
      </c>
      <c r="S12" s="39" t="s">
        <v>218</v>
      </c>
    </row>
    <row r="13" spans="1:19" x14ac:dyDescent="0.2">
      <c r="A13" s="8" t="s">
        <v>66</v>
      </c>
      <c r="B13" s="31" t="s">
        <v>16</v>
      </c>
      <c r="C13" s="38" t="s">
        <v>16</v>
      </c>
      <c r="D13" s="10" t="s">
        <v>17</v>
      </c>
      <c r="E13" s="24">
        <v>2.2999999999999998</v>
      </c>
      <c r="F13" s="24" t="s">
        <v>14</v>
      </c>
      <c r="G13" s="24">
        <v>52.723999999999997</v>
      </c>
      <c r="H13" s="24">
        <v>31.169</v>
      </c>
      <c r="I13" s="24">
        <v>3.45</v>
      </c>
      <c r="J13" s="24">
        <v>87.343000000000004</v>
      </c>
      <c r="K13" s="24">
        <f t="shared" si="0"/>
        <v>60.364310820558018</v>
      </c>
      <c r="L13" s="24">
        <f t="shared" si="1"/>
        <v>35.685744707646862</v>
      </c>
      <c r="M13" s="24">
        <f t="shared" si="2"/>
        <v>3.9499444717951069</v>
      </c>
      <c r="N13" s="24">
        <f t="shared" si="3"/>
        <v>99.999999999999986</v>
      </c>
      <c r="O13" s="24">
        <v>6.1416313599999999</v>
      </c>
      <c r="P13" s="24" t="s">
        <v>20</v>
      </c>
      <c r="Q13" s="24" t="s">
        <v>19</v>
      </c>
      <c r="R13" s="10" t="s">
        <v>24</v>
      </c>
      <c r="S13" s="39" t="s">
        <v>218</v>
      </c>
    </row>
    <row r="14" spans="1:19" x14ac:dyDescent="0.2">
      <c r="A14" s="8" t="s">
        <v>67</v>
      </c>
      <c r="B14" s="31" t="s">
        <v>45</v>
      </c>
      <c r="C14" s="38" t="s">
        <v>15</v>
      </c>
      <c r="D14" s="10" t="s">
        <v>17</v>
      </c>
      <c r="E14" s="24">
        <v>2.2999999999999998</v>
      </c>
      <c r="F14" s="24" t="s">
        <v>14</v>
      </c>
      <c r="G14" s="24">
        <v>75.040000000000006</v>
      </c>
      <c r="H14" s="24">
        <v>18.029</v>
      </c>
      <c r="I14" s="24">
        <v>5.4089999999999998</v>
      </c>
      <c r="J14" s="24">
        <v>98.477999999999994</v>
      </c>
      <c r="K14" s="24">
        <f t="shared" si="0"/>
        <v>76.199760352566074</v>
      </c>
      <c r="L14" s="24">
        <f t="shared" si="1"/>
        <v>18.307642316050284</v>
      </c>
      <c r="M14" s="24">
        <f t="shared" si="2"/>
        <v>5.4925973313836591</v>
      </c>
      <c r="N14" s="24">
        <f t="shared" si="3"/>
        <v>100.00000000000001</v>
      </c>
      <c r="O14" s="24">
        <v>6.7235142760000004</v>
      </c>
      <c r="P14" s="24" t="s">
        <v>20</v>
      </c>
      <c r="Q14" s="24" t="s">
        <v>19</v>
      </c>
      <c r="R14" s="10" t="s">
        <v>24</v>
      </c>
      <c r="S14" s="39" t="s">
        <v>218</v>
      </c>
    </row>
    <row r="15" spans="1:19" x14ac:dyDescent="0.2">
      <c r="A15" s="8" t="s">
        <v>68</v>
      </c>
      <c r="B15" s="31" t="s">
        <v>45</v>
      </c>
      <c r="C15" s="38" t="s">
        <v>15</v>
      </c>
      <c r="D15" s="10" t="s">
        <v>17</v>
      </c>
      <c r="E15" s="24">
        <v>3.7</v>
      </c>
      <c r="F15" s="24" t="s">
        <v>14</v>
      </c>
      <c r="G15" s="24">
        <v>69.466999999999999</v>
      </c>
      <c r="H15" s="24">
        <v>13.166</v>
      </c>
      <c r="I15" s="24">
        <v>7.2290000000000001</v>
      </c>
      <c r="J15" s="24">
        <v>89.861999999999995</v>
      </c>
      <c r="K15" s="24">
        <f t="shared" si="0"/>
        <v>77.304088491242126</v>
      </c>
      <c r="L15" s="24">
        <f t="shared" si="1"/>
        <v>14.651354298813738</v>
      </c>
      <c r="M15" s="24">
        <f t="shared" si="2"/>
        <v>8.044557209944136</v>
      </c>
      <c r="N15" s="24">
        <f t="shared" si="3"/>
        <v>100</v>
      </c>
      <c r="O15" s="24">
        <v>9.4255241470000009</v>
      </c>
      <c r="P15" s="24" t="s">
        <v>20</v>
      </c>
      <c r="Q15" s="24" t="s">
        <v>19</v>
      </c>
      <c r="R15" s="10" t="s">
        <v>24</v>
      </c>
      <c r="S15" s="39" t="s">
        <v>218</v>
      </c>
    </row>
    <row r="16" spans="1:19" x14ac:dyDescent="0.2">
      <c r="A16" s="8" t="s">
        <v>68</v>
      </c>
      <c r="B16" s="31" t="s">
        <v>45</v>
      </c>
      <c r="C16" s="38" t="s">
        <v>15</v>
      </c>
      <c r="D16" s="10" t="s">
        <v>17</v>
      </c>
      <c r="E16" s="24">
        <v>3.7</v>
      </c>
      <c r="F16" s="24" t="s">
        <v>14</v>
      </c>
      <c r="G16" s="24">
        <v>75.649000000000001</v>
      </c>
      <c r="H16" s="24">
        <v>11.88</v>
      </c>
      <c r="I16" s="24">
        <v>7.9820000000000002</v>
      </c>
      <c r="J16" s="24">
        <v>95.510999999999996</v>
      </c>
      <c r="K16" s="24">
        <f t="shared" si="0"/>
        <v>79.204489535236789</v>
      </c>
      <c r="L16" s="24">
        <f t="shared" si="1"/>
        <v>12.43835788547916</v>
      </c>
      <c r="M16" s="24">
        <f t="shared" si="2"/>
        <v>8.3571525792840617</v>
      </c>
      <c r="N16" s="24">
        <f t="shared" si="3"/>
        <v>100.00000000000001</v>
      </c>
      <c r="O16" s="24">
        <v>9.5443077330000001</v>
      </c>
      <c r="P16" s="24" t="s">
        <v>20</v>
      </c>
      <c r="Q16" s="24" t="s">
        <v>19</v>
      </c>
      <c r="R16" s="10" t="s">
        <v>24</v>
      </c>
      <c r="S16" s="39" t="s">
        <v>218</v>
      </c>
    </row>
    <row r="17" spans="1:19" x14ac:dyDescent="0.2">
      <c r="A17" s="8" t="s">
        <v>69</v>
      </c>
      <c r="B17" s="31" t="s">
        <v>45</v>
      </c>
      <c r="C17" s="38" t="s">
        <v>15</v>
      </c>
      <c r="D17" s="10" t="s">
        <v>17</v>
      </c>
      <c r="E17" s="24">
        <v>4.4000000000000004</v>
      </c>
      <c r="F17" s="24" t="s">
        <v>14</v>
      </c>
      <c r="G17" s="24">
        <v>67.287999999999997</v>
      </c>
      <c r="H17" s="24">
        <v>27.646000000000001</v>
      </c>
      <c r="I17" s="24">
        <v>4.3150000000000004</v>
      </c>
      <c r="J17" s="24">
        <v>99.248999999999995</v>
      </c>
      <c r="K17" s="24">
        <f t="shared" si="0"/>
        <v>67.797156646414564</v>
      </c>
      <c r="L17" s="24">
        <f t="shared" si="1"/>
        <v>27.855192495642278</v>
      </c>
      <c r="M17" s="24">
        <f t="shared" si="2"/>
        <v>4.3476508579431536</v>
      </c>
      <c r="N17" s="24">
        <f t="shared" si="3"/>
        <v>99.999999999999986</v>
      </c>
      <c r="O17" s="24">
        <v>6.0262838150000002</v>
      </c>
      <c r="P17" s="24" t="s">
        <v>20</v>
      </c>
      <c r="Q17" s="24" t="s">
        <v>19</v>
      </c>
      <c r="R17" s="10" t="s">
        <v>24</v>
      </c>
      <c r="S17" s="39" t="s">
        <v>218</v>
      </c>
    </row>
    <row r="18" spans="1:19" x14ac:dyDescent="0.2">
      <c r="A18" s="8" t="s">
        <v>70</v>
      </c>
      <c r="B18" s="31" t="s">
        <v>45</v>
      </c>
      <c r="C18" s="38" t="s">
        <v>15</v>
      </c>
      <c r="D18" s="10" t="s">
        <v>17</v>
      </c>
      <c r="E18" s="24">
        <v>4.4000000000000004</v>
      </c>
      <c r="F18" s="24" t="s">
        <v>14</v>
      </c>
      <c r="G18" s="24">
        <v>64.323999999999998</v>
      </c>
      <c r="H18" s="24">
        <v>30.562000000000001</v>
      </c>
      <c r="I18" s="24">
        <v>4.3090000000000002</v>
      </c>
      <c r="J18" s="24">
        <v>99.194999999999993</v>
      </c>
      <c r="K18" s="24">
        <f t="shared" si="0"/>
        <v>64.846010383587881</v>
      </c>
      <c r="L18" s="24">
        <f t="shared" si="1"/>
        <v>30.810020666364235</v>
      </c>
      <c r="M18" s="24">
        <f t="shared" si="2"/>
        <v>4.343968950047886</v>
      </c>
      <c r="N18" s="24">
        <f t="shared" si="3"/>
        <v>100</v>
      </c>
      <c r="O18" s="24">
        <v>6.278320924</v>
      </c>
      <c r="P18" s="24" t="s">
        <v>20</v>
      </c>
      <c r="Q18" s="24" t="s">
        <v>19</v>
      </c>
      <c r="R18" s="10" t="s">
        <v>24</v>
      </c>
      <c r="S18" s="39" t="s">
        <v>218</v>
      </c>
    </row>
    <row r="19" spans="1:19" x14ac:dyDescent="0.2">
      <c r="A19" s="8" t="s">
        <v>22</v>
      </c>
      <c r="B19" s="31" t="s">
        <v>16</v>
      </c>
      <c r="C19" s="38" t="s">
        <v>15</v>
      </c>
      <c r="D19" s="10" t="s">
        <v>17</v>
      </c>
      <c r="E19" s="24">
        <v>35.299999999999997</v>
      </c>
      <c r="F19" s="24" t="s">
        <v>14</v>
      </c>
      <c r="G19" s="24">
        <v>73.350999999999999</v>
      </c>
      <c r="H19" s="24">
        <v>20.391999999999999</v>
      </c>
      <c r="I19" s="24">
        <v>5.4960000000000004</v>
      </c>
      <c r="J19" s="24">
        <v>99.239000000000004</v>
      </c>
      <c r="K19" s="24">
        <f t="shared" si="0"/>
        <v>73.913481594937466</v>
      </c>
      <c r="L19" s="24">
        <f t="shared" si="1"/>
        <v>20.548373119438928</v>
      </c>
      <c r="M19" s="24">
        <f t="shared" si="2"/>
        <v>5.5381452856235951</v>
      </c>
      <c r="N19" s="24">
        <f t="shared" si="3"/>
        <v>99.999999999999986</v>
      </c>
      <c r="O19" s="24">
        <v>6.9704617799999999</v>
      </c>
      <c r="P19" s="24" t="s">
        <v>20</v>
      </c>
      <c r="Q19" s="24" t="s">
        <v>19</v>
      </c>
      <c r="R19" s="10" t="s">
        <v>24</v>
      </c>
      <c r="S19" s="39" t="s">
        <v>218</v>
      </c>
    </row>
    <row r="20" spans="1:19" x14ac:dyDescent="0.2">
      <c r="A20" s="8" t="s">
        <v>25</v>
      </c>
      <c r="B20" s="31" t="s">
        <v>16</v>
      </c>
      <c r="C20" s="38" t="s">
        <v>15</v>
      </c>
      <c r="D20" s="10" t="s">
        <v>17</v>
      </c>
      <c r="E20" s="24">
        <v>35.299999999999997</v>
      </c>
      <c r="F20" s="24" t="s">
        <v>14</v>
      </c>
      <c r="G20" s="24">
        <v>83.84</v>
      </c>
      <c r="H20" s="24">
        <v>9.5079999999999991</v>
      </c>
      <c r="I20" s="24">
        <v>5.9450000000000003</v>
      </c>
      <c r="J20" s="24">
        <v>99.293000000000006</v>
      </c>
      <c r="K20" s="24">
        <f t="shared" si="0"/>
        <v>84.436969373470433</v>
      </c>
      <c r="L20" s="24">
        <f t="shared" si="1"/>
        <v>9.5757002004169465</v>
      </c>
      <c r="M20" s="24">
        <f t="shared" si="2"/>
        <v>5.9873304261126155</v>
      </c>
      <c r="N20" s="24">
        <f t="shared" si="3"/>
        <v>100</v>
      </c>
      <c r="O20" s="24">
        <v>6.6213732810000003</v>
      </c>
      <c r="P20" s="24" t="s">
        <v>20</v>
      </c>
      <c r="Q20" s="24" t="s">
        <v>19</v>
      </c>
      <c r="R20" s="10" t="s">
        <v>24</v>
      </c>
      <c r="S20" s="39" t="s">
        <v>218</v>
      </c>
    </row>
    <row r="21" spans="1:19" x14ac:dyDescent="0.2">
      <c r="A21" s="8" t="s">
        <v>99</v>
      </c>
      <c r="B21" s="31" t="s">
        <v>16</v>
      </c>
      <c r="C21" s="38" t="s">
        <v>15</v>
      </c>
      <c r="D21" s="10" t="s">
        <v>17</v>
      </c>
      <c r="E21" s="24">
        <v>1.5</v>
      </c>
      <c r="F21" s="24" t="s">
        <v>14</v>
      </c>
      <c r="G21" s="24">
        <v>57.947000000000003</v>
      </c>
      <c r="H21" s="24">
        <v>33.503999999999998</v>
      </c>
      <c r="I21" s="24">
        <v>4.4109999999999996</v>
      </c>
      <c r="J21" s="24">
        <v>95.861999999999995</v>
      </c>
      <c r="K21" s="24">
        <f t="shared" si="0"/>
        <v>60.448352840541617</v>
      </c>
      <c r="L21" s="24">
        <f t="shared" si="1"/>
        <v>34.950240971396383</v>
      </c>
      <c r="M21" s="24">
        <f t="shared" si="2"/>
        <v>4.6014061880620059</v>
      </c>
      <c r="N21" s="24">
        <f t="shared" si="3"/>
        <v>100</v>
      </c>
      <c r="O21" s="24">
        <v>7.0736713809999996</v>
      </c>
      <c r="P21" s="24" t="s">
        <v>20</v>
      </c>
      <c r="Q21" s="24" t="s">
        <v>19</v>
      </c>
      <c r="R21" s="10" t="s">
        <v>24</v>
      </c>
      <c r="S21" s="39" t="s">
        <v>218</v>
      </c>
    </row>
    <row r="22" spans="1:19" x14ac:dyDescent="0.2">
      <c r="A22" s="8" t="s">
        <v>100</v>
      </c>
      <c r="B22" s="31" t="s">
        <v>16</v>
      </c>
      <c r="C22" s="38" t="s">
        <v>15</v>
      </c>
      <c r="D22" s="10" t="s">
        <v>17</v>
      </c>
      <c r="E22" s="24">
        <v>1.5</v>
      </c>
      <c r="F22" s="24" t="s">
        <v>14</v>
      </c>
      <c r="G22" s="24">
        <v>51.843000000000004</v>
      </c>
      <c r="H22" s="24">
        <v>24.388999999999999</v>
      </c>
      <c r="I22" s="24">
        <v>5.048</v>
      </c>
      <c r="J22" s="24">
        <v>81.28</v>
      </c>
      <c r="K22" s="24">
        <f t="shared" si="0"/>
        <v>63.783218503937015</v>
      </c>
      <c r="L22" s="24">
        <f t="shared" si="1"/>
        <v>30.006151574803148</v>
      </c>
      <c r="M22" s="24">
        <f t="shared" si="2"/>
        <v>6.2106299212598426</v>
      </c>
      <c r="N22" s="24">
        <f t="shared" si="3"/>
        <v>100</v>
      </c>
      <c r="O22" s="24">
        <v>8.8731082239999992</v>
      </c>
      <c r="P22" s="24" t="s">
        <v>20</v>
      </c>
      <c r="Q22" s="24" t="s">
        <v>19</v>
      </c>
      <c r="R22" s="10" t="s">
        <v>24</v>
      </c>
      <c r="S22" s="39" t="s">
        <v>218</v>
      </c>
    </row>
    <row r="23" spans="1:19" x14ac:dyDescent="0.2">
      <c r="A23" s="8" t="s">
        <v>32</v>
      </c>
      <c r="B23" s="31" t="s">
        <v>16</v>
      </c>
      <c r="C23" s="38" t="s">
        <v>15</v>
      </c>
      <c r="D23" s="10" t="s">
        <v>17</v>
      </c>
      <c r="E23" s="24">
        <v>16.760000000000002</v>
      </c>
      <c r="F23" s="24" t="s">
        <v>14</v>
      </c>
      <c r="G23" s="24">
        <v>50.801000000000002</v>
      </c>
      <c r="H23" s="24">
        <v>41.664000000000001</v>
      </c>
      <c r="I23" s="24">
        <v>6.35</v>
      </c>
      <c r="J23" s="24">
        <v>98.814999999999998</v>
      </c>
      <c r="K23" s="24">
        <f t="shared" si="0"/>
        <v>51.410211000354202</v>
      </c>
      <c r="L23" s="24">
        <f t="shared" si="1"/>
        <v>42.163639123614836</v>
      </c>
      <c r="M23" s="24">
        <f t="shared" si="2"/>
        <v>6.4261498760309665</v>
      </c>
      <c r="N23" s="24">
        <f t="shared" si="3"/>
        <v>100</v>
      </c>
      <c r="O23" s="24">
        <v>11.11091669</v>
      </c>
      <c r="P23" s="24" t="s">
        <v>20</v>
      </c>
      <c r="Q23" s="24" t="s">
        <v>19</v>
      </c>
      <c r="R23" s="10" t="s">
        <v>24</v>
      </c>
      <c r="S23" s="39" t="s">
        <v>218</v>
      </c>
    </row>
    <row r="24" spans="1:19" x14ac:dyDescent="0.2">
      <c r="A24" s="8" t="s">
        <v>33</v>
      </c>
      <c r="B24" s="31" t="s">
        <v>16</v>
      </c>
      <c r="C24" s="38" t="s">
        <v>15</v>
      </c>
      <c r="D24" s="10" t="s">
        <v>17</v>
      </c>
      <c r="E24" s="24">
        <v>16.760000000000002</v>
      </c>
      <c r="F24" s="24" t="s">
        <v>14</v>
      </c>
      <c r="G24" s="24">
        <v>53.066000000000003</v>
      </c>
      <c r="H24" s="24">
        <v>38.686999999999998</v>
      </c>
      <c r="I24" s="24">
        <v>6.22</v>
      </c>
      <c r="J24" s="24">
        <v>97.972999999999999</v>
      </c>
      <c r="K24" s="24">
        <f t="shared" si="0"/>
        <v>54.163902299613163</v>
      </c>
      <c r="L24" s="24">
        <f t="shared" si="1"/>
        <v>39.487409796576607</v>
      </c>
      <c r="M24" s="24">
        <f t="shared" si="2"/>
        <v>6.3486879038102337</v>
      </c>
      <c r="N24" s="24">
        <f t="shared" si="3"/>
        <v>100</v>
      </c>
      <c r="O24" s="24">
        <v>10.491515700000001</v>
      </c>
      <c r="P24" s="24" t="s">
        <v>20</v>
      </c>
      <c r="Q24" s="24" t="s">
        <v>19</v>
      </c>
      <c r="R24" s="10" t="s">
        <v>24</v>
      </c>
      <c r="S24" s="39" t="s">
        <v>218</v>
      </c>
    </row>
    <row r="25" spans="1:19" x14ac:dyDescent="0.2">
      <c r="A25" s="8" t="s">
        <v>53</v>
      </c>
      <c r="B25" s="31" t="s">
        <v>16</v>
      </c>
      <c r="C25" s="38" t="s">
        <v>15</v>
      </c>
      <c r="D25" s="10" t="s">
        <v>17</v>
      </c>
      <c r="E25" s="24">
        <v>10.32</v>
      </c>
      <c r="F25" s="24" t="s">
        <v>14</v>
      </c>
      <c r="G25" s="24">
        <v>47.13</v>
      </c>
      <c r="H25" s="24">
        <v>47.722000000000001</v>
      </c>
      <c r="I25" s="24">
        <v>2.972</v>
      </c>
      <c r="J25" s="24">
        <v>97.823999999999998</v>
      </c>
      <c r="K25" s="24">
        <f t="shared" si="0"/>
        <v>48.17836113837096</v>
      </c>
      <c r="L25" s="24">
        <f t="shared" si="1"/>
        <v>48.783529604187116</v>
      </c>
      <c r="M25" s="24">
        <f t="shared" si="2"/>
        <v>3.0381092574419366</v>
      </c>
      <c r="N25" s="24">
        <f t="shared" si="3"/>
        <v>100</v>
      </c>
      <c r="O25" s="24">
        <v>5.9318989259999997</v>
      </c>
      <c r="P25" s="24" t="s">
        <v>20</v>
      </c>
      <c r="Q25" s="24" t="s">
        <v>19</v>
      </c>
      <c r="R25" s="10" t="s">
        <v>24</v>
      </c>
      <c r="S25" s="39" t="s">
        <v>218</v>
      </c>
    </row>
    <row r="26" spans="1:19" x14ac:dyDescent="0.2">
      <c r="A26" s="8" t="s">
        <v>54</v>
      </c>
      <c r="B26" s="31" t="s">
        <v>16</v>
      </c>
      <c r="C26" s="38" t="s">
        <v>15</v>
      </c>
      <c r="D26" s="10" t="s">
        <v>17</v>
      </c>
      <c r="E26" s="24">
        <v>10.32</v>
      </c>
      <c r="F26" s="24" t="s">
        <v>14</v>
      </c>
      <c r="G26" s="24">
        <v>52.99</v>
      </c>
      <c r="H26" s="24">
        <v>42.466999999999999</v>
      </c>
      <c r="I26" s="24">
        <v>2.581</v>
      </c>
      <c r="J26" s="24">
        <v>98.037999999999997</v>
      </c>
      <c r="K26" s="24">
        <f t="shared" si="0"/>
        <v>54.050470225830807</v>
      </c>
      <c r="L26" s="24">
        <f t="shared" si="1"/>
        <v>43.316877129276406</v>
      </c>
      <c r="M26" s="24">
        <f t="shared" si="2"/>
        <v>2.6326526448927967</v>
      </c>
      <c r="N26" s="24">
        <f t="shared" si="3"/>
        <v>100.00000000000001</v>
      </c>
      <c r="O26" s="24">
        <v>4.6445088270000001</v>
      </c>
      <c r="P26" s="24" t="s">
        <v>20</v>
      </c>
      <c r="Q26" s="24" t="s">
        <v>19</v>
      </c>
      <c r="R26" s="10" t="s">
        <v>24</v>
      </c>
      <c r="S26" s="39" t="s">
        <v>218</v>
      </c>
    </row>
    <row r="27" spans="1:19" x14ac:dyDescent="0.2">
      <c r="A27" s="8" t="s">
        <v>50</v>
      </c>
      <c r="B27" s="31" t="s">
        <v>15</v>
      </c>
      <c r="C27" s="38" t="s">
        <v>15</v>
      </c>
      <c r="D27" s="10" t="s">
        <v>17</v>
      </c>
      <c r="E27" s="24">
        <v>4.6500000000000004</v>
      </c>
      <c r="F27" s="24" t="s">
        <v>14</v>
      </c>
      <c r="G27" s="24">
        <v>52.884</v>
      </c>
      <c r="H27" s="24">
        <v>34.781999999999996</v>
      </c>
      <c r="I27" s="24">
        <v>3.1840000000000002</v>
      </c>
      <c r="J27" s="24">
        <v>90.85</v>
      </c>
      <c r="K27" s="24">
        <f t="shared" si="0"/>
        <v>58.210236653824985</v>
      </c>
      <c r="L27" s="24">
        <f t="shared" si="1"/>
        <v>38.28508530544854</v>
      </c>
      <c r="M27" s="24">
        <f t="shared" si="2"/>
        <v>3.504678040726473</v>
      </c>
      <c r="N27" s="24">
        <f t="shared" si="3"/>
        <v>100</v>
      </c>
      <c r="O27" s="24">
        <v>5.6788185770000004</v>
      </c>
      <c r="P27" s="24" t="s">
        <v>20</v>
      </c>
      <c r="Q27" s="24" t="s">
        <v>19</v>
      </c>
      <c r="R27" s="10" t="s">
        <v>24</v>
      </c>
      <c r="S27" s="39" t="s">
        <v>218</v>
      </c>
    </row>
    <row r="28" spans="1:19" ht="31" customHeight="1" x14ac:dyDescent="0.2">
      <c r="A28" s="8" t="s">
        <v>296</v>
      </c>
      <c r="B28" s="31"/>
      <c r="C28" s="38"/>
      <c r="D28" s="10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10"/>
      <c r="S28" s="39"/>
    </row>
    <row r="29" spans="1:19" ht="15" customHeight="1" x14ac:dyDescent="0.2">
      <c r="A29" s="8" t="s">
        <v>230</v>
      </c>
      <c r="B29" s="31" t="s">
        <v>15</v>
      </c>
      <c r="C29" s="38" t="s">
        <v>15</v>
      </c>
      <c r="D29" s="10" t="s">
        <v>17</v>
      </c>
      <c r="E29" s="24">
        <v>8</v>
      </c>
      <c r="F29" s="24" t="s">
        <v>14</v>
      </c>
      <c r="G29" s="24">
        <v>89.548000000000002</v>
      </c>
      <c r="H29" s="24">
        <v>4.7859999999999996</v>
      </c>
      <c r="I29" s="24">
        <v>4.3650000000000002</v>
      </c>
      <c r="J29" s="24">
        <v>98.698999999999998</v>
      </c>
      <c r="K29" s="24">
        <f t="shared" ref="K29" si="4">G29/J29*100</f>
        <v>90.728376174024064</v>
      </c>
      <c r="L29" s="24">
        <f t="shared" ref="L29" si="5">H29/J29*100</f>
        <v>4.8490866168856828</v>
      </c>
      <c r="M29" s="24">
        <f t="shared" ref="M29" si="6">I29/J29*100</f>
        <v>4.4225372090902644</v>
      </c>
      <c r="N29" s="24">
        <f t="shared" ref="N29" si="7">SUM(K29:M29)</f>
        <v>100.00000000000001</v>
      </c>
      <c r="O29" s="24">
        <v>4.647918818</v>
      </c>
      <c r="P29" s="24" t="s">
        <v>20</v>
      </c>
      <c r="Q29" s="24" t="s">
        <v>19</v>
      </c>
      <c r="R29" s="10" t="s">
        <v>217</v>
      </c>
      <c r="S29" s="39" t="s">
        <v>218</v>
      </c>
    </row>
    <row r="30" spans="1:19" x14ac:dyDescent="0.2">
      <c r="A30" s="8">
        <v>25525</v>
      </c>
      <c r="B30" s="31" t="s">
        <v>15</v>
      </c>
      <c r="C30" s="38" t="s">
        <v>15</v>
      </c>
      <c r="D30" s="10" t="s">
        <v>31</v>
      </c>
      <c r="E30" s="24">
        <v>13.7</v>
      </c>
      <c r="F30" s="24" t="s">
        <v>14</v>
      </c>
      <c r="G30" s="24">
        <v>87.328999999999994</v>
      </c>
      <c r="H30" s="24">
        <v>0.45900000000000002</v>
      </c>
      <c r="I30" s="24">
        <v>9.1630000000000003</v>
      </c>
      <c r="J30" s="24">
        <v>96.950999999999993</v>
      </c>
      <c r="K30" s="24">
        <f t="shared" ref="K30:K61" si="8">G30/J30*100</f>
        <v>90.07539891285289</v>
      </c>
      <c r="L30" s="24">
        <f t="shared" ref="L30:L61" si="9">H30/J30*100</f>
        <v>0.4734350341925303</v>
      </c>
      <c r="M30" s="24">
        <f t="shared" ref="M30:M61" si="10">I30/J30*100</f>
        <v>9.4511660529545871</v>
      </c>
      <c r="N30" s="24">
        <f t="shared" ref="N30:N61" si="11">SUM(K30:M30)</f>
        <v>100.00000000000001</v>
      </c>
      <c r="O30" s="24">
        <v>9.4961240310000008</v>
      </c>
      <c r="P30" s="24" t="s">
        <v>20</v>
      </c>
      <c r="Q30" s="24" t="s">
        <v>19</v>
      </c>
      <c r="R30" s="10" t="s">
        <v>217</v>
      </c>
      <c r="S30" s="39" t="s">
        <v>218</v>
      </c>
    </row>
    <row r="31" spans="1:19" x14ac:dyDescent="0.2">
      <c r="A31" s="8">
        <v>25549</v>
      </c>
      <c r="B31" s="31" t="s">
        <v>16</v>
      </c>
      <c r="C31" s="38" t="s">
        <v>16</v>
      </c>
      <c r="D31" s="10" t="s">
        <v>17</v>
      </c>
      <c r="E31" s="24">
        <v>4.5</v>
      </c>
      <c r="F31" s="24" t="s">
        <v>14</v>
      </c>
      <c r="G31" s="24">
        <v>75.816999999999993</v>
      </c>
      <c r="H31" s="24">
        <v>19.625</v>
      </c>
      <c r="I31" s="24">
        <v>2.3330000000000002</v>
      </c>
      <c r="J31" s="24">
        <v>97.775000000000006</v>
      </c>
      <c r="K31" s="24">
        <f t="shared" si="8"/>
        <v>77.542316543083601</v>
      </c>
      <c r="L31" s="24">
        <f t="shared" si="9"/>
        <v>20.071592942981333</v>
      </c>
      <c r="M31" s="24">
        <f t="shared" si="10"/>
        <v>2.3860905139350552</v>
      </c>
      <c r="N31" s="24">
        <f t="shared" si="11"/>
        <v>99.999999999999986</v>
      </c>
      <c r="O31" s="24">
        <v>2.9852847090000001</v>
      </c>
      <c r="P31" s="24" t="s">
        <v>20</v>
      </c>
      <c r="Q31" s="24" t="s">
        <v>19</v>
      </c>
      <c r="R31" s="10" t="s">
        <v>217</v>
      </c>
      <c r="S31" s="39" t="s">
        <v>218</v>
      </c>
    </row>
    <row r="32" spans="1:19" x14ac:dyDescent="0.2">
      <c r="A32" s="8" t="s">
        <v>26</v>
      </c>
      <c r="B32" s="31" t="s">
        <v>15</v>
      </c>
      <c r="C32" s="38" t="s">
        <v>15</v>
      </c>
      <c r="D32" s="10" t="s">
        <v>17</v>
      </c>
      <c r="E32" s="24">
        <v>35.700000000000003</v>
      </c>
      <c r="F32" s="24" t="s">
        <v>14</v>
      </c>
      <c r="G32" s="24">
        <v>94.631</v>
      </c>
      <c r="H32" s="24">
        <v>0.76500000000000001</v>
      </c>
      <c r="I32" s="24">
        <v>3.9569999999999999</v>
      </c>
      <c r="J32" s="24">
        <v>99.352999999999994</v>
      </c>
      <c r="K32" s="24">
        <f t="shared" si="8"/>
        <v>95.247249705595209</v>
      </c>
      <c r="L32" s="24">
        <f t="shared" si="9"/>
        <v>0.7699817821303836</v>
      </c>
      <c r="M32" s="24">
        <f t="shared" si="10"/>
        <v>3.9827685122744159</v>
      </c>
      <c r="N32" s="24">
        <f t="shared" si="11"/>
        <v>100.00000000000001</v>
      </c>
      <c r="O32" s="24">
        <v>4.0136730639999998</v>
      </c>
      <c r="P32" s="24" t="s">
        <v>20</v>
      </c>
      <c r="Q32" s="24" t="s">
        <v>19</v>
      </c>
      <c r="R32" s="10" t="s">
        <v>217</v>
      </c>
      <c r="S32" s="39" t="s">
        <v>218</v>
      </c>
    </row>
    <row r="33" spans="1:19" x14ac:dyDescent="0.2">
      <c r="A33" s="8" t="s">
        <v>27</v>
      </c>
      <c r="B33" s="31" t="s">
        <v>15</v>
      </c>
      <c r="C33" s="38" t="s">
        <v>15</v>
      </c>
      <c r="D33" s="10" t="s">
        <v>17</v>
      </c>
      <c r="E33" s="24">
        <v>35.700000000000003</v>
      </c>
      <c r="F33" s="24" t="s">
        <v>14</v>
      </c>
      <c r="G33" s="24">
        <v>94.486999999999995</v>
      </c>
      <c r="H33" s="24">
        <v>0.69099999999999995</v>
      </c>
      <c r="I33" s="24">
        <v>4.0759999999999996</v>
      </c>
      <c r="J33" s="24">
        <v>99.254000000000005</v>
      </c>
      <c r="K33" s="24">
        <f t="shared" si="8"/>
        <v>95.197170894875754</v>
      </c>
      <c r="L33" s="24">
        <f t="shared" si="9"/>
        <v>0.69619360428798827</v>
      </c>
      <c r="M33" s="24">
        <f t="shared" si="10"/>
        <v>4.1066355008362381</v>
      </c>
      <c r="N33" s="24">
        <f t="shared" si="11"/>
        <v>99.999999999999972</v>
      </c>
      <c r="O33" s="24">
        <v>4.1354260729999996</v>
      </c>
      <c r="P33" s="24" t="s">
        <v>20</v>
      </c>
      <c r="Q33" s="24" t="s">
        <v>19</v>
      </c>
      <c r="R33" s="10" t="s">
        <v>217</v>
      </c>
      <c r="S33" s="39" t="s">
        <v>218</v>
      </c>
    </row>
    <row r="34" spans="1:19" x14ac:dyDescent="0.2">
      <c r="A34" s="8" t="s">
        <v>80</v>
      </c>
      <c r="B34" s="31" t="s">
        <v>15</v>
      </c>
      <c r="C34" s="38" t="s">
        <v>15</v>
      </c>
      <c r="D34" s="10" t="s">
        <v>31</v>
      </c>
      <c r="E34" s="24">
        <v>143.80000000000001</v>
      </c>
      <c r="F34" s="24">
        <v>0.127</v>
      </c>
      <c r="G34" s="24">
        <v>91.412000000000006</v>
      </c>
      <c r="H34" s="24">
        <v>1.891</v>
      </c>
      <c r="I34" s="24">
        <v>6.14</v>
      </c>
      <c r="J34" s="24">
        <v>99.442999999999998</v>
      </c>
      <c r="K34" s="24">
        <f t="shared" si="8"/>
        <v>91.924016773427994</v>
      </c>
      <c r="L34" s="24">
        <f t="shared" si="9"/>
        <v>1.9015918666975051</v>
      </c>
      <c r="M34" s="24">
        <f t="shared" si="10"/>
        <v>6.1743913598745008</v>
      </c>
      <c r="N34" s="24">
        <f t="shared" si="11"/>
        <v>100</v>
      </c>
      <c r="O34" s="24">
        <v>6.2940790550000001</v>
      </c>
      <c r="P34" s="24" t="s">
        <v>20</v>
      </c>
      <c r="Q34" s="24" t="s">
        <v>19</v>
      </c>
      <c r="R34" s="10" t="s">
        <v>217</v>
      </c>
      <c r="S34" s="39" t="s">
        <v>218</v>
      </c>
    </row>
    <row r="35" spans="1:19" x14ac:dyDescent="0.2">
      <c r="A35" s="8" t="s">
        <v>81</v>
      </c>
      <c r="B35" s="31" t="s">
        <v>15</v>
      </c>
      <c r="C35" s="38" t="s">
        <v>15</v>
      </c>
      <c r="D35" s="10" t="s">
        <v>31</v>
      </c>
      <c r="E35" s="24">
        <v>143.80000000000001</v>
      </c>
      <c r="F35" s="24">
        <v>0.127</v>
      </c>
      <c r="G35" s="24">
        <v>91.558000000000007</v>
      </c>
      <c r="H35" s="24">
        <v>2.173</v>
      </c>
      <c r="I35" s="24">
        <v>5.9820000000000002</v>
      </c>
      <c r="J35" s="24">
        <v>99.712999999999994</v>
      </c>
      <c r="K35" s="24">
        <f t="shared" si="8"/>
        <v>91.821527784742216</v>
      </c>
      <c r="L35" s="24">
        <f t="shared" si="9"/>
        <v>2.1792544603010642</v>
      </c>
      <c r="M35" s="24">
        <f t="shared" si="10"/>
        <v>5.9992177549567263</v>
      </c>
      <c r="N35" s="24">
        <f t="shared" si="11"/>
        <v>100.00000000000001</v>
      </c>
      <c r="O35" s="24">
        <v>6.132868567</v>
      </c>
      <c r="P35" s="24" t="s">
        <v>20</v>
      </c>
      <c r="Q35" s="24" t="s">
        <v>19</v>
      </c>
      <c r="R35" s="10" t="s">
        <v>217</v>
      </c>
      <c r="S35" s="39" t="s">
        <v>218</v>
      </c>
    </row>
    <row r="36" spans="1:19" x14ac:dyDescent="0.2">
      <c r="A36" s="8" t="s">
        <v>82</v>
      </c>
      <c r="B36" s="31" t="s">
        <v>15</v>
      </c>
      <c r="C36" s="38" t="s">
        <v>15</v>
      </c>
      <c r="D36" s="10" t="s">
        <v>31</v>
      </c>
      <c r="E36" s="24">
        <v>94.6</v>
      </c>
      <c r="F36" s="24">
        <v>4.9000000000000002E-2</v>
      </c>
      <c r="G36" s="24">
        <v>92.01</v>
      </c>
      <c r="H36" s="24">
        <v>0.72499999999999998</v>
      </c>
      <c r="I36" s="24">
        <v>7.0090000000000003</v>
      </c>
      <c r="J36" s="24">
        <v>99.744</v>
      </c>
      <c r="K36" s="24">
        <f t="shared" si="8"/>
        <v>92.246150144369594</v>
      </c>
      <c r="L36" s="24">
        <f t="shared" si="9"/>
        <v>0.72686076355469997</v>
      </c>
      <c r="M36" s="24">
        <f t="shared" si="10"/>
        <v>7.0269890920757136</v>
      </c>
      <c r="N36" s="24">
        <f t="shared" si="11"/>
        <v>100</v>
      </c>
      <c r="O36" s="24">
        <v>7.0784394910000001</v>
      </c>
      <c r="P36" s="24" t="s">
        <v>20</v>
      </c>
      <c r="Q36" s="24" t="s">
        <v>19</v>
      </c>
      <c r="R36" s="10" t="s">
        <v>217</v>
      </c>
      <c r="S36" s="39" t="s">
        <v>218</v>
      </c>
    </row>
    <row r="37" spans="1:19" x14ac:dyDescent="0.2">
      <c r="A37" s="8" t="s">
        <v>83</v>
      </c>
      <c r="B37" s="31" t="s">
        <v>15</v>
      </c>
      <c r="C37" s="38" t="s">
        <v>15</v>
      </c>
      <c r="D37" s="10" t="s">
        <v>31</v>
      </c>
      <c r="E37" s="24">
        <v>94.6</v>
      </c>
      <c r="F37" s="24">
        <v>4.9000000000000002E-2</v>
      </c>
      <c r="G37" s="24">
        <v>91.834000000000003</v>
      </c>
      <c r="H37" s="24">
        <v>0.995</v>
      </c>
      <c r="I37" s="24">
        <v>6.9560000000000004</v>
      </c>
      <c r="J37" s="24">
        <v>99.784999999999997</v>
      </c>
      <c r="K37" s="24">
        <f t="shared" si="8"/>
        <v>92.031868517312233</v>
      </c>
      <c r="L37" s="24">
        <f t="shared" si="9"/>
        <v>0.99714385929748961</v>
      </c>
      <c r="M37" s="24">
        <f t="shared" si="10"/>
        <v>6.9709876233902897</v>
      </c>
      <c r="N37" s="24">
        <f t="shared" si="11"/>
        <v>100.00000000000001</v>
      </c>
      <c r="O37" s="24">
        <v>7.0411985020000003</v>
      </c>
      <c r="P37" s="24" t="s">
        <v>20</v>
      </c>
      <c r="Q37" s="24" t="s">
        <v>19</v>
      </c>
      <c r="R37" s="10" t="s">
        <v>217</v>
      </c>
      <c r="S37" s="39" t="s">
        <v>218</v>
      </c>
    </row>
    <row r="38" spans="1:19" x14ac:dyDescent="0.2">
      <c r="A38" s="8" t="s">
        <v>84</v>
      </c>
      <c r="B38" s="31" t="s">
        <v>15</v>
      </c>
      <c r="C38" s="38" t="s">
        <v>15</v>
      </c>
      <c r="D38" s="10" t="s">
        <v>31</v>
      </c>
      <c r="E38" s="24">
        <v>40.799999999999997</v>
      </c>
      <c r="F38" s="24">
        <v>0.05</v>
      </c>
      <c r="G38" s="24">
        <v>75.819000000000003</v>
      </c>
      <c r="H38" s="24">
        <v>18.533999999999999</v>
      </c>
      <c r="I38" s="24">
        <v>4.7060000000000004</v>
      </c>
      <c r="J38" s="24">
        <v>99.058999999999997</v>
      </c>
      <c r="K38" s="24">
        <f t="shared" si="8"/>
        <v>76.53923419376332</v>
      </c>
      <c r="L38" s="24">
        <f t="shared" si="9"/>
        <v>18.710061680412682</v>
      </c>
      <c r="M38" s="24">
        <f t="shared" si="10"/>
        <v>4.7507041258240044</v>
      </c>
      <c r="N38" s="24">
        <f t="shared" si="11"/>
        <v>100</v>
      </c>
      <c r="O38" s="24">
        <v>5.8441477800000001</v>
      </c>
      <c r="P38" s="24" t="s">
        <v>20</v>
      </c>
      <c r="Q38" s="24" t="s">
        <v>19</v>
      </c>
      <c r="R38" s="10" t="s">
        <v>217</v>
      </c>
      <c r="S38" s="39" t="s">
        <v>218</v>
      </c>
    </row>
    <row r="39" spans="1:19" x14ac:dyDescent="0.2">
      <c r="A39" s="8" t="s">
        <v>85</v>
      </c>
      <c r="B39" s="31" t="s">
        <v>15</v>
      </c>
      <c r="C39" s="38" t="s">
        <v>15</v>
      </c>
      <c r="D39" s="10" t="s">
        <v>31</v>
      </c>
      <c r="E39" s="24">
        <v>40.799999999999997</v>
      </c>
      <c r="F39" s="24">
        <v>0.05</v>
      </c>
      <c r="G39" s="24">
        <v>75.748999999999995</v>
      </c>
      <c r="H39" s="24">
        <v>18.43</v>
      </c>
      <c r="I39" s="24">
        <v>4.92</v>
      </c>
      <c r="J39" s="24">
        <v>99.099000000000004</v>
      </c>
      <c r="K39" s="24">
        <f t="shared" si="8"/>
        <v>76.437703710430966</v>
      </c>
      <c r="L39" s="24">
        <f t="shared" si="9"/>
        <v>18.597564052109504</v>
      </c>
      <c r="M39" s="24">
        <f t="shared" si="10"/>
        <v>4.9647322374595095</v>
      </c>
      <c r="N39" s="24">
        <f t="shared" si="11"/>
        <v>99.999999999999986</v>
      </c>
      <c r="O39" s="24">
        <v>6.0989971360000004</v>
      </c>
      <c r="P39" s="24" t="s">
        <v>20</v>
      </c>
      <c r="Q39" s="24" t="s">
        <v>19</v>
      </c>
      <c r="R39" s="10" t="s">
        <v>217</v>
      </c>
      <c r="S39" s="39" t="s">
        <v>218</v>
      </c>
    </row>
    <row r="40" spans="1:19" x14ac:dyDescent="0.2">
      <c r="A40" s="8" t="s">
        <v>43</v>
      </c>
      <c r="B40" s="31" t="s">
        <v>16</v>
      </c>
      <c r="C40" s="38" t="s">
        <v>15</v>
      </c>
      <c r="D40" s="10" t="s">
        <v>17</v>
      </c>
      <c r="E40" s="24">
        <v>12.8</v>
      </c>
      <c r="F40" s="24" t="s">
        <v>14</v>
      </c>
      <c r="G40" s="24">
        <v>51.003</v>
      </c>
      <c r="H40" s="24">
        <v>41.866999999999997</v>
      </c>
      <c r="I40" s="24">
        <v>5.218</v>
      </c>
      <c r="J40" s="24">
        <v>98.087999999999994</v>
      </c>
      <c r="K40" s="24">
        <f t="shared" si="8"/>
        <v>51.997186200146807</v>
      </c>
      <c r="L40" s="24">
        <f t="shared" si="9"/>
        <v>42.683100888997636</v>
      </c>
      <c r="M40" s="24">
        <f t="shared" si="10"/>
        <v>5.3197129108555581</v>
      </c>
      <c r="N40" s="24">
        <f t="shared" si="11"/>
        <v>100</v>
      </c>
      <c r="O40" s="24">
        <v>9.2812294340000001</v>
      </c>
      <c r="P40" s="24" t="s">
        <v>20</v>
      </c>
      <c r="Q40" s="24" t="s">
        <v>19</v>
      </c>
      <c r="R40" s="10" t="s">
        <v>217</v>
      </c>
      <c r="S40" s="39" t="s">
        <v>218</v>
      </c>
    </row>
    <row r="41" spans="1:19" x14ac:dyDescent="0.2">
      <c r="A41" s="8" t="s">
        <v>44</v>
      </c>
      <c r="B41" s="31" t="s">
        <v>16</v>
      </c>
      <c r="C41" s="38" t="s">
        <v>15</v>
      </c>
      <c r="D41" s="10" t="s">
        <v>17</v>
      </c>
      <c r="E41" s="24">
        <v>12.8</v>
      </c>
      <c r="F41" s="24" t="s">
        <v>14</v>
      </c>
      <c r="G41" s="24">
        <v>54.481999999999999</v>
      </c>
      <c r="H41" s="24">
        <v>40.716999999999999</v>
      </c>
      <c r="I41" s="24">
        <v>4.0579999999999998</v>
      </c>
      <c r="J41" s="24">
        <v>99.257000000000005</v>
      </c>
      <c r="K41" s="24">
        <f t="shared" si="8"/>
        <v>54.889831447656078</v>
      </c>
      <c r="L41" s="24">
        <f t="shared" si="9"/>
        <v>41.021791913920424</v>
      </c>
      <c r="M41" s="24">
        <f t="shared" si="10"/>
        <v>4.0883766384234859</v>
      </c>
      <c r="N41" s="24">
        <f t="shared" si="11"/>
        <v>99.999999999999986</v>
      </c>
      <c r="O41" s="24">
        <v>6.9320122990000002</v>
      </c>
      <c r="P41" s="24" t="s">
        <v>20</v>
      </c>
      <c r="Q41" s="24" t="s">
        <v>19</v>
      </c>
      <c r="R41" s="10" t="s">
        <v>217</v>
      </c>
      <c r="S41" s="39" t="s">
        <v>218</v>
      </c>
    </row>
    <row r="42" spans="1:19" x14ac:dyDescent="0.2">
      <c r="A42" s="8" t="s">
        <v>34</v>
      </c>
      <c r="B42" s="31" t="s">
        <v>16</v>
      </c>
      <c r="C42" s="38" t="s">
        <v>16</v>
      </c>
      <c r="D42" s="10" t="s">
        <v>17</v>
      </c>
      <c r="E42" s="24">
        <v>36.799999999999997</v>
      </c>
      <c r="F42" s="24" t="s">
        <v>14</v>
      </c>
      <c r="G42" s="24">
        <v>58.929000000000002</v>
      </c>
      <c r="H42" s="24">
        <v>32.76</v>
      </c>
      <c r="I42" s="24">
        <v>7.2119999999999997</v>
      </c>
      <c r="J42" s="24">
        <v>98.900999999999996</v>
      </c>
      <c r="K42" s="24">
        <f t="shared" si="8"/>
        <v>59.583826250492919</v>
      </c>
      <c r="L42" s="24">
        <f t="shared" si="9"/>
        <v>33.124033124033126</v>
      </c>
      <c r="M42" s="24">
        <f t="shared" si="10"/>
        <v>7.2921406254739587</v>
      </c>
      <c r="N42" s="24">
        <f t="shared" si="11"/>
        <v>100</v>
      </c>
      <c r="O42" s="24">
        <v>10.90397787</v>
      </c>
      <c r="P42" s="24" t="s">
        <v>20</v>
      </c>
      <c r="Q42" s="24" t="s">
        <v>19</v>
      </c>
      <c r="R42" s="10" t="s">
        <v>217</v>
      </c>
      <c r="S42" s="39" t="s">
        <v>218</v>
      </c>
    </row>
    <row r="43" spans="1:19" x14ac:dyDescent="0.2">
      <c r="A43" s="8" t="s">
        <v>35</v>
      </c>
      <c r="B43" s="31" t="s">
        <v>16</v>
      </c>
      <c r="C43" s="38" t="s">
        <v>16</v>
      </c>
      <c r="D43" s="10" t="s">
        <v>17</v>
      </c>
      <c r="E43" s="24">
        <v>36.799999999999997</v>
      </c>
      <c r="F43" s="24" t="s">
        <v>14</v>
      </c>
      <c r="G43" s="24">
        <v>65.759</v>
      </c>
      <c r="H43" s="24">
        <v>23.297999999999998</v>
      </c>
      <c r="I43" s="24">
        <v>10.052</v>
      </c>
      <c r="J43" s="24">
        <v>99.108999999999995</v>
      </c>
      <c r="K43" s="24">
        <f t="shared" si="8"/>
        <v>66.350180104733184</v>
      </c>
      <c r="L43" s="24">
        <f t="shared" si="9"/>
        <v>23.507451391901846</v>
      </c>
      <c r="M43" s="24">
        <f t="shared" si="10"/>
        <v>10.142368503364981</v>
      </c>
      <c r="N43" s="24">
        <f t="shared" si="11"/>
        <v>100.00000000000001</v>
      </c>
      <c r="O43" s="24">
        <v>13.25928955</v>
      </c>
      <c r="P43" s="24" t="s">
        <v>20</v>
      </c>
      <c r="Q43" s="24" t="s">
        <v>19</v>
      </c>
      <c r="R43" s="10" t="s">
        <v>217</v>
      </c>
      <c r="S43" s="39" t="s">
        <v>218</v>
      </c>
    </row>
    <row r="44" spans="1:19" x14ac:dyDescent="0.2">
      <c r="A44" s="8" t="s">
        <v>55</v>
      </c>
      <c r="B44" s="31" t="s">
        <v>15</v>
      </c>
      <c r="C44" s="38" t="s">
        <v>15</v>
      </c>
      <c r="D44" s="10" t="s">
        <v>17</v>
      </c>
      <c r="E44" s="24">
        <v>36.1</v>
      </c>
      <c r="F44" s="24" t="s">
        <v>14</v>
      </c>
      <c r="G44" s="24">
        <v>88.635000000000005</v>
      </c>
      <c r="H44" s="24">
        <v>3.79</v>
      </c>
      <c r="I44" s="24">
        <v>6.3159999999999998</v>
      </c>
      <c r="J44" s="24">
        <v>98.741</v>
      </c>
      <c r="K44" s="24">
        <f t="shared" si="8"/>
        <v>89.765143152287308</v>
      </c>
      <c r="L44" s="24">
        <f t="shared" si="9"/>
        <v>3.8383245055245538</v>
      </c>
      <c r="M44" s="24">
        <f t="shared" si="10"/>
        <v>6.3965323421881495</v>
      </c>
      <c r="N44" s="24">
        <f t="shared" si="11"/>
        <v>100.00000000000001</v>
      </c>
      <c r="O44" s="24">
        <v>6.6518520079999996</v>
      </c>
      <c r="P44" s="24" t="s">
        <v>20</v>
      </c>
      <c r="Q44" s="24" t="s">
        <v>19</v>
      </c>
      <c r="R44" s="10" t="s">
        <v>217</v>
      </c>
      <c r="S44" s="39" t="s">
        <v>218</v>
      </c>
    </row>
    <row r="45" spans="1:19" x14ac:dyDescent="0.2">
      <c r="A45" s="8" t="s">
        <v>56</v>
      </c>
      <c r="B45" s="31" t="s">
        <v>15</v>
      </c>
      <c r="C45" s="38" t="s">
        <v>15</v>
      </c>
      <c r="D45" s="10" t="s">
        <v>17</v>
      </c>
      <c r="E45" s="24">
        <v>36.1</v>
      </c>
      <c r="F45" s="24" t="s">
        <v>14</v>
      </c>
      <c r="G45" s="24">
        <v>86.71</v>
      </c>
      <c r="H45" s="24">
        <v>4.9939999999999998</v>
      </c>
      <c r="I45" s="24">
        <v>6.7759999999999998</v>
      </c>
      <c r="J45" s="24">
        <v>98.48</v>
      </c>
      <c r="K45" s="24">
        <f t="shared" si="8"/>
        <v>88.048334687246125</v>
      </c>
      <c r="L45" s="24">
        <f t="shared" si="9"/>
        <v>5.0710804224207955</v>
      </c>
      <c r="M45" s="24">
        <f t="shared" si="10"/>
        <v>6.8805848903330622</v>
      </c>
      <c r="N45" s="24">
        <f t="shared" si="11"/>
        <v>99.999999999999986</v>
      </c>
      <c r="O45" s="24">
        <v>7.2481441069999999</v>
      </c>
      <c r="P45" s="24" t="s">
        <v>20</v>
      </c>
      <c r="Q45" s="24" t="s">
        <v>19</v>
      </c>
      <c r="R45" s="10" t="s">
        <v>217</v>
      </c>
      <c r="S45" s="39" t="s">
        <v>218</v>
      </c>
    </row>
    <row r="46" spans="1:19" x14ac:dyDescent="0.2">
      <c r="A46" s="8" t="s">
        <v>86</v>
      </c>
      <c r="B46" s="31" t="s">
        <v>15</v>
      </c>
      <c r="C46" s="38" t="s">
        <v>15</v>
      </c>
      <c r="D46" s="10" t="s">
        <v>31</v>
      </c>
      <c r="E46" s="24">
        <v>35.9</v>
      </c>
      <c r="F46" s="24">
        <v>6.7000000000000004E-2</v>
      </c>
      <c r="G46" s="24">
        <v>91.5</v>
      </c>
      <c r="H46" s="24">
        <v>1.1759999999999999</v>
      </c>
      <c r="I46" s="24">
        <v>6.26</v>
      </c>
      <c r="J46" s="24">
        <v>98.936000000000007</v>
      </c>
      <c r="K46" s="24">
        <f t="shared" si="8"/>
        <v>92.484030080051753</v>
      </c>
      <c r="L46" s="24">
        <f t="shared" si="9"/>
        <v>1.1886472062747633</v>
      </c>
      <c r="M46" s="24">
        <f t="shared" si="10"/>
        <v>6.3273227136734844</v>
      </c>
      <c r="N46" s="24">
        <f t="shared" si="11"/>
        <v>100</v>
      </c>
      <c r="O46" s="24">
        <v>6.4034369890000002</v>
      </c>
      <c r="P46" s="24" t="s">
        <v>20</v>
      </c>
      <c r="Q46" s="24" t="s">
        <v>19</v>
      </c>
      <c r="R46" s="10" t="s">
        <v>217</v>
      </c>
      <c r="S46" s="39" t="s">
        <v>218</v>
      </c>
    </row>
    <row r="47" spans="1:19" x14ac:dyDescent="0.2">
      <c r="A47" s="8" t="s">
        <v>87</v>
      </c>
      <c r="B47" s="31" t="s">
        <v>15</v>
      </c>
      <c r="C47" s="38" t="s">
        <v>15</v>
      </c>
      <c r="D47" s="10" t="s">
        <v>31</v>
      </c>
      <c r="E47" s="24">
        <v>35.9</v>
      </c>
      <c r="F47" s="24">
        <v>6.7000000000000004E-2</v>
      </c>
      <c r="G47" s="24">
        <v>91.254999999999995</v>
      </c>
      <c r="H47" s="24">
        <v>1.5049999999999999</v>
      </c>
      <c r="I47" s="24">
        <v>6.14</v>
      </c>
      <c r="J47" s="24">
        <v>98.9</v>
      </c>
      <c r="K47" s="24">
        <f t="shared" si="8"/>
        <v>92.269969666329615</v>
      </c>
      <c r="L47" s="24">
        <f t="shared" si="9"/>
        <v>1.5217391304347825</v>
      </c>
      <c r="M47" s="24">
        <f t="shared" si="10"/>
        <v>6.208291203235591</v>
      </c>
      <c r="N47" s="24">
        <f t="shared" si="11"/>
        <v>99.999999999999986</v>
      </c>
      <c r="O47" s="24">
        <v>6.3042250629999996</v>
      </c>
      <c r="P47" s="24" t="s">
        <v>20</v>
      </c>
      <c r="Q47" s="24" t="s">
        <v>19</v>
      </c>
      <c r="R47" s="10" t="s">
        <v>217</v>
      </c>
      <c r="S47" s="39" t="s">
        <v>218</v>
      </c>
    </row>
    <row r="48" spans="1:19" x14ac:dyDescent="0.2">
      <c r="A48" s="8" t="s">
        <v>227</v>
      </c>
      <c r="B48" s="31" t="s">
        <v>16</v>
      </c>
      <c r="C48" s="38" t="s">
        <v>15</v>
      </c>
      <c r="D48" s="10" t="s">
        <v>17</v>
      </c>
      <c r="E48" s="24">
        <v>5.6</v>
      </c>
      <c r="F48" s="24" t="s">
        <v>14</v>
      </c>
      <c r="G48" s="24">
        <v>49.756999999999998</v>
      </c>
      <c r="H48" s="24">
        <v>39.832999999999998</v>
      </c>
      <c r="I48" s="24">
        <v>8.9629999999999992</v>
      </c>
      <c r="J48" s="24">
        <v>98.552999999999997</v>
      </c>
      <c r="K48" s="24">
        <f t="shared" si="8"/>
        <v>50.487554919687881</v>
      </c>
      <c r="L48" s="24">
        <f t="shared" si="9"/>
        <v>40.417846235020747</v>
      </c>
      <c r="M48" s="24">
        <f t="shared" si="10"/>
        <v>9.0945988452913653</v>
      </c>
      <c r="N48" s="24">
        <f t="shared" si="11"/>
        <v>100</v>
      </c>
      <c r="O48" s="24">
        <v>15.26396458</v>
      </c>
      <c r="P48" s="24" t="s">
        <v>20</v>
      </c>
      <c r="Q48" s="24" t="s">
        <v>19</v>
      </c>
      <c r="R48" s="10" t="s">
        <v>217</v>
      </c>
      <c r="S48" s="39" t="s">
        <v>218</v>
      </c>
    </row>
    <row r="49" spans="1:19" x14ac:dyDescent="0.2">
      <c r="A49" s="8" t="s">
        <v>228</v>
      </c>
      <c r="B49" s="31" t="s">
        <v>16</v>
      </c>
      <c r="C49" s="38" t="s">
        <v>16</v>
      </c>
      <c r="D49" s="10" t="s">
        <v>17</v>
      </c>
      <c r="E49" s="24">
        <v>25.8</v>
      </c>
      <c r="F49" s="24" t="s">
        <v>14</v>
      </c>
      <c r="G49" s="24">
        <v>89.995000000000005</v>
      </c>
      <c r="H49" s="24">
        <v>4.3529999999999998</v>
      </c>
      <c r="I49" s="24">
        <v>3.18</v>
      </c>
      <c r="J49" s="24">
        <v>97.528000000000006</v>
      </c>
      <c r="K49" s="24">
        <f t="shared" si="8"/>
        <v>92.276064309736697</v>
      </c>
      <c r="L49" s="24">
        <f t="shared" si="9"/>
        <v>4.4633336067590834</v>
      </c>
      <c r="M49" s="24">
        <f t="shared" si="10"/>
        <v>3.2606020835042244</v>
      </c>
      <c r="N49" s="24">
        <f t="shared" si="11"/>
        <v>100</v>
      </c>
      <c r="O49" s="24">
        <v>3.412932654</v>
      </c>
      <c r="P49" s="24" t="s">
        <v>20</v>
      </c>
      <c r="Q49" s="24" t="s">
        <v>19</v>
      </c>
      <c r="R49" s="10" t="s">
        <v>217</v>
      </c>
      <c r="S49" s="39" t="s">
        <v>218</v>
      </c>
    </row>
    <row r="50" spans="1:19" x14ac:dyDescent="0.2">
      <c r="A50" s="8" t="s">
        <v>229</v>
      </c>
      <c r="B50" s="31" t="s">
        <v>16</v>
      </c>
      <c r="C50" s="38" t="s">
        <v>16</v>
      </c>
      <c r="D50" s="10" t="s">
        <v>17</v>
      </c>
      <c r="E50" s="24">
        <v>25.8</v>
      </c>
      <c r="F50" s="24" t="s">
        <v>14</v>
      </c>
      <c r="G50" s="24">
        <v>43.031999999999996</v>
      </c>
      <c r="H50" s="24">
        <v>49.704000000000001</v>
      </c>
      <c r="I50" s="24">
        <v>4.4039999999999999</v>
      </c>
      <c r="J50" s="24">
        <v>97.14</v>
      </c>
      <c r="K50" s="24">
        <f t="shared" si="8"/>
        <v>44.298949969116734</v>
      </c>
      <c r="L50" s="24">
        <f t="shared" si="9"/>
        <v>51.167387276096356</v>
      </c>
      <c r="M50" s="24">
        <f t="shared" si="10"/>
        <v>4.5336627547869055</v>
      </c>
      <c r="N50" s="24">
        <f t="shared" si="11"/>
        <v>99.999999999999986</v>
      </c>
      <c r="O50" s="24">
        <v>9.2840880339999998</v>
      </c>
      <c r="P50" s="24" t="s">
        <v>20</v>
      </c>
      <c r="Q50" s="24" t="s">
        <v>19</v>
      </c>
      <c r="R50" s="10" t="s">
        <v>217</v>
      </c>
      <c r="S50" s="39" t="s">
        <v>218</v>
      </c>
    </row>
    <row r="51" spans="1:19" x14ac:dyDescent="0.2">
      <c r="A51" s="8" t="s">
        <v>97</v>
      </c>
      <c r="B51" s="31" t="s">
        <v>15</v>
      </c>
      <c r="C51" s="38" t="s">
        <v>15</v>
      </c>
      <c r="D51" s="10" t="s">
        <v>31</v>
      </c>
      <c r="E51" s="24">
        <v>1.1000000000000001</v>
      </c>
      <c r="F51" s="24">
        <v>1.0999999999999999E-2</v>
      </c>
      <c r="G51" s="24">
        <v>94.024000000000001</v>
      </c>
      <c r="H51" s="24">
        <v>0.22500000000000001</v>
      </c>
      <c r="I51" s="24">
        <v>4.8099999999999996</v>
      </c>
      <c r="J51" s="24">
        <v>99.058999999999997</v>
      </c>
      <c r="K51" s="24">
        <f t="shared" si="8"/>
        <v>94.917170575111811</v>
      </c>
      <c r="L51" s="24">
        <f t="shared" si="9"/>
        <v>0.22713736258189568</v>
      </c>
      <c r="M51" s="24">
        <f t="shared" si="10"/>
        <v>4.8556920623063018</v>
      </c>
      <c r="N51" s="24">
        <f t="shared" si="11"/>
        <v>100.00000000000001</v>
      </c>
      <c r="O51" s="24">
        <v>4.8667462610000003</v>
      </c>
      <c r="P51" s="24" t="s">
        <v>20</v>
      </c>
      <c r="Q51" s="24" t="s">
        <v>19</v>
      </c>
      <c r="R51" s="10" t="s">
        <v>217</v>
      </c>
      <c r="S51" s="39" t="s">
        <v>218</v>
      </c>
    </row>
    <row r="52" spans="1:19" x14ac:dyDescent="0.2">
      <c r="A52" s="8" t="s">
        <v>97</v>
      </c>
      <c r="B52" s="31" t="s">
        <v>15</v>
      </c>
      <c r="C52" s="38" t="s">
        <v>15</v>
      </c>
      <c r="D52" s="10" t="s">
        <v>31</v>
      </c>
      <c r="E52" s="24">
        <v>1.1000000000000001</v>
      </c>
      <c r="F52" s="24">
        <v>1.0999999999999999E-2</v>
      </c>
      <c r="G52" s="24">
        <v>93.521000000000001</v>
      </c>
      <c r="H52" s="24">
        <v>0.214</v>
      </c>
      <c r="I52" s="24">
        <v>5.2949999999999999</v>
      </c>
      <c r="J52" s="24">
        <v>99.03</v>
      </c>
      <c r="K52" s="24">
        <f t="shared" si="8"/>
        <v>94.437039281025946</v>
      </c>
      <c r="L52" s="24">
        <f t="shared" si="9"/>
        <v>0.21609613248510551</v>
      </c>
      <c r="M52" s="24">
        <f t="shared" si="10"/>
        <v>5.3468645864889428</v>
      </c>
      <c r="N52" s="24">
        <f t="shared" si="11"/>
        <v>100</v>
      </c>
      <c r="O52" s="24">
        <v>5.3584439770000003</v>
      </c>
      <c r="P52" s="24" t="s">
        <v>20</v>
      </c>
      <c r="Q52" s="24" t="s">
        <v>19</v>
      </c>
      <c r="R52" s="10" t="s">
        <v>217</v>
      </c>
      <c r="S52" s="39" t="s">
        <v>218</v>
      </c>
    </row>
    <row r="53" spans="1:19" x14ac:dyDescent="0.2">
      <c r="A53" s="8" t="s">
        <v>98</v>
      </c>
      <c r="B53" s="31" t="s">
        <v>15</v>
      </c>
      <c r="C53" s="38" t="s">
        <v>15</v>
      </c>
      <c r="D53" s="10" t="s">
        <v>31</v>
      </c>
      <c r="E53" s="24">
        <v>1.05</v>
      </c>
      <c r="F53" s="24" t="s">
        <v>14</v>
      </c>
      <c r="G53" s="24">
        <v>84.68</v>
      </c>
      <c r="H53" s="24">
        <v>3.448</v>
      </c>
      <c r="I53" s="24">
        <v>11.276999999999999</v>
      </c>
      <c r="J53" s="24">
        <v>99.405000000000001</v>
      </c>
      <c r="K53" s="24">
        <f t="shared" si="8"/>
        <v>85.186861827875873</v>
      </c>
      <c r="L53" s="24">
        <f t="shared" si="9"/>
        <v>3.4686383984709015</v>
      </c>
      <c r="M53" s="24">
        <f t="shared" si="10"/>
        <v>11.344499773653235</v>
      </c>
      <c r="N53" s="24">
        <f t="shared" si="11"/>
        <v>100.00000000000001</v>
      </c>
      <c r="O53" s="24">
        <v>11.75213898</v>
      </c>
      <c r="P53" s="24" t="s">
        <v>20</v>
      </c>
      <c r="Q53" s="24" t="s">
        <v>19</v>
      </c>
      <c r="R53" s="10" t="s">
        <v>217</v>
      </c>
      <c r="S53" s="39" t="s">
        <v>218</v>
      </c>
    </row>
    <row r="54" spans="1:19" x14ac:dyDescent="0.2">
      <c r="A54" s="8" t="s">
        <v>98</v>
      </c>
      <c r="B54" s="31" t="s">
        <v>15</v>
      </c>
      <c r="C54" s="38" t="s">
        <v>15</v>
      </c>
      <c r="D54" s="10" t="s">
        <v>31</v>
      </c>
      <c r="E54" s="24">
        <v>1.05</v>
      </c>
      <c r="F54" s="24" t="s">
        <v>14</v>
      </c>
      <c r="G54" s="24">
        <v>84.135000000000005</v>
      </c>
      <c r="H54" s="24">
        <v>3.4470000000000001</v>
      </c>
      <c r="I54" s="24">
        <v>11.731</v>
      </c>
      <c r="J54" s="24">
        <v>99.313000000000002</v>
      </c>
      <c r="K54" s="24">
        <f t="shared" si="8"/>
        <v>84.717005830052457</v>
      </c>
      <c r="L54" s="24">
        <f t="shared" si="9"/>
        <v>3.4708447031103686</v>
      </c>
      <c r="M54" s="24">
        <f t="shared" si="10"/>
        <v>11.812149466837171</v>
      </c>
      <c r="N54" s="24">
        <f t="shared" si="11"/>
        <v>100</v>
      </c>
      <c r="O54" s="24">
        <v>12.2368723</v>
      </c>
      <c r="P54" s="24" t="s">
        <v>20</v>
      </c>
      <c r="Q54" s="24" t="s">
        <v>19</v>
      </c>
      <c r="R54" s="10" t="s">
        <v>217</v>
      </c>
      <c r="S54" s="39" t="s">
        <v>218</v>
      </c>
    </row>
    <row r="55" spans="1:19" x14ac:dyDescent="0.2">
      <c r="A55" s="8" t="s">
        <v>231</v>
      </c>
      <c r="B55" s="31" t="s">
        <v>16</v>
      </c>
      <c r="C55" s="38" t="s">
        <v>15</v>
      </c>
      <c r="D55" s="10" t="s">
        <v>17</v>
      </c>
      <c r="E55" s="24">
        <v>8.6</v>
      </c>
      <c r="F55" s="24" t="s">
        <v>14</v>
      </c>
      <c r="G55" s="24">
        <v>81.085999999999999</v>
      </c>
      <c r="H55" s="24">
        <v>15.443</v>
      </c>
      <c r="I55" s="24">
        <v>2.5630000000000002</v>
      </c>
      <c r="J55" s="24">
        <v>99.091999999999999</v>
      </c>
      <c r="K55" s="24">
        <f t="shared" si="8"/>
        <v>81.82900738707464</v>
      </c>
      <c r="L55" s="24">
        <f t="shared" si="9"/>
        <v>15.584507326524847</v>
      </c>
      <c r="M55" s="24">
        <f t="shared" si="10"/>
        <v>2.5864852864005172</v>
      </c>
      <c r="N55" s="24">
        <f t="shared" si="11"/>
        <v>100</v>
      </c>
      <c r="O55" s="24">
        <v>3.0639935920000001</v>
      </c>
      <c r="P55" s="24" t="s">
        <v>20</v>
      </c>
      <c r="Q55" s="24" t="s">
        <v>19</v>
      </c>
      <c r="R55" s="10" t="s">
        <v>217</v>
      </c>
      <c r="S55" s="39" t="s">
        <v>218</v>
      </c>
    </row>
    <row r="56" spans="1:19" x14ac:dyDescent="0.2">
      <c r="A56" s="8" t="s">
        <v>88</v>
      </c>
      <c r="B56" s="31" t="s">
        <v>15</v>
      </c>
      <c r="C56" s="38" t="s">
        <v>15</v>
      </c>
      <c r="D56" s="10" t="s">
        <v>31</v>
      </c>
      <c r="E56" s="24">
        <v>3.9</v>
      </c>
      <c r="F56" s="24" t="s">
        <v>14</v>
      </c>
      <c r="G56" s="24">
        <v>78.594999999999999</v>
      </c>
      <c r="H56" s="24">
        <v>1.722</v>
      </c>
      <c r="I56" s="24">
        <v>18.678000000000001</v>
      </c>
      <c r="J56" s="24">
        <v>98.995000000000005</v>
      </c>
      <c r="K56" s="24">
        <f t="shared" si="8"/>
        <v>79.392898631244009</v>
      </c>
      <c r="L56" s="24">
        <f t="shared" si="9"/>
        <v>1.7394817920096974</v>
      </c>
      <c r="M56" s="24">
        <f t="shared" si="10"/>
        <v>18.8676195767463</v>
      </c>
      <c r="N56" s="24">
        <f t="shared" si="11"/>
        <v>100</v>
      </c>
      <c r="O56" s="24">
        <v>19.201628410000001</v>
      </c>
      <c r="P56" s="24" t="s">
        <v>20</v>
      </c>
      <c r="Q56" s="24" t="s">
        <v>19</v>
      </c>
      <c r="R56" s="10" t="s">
        <v>217</v>
      </c>
      <c r="S56" s="39" t="s">
        <v>218</v>
      </c>
    </row>
    <row r="57" spans="1:19" x14ac:dyDescent="0.2">
      <c r="A57" s="8" t="s">
        <v>61</v>
      </c>
      <c r="B57" s="31" t="s">
        <v>16</v>
      </c>
      <c r="C57" s="38" t="s">
        <v>15</v>
      </c>
      <c r="D57" s="10" t="s">
        <v>17</v>
      </c>
      <c r="E57" s="24">
        <v>12.9</v>
      </c>
      <c r="F57" s="24" t="s">
        <v>14</v>
      </c>
      <c r="G57" s="24">
        <v>43.503999999999998</v>
      </c>
      <c r="H57" s="24">
        <v>48.523000000000003</v>
      </c>
      <c r="I57" s="24">
        <v>6.9770000000000003</v>
      </c>
      <c r="J57" s="24">
        <v>99.004000000000005</v>
      </c>
      <c r="K57" s="24">
        <f t="shared" si="8"/>
        <v>43.941658922871802</v>
      </c>
      <c r="L57" s="24">
        <f t="shared" si="9"/>
        <v>49.011151064603453</v>
      </c>
      <c r="M57" s="24">
        <f t="shared" si="10"/>
        <v>7.0471900125247471</v>
      </c>
      <c r="N57" s="24">
        <f t="shared" si="11"/>
        <v>100.00000000000001</v>
      </c>
      <c r="O57" s="24">
        <v>13.821041579999999</v>
      </c>
      <c r="P57" s="24" t="s">
        <v>20</v>
      </c>
      <c r="Q57" s="24" t="s">
        <v>19</v>
      </c>
      <c r="R57" s="10" t="s">
        <v>217</v>
      </c>
      <c r="S57" s="39" t="s">
        <v>218</v>
      </c>
    </row>
    <row r="58" spans="1:19" x14ac:dyDescent="0.2">
      <c r="A58" s="8" t="s">
        <v>62</v>
      </c>
      <c r="B58" s="31" t="s">
        <v>16</v>
      </c>
      <c r="C58" s="38" t="s">
        <v>15</v>
      </c>
      <c r="D58" s="10" t="s">
        <v>17</v>
      </c>
      <c r="E58" s="24">
        <v>12.9</v>
      </c>
      <c r="F58" s="24" t="s">
        <v>14</v>
      </c>
      <c r="G58" s="24">
        <v>46.173000000000002</v>
      </c>
      <c r="H58" s="24">
        <v>45.640999999999998</v>
      </c>
      <c r="I58" s="24">
        <v>6.9240000000000004</v>
      </c>
      <c r="J58" s="24">
        <v>98.738</v>
      </c>
      <c r="K58" s="24">
        <f t="shared" si="8"/>
        <v>46.763150965180586</v>
      </c>
      <c r="L58" s="24">
        <f t="shared" si="9"/>
        <v>46.224351313577344</v>
      </c>
      <c r="M58" s="24">
        <f t="shared" si="10"/>
        <v>7.0124977212420756</v>
      </c>
      <c r="N58" s="24">
        <f t="shared" si="11"/>
        <v>100</v>
      </c>
      <c r="O58" s="24">
        <v>13.04028476</v>
      </c>
      <c r="P58" s="24" t="s">
        <v>20</v>
      </c>
      <c r="Q58" s="24" t="s">
        <v>19</v>
      </c>
      <c r="R58" s="10" t="s">
        <v>217</v>
      </c>
      <c r="S58" s="39" t="s">
        <v>218</v>
      </c>
    </row>
    <row r="59" spans="1:19" x14ac:dyDescent="0.2">
      <c r="A59" s="8" t="s">
        <v>36</v>
      </c>
      <c r="B59" s="31" t="s">
        <v>16</v>
      </c>
      <c r="C59" s="38" t="s">
        <v>16</v>
      </c>
      <c r="D59" s="10" t="s">
        <v>17</v>
      </c>
      <c r="E59" s="24">
        <v>51.6</v>
      </c>
      <c r="F59" s="24" t="s">
        <v>14</v>
      </c>
      <c r="G59" s="24">
        <v>79.459999999999994</v>
      </c>
      <c r="H59" s="24">
        <v>16.206</v>
      </c>
      <c r="I59" s="24">
        <v>3.0870000000000002</v>
      </c>
      <c r="J59" s="24">
        <v>98.753</v>
      </c>
      <c r="K59" s="24">
        <f t="shared" si="8"/>
        <v>80.463378327747009</v>
      </c>
      <c r="L59" s="24">
        <f t="shared" si="9"/>
        <v>16.410640689396779</v>
      </c>
      <c r="M59" s="24">
        <f t="shared" si="10"/>
        <v>3.1259809828562171</v>
      </c>
      <c r="N59" s="24">
        <f t="shared" si="11"/>
        <v>100</v>
      </c>
      <c r="O59" s="24">
        <v>3.739687693</v>
      </c>
      <c r="P59" s="24" t="s">
        <v>20</v>
      </c>
      <c r="Q59" s="24" t="s">
        <v>19</v>
      </c>
      <c r="R59" s="10" t="s">
        <v>217</v>
      </c>
      <c r="S59" s="39" t="s">
        <v>218</v>
      </c>
    </row>
    <row r="60" spans="1:19" x14ac:dyDescent="0.2">
      <c r="A60" s="8" t="s">
        <v>37</v>
      </c>
      <c r="B60" s="31" t="s">
        <v>16</v>
      </c>
      <c r="C60" s="38" t="s">
        <v>16</v>
      </c>
      <c r="D60" s="10" t="s">
        <v>17</v>
      </c>
      <c r="E60" s="24">
        <v>51.6</v>
      </c>
      <c r="F60" s="24" t="s">
        <v>14</v>
      </c>
      <c r="G60" s="24">
        <v>75.113</v>
      </c>
      <c r="H60" s="24">
        <v>20.001999999999999</v>
      </c>
      <c r="I60" s="24">
        <v>4.0309999999999997</v>
      </c>
      <c r="J60" s="24">
        <v>99.146000000000001</v>
      </c>
      <c r="K60" s="24">
        <f t="shared" si="8"/>
        <v>75.759990317309828</v>
      </c>
      <c r="L60" s="24">
        <f t="shared" si="9"/>
        <v>20.174288423133561</v>
      </c>
      <c r="M60" s="24">
        <f t="shared" si="10"/>
        <v>4.0657212595566126</v>
      </c>
      <c r="N60" s="24">
        <f t="shared" si="11"/>
        <v>100</v>
      </c>
      <c r="O60" s="24">
        <v>5.0932477509999998</v>
      </c>
      <c r="P60" s="24" t="s">
        <v>20</v>
      </c>
      <c r="Q60" s="24" t="s">
        <v>19</v>
      </c>
      <c r="R60" s="10" t="s">
        <v>217</v>
      </c>
      <c r="S60" s="39" t="s">
        <v>218</v>
      </c>
    </row>
    <row r="61" spans="1:19" x14ac:dyDescent="0.2">
      <c r="A61" s="8" t="s">
        <v>38</v>
      </c>
      <c r="B61" s="31" t="s">
        <v>16</v>
      </c>
      <c r="C61" s="38" t="s">
        <v>16</v>
      </c>
      <c r="D61" s="10" t="s">
        <v>17</v>
      </c>
      <c r="E61" s="24">
        <v>51.6</v>
      </c>
      <c r="F61" s="24" t="s">
        <v>14</v>
      </c>
      <c r="G61" s="24">
        <v>78.536000000000001</v>
      </c>
      <c r="H61" s="24">
        <v>16.306999999999999</v>
      </c>
      <c r="I61" s="24">
        <v>3.27</v>
      </c>
      <c r="J61" s="24">
        <v>98.113</v>
      </c>
      <c r="K61" s="24">
        <f t="shared" si="8"/>
        <v>80.046477021393699</v>
      </c>
      <c r="L61" s="24">
        <f t="shared" si="9"/>
        <v>16.620631312873929</v>
      </c>
      <c r="M61" s="24">
        <f t="shared" si="10"/>
        <v>3.3328916657323697</v>
      </c>
      <c r="N61" s="24">
        <f t="shared" si="11"/>
        <v>100</v>
      </c>
      <c r="O61" s="24">
        <v>3.9972618149999999</v>
      </c>
      <c r="P61" s="24" t="s">
        <v>20</v>
      </c>
      <c r="Q61" s="24" t="s">
        <v>19</v>
      </c>
      <c r="R61" s="10" t="s">
        <v>217</v>
      </c>
      <c r="S61" s="39" t="s">
        <v>218</v>
      </c>
    </row>
    <row r="62" spans="1:19" x14ac:dyDescent="0.2">
      <c r="A62" s="8" t="s">
        <v>232</v>
      </c>
      <c r="B62" s="31" t="s">
        <v>45</v>
      </c>
      <c r="C62" s="38" t="s">
        <v>15</v>
      </c>
      <c r="D62" s="10" t="s">
        <v>17</v>
      </c>
      <c r="E62" s="24">
        <v>12.7</v>
      </c>
      <c r="F62" s="24" t="s">
        <v>14</v>
      </c>
      <c r="G62" s="24">
        <v>83.442999999999998</v>
      </c>
      <c r="H62" s="24">
        <v>12.271000000000001</v>
      </c>
      <c r="I62" s="24">
        <v>3.3730000000000002</v>
      </c>
      <c r="J62" s="24">
        <v>99.087000000000003</v>
      </c>
      <c r="K62" s="24">
        <f t="shared" ref="K62:K83" si="12">G62/J62*100</f>
        <v>84.211854229111779</v>
      </c>
      <c r="L62" s="24">
        <f t="shared" ref="L62:L93" si="13">H62/J62*100</f>
        <v>12.384066527395118</v>
      </c>
      <c r="M62" s="24">
        <f t="shared" ref="M62:M90" si="14">I62/J62*100</f>
        <v>3.4040792434930918</v>
      </c>
      <c r="N62" s="24">
        <f t="shared" ref="N62:N93" si="15">SUM(K62:M62)</f>
        <v>99.999999999999986</v>
      </c>
      <c r="O62" s="24">
        <v>3.8852285289999999</v>
      </c>
      <c r="P62" s="24" t="s">
        <v>20</v>
      </c>
      <c r="Q62" s="24" t="s">
        <v>19</v>
      </c>
      <c r="R62" s="10" t="s">
        <v>217</v>
      </c>
      <c r="S62" s="39" t="s">
        <v>218</v>
      </c>
    </row>
    <row r="63" spans="1:19" x14ac:dyDescent="0.2">
      <c r="A63" s="8" t="s">
        <v>233</v>
      </c>
      <c r="B63" s="31" t="s">
        <v>45</v>
      </c>
      <c r="C63" s="38" t="s">
        <v>15</v>
      </c>
      <c r="D63" s="10" t="s">
        <v>17</v>
      </c>
      <c r="E63" s="24">
        <v>12.7</v>
      </c>
      <c r="F63" s="24" t="s">
        <v>14</v>
      </c>
      <c r="G63" s="24">
        <v>81.334999999999994</v>
      </c>
      <c r="H63" s="24">
        <v>12.670999999999999</v>
      </c>
      <c r="I63" s="24">
        <v>3.2629999999999999</v>
      </c>
      <c r="J63" s="24">
        <v>97.269000000000005</v>
      </c>
      <c r="K63" s="24">
        <f t="shared" si="12"/>
        <v>83.618624638888022</v>
      </c>
      <c r="L63" s="24">
        <f t="shared" si="13"/>
        <v>13.026760838499419</v>
      </c>
      <c r="M63" s="24">
        <f t="shared" si="14"/>
        <v>3.3546145226125486</v>
      </c>
      <c r="N63" s="24">
        <f t="shared" si="15"/>
        <v>99.999999999999986</v>
      </c>
      <c r="O63" s="24">
        <v>3.8570651790000001</v>
      </c>
      <c r="P63" s="24" t="s">
        <v>20</v>
      </c>
      <c r="Q63" s="24" t="s">
        <v>19</v>
      </c>
      <c r="R63" s="10" t="s">
        <v>217</v>
      </c>
      <c r="S63" s="39" t="s">
        <v>218</v>
      </c>
    </row>
    <row r="64" spans="1:19" x14ac:dyDescent="0.2">
      <c r="A64" s="8" t="s">
        <v>40</v>
      </c>
      <c r="B64" s="31" t="s">
        <v>16</v>
      </c>
      <c r="C64" s="38" t="s">
        <v>16</v>
      </c>
      <c r="D64" s="10" t="s">
        <v>17</v>
      </c>
      <c r="E64" s="24">
        <v>8.8000000000000007</v>
      </c>
      <c r="F64" s="24" t="s">
        <v>14</v>
      </c>
      <c r="G64" s="24">
        <v>58.177</v>
      </c>
      <c r="H64" s="24">
        <v>36.040999999999997</v>
      </c>
      <c r="I64" s="24">
        <v>4.4109999999999996</v>
      </c>
      <c r="J64" s="24">
        <v>98.629000000000005</v>
      </c>
      <c r="K64" s="24">
        <f t="shared" si="12"/>
        <v>58.985693862859797</v>
      </c>
      <c r="L64" s="24">
        <f t="shared" si="13"/>
        <v>36.541990692392702</v>
      </c>
      <c r="M64" s="24">
        <f t="shared" si="14"/>
        <v>4.4723154447474878</v>
      </c>
      <c r="N64" s="24">
        <f t="shared" si="15"/>
        <v>100</v>
      </c>
      <c r="O64" s="24">
        <v>7.0476768710000002</v>
      </c>
      <c r="P64" s="24" t="s">
        <v>20</v>
      </c>
      <c r="Q64" s="24" t="s">
        <v>19</v>
      </c>
      <c r="R64" s="10" t="s">
        <v>217</v>
      </c>
      <c r="S64" s="39" t="s">
        <v>218</v>
      </c>
    </row>
    <row r="65" spans="1:19" x14ac:dyDescent="0.2">
      <c r="A65" s="8" t="s">
        <v>41</v>
      </c>
      <c r="B65" s="31" t="s">
        <v>16</v>
      </c>
      <c r="C65" s="38" t="s">
        <v>16</v>
      </c>
      <c r="D65" s="10" t="s">
        <v>17</v>
      </c>
      <c r="E65" s="24">
        <v>8.8000000000000007</v>
      </c>
      <c r="F65" s="24" t="s">
        <v>14</v>
      </c>
      <c r="G65" s="24">
        <v>55.26</v>
      </c>
      <c r="H65" s="24">
        <v>36.466999999999999</v>
      </c>
      <c r="I65" s="24">
        <v>6.5220000000000002</v>
      </c>
      <c r="J65" s="24">
        <v>98.248999999999995</v>
      </c>
      <c r="K65" s="24">
        <f t="shared" si="12"/>
        <v>56.244847275799245</v>
      </c>
      <c r="L65" s="24">
        <f t="shared" si="13"/>
        <v>37.116917220531512</v>
      </c>
      <c r="M65" s="24">
        <f t="shared" si="14"/>
        <v>6.6382355036692484</v>
      </c>
      <c r="N65" s="24">
        <f t="shared" si="15"/>
        <v>100</v>
      </c>
      <c r="O65" s="24">
        <v>10.55647276</v>
      </c>
      <c r="P65" s="24" t="s">
        <v>20</v>
      </c>
      <c r="Q65" s="24" t="s">
        <v>19</v>
      </c>
      <c r="R65" s="10" t="s">
        <v>217</v>
      </c>
      <c r="S65" s="39" t="s">
        <v>218</v>
      </c>
    </row>
    <row r="66" spans="1:19" x14ac:dyDescent="0.2">
      <c r="A66" s="8" t="s">
        <v>42</v>
      </c>
      <c r="B66" s="31" t="s">
        <v>15</v>
      </c>
      <c r="C66" s="38" t="s">
        <v>15</v>
      </c>
      <c r="D66" s="10" t="s">
        <v>17</v>
      </c>
      <c r="E66" s="24">
        <v>10.6</v>
      </c>
      <c r="F66" s="24" t="s">
        <v>14</v>
      </c>
      <c r="G66" s="24">
        <v>40.630000000000003</v>
      </c>
      <c r="H66" s="24">
        <v>49.107999999999997</v>
      </c>
      <c r="I66" s="24">
        <v>9.18</v>
      </c>
      <c r="J66" s="24">
        <v>98.918000000000006</v>
      </c>
      <c r="K66" s="24">
        <f t="shared" si="12"/>
        <v>41.074425281546333</v>
      </c>
      <c r="L66" s="24">
        <f t="shared" si="13"/>
        <v>49.645160638104279</v>
      </c>
      <c r="M66" s="24">
        <f t="shared" si="14"/>
        <v>9.2804140803493791</v>
      </c>
      <c r="N66" s="24">
        <f t="shared" si="15"/>
        <v>99.999999999999986</v>
      </c>
      <c r="O66" s="24">
        <v>18.430034129999999</v>
      </c>
      <c r="P66" s="24" t="s">
        <v>20</v>
      </c>
      <c r="Q66" s="24" t="s">
        <v>19</v>
      </c>
      <c r="R66" s="10" t="s">
        <v>217</v>
      </c>
      <c r="S66" s="39" t="s">
        <v>218</v>
      </c>
    </row>
    <row r="67" spans="1:19" x14ac:dyDescent="0.2">
      <c r="A67" s="8" t="s">
        <v>52</v>
      </c>
      <c r="B67" s="31" t="s">
        <v>15</v>
      </c>
      <c r="C67" s="38" t="s">
        <v>15</v>
      </c>
      <c r="D67" s="10" t="s">
        <v>17</v>
      </c>
      <c r="E67" s="24">
        <v>7.3</v>
      </c>
      <c r="F67" s="24" t="s">
        <v>14</v>
      </c>
      <c r="G67" s="24">
        <v>84.781000000000006</v>
      </c>
      <c r="H67" s="24">
        <v>8.9930000000000003</v>
      </c>
      <c r="I67" s="24">
        <v>4.0579999999999998</v>
      </c>
      <c r="J67" s="24">
        <v>97.831999999999994</v>
      </c>
      <c r="K67" s="24">
        <f t="shared" si="12"/>
        <v>86.659784119715439</v>
      </c>
      <c r="L67" s="24">
        <f t="shared" si="13"/>
        <v>9.1922888216534471</v>
      </c>
      <c r="M67" s="24">
        <f t="shared" si="14"/>
        <v>4.1479270586311223</v>
      </c>
      <c r="N67" s="24">
        <f t="shared" si="15"/>
        <v>100.00000000000001</v>
      </c>
      <c r="O67" s="24">
        <v>4.567813685</v>
      </c>
      <c r="P67" s="24" t="s">
        <v>20</v>
      </c>
      <c r="Q67" s="24" t="s">
        <v>19</v>
      </c>
      <c r="R67" s="10" t="s">
        <v>217</v>
      </c>
      <c r="S67" s="39" t="s">
        <v>218</v>
      </c>
    </row>
    <row r="68" spans="1:19" x14ac:dyDescent="0.2">
      <c r="A68" s="8" t="s">
        <v>234</v>
      </c>
      <c r="B68" s="31" t="s">
        <v>16</v>
      </c>
      <c r="C68" s="38" t="s">
        <v>15</v>
      </c>
      <c r="D68" s="10" t="s">
        <v>17</v>
      </c>
      <c r="E68" s="24">
        <v>22.5</v>
      </c>
      <c r="F68" s="24" t="s">
        <v>14</v>
      </c>
      <c r="G68" s="24">
        <v>51.637999999999998</v>
      </c>
      <c r="H68" s="24">
        <v>42.59</v>
      </c>
      <c r="I68" s="24">
        <v>4.6580000000000004</v>
      </c>
      <c r="J68" s="24">
        <v>98.885999999999996</v>
      </c>
      <c r="K68" s="24">
        <f t="shared" si="12"/>
        <v>52.219727767328038</v>
      </c>
      <c r="L68" s="24">
        <f t="shared" si="13"/>
        <v>43.069797544647379</v>
      </c>
      <c r="M68" s="24">
        <f t="shared" si="14"/>
        <v>4.7104746880245951</v>
      </c>
      <c r="N68" s="24">
        <f t="shared" si="15"/>
        <v>100</v>
      </c>
      <c r="O68" s="24">
        <v>8.2741224950000003</v>
      </c>
      <c r="P68" s="24" t="s">
        <v>20</v>
      </c>
      <c r="Q68" s="24" t="s">
        <v>19</v>
      </c>
      <c r="R68" s="10" t="s">
        <v>217</v>
      </c>
      <c r="S68" s="39" t="s">
        <v>218</v>
      </c>
    </row>
    <row r="69" spans="1:19" x14ac:dyDescent="0.2">
      <c r="A69" s="8" t="s">
        <v>235</v>
      </c>
      <c r="B69" s="31" t="s">
        <v>16</v>
      </c>
      <c r="C69" s="38" t="s">
        <v>15</v>
      </c>
      <c r="D69" s="10" t="s">
        <v>17</v>
      </c>
      <c r="E69" s="24">
        <v>22.5</v>
      </c>
      <c r="F69" s="24" t="s">
        <v>14</v>
      </c>
      <c r="G69" s="24">
        <v>69.998999999999995</v>
      </c>
      <c r="H69" s="24">
        <v>21.925999999999998</v>
      </c>
      <c r="I69" s="24">
        <v>6.7130000000000001</v>
      </c>
      <c r="J69" s="24">
        <v>98.638000000000005</v>
      </c>
      <c r="K69" s="24">
        <f t="shared" si="12"/>
        <v>70.965550801922177</v>
      </c>
      <c r="L69" s="24">
        <f t="shared" si="13"/>
        <v>22.228755651979963</v>
      </c>
      <c r="M69" s="24">
        <f t="shared" si="14"/>
        <v>6.805693546097852</v>
      </c>
      <c r="N69" s="24">
        <f t="shared" si="15"/>
        <v>100</v>
      </c>
      <c r="O69" s="24">
        <v>8.7509125040000004</v>
      </c>
      <c r="P69" s="24" t="s">
        <v>20</v>
      </c>
      <c r="Q69" s="24" t="s">
        <v>19</v>
      </c>
      <c r="R69" s="10" t="s">
        <v>217</v>
      </c>
      <c r="S69" s="39" t="s">
        <v>218</v>
      </c>
    </row>
    <row r="70" spans="1:19" x14ac:dyDescent="0.2">
      <c r="A70" s="8" t="s">
        <v>236</v>
      </c>
      <c r="B70" s="31" t="s">
        <v>16</v>
      </c>
      <c r="C70" s="38" t="s">
        <v>15</v>
      </c>
      <c r="D70" s="10" t="s">
        <v>17</v>
      </c>
      <c r="E70" s="24">
        <v>22.5</v>
      </c>
      <c r="F70" s="24" t="s">
        <v>14</v>
      </c>
      <c r="G70" s="24">
        <v>69.165999999999997</v>
      </c>
      <c r="H70" s="24">
        <v>18.811</v>
      </c>
      <c r="I70" s="24">
        <v>9.3740000000000006</v>
      </c>
      <c r="J70" s="24">
        <v>97.350999999999999</v>
      </c>
      <c r="K70" s="24">
        <f t="shared" si="12"/>
        <v>71.048063194009302</v>
      </c>
      <c r="L70" s="24">
        <f t="shared" si="13"/>
        <v>19.322862631097781</v>
      </c>
      <c r="M70" s="24">
        <f t="shared" si="14"/>
        <v>9.6290741748929136</v>
      </c>
      <c r="N70" s="24">
        <f t="shared" si="15"/>
        <v>100</v>
      </c>
      <c r="O70" s="24">
        <v>11.93531958</v>
      </c>
      <c r="P70" s="24" t="s">
        <v>20</v>
      </c>
      <c r="Q70" s="24" t="s">
        <v>19</v>
      </c>
      <c r="R70" s="10" t="s">
        <v>217</v>
      </c>
      <c r="S70" s="39" t="s">
        <v>218</v>
      </c>
    </row>
    <row r="71" spans="1:19" x14ac:dyDescent="0.2">
      <c r="A71" s="8" t="s">
        <v>237</v>
      </c>
      <c r="B71" s="31" t="s">
        <v>16</v>
      </c>
      <c r="C71" s="38" t="s">
        <v>15</v>
      </c>
      <c r="D71" s="10" t="s">
        <v>17</v>
      </c>
      <c r="E71" s="24">
        <v>22.5</v>
      </c>
      <c r="F71" s="24" t="s">
        <v>14</v>
      </c>
      <c r="G71" s="24">
        <v>74.046000000000006</v>
      </c>
      <c r="H71" s="24">
        <v>17.437000000000001</v>
      </c>
      <c r="I71" s="24">
        <v>7.0380000000000003</v>
      </c>
      <c r="J71" s="24">
        <v>98.521000000000001</v>
      </c>
      <c r="K71" s="24">
        <f t="shared" si="12"/>
        <v>75.157580617330325</v>
      </c>
      <c r="L71" s="24">
        <f t="shared" si="13"/>
        <v>17.698764730362058</v>
      </c>
      <c r="M71" s="24">
        <f t="shared" si="14"/>
        <v>7.1436546523076299</v>
      </c>
      <c r="N71" s="24">
        <f t="shared" si="15"/>
        <v>100.00000000000001</v>
      </c>
      <c r="O71" s="24">
        <v>8.6798875239999997</v>
      </c>
      <c r="P71" s="24" t="s">
        <v>20</v>
      </c>
      <c r="Q71" s="24" t="s">
        <v>19</v>
      </c>
      <c r="R71" s="10" t="s">
        <v>217</v>
      </c>
      <c r="S71" s="39" t="s">
        <v>218</v>
      </c>
    </row>
    <row r="72" spans="1:19" x14ac:dyDescent="0.2">
      <c r="A72" s="8" t="s">
        <v>59</v>
      </c>
      <c r="B72" s="31" t="s">
        <v>15</v>
      </c>
      <c r="C72" s="38" t="s">
        <v>15</v>
      </c>
      <c r="D72" s="10" t="s">
        <v>17</v>
      </c>
      <c r="E72" s="24">
        <v>9.4</v>
      </c>
      <c r="F72" s="24" t="s">
        <v>14</v>
      </c>
      <c r="G72" s="24">
        <v>44.828000000000003</v>
      </c>
      <c r="H72" s="24">
        <v>45.027999999999999</v>
      </c>
      <c r="I72" s="24">
        <v>9.25</v>
      </c>
      <c r="J72" s="24">
        <v>99.105999999999995</v>
      </c>
      <c r="K72" s="24">
        <f t="shared" si="12"/>
        <v>45.232377454442727</v>
      </c>
      <c r="L72" s="24">
        <f t="shared" si="13"/>
        <v>45.434181583355198</v>
      </c>
      <c r="M72" s="24">
        <f t="shared" si="14"/>
        <v>9.3334409622020864</v>
      </c>
      <c r="N72" s="24">
        <f t="shared" si="15"/>
        <v>100.00000000000001</v>
      </c>
      <c r="O72" s="24">
        <v>17.104922519999999</v>
      </c>
      <c r="P72" s="24" t="s">
        <v>20</v>
      </c>
      <c r="Q72" s="24" t="s">
        <v>19</v>
      </c>
      <c r="R72" s="10" t="s">
        <v>217</v>
      </c>
      <c r="S72" s="39" t="s">
        <v>218</v>
      </c>
    </row>
    <row r="73" spans="1:19" x14ac:dyDescent="0.2">
      <c r="A73" s="8" t="s">
        <v>60</v>
      </c>
      <c r="B73" s="31" t="s">
        <v>15</v>
      </c>
      <c r="C73" s="38" t="s">
        <v>15</v>
      </c>
      <c r="D73" s="10" t="s">
        <v>17</v>
      </c>
      <c r="E73" s="24">
        <v>9.4</v>
      </c>
      <c r="F73" s="24" t="s">
        <v>14</v>
      </c>
      <c r="G73" s="24">
        <v>48.904000000000003</v>
      </c>
      <c r="H73" s="24">
        <v>38.619999999999997</v>
      </c>
      <c r="I73" s="24">
        <v>11.414</v>
      </c>
      <c r="J73" s="24">
        <v>98.938000000000002</v>
      </c>
      <c r="K73" s="24">
        <f t="shared" si="12"/>
        <v>49.428935292809641</v>
      </c>
      <c r="L73" s="24">
        <f t="shared" si="13"/>
        <v>39.034546887950029</v>
      </c>
      <c r="M73" s="24">
        <f t="shared" si="14"/>
        <v>11.536517819240331</v>
      </c>
      <c r="N73" s="24">
        <f t="shared" si="15"/>
        <v>100</v>
      </c>
      <c r="O73" s="24">
        <v>18.923041210000001</v>
      </c>
      <c r="P73" s="24" t="s">
        <v>20</v>
      </c>
      <c r="Q73" s="24" t="s">
        <v>19</v>
      </c>
      <c r="R73" s="10" t="s">
        <v>217</v>
      </c>
      <c r="S73" s="39" t="s">
        <v>218</v>
      </c>
    </row>
    <row r="74" spans="1:19" x14ac:dyDescent="0.2">
      <c r="A74" s="8" t="s">
        <v>89</v>
      </c>
      <c r="B74" s="31" t="s">
        <v>15</v>
      </c>
      <c r="C74" s="38" t="s">
        <v>15</v>
      </c>
      <c r="D74" s="10" t="s">
        <v>31</v>
      </c>
      <c r="E74" s="24">
        <v>112.1</v>
      </c>
      <c r="F74" s="24">
        <v>3.7999999999999999E-2</v>
      </c>
      <c r="G74" s="24">
        <v>90.87</v>
      </c>
      <c r="H74" s="24">
        <v>0.874</v>
      </c>
      <c r="I74" s="24">
        <v>7.3780000000000001</v>
      </c>
      <c r="J74" s="24">
        <v>99.122</v>
      </c>
      <c r="K74" s="24">
        <f t="shared" si="12"/>
        <v>91.674905671798385</v>
      </c>
      <c r="L74" s="24">
        <f t="shared" si="13"/>
        <v>0.88174169205625397</v>
      </c>
      <c r="M74" s="24">
        <f t="shared" si="14"/>
        <v>7.4433526361453559</v>
      </c>
      <c r="N74" s="24">
        <f t="shared" si="15"/>
        <v>100</v>
      </c>
      <c r="O74" s="24">
        <v>7.5095676249999999</v>
      </c>
      <c r="P74" s="24" t="s">
        <v>20</v>
      </c>
      <c r="Q74" s="24" t="s">
        <v>19</v>
      </c>
      <c r="R74" s="10" t="s">
        <v>217</v>
      </c>
      <c r="S74" s="39" t="s">
        <v>218</v>
      </c>
    </row>
    <row r="75" spans="1:19" x14ac:dyDescent="0.2">
      <c r="A75" s="8" t="s">
        <v>90</v>
      </c>
      <c r="B75" s="31" t="s">
        <v>15</v>
      </c>
      <c r="C75" s="38" t="s">
        <v>15</v>
      </c>
      <c r="D75" s="10" t="s">
        <v>31</v>
      </c>
      <c r="E75" s="24">
        <v>112.1</v>
      </c>
      <c r="F75" s="24">
        <v>3.7999999999999999E-2</v>
      </c>
      <c r="G75" s="24">
        <v>90.697999999999993</v>
      </c>
      <c r="H75" s="24">
        <v>0.86499999999999999</v>
      </c>
      <c r="I75" s="24">
        <v>7.6050000000000004</v>
      </c>
      <c r="J75" s="24">
        <v>99.168000000000006</v>
      </c>
      <c r="K75" s="24">
        <f t="shared" si="12"/>
        <v>91.458938367215211</v>
      </c>
      <c r="L75" s="24">
        <f t="shared" si="13"/>
        <v>0.87225717973539851</v>
      </c>
      <c r="M75" s="24">
        <f t="shared" si="14"/>
        <v>7.6688044530493702</v>
      </c>
      <c r="N75" s="24">
        <f t="shared" si="15"/>
        <v>99.999999999999986</v>
      </c>
      <c r="O75" s="24">
        <v>7.7362847520000004</v>
      </c>
      <c r="P75" s="24" t="s">
        <v>20</v>
      </c>
      <c r="Q75" s="24" t="s">
        <v>19</v>
      </c>
      <c r="R75" s="10" t="s">
        <v>217</v>
      </c>
      <c r="S75" s="39" t="s">
        <v>218</v>
      </c>
    </row>
    <row r="76" spans="1:19" x14ac:dyDescent="0.2">
      <c r="A76" s="8" t="s">
        <v>91</v>
      </c>
      <c r="B76" s="31" t="s">
        <v>15</v>
      </c>
      <c r="C76" s="38" t="s">
        <v>15</v>
      </c>
      <c r="D76" s="10" t="s">
        <v>31</v>
      </c>
      <c r="E76" s="24">
        <v>112.1</v>
      </c>
      <c r="F76" s="24">
        <v>3.7999999999999999E-2</v>
      </c>
      <c r="G76" s="24">
        <v>91.072999999999993</v>
      </c>
      <c r="H76" s="24">
        <v>0.85299999999999998</v>
      </c>
      <c r="I76" s="24">
        <v>7.4409999999999998</v>
      </c>
      <c r="J76" s="24">
        <v>99.367000000000004</v>
      </c>
      <c r="K76" s="24">
        <f t="shared" si="12"/>
        <v>91.653164531484293</v>
      </c>
      <c r="L76" s="24">
        <f t="shared" si="13"/>
        <v>0.85843388650155472</v>
      </c>
      <c r="M76" s="24">
        <f t="shared" si="14"/>
        <v>7.4884015820141494</v>
      </c>
      <c r="N76" s="24">
        <f t="shared" si="15"/>
        <v>100</v>
      </c>
      <c r="O76" s="24">
        <v>7.5532411640000001</v>
      </c>
      <c r="P76" s="24" t="s">
        <v>20</v>
      </c>
      <c r="Q76" s="24" t="s">
        <v>19</v>
      </c>
      <c r="R76" s="10" t="s">
        <v>217</v>
      </c>
      <c r="S76" s="39" t="s">
        <v>218</v>
      </c>
    </row>
    <row r="77" spans="1:19" x14ac:dyDescent="0.2">
      <c r="A77" s="8" t="s">
        <v>92</v>
      </c>
      <c r="B77" s="31" t="s">
        <v>15</v>
      </c>
      <c r="C77" s="38" t="s">
        <v>15</v>
      </c>
      <c r="D77" s="10" t="s">
        <v>31</v>
      </c>
      <c r="E77" s="24">
        <v>78.3</v>
      </c>
      <c r="F77" s="24">
        <v>0.03</v>
      </c>
      <c r="G77" s="24">
        <v>89.159000000000006</v>
      </c>
      <c r="H77" s="24">
        <v>3.07</v>
      </c>
      <c r="I77" s="24">
        <v>7.0609999999999999</v>
      </c>
      <c r="J77" s="24">
        <v>99.29</v>
      </c>
      <c r="K77" s="24">
        <f t="shared" si="12"/>
        <v>89.796555544364992</v>
      </c>
      <c r="L77" s="24">
        <f t="shared" si="13"/>
        <v>3.0919528653439414</v>
      </c>
      <c r="M77" s="24">
        <f t="shared" si="14"/>
        <v>7.1114915902910667</v>
      </c>
      <c r="N77" s="24">
        <f t="shared" si="15"/>
        <v>100</v>
      </c>
      <c r="O77" s="24">
        <v>7.338391187</v>
      </c>
      <c r="P77" s="24" t="s">
        <v>20</v>
      </c>
      <c r="Q77" s="24" t="s">
        <v>19</v>
      </c>
      <c r="R77" s="10" t="s">
        <v>217</v>
      </c>
      <c r="S77" s="39" t="s">
        <v>218</v>
      </c>
    </row>
    <row r="78" spans="1:19" x14ac:dyDescent="0.2">
      <c r="A78" s="8" t="s">
        <v>93</v>
      </c>
      <c r="B78" s="31" t="s">
        <v>15</v>
      </c>
      <c r="C78" s="38" t="s">
        <v>15</v>
      </c>
      <c r="D78" s="10" t="s">
        <v>31</v>
      </c>
      <c r="E78" s="24">
        <v>78.3</v>
      </c>
      <c r="F78" s="24">
        <v>0.03</v>
      </c>
      <c r="G78" s="24">
        <v>89.83</v>
      </c>
      <c r="H78" s="24">
        <v>3.0489999999999999</v>
      </c>
      <c r="I78" s="24">
        <v>6.53</v>
      </c>
      <c r="J78" s="24">
        <v>99.409000000000006</v>
      </c>
      <c r="K78" s="24">
        <f t="shared" si="12"/>
        <v>90.364051544628751</v>
      </c>
      <c r="L78" s="24">
        <f t="shared" si="13"/>
        <v>3.0671267189087503</v>
      </c>
      <c r="M78" s="24">
        <f t="shared" si="14"/>
        <v>6.5688217364624935</v>
      </c>
      <c r="N78" s="24">
        <f t="shared" si="15"/>
        <v>100</v>
      </c>
      <c r="O78" s="24">
        <v>6.7766708180000004</v>
      </c>
      <c r="P78" s="24" t="s">
        <v>20</v>
      </c>
      <c r="Q78" s="24" t="s">
        <v>19</v>
      </c>
      <c r="R78" s="10" t="s">
        <v>217</v>
      </c>
      <c r="S78" s="39" t="s">
        <v>218</v>
      </c>
    </row>
    <row r="79" spans="1:19" x14ac:dyDescent="0.2">
      <c r="A79" s="8" t="s">
        <v>94</v>
      </c>
      <c r="B79" s="31" t="s">
        <v>15</v>
      </c>
      <c r="C79" s="38" t="s">
        <v>15</v>
      </c>
      <c r="D79" s="10" t="s">
        <v>31</v>
      </c>
      <c r="E79" s="24">
        <v>24.9</v>
      </c>
      <c r="F79" s="24">
        <v>1.4999999999999999E-2</v>
      </c>
      <c r="G79" s="24">
        <v>92.304000000000002</v>
      </c>
      <c r="H79" s="24">
        <v>0.22500000000000001</v>
      </c>
      <c r="I79" s="24">
        <v>7.109</v>
      </c>
      <c r="J79" s="24">
        <v>99.638000000000005</v>
      </c>
      <c r="K79" s="24">
        <f t="shared" si="12"/>
        <v>92.639354463156621</v>
      </c>
      <c r="L79" s="24">
        <f t="shared" si="13"/>
        <v>0.22581745920231236</v>
      </c>
      <c r="M79" s="24">
        <f t="shared" si="14"/>
        <v>7.1348280776410604</v>
      </c>
      <c r="N79" s="24">
        <f t="shared" si="15"/>
        <v>100</v>
      </c>
      <c r="O79" s="24">
        <v>7.1509762300000004</v>
      </c>
      <c r="P79" s="24" t="s">
        <v>20</v>
      </c>
      <c r="Q79" s="24" t="s">
        <v>19</v>
      </c>
      <c r="R79" s="10" t="s">
        <v>217</v>
      </c>
      <c r="S79" s="39" t="s">
        <v>218</v>
      </c>
    </row>
    <row r="80" spans="1:19" x14ac:dyDescent="0.2">
      <c r="A80" s="8" t="s">
        <v>57</v>
      </c>
      <c r="B80" s="31" t="s">
        <v>15</v>
      </c>
      <c r="C80" s="38" t="s">
        <v>15</v>
      </c>
      <c r="D80" s="10" t="s">
        <v>17</v>
      </c>
      <c r="E80" s="24">
        <v>7.1</v>
      </c>
      <c r="F80" s="24" t="s">
        <v>14</v>
      </c>
      <c r="G80" s="24">
        <v>94.448999999999998</v>
      </c>
      <c r="H80" s="24">
        <v>2.7490000000000001</v>
      </c>
      <c r="I80" s="24">
        <v>1.925</v>
      </c>
      <c r="J80" s="24">
        <v>99.123000000000005</v>
      </c>
      <c r="K80" s="24">
        <f t="shared" si="12"/>
        <v>95.28464634847613</v>
      </c>
      <c r="L80" s="24">
        <f t="shared" si="13"/>
        <v>2.7733220342402873</v>
      </c>
      <c r="M80" s="24">
        <f t="shared" si="14"/>
        <v>1.942031617283577</v>
      </c>
      <c r="N80" s="24">
        <f t="shared" si="15"/>
        <v>99.999999999999986</v>
      </c>
      <c r="O80" s="24">
        <v>1.9974266919999999</v>
      </c>
      <c r="P80" s="24" t="s">
        <v>20</v>
      </c>
      <c r="Q80" s="24" t="s">
        <v>19</v>
      </c>
      <c r="R80" s="10" t="s">
        <v>217</v>
      </c>
      <c r="S80" s="39" t="s">
        <v>218</v>
      </c>
    </row>
    <row r="81" spans="1:19" x14ac:dyDescent="0.2">
      <c r="A81" s="8" t="s">
        <v>58</v>
      </c>
      <c r="B81" s="31" t="s">
        <v>15</v>
      </c>
      <c r="C81" s="38" t="s">
        <v>15</v>
      </c>
      <c r="D81" s="10" t="s">
        <v>17</v>
      </c>
      <c r="E81" s="24">
        <v>7.1</v>
      </c>
      <c r="F81" s="24" t="s">
        <v>14</v>
      </c>
      <c r="G81" s="24">
        <v>94.272000000000006</v>
      </c>
      <c r="H81" s="24">
        <v>2.7170000000000001</v>
      </c>
      <c r="I81" s="24">
        <v>2.262</v>
      </c>
      <c r="J81" s="24">
        <v>99.251000000000005</v>
      </c>
      <c r="K81" s="24">
        <f t="shared" si="12"/>
        <v>94.983425859689078</v>
      </c>
      <c r="L81" s="24">
        <f t="shared" si="13"/>
        <v>2.7375039042427782</v>
      </c>
      <c r="M81" s="24">
        <f t="shared" si="14"/>
        <v>2.2790702360681503</v>
      </c>
      <c r="N81" s="24">
        <f t="shared" si="15"/>
        <v>100</v>
      </c>
      <c r="O81" s="24">
        <v>2.3432158620000001</v>
      </c>
      <c r="P81" s="24" t="s">
        <v>20</v>
      </c>
      <c r="Q81" s="24" t="s">
        <v>19</v>
      </c>
      <c r="R81" s="10" t="s">
        <v>217</v>
      </c>
      <c r="S81" s="39" t="s">
        <v>218</v>
      </c>
    </row>
    <row r="82" spans="1:19" x14ac:dyDescent="0.2">
      <c r="A82" s="8" t="s">
        <v>95</v>
      </c>
      <c r="B82" s="31" t="s">
        <v>15</v>
      </c>
      <c r="C82" s="38" t="s">
        <v>15</v>
      </c>
      <c r="D82" s="10" t="s">
        <v>31</v>
      </c>
      <c r="E82" s="24">
        <v>55.4</v>
      </c>
      <c r="F82" s="24">
        <v>3.5000000000000003E-2</v>
      </c>
      <c r="G82" s="24">
        <v>94.341999999999999</v>
      </c>
      <c r="H82" s="24">
        <v>0.104</v>
      </c>
      <c r="I82" s="24">
        <v>4.7539999999999996</v>
      </c>
      <c r="J82" s="24">
        <v>99.2</v>
      </c>
      <c r="K82" s="24">
        <f t="shared" si="12"/>
        <v>95.102822580645153</v>
      </c>
      <c r="L82" s="24">
        <f t="shared" si="13"/>
        <v>0.10483870967741934</v>
      </c>
      <c r="M82" s="24">
        <f t="shared" si="14"/>
        <v>4.792338709677419</v>
      </c>
      <c r="N82" s="24">
        <f t="shared" si="15"/>
        <v>100</v>
      </c>
      <c r="O82" s="24">
        <v>4.797368209</v>
      </c>
      <c r="P82" s="24" t="s">
        <v>20</v>
      </c>
      <c r="Q82" s="24" t="s">
        <v>19</v>
      </c>
      <c r="R82" s="10" t="s">
        <v>217</v>
      </c>
      <c r="S82" s="39" t="s">
        <v>218</v>
      </c>
    </row>
    <row r="83" spans="1:19" x14ac:dyDescent="0.2">
      <c r="A83" s="8" t="s">
        <v>96</v>
      </c>
      <c r="B83" s="31" t="s">
        <v>15</v>
      </c>
      <c r="C83" s="38" t="s">
        <v>15</v>
      </c>
      <c r="D83" s="10" t="s">
        <v>31</v>
      </c>
      <c r="E83" s="24">
        <v>55.4</v>
      </c>
      <c r="F83" s="24">
        <v>3.5000000000000003E-2</v>
      </c>
      <c r="G83" s="24">
        <v>94.335999999999999</v>
      </c>
      <c r="H83" s="24">
        <v>0.108</v>
      </c>
      <c r="I83" s="24">
        <v>4.8140000000000001</v>
      </c>
      <c r="J83" s="24">
        <v>99.257999999999996</v>
      </c>
      <c r="K83" s="24">
        <f t="shared" si="12"/>
        <v>95.041205746640074</v>
      </c>
      <c r="L83" s="24">
        <f t="shared" si="13"/>
        <v>0.10880735054101434</v>
      </c>
      <c r="M83" s="24">
        <f t="shared" si="14"/>
        <v>4.8499869028189169</v>
      </c>
      <c r="N83" s="24">
        <f t="shared" si="15"/>
        <v>100</v>
      </c>
      <c r="O83" s="24">
        <v>4.8552697929999997</v>
      </c>
      <c r="P83" s="24" t="s">
        <v>20</v>
      </c>
      <c r="Q83" s="24" t="s">
        <v>19</v>
      </c>
      <c r="R83" s="10" t="s">
        <v>217</v>
      </c>
      <c r="S83" s="39" t="s">
        <v>218</v>
      </c>
    </row>
    <row r="84" spans="1:19" x14ac:dyDescent="0.2">
      <c r="A84" s="8" t="s">
        <v>252</v>
      </c>
      <c r="B84" s="31" t="s">
        <v>15</v>
      </c>
      <c r="C84" s="38" t="s">
        <v>16</v>
      </c>
      <c r="D84" s="10" t="s">
        <v>17</v>
      </c>
      <c r="E84" s="24">
        <v>5.3</v>
      </c>
      <c r="F84" s="24" t="s">
        <v>14</v>
      </c>
      <c r="G84" s="24" t="s">
        <v>18</v>
      </c>
      <c r="H84" s="24">
        <v>99.498000000000005</v>
      </c>
      <c r="I84" s="24">
        <v>2.7E-2</v>
      </c>
      <c r="J84" s="24">
        <v>99.525000000000006</v>
      </c>
      <c r="K84" s="24" t="s">
        <v>14</v>
      </c>
      <c r="L84" s="24">
        <f t="shared" si="13"/>
        <v>99.972871137905045</v>
      </c>
      <c r="M84" s="24">
        <f t="shared" si="14"/>
        <v>2.7128862094951012E-2</v>
      </c>
      <c r="N84" s="24">
        <f t="shared" si="15"/>
        <v>100</v>
      </c>
      <c r="O84" s="24" t="s">
        <v>14</v>
      </c>
      <c r="P84" s="24" t="s">
        <v>20</v>
      </c>
      <c r="Q84" s="24" t="s">
        <v>19</v>
      </c>
      <c r="R84" s="10" t="s">
        <v>217</v>
      </c>
      <c r="S84" s="39" t="s">
        <v>218</v>
      </c>
    </row>
    <row r="85" spans="1:19" x14ac:dyDescent="0.2">
      <c r="A85" s="8" t="s">
        <v>238</v>
      </c>
      <c r="B85" s="31" t="s">
        <v>15</v>
      </c>
      <c r="C85" s="38" t="s">
        <v>16</v>
      </c>
      <c r="D85" s="10" t="s">
        <v>17</v>
      </c>
      <c r="E85" s="24">
        <v>6.9</v>
      </c>
      <c r="F85" s="24" t="s">
        <v>14</v>
      </c>
      <c r="G85" s="24" t="s">
        <v>18</v>
      </c>
      <c r="H85" s="24">
        <v>99.284999999999997</v>
      </c>
      <c r="I85" s="24">
        <v>9.4E-2</v>
      </c>
      <c r="J85" s="24">
        <v>99.379000000000005</v>
      </c>
      <c r="K85" s="24" t="s">
        <v>14</v>
      </c>
      <c r="L85" s="24">
        <f t="shared" si="13"/>
        <v>99.905412612322522</v>
      </c>
      <c r="M85" s="24">
        <f t="shared" si="14"/>
        <v>9.4587387677477125E-2</v>
      </c>
      <c r="N85" s="24">
        <f t="shared" si="15"/>
        <v>100</v>
      </c>
      <c r="O85" s="24" t="s">
        <v>14</v>
      </c>
      <c r="P85" s="24" t="s">
        <v>20</v>
      </c>
      <c r="Q85" s="24" t="s">
        <v>19</v>
      </c>
      <c r="R85" s="10" t="s">
        <v>217</v>
      </c>
      <c r="S85" s="39" t="s">
        <v>218</v>
      </c>
    </row>
    <row r="86" spans="1:19" x14ac:dyDescent="0.2">
      <c r="A86" s="8" t="s">
        <v>239</v>
      </c>
      <c r="B86" s="31" t="s">
        <v>15</v>
      </c>
      <c r="C86" s="38" t="s">
        <v>16</v>
      </c>
      <c r="D86" s="10" t="s">
        <v>17</v>
      </c>
      <c r="E86" s="24">
        <v>6.9</v>
      </c>
      <c r="F86" s="24" t="s">
        <v>14</v>
      </c>
      <c r="G86" s="24">
        <v>6.2E-2</v>
      </c>
      <c r="H86" s="24">
        <v>98.796999999999997</v>
      </c>
      <c r="I86" s="24">
        <v>9.9000000000000005E-2</v>
      </c>
      <c r="J86" s="24">
        <v>98.957999999999998</v>
      </c>
      <c r="K86" s="24">
        <f>G86/J86*100</f>
        <v>6.2652842620101457E-2</v>
      </c>
      <c r="L86" s="24">
        <f t="shared" si="13"/>
        <v>99.837304715131665</v>
      </c>
      <c r="M86" s="24">
        <f t="shared" si="14"/>
        <v>0.10004244224822653</v>
      </c>
      <c r="N86" s="24">
        <f t="shared" si="15"/>
        <v>99.999999999999986</v>
      </c>
      <c r="O86" s="24">
        <v>61.490683230000002</v>
      </c>
      <c r="P86" s="24" t="s">
        <v>20</v>
      </c>
      <c r="Q86" s="24" t="s">
        <v>19</v>
      </c>
      <c r="R86" s="10" t="s">
        <v>217</v>
      </c>
      <c r="S86" s="39" t="s">
        <v>218</v>
      </c>
    </row>
    <row r="87" spans="1:19" x14ac:dyDescent="0.2">
      <c r="A87" s="8" t="s">
        <v>253</v>
      </c>
      <c r="B87" s="31" t="s">
        <v>15</v>
      </c>
      <c r="C87" s="38" t="s">
        <v>16</v>
      </c>
      <c r="D87" s="10" t="s">
        <v>17</v>
      </c>
      <c r="E87" s="24">
        <v>4.5</v>
      </c>
      <c r="F87" s="24" t="s">
        <v>14</v>
      </c>
      <c r="G87" s="24" t="s">
        <v>18</v>
      </c>
      <c r="H87" s="24">
        <v>98.858999999999995</v>
      </c>
      <c r="I87" s="24">
        <v>4.2999999999999997E-2</v>
      </c>
      <c r="J87" s="24">
        <v>98.902000000000001</v>
      </c>
      <c r="K87" s="24" t="s">
        <v>14</v>
      </c>
      <c r="L87" s="24">
        <f t="shared" si="13"/>
        <v>99.956522618349481</v>
      </c>
      <c r="M87" s="24">
        <f t="shared" si="14"/>
        <v>4.3477381650522735E-2</v>
      </c>
      <c r="N87" s="24">
        <f t="shared" si="15"/>
        <v>100</v>
      </c>
      <c r="O87" s="24" t="s">
        <v>14</v>
      </c>
      <c r="P87" s="24" t="s">
        <v>20</v>
      </c>
      <c r="Q87" s="24" t="s">
        <v>19</v>
      </c>
      <c r="R87" s="10" t="s">
        <v>217</v>
      </c>
      <c r="S87" s="39" t="s">
        <v>218</v>
      </c>
    </row>
    <row r="88" spans="1:19" x14ac:dyDescent="0.2">
      <c r="A88" s="8" t="s">
        <v>240</v>
      </c>
      <c r="B88" s="31" t="s">
        <v>16</v>
      </c>
      <c r="C88" s="38" t="s">
        <v>16</v>
      </c>
      <c r="D88" s="10" t="s">
        <v>17</v>
      </c>
      <c r="E88" s="24">
        <v>1.9</v>
      </c>
      <c r="F88" s="24" t="s">
        <v>14</v>
      </c>
      <c r="G88" s="24">
        <v>81.677000000000007</v>
      </c>
      <c r="H88" s="24">
        <v>13.298999999999999</v>
      </c>
      <c r="I88" s="24">
        <v>3.0659999999999998</v>
      </c>
      <c r="J88" s="24">
        <v>98.042000000000002</v>
      </c>
      <c r="K88" s="24">
        <f>G88/J88*100</f>
        <v>83.308174047857037</v>
      </c>
      <c r="L88" s="24">
        <f t="shared" si="13"/>
        <v>13.564594765508659</v>
      </c>
      <c r="M88" s="24">
        <f t="shared" si="14"/>
        <v>3.1272311866342992</v>
      </c>
      <c r="N88" s="24">
        <f t="shared" si="15"/>
        <v>100</v>
      </c>
      <c r="O88" s="24">
        <v>3.6179979470000001</v>
      </c>
      <c r="P88" s="24" t="s">
        <v>20</v>
      </c>
      <c r="Q88" s="24" t="s">
        <v>19</v>
      </c>
      <c r="R88" s="10" t="s">
        <v>217</v>
      </c>
      <c r="S88" s="39" t="s">
        <v>218</v>
      </c>
    </row>
    <row r="89" spans="1:19" x14ac:dyDescent="0.2">
      <c r="A89" s="8" t="s">
        <v>240</v>
      </c>
      <c r="B89" s="31" t="s">
        <v>16</v>
      </c>
      <c r="C89" s="38" t="s">
        <v>16</v>
      </c>
      <c r="D89" s="10" t="s">
        <v>17</v>
      </c>
      <c r="E89" s="24">
        <v>1.9</v>
      </c>
      <c r="F89" s="24" t="s">
        <v>14</v>
      </c>
      <c r="G89" s="24">
        <v>82.048000000000002</v>
      </c>
      <c r="H89" s="24">
        <v>12.615</v>
      </c>
      <c r="I89" s="24">
        <v>3.6509999999999998</v>
      </c>
      <c r="J89" s="24">
        <v>98.313999999999993</v>
      </c>
      <c r="K89" s="24">
        <f>G89/J89*100</f>
        <v>83.455052179750595</v>
      </c>
      <c r="L89" s="24">
        <f t="shared" si="13"/>
        <v>12.831336330532784</v>
      </c>
      <c r="M89" s="24">
        <f t="shared" si="14"/>
        <v>3.7136114897166221</v>
      </c>
      <c r="N89" s="24">
        <f t="shared" si="15"/>
        <v>100</v>
      </c>
      <c r="O89" s="24">
        <v>4.260259746</v>
      </c>
      <c r="P89" s="24" t="s">
        <v>20</v>
      </c>
      <c r="Q89" s="24" t="s">
        <v>19</v>
      </c>
      <c r="R89" s="10" t="s">
        <v>217</v>
      </c>
      <c r="S89" s="39" t="s">
        <v>218</v>
      </c>
    </row>
    <row r="90" spans="1:19" x14ac:dyDescent="0.2">
      <c r="A90" s="8" t="s">
        <v>254</v>
      </c>
      <c r="B90" s="31" t="s">
        <v>15</v>
      </c>
      <c r="C90" s="38" t="s">
        <v>16</v>
      </c>
      <c r="D90" s="10" t="s">
        <v>17</v>
      </c>
      <c r="E90" s="24">
        <v>2.4</v>
      </c>
      <c r="F90" s="24" t="s">
        <v>14</v>
      </c>
      <c r="G90" s="24" t="s">
        <v>18</v>
      </c>
      <c r="H90" s="24">
        <v>99.138000000000005</v>
      </c>
      <c r="I90" s="24">
        <v>6.9000000000000006E-2</v>
      </c>
      <c r="J90" s="24">
        <v>99.206999999999994</v>
      </c>
      <c r="K90" s="24" t="s">
        <v>14</v>
      </c>
      <c r="L90" s="24">
        <f t="shared" si="13"/>
        <v>99.930448456258134</v>
      </c>
      <c r="M90" s="24">
        <f t="shared" si="14"/>
        <v>6.955154374187307E-2</v>
      </c>
      <c r="N90" s="24">
        <f t="shared" si="15"/>
        <v>100</v>
      </c>
      <c r="O90" s="24" t="s">
        <v>14</v>
      </c>
      <c r="P90" s="24" t="s">
        <v>20</v>
      </c>
      <c r="Q90" s="24" t="s">
        <v>19</v>
      </c>
      <c r="R90" s="10" t="s">
        <v>217</v>
      </c>
      <c r="S90" s="39" t="s">
        <v>218</v>
      </c>
    </row>
    <row r="91" spans="1:19" x14ac:dyDescent="0.2">
      <c r="A91" s="8" t="s">
        <v>255</v>
      </c>
      <c r="B91" s="31" t="s">
        <v>15</v>
      </c>
      <c r="C91" s="38" t="s">
        <v>16</v>
      </c>
      <c r="D91" s="10" t="s">
        <v>17</v>
      </c>
      <c r="E91" s="24">
        <v>1.8</v>
      </c>
      <c r="F91" s="24" t="s">
        <v>14</v>
      </c>
      <c r="G91" s="24" t="s">
        <v>18</v>
      </c>
      <c r="H91" s="24">
        <v>90.462999999999994</v>
      </c>
      <c r="I91" s="24" t="s">
        <v>18</v>
      </c>
      <c r="J91" s="24">
        <v>90.462999999999994</v>
      </c>
      <c r="K91" s="24" t="s">
        <v>14</v>
      </c>
      <c r="L91" s="24">
        <f t="shared" si="13"/>
        <v>100</v>
      </c>
      <c r="M91" s="24" t="s">
        <v>14</v>
      </c>
      <c r="N91" s="24">
        <f t="shared" si="15"/>
        <v>100</v>
      </c>
      <c r="O91" s="24" t="s">
        <v>14</v>
      </c>
      <c r="P91" s="24" t="s">
        <v>20</v>
      </c>
      <c r="Q91" s="24" t="s">
        <v>19</v>
      </c>
      <c r="R91" s="10" t="s">
        <v>217</v>
      </c>
      <c r="S91" s="39" t="s">
        <v>218</v>
      </c>
    </row>
    <row r="92" spans="1:19" x14ac:dyDescent="0.2">
      <c r="A92" s="8" t="s">
        <v>241</v>
      </c>
      <c r="B92" s="31" t="s">
        <v>15</v>
      </c>
      <c r="C92" s="38" t="s">
        <v>16</v>
      </c>
      <c r="D92" s="10" t="s">
        <v>17</v>
      </c>
      <c r="E92" s="24">
        <v>4.5</v>
      </c>
      <c r="F92" s="24" t="s">
        <v>14</v>
      </c>
      <c r="G92" s="24">
        <v>2.5999999999999999E-2</v>
      </c>
      <c r="H92" s="24">
        <v>99.745999999999995</v>
      </c>
      <c r="I92" s="24" t="s">
        <v>18</v>
      </c>
      <c r="J92" s="24">
        <v>99.772000000000006</v>
      </c>
      <c r="K92" s="24">
        <f>G92/J92*100</f>
        <v>2.6059415467265361E-2</v>
      </c>
      <c r="L92" s="24">
        <f t="shared" si="13"/>
        <v>99.973940584532727</v>
      </c>
      <c r="M92" s="24" t="s">
        <v>14</v>
      </c>
      <c r="N92" s="24">
        <f t="shared" si="15"/>
        <v>99.999999999999986</v>
      </c>
      <c r="O92" s="24" t="s">
        <v>14</v>
      </c>
      <c r="P92" s="24" t="s">
        <v>20</v>
      </c>
      <c r="Q92" s="24" t="s">
        <v>19</v>
      </c>
      <c r="R92" s="10" t="s">
        <v>217</v>
      </c>
      <c r="S92" s="39" t="s">
        <v>218</v>
      </c>
    </row>
    <row r="93" spans="1:19" x14ac:dyDescent="0.2">
      <c r="A93" s="8" t="s">
        <v>242</v>
      </c>
      <c r="B93" s="31" t="s">
        <v>15</v>
      </c>
      <c r="C93" s="38" t="s">
        <v>16</v>
      </c>
      <c r="D93" s="10" t="s">
        <v>17</v>
      </c>
      <c r="E93" s="24">
        <v>4.5</v>
      </c>
      <c r="F93" s="24" t="s">
        <v>14</v>
      </c>
      <c r="G93" s="24" t="s">
        <v>18</v>
      </c>
      <c r="H93" s="24">
        <v>99.777000000000001</v>
      </c>
      <c r="I93" s="24">
        <v>1.7999999999999999E-2</v>
      </c>
      <c r="J93" s="24">
        <v>99.795000000000002</v>
      </c>
      <c r="K93" s="24" t="s">
        <v>14</v>
      </c>
      <c r="L93" s="24">
        <f t="shared" si="13"/>
        <v>99.981963024199601</v>
      </c>
      <c r="M93" s="24">
        <f t="shared" ref="M93:M117" si="16">I93/J93*100</f>
        <v>1.8036975800390799E-2</v>
      </c>
      <c r="N93" s="24">
        <f t="shared" si="15"/>
        <v>99.999999999999986</v>
      </c>
      <c r="O93" s="24" t="s">
        <v>14</v>
      </c>
      <c r="P93" s="24" t="s">
        <v>20</v>
      </c>
      <c r="Q93" s="24" t="s">
        <v>19</v>
      </c>
      <c r="R93" s="10" t="s">
        <v>217</v>
      </c>
      <c r="S93" s="39" t="s">
        <v>218</v>
      </c>
    </row>
    <row r="94" spans="1:19" x14ac:dyDescent="0.2">
      <c r="A94" s="8" t="s">
        <v>21</v>
      </c>
      <c r="B94" s="31" t="s">
        <v>15</v>
      </c>
      <c r="C94" s="38" t="s">
        <v>15</v>
      </c>
      <c r="D94" s="10" t="s">
        <v>17</v>
      </c>
      <c r="E94" s="24">
        <v>4.2</v>
      </c>
      <c r="F94" s="24" t="s">
        <v>14</v>
      </c>
      <c r="G94" s="24">
        <v>82.454999999999998</v>
      </c>
      <c r="H94" s="24">
        <v>12.942</v>
      </c>
      <c r="I94" s="24">
        <v>3.6890000000000001</v>
      </c>
      <c r="J94" s="24">
        <v>99.085999999999999</v>
      </c>
      <c r="K94" s="24">
        <f t="shared" ref="K94:K107" si="17">G94/J94*100</f>
        <v>83.215590497143893</v>
      </c>
      <c r="L94" s="24">
        <f t="shared" ref="L94:L99" si="18">H94/J94*100</f>
        <v>13.061381022546071</v>
      </c>
      <c r="M94" s="24">
        <f t="shared" si="16"/>
        <v>3.7230284803100337</v>
      </c>
      <c r="N94" s="24">
        <f t="shared" ref="N94:N125" si="19">SUM(K94:M94)</f>
        <v>100</v>
      </c>
      <c r="O94" s="24">
        <v>4.2823644129999998</v>
      </c>
      <c r="P94" s="24" t="s">
        <v>20</v>
      </c>
      <c r="Q94" s="24" t="s">
        <v>19</v>
      </c>
      <c r="R94" s="10" t="s">
        <v>217</v>
      </c>
      <c r="S94" s="39" t="s">
        <v>218</v>
      </c>
    </row>
    <row r="95" spans="1:19" x14ac:dyDescent="0.2">
      <c r="A95" s="8" t="s">
        <v>243</v>
      </c>
      <c r="B95" s="31" t="s">
        <v>15</v>
      </c>
      <c r="C95" s="38" t="s">
        <v>15</v>
      </c>
      <c r="D95" s="10" t="s">
        <v>31</v>
      </c>
      <c r="E95" s="24">
        <v>0.3</v>
      </c>
      <c r="F95" s="24" t="s">
        <v>14</v>
      </c>
      <c r="G95" s="24">
        <v>93.989000000000004</v>
      </c>
      <c r="H95" s="24">
        <v>0.68</v>
      </c>
      <c r="I95" s="24">
        <v>3.9710000000000001</v>
      </c>
      <c r="J95" s="24">
        <v>98.64</v>
      </c>
      <c r="K95" s="24">
        <f t="shared" si="17"/>
        <v>95.284874290348739</v>
      </c>
      <c r="L95" s="24">
        <f t="shared" si="18"/>
        <v>0.68937550689375515</v>
      </c>
      <c r="M95" s="24">
        <f t="shared" si="16"/>
        <v>4.0257502027575018</v>
      </c>
      <c r="N95" s="24">
        <f t="shared" si="19"/>
        <v>100</v>
      </c>
      <c r="O95" s="24">
        <v>4.0536953860000002</v>
      </c>
      <c r="P95" s="24" t="s">
        <v>20</v>
      </c>
      <c r="Q95" s="24" t="s">
        <v>19</v>
      </c>
      <c r="R95" s="10" t="s">
        <v>217</v>
      </c>
      <c r="S95" s="39" t="s">
        <v>218</v>
      </c>
    </row>
    <row r="96" spans="1:19" x14ac:dyDescent="0.2">
      <c r="A96" s="8" t="s">
        <v>244</v>
      </c>
      <c r="B96" s="31" t="s">
        <v>15</v>
      </c>
      <c r="C96" s="38" t="s">
        <v>15</v>
      </c>
      <c r="D96" s="10" t="s">
        <v>31</v>
      </c>
      <c r="E96" s="24">
        <v>0.3</v>
      </c>
      <c r="F96" s="24" t="s">
        <v>14</v>
      </c>
      <c r="G96" s="24">
        <v>93.061000000000007</v>
      </c>
      <c r="H96" s="24">
        <v>1.18</v>
      </c>
      <c r="I96" s="24">
        <v>4.1630000000000003</v>
      </c>
      <c r="J96" s="24">
        <v>98.403999999999996</v>
      </c>
      <c r="K96" s="24">
        <f t="shared" si="17"/>
        <v>94.570342668997213</v>
      </c>
      <c r="L96" s="24">
        <f t="shared" si="18"/>
        <v>1.1991382464127474</v>
      </c>
      <c r="M96" s="24">
        <f t="shared" si="16"/>
        <v>4.2305190845900578</v>
      </c>
      <c r="N96" s="24">
        <f t="shared" si="19"/>
        <v>100.00000000000001</v>
      </c>
      <c r="O96" s="24">
        <v>4.2818645599999998</v>
      </c>
      <c r="P96" s="24" t="s">
        <v>20</v>
      </c>
      <c r="Q96" s="24" t="s">
        <v>19</v>
      </c>
      <c r="R96" s="10" t="s">
        <v>217</v>
      </c>
      <c r="S96" s="39" t="s">
        <v>218</v>
      </c>
    </row>
    <row r="97" spans="1:19" x14ac:dyDescent="0.2">
      <c r="A97" s="8" t="s">
        <v>251</v>
      </c>
      <c r="B97" s="31" t="s">
        <v>15</v>
      </c>
      <c r="C97" s="38" t="s">
        <v>15</v>
      </c>
      <c r="D97" s="10" t="s">
        <v>31</v>
      </c>
      <c r="E97" s="24">
        <v>0.1</v>
      </c>
      <c r="F97" s="24">
        <v>5.0000000000000001E-3</v>
      </c>
      <c r="G97" s="24">
        <v>92.046000000000006</v>
      </c>
      <c r="H97" s="24">
        <v>0.16800000000000001</v>
      </c>
      <c r="I97" s="24">
        <v>4.2610000000000001</v>
      </c>
      <c r="J97" s="24">
        <v>96.474999999999994</v>
      </c>
      <c r="K97" s="24">
        <f t="shared" si="17"/>
        <v>95.40917336097435</v>
      </c>
      <c r="L97" s="24">
        <f t="shared" si="18"/>
        <v>0.17413837781808761</v>
      </c>
      <c r="M97" s="24">
        <f t="shared" si="16"/>
        <v>4.4166882612075673</v>
      </c>
      <c r="N97" s="24">
        <f t="shared" si="19"/>
        <v>100</v>
      </c>
      <c r="O97" s="24">
        <v>4.4243928270000001</v>
      </c>
      <c r="P97" s="24" t="s">
        <v>20</v>
      </c>
      <c r="Q97" s="24" t="s">
        <v>19</v>
      </c>
      <c r="R97" s="10" t="s">
        <v>217</v>
      </c>
      <c r="S97" s="39" t="s">
        <v>218</v>
      </c>
    </row>
    <row r="98" spans="1:19" x14ac:dyDescent="0.2">
      <c r="A98" s="8" t="s">
        <v>245</v>
      </c>
      <c r="B98" s="31" t="s">
        <v>15</v>
      </c>
      <c r="C98" s="38" t="s">
        <v>15</v>
      </c>
      <c r="D98" s="10" t="s">
        <v>31</v>
      </c>
      <c r="E98" s="24">
        <v>0.6</v>
      </c>
      <c r="F98" s="24" t="s">
        <v>14</v>
      </c>
      <c r="G98" s="24">
        <v>94.055000000000007</v>
      </c>
      <c r="H98" s="24">
        <v>0.14000000000000001</v>
      </c>
      <c r="I98" s="24">
        <v>4.2869999999999999</v>
      </c>
      <c r="J98" s="24">
        <v>98.481999999999999</v>
      </c>
      <c r="K98" s="24">
        <f t="shared" si="17"/>
        <v>95.504762291586289</v>
      </c>
      <c r="L98" s="24">
        <f t="shared" si="18"/>
        <v>0.14215795779939483</v>
      </c>
      <c r="M98" s="24">
        <f t="shared" si="16"/>
        <v>4.3530797506143255</v>
      </c>
      <c r="N98" s="24">
        <f t="shared" si="19"/>
        <v>100.00000000000001</v>
      </c>
      <c r="O98" s="24">
        <v>4.3592768099999999</v>
      </c>
      <c r="P98" s="24" t="s">
        <v>20</v>
      </c>
      <c r="Q98" s="24" t="s">
        <v>19</v>
      </c>
      <c r="R98" s="10" t="s">
        <v>217</v>
      </c>
      <c r="S98" s="39" t="s">
        <v>218</v>
      </c>
    </row>
    <row r="99" spans="1:19" x14ac:dyDescent="0.2">
      <c r="A99" s="8" t="s">
        <v>246</v>
      </c>
      <c r="B99" s="31" t="s">
        <v>15</v>
      </c>
      <c r="C99" s="38" t="s">
        <v>15</v>
      </c>
      <c r="D99" s="10" t="s">
        <v>31</v>
      </c>
      <c r="E99" s="24">
        <v>0.6</v>
      </c>
      <c r="F99" s="24" t="s">
        <v>14</v>
      </c>
      <c r="G99" s="24">
        <v>93.626000000000005</v>
      </c>
      <c r="H99" s="24">
        <v>1.179</v>
      </c>
      <c r="I99" s="24">
        <v>4.1319999999999997</v>
      </c>
      <c r="J99" s="24">
        <v>98.936999999999998</v>
      </c>
      <c r="K99" s="24">
        <f t="shared" si="17"/>
        <v>94.631937495578001</v>
      </c>
      <c r="L99" s="24">
        <f t="shared" si="18"/>
        <v>1.1916674247248249</v>
      </c>
      <c r="M99" s="24">
        <f t="shared" si="16"/>
        <v>4.1763950796971807</v>
      </c>
      <c r="N99" s="24">
        <f t="shared" si="19"/>
        <v>100.00000000000001</v>
      </c>
      <c r="O99" s="24">
        <v>4.2267640499999999</v>
      </c>
      <c r="P99" s="24" t="s">
        <v>20</v>
      </c>
      <c r="Q99" s="24" t="s">
        <v>19</v>
      </c>
      <c r="R99" s="10" t="s">
        <v>217</v>
      </c>
      <c r="S99" s="39" t="s">
        <v>218</v>
      </c>
    </row>
    <row r="100" spans="1:19" x14ac:dyDescent="0.2">
      <c r="A100" s="8" t="s">
        <v>47</v>
      </c>
      <c r="B100" s="31" t="s">
        <v>15</v>
      </c>
      <c r="C100" s="38" t="s">
        <v>15</v>
      </c>
      <c r="D100" s="10" t="s">
        <v>31</v>
      </c>
      <c r="E100" s="24">
        <v>1.3</v>
      </c>
      <c r="F100" s="24">
        <v>0.04</v>
      </c>
      <c r="G100" s="24">
        <v>95.204999999999998</v>
      </c>
      <c r="H100" s="24" t="s">
        <v>18</v>
      </c>
      <c r="I100" s="24">
        <v>4.3769999999999998</v>
      </c>
      <c r="J100" s="24">
        <v>99.581999999999994</v>
      </c>
      <c r="K100" s="24">
        <f t="shared" si="17"/>
        <v>95.604627342290783</v>
      </c>
      <c r="L100" s="24" t="s">
        <v>14</v>
      </c>
      <c r="M100" s="24">
        <f t="shared" si="16"/>
        <v>4.3953726577092249</v>
      </c>
      <c r="N100" s="24">
        <f t="shared" si="19"/>
        <v>100.00000000000001</v>
      </c>
      <c r="O100" s="24">
        <v>4.3953726580000003</v>
      </c>
      <c r="P100" s="24" t="s">
        <v>20</v>
      </c>
      <c r="Q100" s="24" t="s">
        <v>19</v>
      </c>
      <c r="R100" s="10" t="s">
        <v>217</v>
      </c>
      <c r="S100" s="39" t="s">
        <v>218</v>
      </c>
    </row>
    <row r="101" spans="1:19" x14ac:dyDescent="0.2">
      <c r="A101" s="8" t="s">
        <v>46</v>
      </c>
      <c r="B101" s="31" t="s">
        <v>16</v>
      </c>
      <c r="C101" s="38" t="s">
        <v>16</v>
      </c>
      <c r="D101" s="10" t="s">
        <v>17</v>
      </c>
      <c r="E101" s="24">
        <v>2.4</v>
      </c>
      <c r="F101" s="24" t="s">
        <v>14</v>
      </c>
      <c r="G101" s="24">
        <v>59.771999999999998</v>
      </c>
      <c r="H101" s="24">
        <v>33.947000000000003</v>
      </c>
      <c r="I101" s="24">
        <v>2.98</v>
      </c>
      <c r="J101" s="24">
        <v>96.698999999999998</v>
      </c>
      <c r="K101" s="24">
        <f t="shared" si="17"/>
        <v>61.812428256755503</v>
      </c>
      <c r="L101" s="24">
        <f>H101/J101*100</f>
        <v>35.105843907382706</v>
      </c>
      <c r="M101" s="24">
        <f t="shared" si="16"/>
        <v>3.0817278358617979</v>
      </c>
      <c r="N101" s="24">
        <f t="shared" si="19"/>
        <v>100.00000000000001</v>
      </c>
      <c r="O101" s="24">
        <v>4.7488526259999997</v>
      </c>
      <c r="P101" s="24" t="s">
        <v>20</v>
      </c>
      <c r="Q101" s="24" t="s">
        <v>19</v>
      </c>
      <c r="R101" s="10" t="s">
        <v>217</v>
      </c>
      <c r="S101" s="39" t="s">
        <v>218</v>
      </c>
    </row>
    <row r="102" spans="1:19" x14ac:dyDescent="0.2">
      <c r="A102" s="8" t="s">
        <v>49</v>
      </c>
      <c r="B102" s="31" t="s">
        <v>15</v>
      </c>
      <c r="C102" s="38" t="s">
        <v>15</v>
      </c>
      <c r="D102" s="10" t="s">
        <v>31</v>
      </c>
      <c r="E102" s="24">
        <v>1.8</v>
      </c>
      <c r="F102" s="24">
        <v>0.05</v>
      </c>
      <c r="G102" s="24">
        <v>95.251999999999995</v>
      </c>
      <c r="H102" s="24" t="s">
        <v>18</v>
      </c>
      <c r="I102" s="24">
        <v>4.4109999999999996</v>
      </c>
      <c r="J102" s="24">
        <v>99.662999999999997</v>
      </c>
      <c r="K102" s="24">
        <f t="shared" si="17"/>
        <v>95.574084665322133</v>
      </c>
      <c r="L102" s="24" t="s">
        <v>14</v>
      </c>
      <c r="M102" s="24">
        <f t="shared" si="16"/>
        <v>4.4259153346778639</v>
      </c>
      <c r="N102" s="24">
        <f t="shared" si="19"/>
        <v>100</v>
      </c>
      <c r="O102" s="24">
        <v>4.425915335</v>
      </c>
      <c r="P102" s="24" t="s">
        <v>20</v>
      </c>
      <c r="Q102" s="24" t="s">
        <v>19</v>
      </c>
      <c r="R102" s="10" t="s">
        <v>217</v>
      </c>
      <c r="S102" s="39" t="s">
        <v>218</v>
      </c>
    </row>
    <row r="103" spans="1:19" x14ac:dyDescent="0.2">
      <c r="A103" s="8" t="s">
        <v>256</v>
      </c>
      <c r="B103" s="31" t="s">
        <v>16</v>
      </c>
      <c r="C103" s="38" t="s">
        <v>16</v>
      </c>
      <c r="D103" s="10" t="s">
        <v>17</v>
      </c>
      <c r="E103" s="24">
        <v>10.8</v>
      </c>
      <c r="F103" s="24" t="s">
        <v>14</v>
      </c>
      <c r="G103" s="24">
        <v>8.4019999999999992</v>
      </c>
      <c r="H103" s="24">
        <v>90.316000000000003</v>
      </c>
      <c r="I103" s="24">
        <v>0.82299999999999995</v>
      </c>
      <c r="J103" s="24">
        <v>99.540999999999997</v>
      </c>
      <c r="K103" s="24">
        <f t="shared" si="17"/>
        <v>8.4407430104178172</v>
      </c>
      <c r="L103" s="24">
        <f>H103/J103*100</f>
        <v>90.732462000582686</v>
      </c>
      <c r="M103" s="24">
        <f t="shared" si="16"/>
        <v>0.82679498899950776</v>
      </c>
      <c r="N103" s="24">
        <f t="shared" si="19"/>
        <v>100.00000000000001</v>
      </c>
      <c r="O103" s="24">
        <v>8.9214092140000005</v>
      </c>
      <c r="P103" s="24" t="s">
        <v>20</v>
      </c>
      <c r="Q103" s="24" t="s">
        <v>19</v>
      </c>
      <c r="R103" s="10" t="s">
        <v>217</v>
      </c>
      <c r="S103" s="39" t="s">
        <v>218</v>
      </c>
    </row>
    <row r="104" spans="1:19" x14ac:dyDescent="0.2">
      <c r="A104" s="8" t="s">
        <v>223</v>
      </c>
      <c r="B104" s="31" t="s">
        <v>15</v>
      </c>
      <c r="C104" s="38" t="s">
        <v>15</v>
      </c>
      <c r="D104" s="10" t="s">
        <v>31</v>
      </c>
      <c r="E104" s="24">
        <v>17.100000000000001</v>
      </c>
      <c r="F104" s="24">
        <v>1.4E-2</v>
      </c>
      <c r="G104" s="24">
        <v>95.372</v>
      </c>
      <c r="H104" s="24" t="s">
        <v>18</v>
      </c>
      <c r="I104" s="24">
        <v>4.1950000000000003</v>
      </c>
      <c r="J104" s="24">
        <v>99.566999999999993</v>
      </c>
      <c r="K104" s="24">
        <f t="shared" si="17"/>
        <v>95.786756656321884</v>
      </c>
      <c r="L104" s="24" t="s">
        <v>14</v>
      </c>
      <c r="M104" s="24">
        <f t="shared" si="16"/>
        <v>4.2132433436781271</v>
      </c>
      <c r="N104" s="24">
        <f t="shared" si="19"/>
        <v>100.00000000000001</v>
      </c>
      <c r="O104" s="24">
        <v>4.2132433440000003</v>
      </c>
      <c r="P104" s="24" t="s">
        <v>20</v>
      </c>
      <c r="Q104" s="24" t="s">
        <v>19</v>
      </c>
      <c r="R104" s="10" t="s">
        <v>217</v>
      </c>
      <c r="S104" s="39" t="s">
        <v>218</v>
      </c>
    </row>
    <row r="105" spans="1:19" x14ac:dyDescent="0.2">
      <c r="A105" s="8" t="s">
        <v>224</v>
      </c>
      <c r="B105" s="31" t="s">
        <v>15</v>
      </c>
      <c r="C105" s="38" t="s">
        <v>15</v>
      </c>
      <c r="D105" s="10" t="s">
        <v>31</v>
      </c>
      <c r="E105" s="24">
        <v>17.100000000000001</v>
      </c>
      <c r="F105" s="24">
        <v>1.4E-2</v>
      </c>
      <c r="G105" s="24">
        <v>95.314999999999998</v>
      </c>
      <c r="H105" s="24" t="s">
        <v>18</v>
      </c>
      <c r="I105" s="24">
        <v>4.2839999999999998</v>
      </c>
      <c r="J105" s="24">
        <v>99.599000000000004</v>
      </c>
      <c r="K105" s="24">
        <f t="shared" si="17"/>
        <v>95.698751995501951</v>
      </c>
      <c r="L105" s="24" t="s">
        <v>14</v>
      </c>
      <c r="M105" s="24">
        <f t="shared" si="16"/>
        <v>4.3012480044980368</v>
      </c>
      <c r="N105" s="24">
        <f t="shared" si="19"/>
        <v>99.999999999999986</v>
      </c>
      <c r="O105" s="24">
        <v>4.3012480039999996</v>
      </c>
      <c r="P105" s="24" t="s">
        <v>20</v>
      </c>
      <c r="Q105" s="24" t="s">
        <v>19</v>
      </c>
      <c r="R105" s="10" t="s">
        <v>217</v>
      </c>
      <c r="S105" s="39" t="s">
        <v>218</v>
      </c>
    </row>
    <row r="106" spans="1:19" x14ac:dyDescent="0.2">
      <c r="A106" s="8" t="s">
        <v>247</v>
      </c>
      <c r="B106" s="31" t="s">
        <v>16</v>
      </c>
      <c r="C106" s="38" t="s">
        <v>15</v>
      </c>
      <c r="D106" s="10" t="s">
        <v>17</v>
      </c>
      <c r="E106" s="24">
        <v>7.9</v>
      </c>
      <c r="F106" s="24" t="s">
        <v>14</v>
      </c>
      <c r="G106" s="24">
        <v>55.921999999999997</v>
      </c>
      <c r="H106" s="24">
        <v>38.195</v>
      </c>
      <c r="I106" s="24">
        <v>4.5629999999999997</v>
      </c>
      <c r="J106" s="24">
        <v>98.68</v>
      </c>
      <c r="K106" s="24">
        <f t="shared" si="17"/>
        <v>56.670044588569098</v>
      </c>
      <c r="L106" s="24">
        <f t="shared" ref="L106:L118" si="20">H106/J106*100</f>
        <v>38.705918119173084</v>
      </c>
      <c r="M106" s="24">
        <f t="shared" si="16"/>
        <v>4.6240372922578024</v>
      </c>
      <c r="N106" s="24">
        <f t="shared" si="19"/>
        <v>99.999999999999986</v>
      </c>
      <c r="O106" s="24">
        <v>7.5440191780000001</v>
      </c>
      <c r="P106" s="24" t="s">
        <v>20</v>
      </c>
      <c r="Q106" s="24" t="s">
        <v>19</v>
      </c>
      <c r="R106" s="10" t="s">
        <v>217</v>
      </c>
      <c r="S106" s="39" t="s">
        <v>218</v>
      </c>
    </row>
    <row r="107" spans="1:19" x14ac:dyDescent="0.2">
      <c r="A107" s="8" t="s">
        <v>248</v>
      </c>
      <c r="B107" s="31" t="s">
        <v>16</v>
      </c>
      <c r="C107" s="38" t="s">
        <v>15</v>
      </c>
      <c r="D107" s="10" t="s">
        <v>17</v>
      </c>
      <c r="E107" s="24">
        <v>7.9</v>
      </c>
      <c r="F107" s="24" t="s">
        <v>14</v>
      </c>
      <c r="G107" s="24">
        <v>60.381</v>
      </c>
      <c r="H107" s="24">
        <v>34.39</v>
      </c>
      <c r="I107" s="24">
        <v>4.2320000000000002</v>
      </c>
      <c r="J107" s="24">
        <v>99.003</v>
      </c>
      <c r="K107" s="24">
        <f t="shared" si="17"/>
        <v>60.989060937547343</v>
      </c>
      <c r="L107" s="24">
        <f t="shared" si="20"/>
        <v>34.736321121582172</v>
      </c>
      <c r="M107" s="24">
        <f t="shared" si="16"/>
        <v>4.2746179408704785</v>
      </c>
      <c r="N107" s="24">
        <f t="shared" si="19"/>
        <v>100</v>
      </c>
      <c r="O107" s="24">
        <v>6.5497655269999999</v>
      </c>
      <c r="P107" s="24" t="s">
        <v>20</v>
      </c>
      <c r="Q107" s="24" t="s">
        <v>19</v>
      </c>
      <c r="R107" s="10" t="s">
        <v>217</v>
      </c>
      <c r="S107" s="39" t="s">
        <v>218</v>
      </c>
    </row>
    <row r="108" spans="1:19" x14ac:dyDescent="0.2">
      <c r="A108" s="8" t="s">
        <v>257</v>
      </c>
      <c r="B108" s="31" t="s">
        <v>15</v>
      </c>
      <c r="C108" s="38" t="s">
        <v>16</v>
      </c>
      <c r="D108" s="10" t="s">
        <v>17</v>
      </c>
      <c r="E108" s="24">
        <v>2.7</v>
      </c>
      <c r="F108" s="24" t="s">
        <v>14</v>
      </c>
      <c r="G108" s="24" t="s">
        <v>18</v>
      </c>
      <c r="H108" s="24">
        <v>99.125</v>
      </c>
      <c r="I108" s="24">
        <v>9.6000000000000002E-2</v>
      </c>
      <c r="J108" s="24">
        <v>99.221000000000004</v>
      </c>
      <c r="K108" s="24" t="s">
        <v>14</v>
      </c>
      <c r="L108" s="24">
        <f t="shared" si="20"/>
        <v>99.903246288588093</v>
      </c>
      <c r="M108" s="24">
        <f t="shared" si="16"/>
        <v>9.6753711411898688E-2</v>
      </c>
      <c r="N108" s="24">
        <f t="shared" si="19"/>
        <v>99.999999999999986</v>
      </c>
      <c r="O108" s="24" t="s">
        <v>14</v>
      </c>
      <c r="P108" s="24" t="s">
        <v>20</v>
      </c>
      <c r="Q108" s="24" t="s">
        <v>19</v>
      </c>
      <c r="R108" s="10" t="s">
        <v>217</v>
      </c>
      <c r="S108" s="39" t="s">
        <v>218</v>
      </c>
    </row>
    <row r="109" spans="1:19" x14ac:dyDescent="0.2">
      <c r="A109" s="8" t="s">
        <v>71</v>
      </c>
      <c r="B109" s="31" t="s">
        <v>15</v>
      </c>
      <c r="C109" s="38" t="s">
        <v>16</v>
      </c>
      <c r="D109" s="10" t="s">
        <v>17</v>
      </c>
      <c r="E109" s="24" t="s">
        <v>14</v>
      </c>
      <c r="F109" s="24" t="s">
        <v>14</v>
      </c>
      <c r="G109" s="24" t="s">
        <v>18</v>
      </c>
      <c r="H109" s="24">
        <v>88.667000000000002</v>
      </c>
      <c r="I109" s="24">
        <v>6.9000000000000006E-2</v>
      </c>
      <c r="J109" s="24">
        <v>88.736000000000004</v>
      </c>
      <c r="K109" s="24" t="s">
        <v>14</v>
      </c>
      <c r="L109" s="24">
        <f t="shared" si="20"/>
        <v>99.922241254958521</v>
      </c>
      <c r="M109" s="24">
        <f t="shared" si="16"/>
        <v>7.7758745041471344E-2</v>
      </c>
      <c r="N109" s="24">
        <f t="shared" si="19"/>
        <v>99.999999999999986</v>
      </c>
      <c r="O109" s="24" t="s">
        <v>14</v>
      </c>
      <c r="P109" s="24" t="s">
        <v>20</v>
      </c>
      <c r="Q109" s="24" t="s">
        <v>19</v>
      </c>
      <c r="R109" s="10" t="s">
        <v>217</v>
      </c>
      <c r="S109" s="39" t="s">
        <v>218</v>
      </c>
    </row>
    <row r="110" spans="1:19" x14ac:dyDescent="0.2">
      <c r="A110" s="8" t="s">
        <v>249</v>
      </c>
      <c r="B110" s="31" t="s">
        <v>15</v>
      </c>
      <c r="C110" s="38" t="s">
        <v>15</v>
      </c>
      <c r="D110" s="10" t="s">
        <v>17</v>
      </c>
      <c r="E110" s="24">
        <v>3</v>
      </c>
      <c r="F110" s="24" t="s">
        <v>14</v>
      </c>
      <c r="G110" s="24">
        <v>80.665999999999997</v>
      </c>
      <c r="H110" s="24">
        <v>14.981</v>
      </c>
      <c r="I110" s="24">
        <v>3.7280000000000002</v>
      </c>
      <c r="J110" s="24">
        <v>99.375</v>
      </c>
      <c r="K110" s="24">
        <f t="shared" ref="K110:K115" si="21">G110/J110*100</f>
        <v>81.173333333333332</v>
      </c>
      <c r="L110" s="24">
        <f t="shared" si="20"/>
        <v>15.075220125786162</v>
      </c>
      <c r="M110" s="24">
        <f t="shared" si="16"/>
        <v>3.7514465408805036</v>
      </c>
      <c r="N110" s="24">
        <f t="shared" si="19"/>
        <v>100</v>
      </c>
      <c r="O110" s="24">
        <v>4.4173756429999997</v>
      </c>
      <c r="P110" s="24" t="s">
        <v>20</v>
      </c>
      <c r="Q110" s="24" t="s">
        <v>19</v>
      </c>
      <c r="R110" s="10" t="s">
        <v>217</v>
      </c>
      <c r="S110" s="39" t="s">
        <v>218</v>
      </c>
    </row>
    <row r="111" spans="1:19" x14ac:dyDescent="0.2">
      <c r="A111" s="8" t="s">
        <v>250</v>
      </c>
      <c r="B111" s="31" t="s">
        <v>15</v>
      </c>
      <c r="C111" s="38" t="s">
        <v>15</v>
      </c>
      <c r="D111" s="10" t="s">
        <v>17</v>
      </c>
      <c r="E111" s="24">
        <v>3</v>
      </c>
      <c r="F111" s="24" t="s">
        <v>14</v>
      </c>
      <c r="G111" s="24">
        <v>79.665999999999997</v>
      </c>
      <c r="H111" s="24">
        <v>15.151999999999999</v>
      </c>
      <c r="I111" s="24">
        <v>4.2629999999999999</v>
      </c>
      <c r="J111" s="24">
        <v>99.081000000000003</v>
      </c>
      <c r="K111" s="24">
        <f t="shared" si="21"/>
        <v>80.404921226067557</v>
      </c>
      <c r="L111" s="24">
        <f t="shared" si="20"/>
        <v>15.292538428154742</v>
      </c>
      <c r="M111" s="24">
        <f t="shared" si="16"/>
        <v>4.3025403457776967</v>
      </c>
      <c r="N111" s="24">
        <f t="shared" si="19"/>
        <v>100</v>
      </c>
      <c r="O111" s="24">
        <v>5.0792932119999996</v>
      </c>
      <c r="P111" s="24" t="s">
        <v>20</v>
      </c>
      <c r="Q111" s="24" t="s">
        <v>19</v>
      </c>
      <c r="R111" s="10" t="s">
        <v>217</v>
      </c>
      <c r="S111" s="39" t="s">
        <v>218</v>
      </c>
    </row>
    <row r="112" spans="1:19" x14ac:dyDescent="0.2">
      <c r="A112" s="8" t="s">
        <v>258</v>
      </c>
      <c r="B112" s="31" t="s">
        <v>16</v>
      </c>
      <c r="C112" s="38" t="s">
        <v>15</v>
      </c>
      <c r="D112" s="10" t="s">
        <v>17</v>
      </c>
      <c r="E112" s="24">
        <v>10.7</v>
      </c>
      <c r="F112" s="24" t="s">
        <v>14</v>
      </c>
      <c r="G112" s="24">
        <v>61.228000000000002</v>
      </c>
      <c r="H112" s="24">
        <v>33.994999999999997</v>
      </c>
      <c r="I112" s="24">
        <v>3.83</v>
      </c>
      <c r="J112" s="24">
        <v>99.052999999999997</v>
      </c>
      <c r="K112" s="24">
        <f t="shared" si="21"/>
        <v>61.813372638890293</v>
      </c>
      <c r="L112" s="24">
        <f t="shared" si="20"/>
        <v>34.3200104994296</v>
      </c>
      <c r="M112" s="24">
        <f t="shared" si="16"/>
        <v>3.8666168616801109</v>
      </c>
      <c r="N112" s="24">
        <f t="shared" si="19"/>
        <v>100</v>
      </c>
      <c r="O112" s="24">
        <v>5.8870546279999996</v>
      </c>
      <c r="P112" s="24" t="s">
        <v>20</v>
      </c>
      <c r="Q112" s="24" t="s">
        <v>19</v>
      </c>
      <c r="R112" s="10" t="s">
        <v>217</v>
      </c>
      <c r="S112" s="39" t="s">
        <v>218</v>
      </c>
    </row>
    <row r="113" spans="1:19" x14ac:dyDescent="0.2">
      <c r="A113" s="8" t="s">
        <v>259</v>
      </c>
      <c r="B113" s="31" t="s">
        <v>15</v>
      </c>
      <c r="C113" s="38" t="s">
        <v>15</v>
      </c>
      <c r="D113" s="10" t="s">
        <v>17</v>
      </c>
      <c r="E113" s="24">
        <v>3.3</v>
      </c>
      <c r="F113" s="24" t="s">
        <v>14</v>
      </c>
      <c r="G113" s="24">
        <v>93.242999999999995</v>
      </c>
      <c r="H113" s="24">
        <v>1.198</v>
      </c>
      <c r="I113" s="24">
        <v>4.7060000000000004</v>
      </c>
      <c r="J113" s="24">
        <v>99.147000000000006</v>
      </c>
      <c r="K113" s="24">
        <f t="shared" si="21"/>
        <v>94.045205603800412</v>
      </c>
      <c r="L113" s="24">
        <f t="shared" si="20"/>
        <v>1.2083068574944273</v>
      </c>
      <c r="M113" s="24">
        <f t="shared" si="16"/>
        <v>4.7464875387051553</v>
      </c>
      <c r="N113" s="24">
        <f t="shared" si="19"/>
        <v>99.999999999999986</v>
      </c>
      <c r="O113" s="24">
        <v>4.8045411390000003</v>
      </c>
      <c r="P113" s="24" t="s">
        <v>20</v>
      </c>
      <c r="Q113" s="24" t="s">
        <v>19</v>
      </c>
      <c r="R113" s="10" t="s">
        <v>217</v>
      </c>
      <c r="S113" s="39" t="s">
        <v>218</v>
      </c>
    </row>
    <row r="114" spans="1:19" x14ac:dyDescent="0.2">
      <c r="A114" s="8" t="s">
        <v>260</v>
      </c>
      <c r="B114" s="31" t="s">
        <v>15</v>
      </c>
      <c r="C114" s="38" t="s">
        <v>15</v>
      </c>
      <c r="D114" s="10" t="s">
        <v>17</v>
      </c>
      <c r="E114" s="24">
        <v>3.3</v>
      </c>
      <c r="F114" s="24" t="s">
        <v>14</v>
      </c>
      <c r="G114" s="24">
        <v>93.811999999999998</v>
      </c>
      <c r="H114" s="24">
        <v>0.96399999999999997</v>
      </c>
      <c r="I114" s="24">
        <v>4.2720000000000002</v>
      </c>
      <c r="J114" s="24">
        <v>99.048000000000002</v>
      </c>
      <c r="K114" s="24">
        <f t="shared" si="21"/>
        <v>94.713674178176234</v>
      </c>
      <c r="L114" s="24">
        <f t="shared" si="20"/>
        <v>0.97326548744043284</v>
      </c>
      <c r="M114" s="24">
        <f t="shared" si="16"/>
        <v>4.3130603343833291</v>
      </c>
      <c r="N114" s="24">
        <f t="shared" si="19"/>
        <v>99.999999999999986</v>
      </c>
      <c r="O114" s="24">
        <v>4.3554504300000003</v>
      </c>
      <c r="P114" s="24" t="s">
        <v>20</v>
      </c>
      <c r="Q114" s="24" t="s">
        <v>19</v>
      </c>
      <c r="R114" s="10" t="s">
        <v>217</v>
      </c>
      <c r="S114" s="39" t="s">
        <v>218</v>
      </c>
    </row>
    <row r="115" spans="1:19" x14ac:dyDescent="0.2">
      <c r="A115" s="8" t="s">
        <v>261</v>
      </c>
      <c r="B115" s="31" t="s">
        <v>15</v>
      </c>
      <c r="C115" s="38" t="s">
        <v>16</v>
      </c>
      <c r="D115" s="10" t="s">
        <v>17</v>
      </c>
      <c r="E115" s="24">
        <v>3.2</v>
      </c>
      <c r="F115" s="24" t="s">
        <v>14</v>
      </c>
      <c r="G115" s="24">
        <v>2.5000000000000001E-2</v>
      </c>
      <c r="H115" s="24">
        <v>98.953000000000003</v>
      </c>
      <c r="I115" s="24">
        <v>1.9E-2</v>
      </c>
      <c r="J115" s="24">
        <v>98.997</v>
      </c>
      <c r="K115" s="24">
        <f t="shared" si="21"/>
        <v>2.5253290503752638E-2</v>
      </c>
      <c r="L115" s="24">
        <f t="shared" si="20"/>
        <v>99.955554208713394</v>
      </c>
      <c r="M115" s="24">
        <f t="shared" si="16"/>
        <v>1.9192500782852003E-2</v>
      </c>
      <c r="N115" s="24">
        <f t="shared" si="19"/>
        <v>100</v>
      </c>
      <c r="O115" s="24">
        <v>43.18181818</v>
      </c>
      <c r="P115" s="24" t="s">
        <v>20</v>
      </c>
      <c r="Q115" s="24" t="s">
        <v>19</v>
      </c>
      <c r="R115" s="10" t="s">
        <v>217</v>
      </c>
      <c r="S115" s="39" t="s">
        <v>218</v>
      </c>
    </row>
    <row r="116" spans="1:19" x14ac:dyDescent="0.2">
      <c r="A116" s="8" t="s">
        <v>262</v>
      </c>
      <c r="B116" s="31" t="s">
        <v>15</v>
      </c>
      <c r="C116" s="38" t="s">
        <v>16</v>
      </c>
      <c r="D116" s="10" t="s">
        <v>17</v>
      </c>
      <c r="E116" s="24">
        <v>3.2</v>
      </c>
      <c r="F116" s="24" t="s">
        <v>14</v>
      </c>
      <c r="G116" s="24" t="s">
        <v>18</v>
      </c>
      <c r="H116" s="24">
        <v>97.683999999999997</v>
      </c>
      <c r="I116" s="24">
        <v>1.7000000000000001E-2</v>
      </c>
      <c r="J116" s="24">
        <v>97.700999999999993</v>
      </c>
      <c r="K116" s="24" t="s">
        <v>14</v>
      </c>
      <c r="L116" s="24">
        <f t="shared" si="20"/>
        <v>99.982599973388204</v>
      </c>
      <c r="M116" s="24">
        <f t="shared" si="16"/>
        <v>1.7400026611805407E-2</v>
      </c>
      <c r="N116" s="24">
        <f t="shared" si="19"/>
        <v>100.00000000000001</v>
      </c>
      <c r="O116" s="24" t="s">
        <v>14</v>
      </c>
      <c r="P116" s="24" t="s">
        <v>20</v>
      </c>
      <c r="Q116" s="24" t="s">
        <v>19</v>
      </c>
      <c r="R116" s="10" t="s">
        <v>217</v>
      </c>
      <c r="S116" s="39" t="s">
        <v>218</v>
      </c>
    </row>
    <row r="117" spans="1:19" x14ac:dyDescent="0.2">
      <c r="A117" s="8" t="s">
        <v>263</v>
      </c>
      <c r="B117" s="31" t="s">
        <v>15</v>
      </c>
      <c r="C117" s="38" t="s">
        <v>16</v>
      </c>
      <c r="D117" s="10" t="s">
        <v>17</v>
      </c>
      <c r="E117" s="24" t="s">
        <v>14</v>
      </c>
      <c r="F117" s="24" t="s">
        <v>14</v>
      </c>
      <c r="G117" s="24">
        <v>0.02</v>
      </c>
      <c r="H117" s="24">
        <v>99.426000000000002</v>
      </c>
      <c r="I117" s="24">
        <v>1.0999999999999999E-2</v>
      </c>
      <c r="J117" s="24">
        <v>99.456999999999994</v>
      </c>
      <c r="K117" s="24">
        <f>G117/J117*100</f>
        <v>2.0109192917542255E-2</v>
      </c>
      <c r="L117" s="24">
        <f t="shared" si="20"/>
        <v>99.968830750977816</v>
      </c>
      <c r="M117" s="24">
        <f t="shared" si="16"/>
        <v>1.106005610464824E-2</v>
      </c>
      <c r="N117" s="24">
        <f t="shared" si="19"/>
        <v>100.00000000000001</v>
      </c>
      <c r="O117" s="24">
        <v>35.483870969999998</v>
      </c>
      <c r="P117" s="24" t="s">
        <v>20</v>
      </c>
      <c r="Q117" s="24" t="s">
        <v>19</v>
      </c>
      <c r="R117" s="10" t="s">
        <v>217</v>
      </c>
      <c r="S117" s="39" t="s">
        <v>218</v>
      </c>
    </row>
    <row r="118" spans="1:19" x14ac:dyDescent="0.2">
      <c r="A118" s="8" t="s">
        <v>264</v>
      </c>
      <c r="B118" s="31" t="s">
        <v>15</v>
      </c>
      <c r="C118" s="38" t="s">
        <v>16</v>
      </c>
      <c r="D118" s="10" t="s">
        <v>17</v>
      </c>
      <c r="E118" s="24" t="s">
        <v>14</v>
      </c>
      <c r="F118" s="24" t="s">
        <v>14</v>
      </c>
      <c r="G118" s="24" t="s">
        <v>18</v>
      </c>
      <c r="H118" s="24">
        <v>98.918999999999997</v>
      </c>
      <c r="I118" s="24" t="s">
        <v>18</v>
      </c>
      <c r="J118" s="24">
        <v>98.918999999999997</v>
      </c>
      <c r="K118" s="24" t="s">
        <v>14</v>
      </c>
      <c r="L118" s="24">
        <f t="shared" si="20"/>
        <v>100</v>
      </c>
      <c r="M118" s="24" t="s">
        <v>14</v>
      </c>
      <c r="N118" s="24">
        <f t="shared" si="19"/>
        <v>100</v>
      </c>
      <c r="O118" s="24" t="s">
        <v>14</v>
      </c>
      <c r="P118" s="24" t="s">
        <v>20</v>
      </c>
      <c r="Q118" s="24" t="s">
        <v>19</v>
      </c>
      <c r="R118" s="10" t="s">
        <v>217</v>
      </c>
      <c r="S118" s="39" t="s">
        <v>218</v>
      </c>
    </row>
    <row r="119" spans="1:19" x14ac:dyDescent="0.2">
      <c r="A119" s="8" t="s">
        <v>225</v>
      </c>
      <c r="B119" s="31" t="s">
        <v>15</v>
      </c>
      <c r="C119" s="38" t="s">
        <v>15</v>
      </c>
      <c r="D119" s="10" t="s">
        <v>31</v>
      </c>
      <c r="E119" s="24">
        <v>3.4</v>
      </c>
      <c r="F119" s="24" t="s">
        <v>14</v>
      </c>
      <c r="G119" s="24">
        <v>94.600999999999999</v>
      </c>
      <c r="H119" s="24" t="s">
        <v>18</v>
      </c>
      <c r="I119" s="24">
        <v>4.83</v>
      </c>
      <c r="J119" s="24">
        <v>99.430999999999997</v>
      </c>
      <c r="K119" s="24">
        <f t="shared" ref="K119:K128" si="22">G119/J119*100</f>
        <v>95.142360028562521</v>
      </c>
      <c r="L119" s="24" t="s">
        <v>14</v>
      </c>
      <c r="M119" s="24">
        <f t="shared" ref="M119:M128" si="23">I119/J119*100</f>
        <v>4.8576399714374796</v>
      </c>
      <c r="N119" s="24">
        <f t="shared" si="19"/>
        <v>100</v>
      </c>
      <c r="O119" s="24">
        <v>4.8576399710000002</v>
      </c>
      <c r="P119" s="24" t="s">
        <v>20</v>
      </c>
      <c r="Q119" s="24" t="s">
        <v>19</v>
      </c>
      <c r="R119" s="10" t="s">
        <v>217</v>
      </c>
      <c r="S119" s="39" t="s">
        <v>218</v>
      </c>
    </row>
    <row r="120" spans="1:19" x14ac:dyDescent="0.2">
      <c r="A120" s="8" t="s">
        <v>226</v>
      </c>
      <c r="B120" s="31" t="s">
        <v>15</v>
      </c>
      <c r="C120" s="38" t="s">
        <v>15</v>
      </c>
      <c r="D120" s="10" t="s">
        <v>31</v>
      </c>
      <c r="E120" s="24">
        <v>3.4</v>
      </c>
      <c r="F120" s="24" t="s">
        <v>14</v>
      </c>
      <c r="G120" s="24">
        <v>94.31</v>
      </c>
      <c r="H120" s="24" t="s">
        <v>18</v>
      </c>
      <c r="I120" s="24">
        <v>5.1950000000000003</v>
      </c>
      <c r="J120" s="24">
        <v>99.504999999999995</v>
      </c>
      <c r="K120" s="24">
        <f t="shared" si="22"/>
        <v>94.779156826290148</v>
      </c>
      <c r="L120" s="24" t="s">
        <v>14</v>
      </c>
      <c r="M120" s="24">
        <f t="shared" si="23"/>
        <v>5.2208431737098646</v>
      </c>
      <c r="N120" s="24">
        <f t="shared" si="19"/>
        <v>100.00000000000001</v>
      </c>
      <c r="O120" s="24">
        <v>5.2208431739999996</v>
      </c>
      <c r="P120" s="24" t="s">
        <v>20</v>
      </c>
      <c r="Q120" s="24" t="s">
        <v>19</v>
      </c>
      <c r="R120" s="10" t="s">
        <v>217</v>
      </c>
      <c r="S120" s="39" t="s">
        <v>218</v>
      </c>
    </row>
    <row r="121" spans="1:19" x14ac:dyDescent="0.2">
      <c r="A121" s="8" t="s">
        <v>265</v>
      </c>
      <c r="B121" s="31" t="s">
        <v>45</v>
      </c>
      <c r="C121" s="38" t="s">
        <v>15</v>
      </c>
      <c r="D121" s="10" t="s">
        <v>17</v>
      </c>
      <c r="E121" s="24">
        <v>2.2999999999999998</v>
      </c>
      <c r="F121" s="24" t="s">
        <v>14</v>
      </c>
      <c r="G121" s="24">
        <v>50.183999999999997</v>
      </c>
      <c r="H121" s="24">
        <v>45.405000000000001</v>
      </c>
      <c r="I121" s="24">
        <v>2.9049999999999998</v>
      </c>
      <c r="J121" s="24">
        <v>98.494</v>
      </c>
      <c r="K121" s="24">
        <f t="shared" si="22"/>
        <v>50.951326984384835</v>
      </c>
      <c r="L121" s="24">
        <f>H121/J121*100</f>
        <v>46.099254776940732</v>
      </c>
      <c r="M121" s="24">
        <f t="shared" si="23"/>
        <v>2.9494182386744372</v>
      </c>
      <c r="N121" s="24">
        <f t="shared" si="19"/>
        <v>100</v>
      </c>
      <c r="O121" s="24">
        <v>5.4719433400000002</v>
      </c>
      <c r="P121" s="24" t="s">
        <v>20</v>
      </c>
      <c r="Q121" s="24" t="s">
        <v>19</v>
      </c>
      <c r="R121" s="10" t="s">
        <v>217</v>
      </c>
      <c r="S121" s="39" t="s">
        <v>218</v>
      </c>
    </row>
    <row r="122" spans="1:19" x14ac:dyDescent="0.2">
      <c r="A122" s="8" t="s">
        <v>266</v>
      </c>
      <c r="B122" s="31" t="s">
        <v>45</v>
      </c>
      <c r="C122" s="38" t="s">
        <v>15</v>
      </c>
      <c r="D122" s="10" t="s">
        <v>17</v>
      </c>
      <c r="E122" s="24">
        <v>2.2999999999999998</v>
      </c>
      <c r="F122" s="24" t="s">
        <v>14</v>
      </c>
      <c r="G122" s="24">
        <v>49.262999999999998</v>
      </c>
      <c r="H122" s="24">
        <v>45.777000000000001</v>
      </c>
      <c r="I122" s="24">
        <v>2.839</v>
      </c>
      <c r="J122" s="24">
        <v>97.879000000000005</v>
      </c>
      <c r="K122" s="24">
        <f t="shared" si="22"/>
        <v>50.330510119637509</v>
      </c>
      <c r="L122" s="24">
        <f>H122/J122*100</f>
        <v>46.768969850529736</v>
      </c>
      <c r="M122" s="24">
        <f t="shared" si="23"/>
        <v>2.9005200298327525</v>
      </c>
      <c r="N122" s="24">
        <f t="shared" si="19"/>
        <v>99.999999999999986</v>
      </c>
      <c r="O122" s="24">
        <v>5.4489271050000001</v>
      </c>
      <c r="P122" s="24" t="s">
        <v>20</v>
      </c>
      <c r="Q122" s="24" t="s">
        <v>19</v>
      </c>
      <c r="R122" s="10" t="s">
        <v>217</v>
      </c>
      <c r="S122" s="39" t="s">
        <v>218</v>
      </c>
    </row>
    <row r="123" spans="1:19" x14ac:dyDescent="0.2">
      <c r="A123" s="8" t="s">
        <v>267</v>
      </c>
      <c r="B123" s="31" t="s">
        <v>15</v>
      </c>
      <c r="C123" s="38" t="s">
        <v>15</v>
      </c>
      <c r="D123" s="10" t="s">
        <v>17</v>
      </c>
      <c r="E123" s="24">
        <v>8.3000000000000007</v>
      </c>
      <c r="F123" s="24" t="s">
        <v>14</v>
      </c>
      <c r="G123" s="24">
        <v>79.983000000000004</v>
      </c>
      <c r="H123" s="24">
        <v>14.202</v>
      </c>
      <c r="I123" s="24">
        <v>4.2370000000000001</v>
      </c>
      <c r="J123" s="24">
        <v>98.421999999999997</v>
      </c>
      <c r="K123" s="24">
        <f t="shared" si="22"/>
        <v>81.265367499136374</v>
      </c>
      <c r="L123" s="24">
        <f>H123/J123*100</f>
        <v>14.429700676677978</v>
      </c>
      <c r="M123" s="24">
        <f t="shared" si="23"/>
        <v>4.3049318241856493</v>
      </c>
      <c r="N123" s="24">
        <f t="shared" si="19"/>
        <v>100</v>
      </c>
      <c r="O123" s="24">
        <v>5.0308715270000004</v>
      </c>
      <c r="P123" s="24" t="s">
        <v>20</v>
      </c>
      <c r="Q123" s="24" t="s">
        <v>19</v>
      </c>
      <c r="R123" s="10" t="s">
        <v>217</v>
      </c>
      <c r="S123" s="39" t="s">
        <v>218</v>
      </c>
    </row>
    <row r="124" spans="1:19" x14ac:dyDescent="0.2">
      <c r="A124" s="8" t="s">
        <v>268</v>
      </c>
      <c r="B124" s="31" t="s">
        <v>15</v>
      </c>
      <c r="C124" s="38" t="s">
        <v>15</v>
      </c>
      <c r="D124" s="10" t="s">
        <v>17</v>
      </c>
      <c r="E124" s="24">
        <v>8.3000000000000007</v>
      </c>
      <c r="F124" s="24" t="s">
        <v>14</v>
      </c>
      <c r="G124" s="24">
        <v>79.823999999999998</v>
      </c>
      <c r="H124" s="24">
        <v>14.72</v>
      </c>
      <c r="I124" s="24">
        <v>4.1070000000000002</v>
      </c>
      <c r="J124" s="24">
        <v>98.650999999999996</v>
      </c>
      <c r="K124" s="24">
        <f t="shared" si="22"/>
        <v>80.9155507800225</v>
      </c>
      <c r="L124" s="24">
        <f>H124/J124*100</f>
        <v>14.921288177514674</v>
      </c>
      <c r="M124" s="24">
        <f t="shared" si="23"/>
        <v>4.163161042462824</v>
      </c>
      <c r="N124" s="24">
        <f t="shared" si="19"/>
        <v>99.999999999999986</v>
      </c>
      <c r="O124" s="24">
        <v>4.8933052149999998</v>
      </c>
      <c r="P124" s="24" t="s">
        <v>20</v>
      </c>
      <c r="Q124" s="24" t="s">
        <v>19</v>
      </c>
      <c r="R124" s="10" t="s">
        <v>217</v>
      </c>
      <c r="S124" s="39" t="s">
        <v>218</v>
      </c>
    </row>
    <row r="125" spans="1:19" x14ac:dyDescent="0.2">
      <c r="A125" s="8" t="s">
        <v>269</v>
      </c>
      <c r="B125" s="31" t="s">
        <v>15</v>
      </c>
      <c r="C125" s="38" t="s">
        <v>15</v>
      </c>
      <c r="D125" s="10" t="s">
        <v>17</v>
      </c>
      <c r="E125" s="24">
        <v>7</v>
      </c>
      <c r="F125" s="24" t="s">
        <v>14</v>
      </c>
      <c r="G125" s="24">
        <v>95.626999999999995</v>
      </c>
      <c r="H125" s="24" t="s">
        <v>18</v>
      </c>
      <c r="I125" s="24">
        <v>3.8889999999999998</v>
      </c>
      <c r="J125" s="24">
        <v>99.516000000000005</v>
      </c>
      <c r="K125" s="24">
        <f t="shared" si="22"/>
        <v>96.092085694762645</v>
      </c>
      <c r="L125" s="24" t="s">
        <v>14</v>
      </c>
      <c r="M125" s="24">
        <f t="shared" si="23"/>
        <v>3.9079143052373486</v>
      </c>
      <c r="N125" s="24">
        <f t="shared" si="19"/>
        <v>100</v>
      </c>
      <c r="O125" s="24">
        <v>3.9079143049999998</v>
      </c>
      <c r="P125" s="24" t="s">
        <v>20</v>
      </c>
      <c r="Q125" s="24" t="s">
        <v>19</v>
      </c>
      <c r="R125" s="10" t="s">
        <v>217</v>
      </c>
      <c r="S125" s="39" t="s">
        <v>218</v>
      </c>
    </row>
    <row r="126" spans="1:19" x14ac:dyDescent="0.2">
      <c r="A126" s="8" t="s">
        <v>270</v>
      </c>
      <c r="B126" s="31" t="s">
        <v>15</v>
      </c>
      <c r="C126" s="38" t="s">
        <v>15</v>
      </c>
      <c r="D126" s="10" t="s">
        <v>17</v>
      </c>
      <c r="E126" s="24">
        <v>7</v>
      </c>
      <c r="F126" s="24" t="s">
        <v>14</v>
      </c>
      <c r="G126" s="24">
        <v>94.754999999999995</v>
      </c>
      <c r="H126" s="24">
        <v>3.7999999999999999E-2</v>
      </c>
      <c r="I126" s="24">
        <v>3.722</v>
      </c>
      <c r="J126" s="24">
        <v>98.515000000000001</v>
      </c>
      <c r="K126" s="24">
        <f t="shared" si="22"/>
        <v>96.183322336700002</v>
      </c>
      <c r="L126" s="24">
        <f>H126/J126*100</f>
        <v>3.8572806171648988E-2</v>
      </c>
      <c r="M126" s="24">
        <f t="shared" si="23"/>
        <v>3.7781048571283558</v>
      </c>
      <c r="N126" s="24">
        <f t="shared" ref="N126:N128" si="24">SUM(K126:M126)</f>
        <v>100</v>
      </c>
      <c r="O126" s="24">
        <v>3.7795627409999999</v>
      </c>
      <c r="P126" s="24" t="s">
        <v>20</v>
      </c>
      <c r="Q126" s="24" t="s">
        <v>19</v>
      </c>
      <c r="R126" s="10" t="s">
        <v>217</v>
      </c>
      <c r="S126" s="39" t="s">
        <v>218</v>
      </c>
    </row>
    <row r="127" spans="1:19" x14ac:dyDescent="0.2">
      <c r="A127" s="8" t="s">
        <v>271</v>
      </c>
      <c r="B127" s="31" t="s">
        <v>15</v>
      </c>
      <c r="C127" s="38" t="s">
        <v>15</v>
      </c>
      <c r="D127" s="10" t="s">
        <v>17</v>
      </c>
      <c r="E127" s="24">
        <v>12.2</v>
      </c>
      <c r="F127" s="24" t="s">
        <v>14</v>
      </c>
      <c r="G127" s="24">
        <v>79.831000000000003</v>
      </c>
      <c r="H127" s="24">
        <v>15.795999999999999</v>
      </c>
      <c r="I127" s="24">
        <v>3.8119999999999998</v>
      </c>
      <c r="J127" s="24">
        <v>99.438999999999993</v>
      </c>
      <c r="K127" s="24">
        <f t="shared" si="22"/>
        <v>80.28137853357336</v>
      </c>
      <c r="L127" s="24">
        <f>H127/J127*100</f>
        <v>15.885115497943463</v>
      </c>
      <c r="M127" s="24">
        <f t="shared" si="23"/>
        <v>3.8335059684831911</v>
      </c>
      <c r="N127" s="24">
        <f t="shared" si="24"/>
        <v>100.00000000000001</v>
      </c>
      <c r="O127" s="24">
        <v>4.5574644620000004</v>
      </c>
      <c r="P127" s="24" t="s">
        <v>20</v>
      </c>
      <c r="Q127" s="24" t="s">
        <v>19</v>
      </c>
      <c r="R127" s="10" t="s">
        <v>217</v>
      </c>
      <c r="S127" s="39" t="s">
        <v>218</v>
      </c>
    </row>
    <row r="128" spans="1:19" ht="17" thickBot="1" x14ac:dyDescent="0.25">
      <c r="A128" s="8" t="s">
        <v>272</v>
      </c>
      <c r="B128" s="31" t="s">
        <v>15</v>
      </c>
      <c r="C128" s="40" t="s">
        <v>15</v>
      </c>
      <c r="D128" s="41" t="s">
        <v>17</v>
      </c>
      <c r="E128" s="42">
        <v>12.2</v>
      </c>
      <c r="F128" s="42" t="s">
        <v>14</v>
      </c>
      <c r="G128" s="42">
        <v>79.034999999999997</v>
      </c>
      <c r="H128" s="42">
        <v>15.893000000000001</v>
      </c>
      <c r="I128" s="42">
        <v>4.3929999999999998</v>
      </c>
      <c r="J128" s="42">
        <v>99.320999999999998</v>
      </c>
      <c r="K128" s="42">
        <f t="shared" si="22"/>
        <v>79.575316398344768</v>
      </c>
      <c r="L128" s="42">
        <f>H128/J128*100</f>
        <v>16.001651211727633</v>
      </c>
      <c r="M128" s="42">
        <f t="shared" si="23"/>
        <v>4.4230323899276085</v>
      </c>
      <c r="N128" s="42">
        <f t="shared" si="24"/>
        <v>100.00000000000001</v>
      </c>
      <c r="O128" s="42">
        <v>5.2656182579999999</v>
      </c>
      <c r="P128" s="42" t="s">
        <v>20</v>
      </c>
      <c r="Q128" s="42" t="s">
        <v>19</v>
      </c>
      <c r="R128" s="41" t="s">
        <v>217</v>
      </c>
      <c r="S128" s="43" t="s">
        <v>218</v>
      </c>
    </row>
  </sheetData>
  <sortState xmlns:xlrd2="http://schemas.microsoft.com/office/spreadsheetml/2017/richdata2" ref="A30:S128">
    <sortCondition ref="A29:A128"/>
  </sortState>
  <phoneticPr fontId="1" type="noConversion"/>
  <pageMargins left="0.7" right="0.7" top="0.78740157499999996" bottom="0.78740157499999996" header="0.3" footer="0.3"/>
  <pageSetup paperSize="9" scale="37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510EE-7C32-46A5-A5EF-5B89236C7B52}">
  <sheetPr>
    <pageSetUpPr fitToPage="1"/>
  </sheetPr>
  <dimension ref="A1:V145"/>
  <sheetViews>
    <sheetView workbookViewId="0">
      <selection activeCell="A128" sqref="A128"/>
    </sheetView>
  </sheetViews>
  <sheetFormatPr baseColWidth="10" defaultRowHeight="16" x14ac:dyDescent="0.2"/>
  <cols>
    <col min="1" max="1" width="21.33203125" style="4" customWidth="1"/>
    <col min="2" max="2" width="28" style="3" bestFit="1" customWidth="1"/>
    <col min="3" max="3" width="19" style="3" bestFit="1" customWidth="1"/>
    <col min="4" max="4" width="20.6640625" style="3" bestFit="1" customWidth="1"/>
    <col min="5" max="5" width="7.6640625" style="3" bestFit="1" customWidth="1"/>
    <col min="6" max="7" width="10.33203125" style="3" bestFit="1" customWidth="1"/>
    <col min="8" max="8" width="8.6640625" style="5" bestFit="1" customWidth="1"/>
    <col min="9" max="9" width="12.1640625" style="5" bestFit="1" customWidth="1"/>
    <col min="10" max="12" width="5.6640625" style="29" bestFit="1" customWidth="1"/>
    <col min="13" max="13" width="6.6640625" style="29" bestFit="1" customWidth="1"/>
    <col min="14" max="16" width="5.6640625" style="29" bestFit="1" customWidth="1"/>
    <col min="17" max="17" width="6.83203125" style="29" bestFit="1" customWidth="1"/>
    <col min="18" max="18" width="8.6640625" style="29" bestFit="1" customWidth="1"/>
    <col min="19" max="19" width="18.83203125" style="3" bestFit="1" customWidth="1"/>
    <col min="20" max="20" width="12.6640625" style="3" bestFit="1" customWidth="1"/>
    <col min="21" max="21" width="39.5" style="3" bestFit="1" customWidth="1"/>
    <col min="22" max="22" width="25.6640625" style="3" bestFit="1" customWidth="1"/>
    <col min="23" max="16384" width="10.83203125" style="3"/>
  </cols>
  <sheetData>
    <row r="1" spans="1:22" s="28" customFormat="1" ht="31" customHeight="1" x14ac:dyDescent="0.2">
      <c r="A1" s="21" t="s">
        <v>0</v>
      </c>
      <c r="B1" s="22" t="s">
        <v>213</v>
      </c>
      <c r="C1" s="22" t="s">
        <v>214</v>
      </c>
      <c r="D1" s="22" t="s">
        <v>274</v>
      </c>
      <c r="E1" s="22" t="s">
        <v>1</v>
      </c>
      <c r="F1" s="22" t="s">
        <v>2</v>
      </c>
      <c r="G1" s="22" t="s">
        <v>219</v>
      </c>
      <c r="H1" s="23" t="s">
        <v>273</v>
      </c>
      <c r="I1" s="23" t="s">
        <v>220</v>
      </c>
      <c r="J1" s="26" t="s">
        <v>3</v>
      </c>
      <c r="K1" s="26" t="s">
        <v>4</v>
      </c>
      <c r="L1" s="26" t="s">
        <v>5</v>
      </c>
      <c r="M1" s="26" t="s">
        <v>6</v>
      </c>
      <c r="N1" s="26" t="s">
        <v>7</v>
      </c>
      <c r="O1" s="26" t="s">
        <v>8</v>
      </c>
      <c r="P1" s="26" t="s">
        <v>9</v>
      </c>
      <c r="Q1" s="26" t="s">
        <v>221</v>
      </c>
      <c r="R1" s="26" t="s">
        <v>10</v>
      </c>
      <c r="S1" s="22" t="s">
        <v>11</v>
      </c>
      <c r="T1" s="25" t="s">
        <v>222</v>
      </c>
      <c r="U1" s="22" t="s">
        <v>216</v>
      </c>
      <c r="V1" s="22" t="s">
        <v>12</v>
      </c>
    </row>
    <row r="2" spans="1:22" ht="31" customHeight="1" x14ac:dyDescent="0.2">
      <c r="A2" s="8">
        <v>3165</v>
      </c>
      <c r="B2" s="10" t="s">
        <v>14</v>
      </c>
      <c r="C2" s="10" t="s">
        <v>14</v>
      </c>
      <c r="D2" s="10" t="s">
        <v>48</v>
      </c>
      <c r="E2" s="10" t="s">
        <v>15</v>
      </c>
      <c r="F2" s="10" t="s">
        <v>15</v>
      </c>
      <c r="G2" s="10" t="s">
        <v>31</v>
      </c>
      <c r="H2" s="24">
        <v>33</v>
      </c>
      <c r="I2" s="24">
        <v>0.05</v>
      </c>
      <c r="J2" s="27">
        <v>93.8</v>
      </c>
      <c r="K2" s="27">
        <v>3.6</v>
      </c>
      <c r="L2" s="27">
        <v>2.2999999999999998</v>
      </c>
      <c r="M2" s="27">
        <f t="shared" ref="M2:M33" si="0">SUM(J2:L2)</f>
        <v>99.699999999999989</v>
      </c>
      <c r="N2" s="27">
        <f t="shared" ref="N2:N33" si="1">J2/M2*100</f>
        <v>94.082246740220668</v>
      </c>
      <c r="O2" s="27">
        <f t="shared" ref="O2:O33" si="2">K2/M2*100</f>
        <v>3.6108324974924777</v>
      </c>
      <c r="P2" s="27">
        <f t="shared" ref="P2:P33" si="3">L2/M2*100</f>
        <v>2.3069207622868606</v>
      </c>
      <c r="Q2" s="27">
        <f t="shared" ref="Q2:Q33" si="4">SUM(N2:P2)</f>
        <v>100.00000000000001</v>
      </c>
      <c r="R2" s="27">
        <v>2.393340271</v>
      </c>
      <c r="S2" s="10" t="s">
        <v>163</v>
      </c>
      <c r="T2" s="10" t="s">
        <v>19</v>
      </c>
      <c r="U2" s="10" t="s">
        <v>164</v>
      </c>
      <c r="V2" s="10" t="s">
        <v>468</v>
      </c>
    </row>
    <row r="3" spans="1:22" x14ac:dyDescent="0.2">
      <c r="A3" s="8">
        <v>3163</v>
      </c>
      <c r="B3" s="10" t="s">
        <v>14</v>
      </c>
      <c r="C3" s="10" t="s">
        <v>14</v>
      </c>
      <c r="D3" s="10" t="s">
        <v>48</v>
      </c>
      <c r="E3" s="10" t="s">
        <v>15</v>
      </c>
      <c r="F3" s="10" t="s">
        <v>15</v>
      </c>
      <c r="G3" s="10" t="s">
        <v>31</v>
      </c>
      <c r="H3" s="24">
        <v>41.5</v>
      </c>
      <c r="I3" s="24">
        <v>0.1</v>
      </c>
      <c r="J3" s="27">
        <v>93.8</v>
      </c>
      <c r="K3" s="27">
        <v>3.1</v>
      </c>
      <c r="L3" s="27">
        <v>2.8</v>
      </c>
      <c r="M3" s="27">
        <f t="shared" si="0"/>
        <v>99.699999999999989</v>
      </c>
      <c r="N3" s="27">
        <f t="shared" si="1"/>
        <v>94.082246740220668</v>
      </c>
      <c r="O3" s="27">
        <f t="shared" si="2"/>
        <v>3.1093279839518559</v>
      </c>
      <c r="P3" s="27">
        <f t="shared" si="3"/>
        <v>2.8084252758274824</v>
      </c>
      <c r="Q3" s="27">
        <f t="shared" si="4"/>
        <v>100.00000000000001</v>
      </c>
      <c r="R3" s="27">
        <v>2.8985507250000002</v>
      </c>
      <c r="S3" s="10" t="s">
        <v>163</v>
      </c>
      <c r="T3" s="10" t="s">
        <v>19</v>
      </c>
      <c r="U3" s="10" t="s">
        <v>164</v>
      </c>
      <c r="V3" s="10" t="s">
        <v>468</v>
      </c>
    </row>
    <row r="4" spans="1:22" x14ac:dyDescent="0.2">
      <c r="A4" s="8">
        <v>3169</v>
      </c>
      <c r="B4" s="10" t="s">
        <v>14</v>
      </c>
      <c r="C4" s="10" t="s">
        <v>14</v>
      </c>
      <c r="D4" s="10" t="s">
        <v>48</v>
      </c>
      <c r="E4" s="10" t="s">
        <v>15</v>
      </c>
      <c r="F4" s="10" t="s">
        <v>15</v>
      </c>
      <c r="G4" s="10" t="s">
        <v>31</v>
      </c>
      <c r="H4" s="24">
        <v>9</v>
      </c>
      <c r="I4" s="24">
        <v>0.1</v>
      </c>
      <c r="J4" s="27">
        <v>93.6</v>
      </c>
      <c r="K4" s="27">
        <v>2.7</v>
      </c>
      <c r="L4" s="27">
        <v>3.5</v>
      </c>
      <c r="M4" s="27">
        <f t="shared" si="0"/>
        <v>99.8</v>
      </c>
      <c r="N4" s="27">
        <f t="shared" si="1"/>
        <v>93.787575150300597</v>
      </c>
      <c r="O4" s="27">
        <f t="shared" si="2"/>
        <v>2.7054108216432868</v>
      </c>
      <c r="P4" s="27">
        <f t="shared" si="3"/>
        <v>3.5070140280561124</v>
      </c>
      <c r="Q4" s="27">
        <f t="shared" si="4"/>
        <v>100</v>
      </c>
      <c r="R4" s="27">
        <v>3.604531411</v>
      </c>
      <c r="S4" s="10" t="s">
        <v>163</v>
      </c>
      <c r="T4" s="10" t="s">
        <v>19</v>
      </c>
      <c r="U4" s="10" t="s">
        <v>164</v>
      </c>
      <c r="V4" s="10" t="s">
        <v>468</v>
      </c>
    </row>
    <row r="5" spans="1:22" x14ac:dyDescent="0.2">
      <c r="A5" s="8">
        <v>3167</v>
      </c>
      <c r="B5" s="10" t="s">
        <v>14</v>
      </c>
      <c r="C5" s="10" t="s">
        <v>14</v>
      </c>
      <c r="D5" s="10" t="s">
        <v>48</v>
      </c>
      <c r="E5" s="10" t="s">
        <v>15</v>
      </c>
      <c r="F5" s="10" t="s">
        <v>15</v>
      </c>
      <c r="G5" s="10" t="s">
        <v>31</v>
      </c>
      <c r="H5" s="24">
        <v>6.5</v>
      </c>
      <c r="I5" s="24">
        <v>0.1</v>
      </c>
      <c r="J5" s="27">
        <v>95.3</v>
      </c>
      <c r="K5" s="27">
        <v>2.4</v>
      </c>
      <c r="L5" s="27">
        <v>2.1</v>
      </c>
      <c r="M5" s="27">
        <f t="shared" si="0"/>
        <v>99.8</v>
      </c>
      <c r="N5" s="27">
        <f t="shared" si="1"/>
        <v>95.490981963927851</v>
      </c>
      <c r="O5" s="27">
        <f t="shared" si="2"/>
        <v>2.4048096192384771</v>
      </c>
      <c r="P5" s="27">
        <f t="shared" si="3"/>
        <v>2.1042084168336674</v>
      </c>
      <c r="Q5" s="27">
        <f t="shared" si="4"/>
        <v>100</v>
      </c>
      <c r="R5" s="27">
        <v>2.1560574950000002</v>
      </c>
      <c r="S5" s="10" t="s">
        <v>163</v>
      </c>
      <c r="T5" s="10" t="s">
        <v>19</v>
      </c>
      <c r="U5" s="10" t="s">
        <v>164</v>
      </c>
      <c r="V5" s="10" t="s">
        <v>468</v>
      </c>
    </row>
    <row r="6" spans="1:22" x14ac:dyDescent="0.2">
      <c r="A6" s="8">
        <v>3164</v>
      </c>
      <c r="B6" s="10" t="s">
        <v>14</v>
      </c>
      <c r="C6" s="10" t="s">
        <v>14</v>
      </c>
      <c r="D6" s="10" t="s">
        <v>48</v>
      </c>
      <c r="E6" s="10" t="s">
        <v>15</v>
      </c>
      <c r="F6" s="10" t="s">
        <v>15</v>
      </c>
      <c r="G6" s="10" t="s">
        <v>31</v>
      </c>
      <c r="H6" s="24">
        <v>9.5</v>
      </c>
      <c r="I6" s="24">
        <v>0.1</v>
      </c>
      <c r="J6" s="27">
        <v>96.8</v>
      </c>
      <c r="K6" s="27">
        <v>0.2</v>
      </c>
      <c r="L6" s="27">
        <v>2.9</v>
      </c>
      <c r="M6" s="27">
        <f t="shared" si="0"/>
        <v>99.9</v>
      </c>
      <c r="N6" s="27">
        <f t="shared" si="1"/>
        <v>96.896896896896891</v>
      </c>
      <c r="O6" s="27">
        <f t="shared" si="2"/>
        <v>0.20020020020020018</v>
      </c>
      <c r="P6" s="27">
        <f t="shared" si="3"/>
        <v>2.9029029029029028</v>
      </c>
      <c r="Q6" s="27">
        <f t="shared" si="4"/>
        <v>100</v>
      </c>
      <c r="R6" s="27">
        <v>2.9087261789999999</v>
      </c>
      <c r="S6" s="10" t="s">
        <v>163</v>
      </c>
      <c r="T6" s="10" t="s">
        <v>19</v>
      </c>
      <c r="U6" s="10" t="s">
        <v>164</v>
      </c>
      <c r="V6" s="10" t="s">
        <v>468</v>
      </c>
    </row>
    <row r="7" spans="1:22" x14ac:dyDescent="0.2">
      <c r="A7" s="8">
        <v>3171</v>
      </c>
      <c r="B7" s="10" t="s">
        <v>14</v>
      </c>
      <c r="C7" s="10" t="s">
        <v>14</v>
      </c>
      <c r="D7" s="10" t="s">
        <v>48</v>
      </c>
      <c r="E7" s="10" t="s">
        <v>15</v>
      </c>
      <c r="F7" s="10" t="s">
        <v>15</v>
      </c>
      <c r="G7" s="10" t="s">
        <v>31</v>
      </c>
      <c r="H7" s="24">
        <v>6.5</v>
      </c>
      <c r="I7" s="24" t="s">
        <v>14</v>
      </c>
      <c r="J7" s="27">
        <v>88.7</v>
      </c>
      <c r="K7" s="27">
        <v>7.3</v>
      </c>
      <c r="L7" s="27">
        <v>3.8</v>
      </c>
      <c r="M7" s="27">
        <f t="shared" si="0"/>
        <v>99.8</v>
      </c>
      <c r="N7" s="27">
        <f t="shared" si="1"/>
        <v>88.877755511022045</v>
      </c>
      <c r="O7" s="27">
        <f t="shared" si="2"/>
        <v>7.3146292585170345</v>
      </c>
      <c r="P7" s="27">
        <f t="shared" si="3"/>
        <v>3.8076152304609217</v>
      </c>
      <c r="Q7" s="27">
        <f t="shared" si="4"/>
        <v>100</v>
      </c>
      <c r="R7" s="27">
        <v>4.1081081079999997</v>
      </c>
      <c r="S7" s="10" t="s">
        <v>163</v>
      </c>
      <c r="T7" s="10" t="s">
        <v>19</v>
      </c>
      <c r="U7" s="10" t="s">
        <v>164</v>
      </c>
      <c r="V7" s="10" t="s">
        <v>468</v>
      </c>
    </row>
    <row r="8" spans="1:22" x14ac:dyDescent="0.2">
      <c r="A8" s="8">
        <v>3168</v>
      </c>
      <c r="B8" s="10" t="s">
        <v>14</v>
      </c>
      <c r="C8" s="10" t="s">
        <v>14</v>
      </c>
      <c r="D8" s="10" t="s">
        <v>48</v>
      </c>
      <c r="E8" s="10" t="s">
        <v>15</v>
      </c>
      <c r="F8" s="10" t="s">
        <v>15</v>
      </c>
      <c r="G8" s="10" t="s">
        <v>31</v>
      </c>
      <c r="H8" s="24">
        <v>17</v>
      </c>
      <c r="I8" s="24" t="s">
        <v>14</v>
      </c>
      <c r="J8" s="27">
        <v>89.5</v>
      </c>
      <c r="K8" s="27">
        <v>6.5</v>
      </c>
      <c r="L8" s="27">
        <v>3.7</v>
      </c>
      <c r="M8" s="27">
        <f t="shared" si="0"/>
        <v>99.7</v>
      </c>
      <c r="N8" s="27">
        <f t="shared" si="1"/>
        <v>89.769307923771308</v>
      </c>
      <c r="O8" s="27">
        <f t="shared" si="2"/>
        <v>6.5195586760280841</v>
      </c>
      <c r="P8" s="27">
        <f t="shared" si="3"/>
        <v>3.7111334002006018</v>
      </c>
      <c r="Q8" s="27">
        <f t="shared" si="4"/>
        <v>100</v>
      </c>
      <c r="R8" s="27">
        <v>3.9699570820000001</v>
      </c>
      <c r="S8" s="10" t="s">
        <v>163</v>
      </c>
      <c r="T8" s="10" t="s">
        <v>19</v>
      </c>
      <c r="U8" s="10" t="s">
        <v>164</v>
      </c>
      <c r="V8" s="10" t="s">
        <v>468</v>
      </c>
    </row>
    <row r="9" spans="1:22" x14ac:dyDescent="0.2">
      <c r="A9" s="8">
        <v>7490</v>
      </c>
      <c r="B9" s="10" t="s">
        <v>14</v>
      </c>
      <c r="C9" s="10" t="s">
        <v>14</v>
      </c>
      <c r="D9" s="10" t="s">
        <v>48</v>
      </c>
      <c r="E9" s="10" t="s">
        <v>15</v>
      </c>
      <c r="F9" s="10" t="s">
        <v>15</v>
      </c>
      <c r="G9" s="10" t="s">
        <v>31</v>
      </c>
      <c r="H9" s="24">
        <v>38.71</v>
      </c>
      <c r="I9" s="24" t="s">
        <v>14</v>
      </c>
      <c r="J9" s="27">
        <v>91.9</v>
      </c>
      <c r="K9" s="27">
        <v>2.7</v>
      </c>
      <c r="L9" s="27">
        <v>2.2999999999999998</v>
      </c>
      <c r="M9" s="27">
        <f t="shared" si="0"/>
        <v>96.9</v>
      </c>
      <c r="N9" s="27">
        <f t="shared" si="1"/>
        <v>94.840041279669762</v>
      </c>
      <c r="O9" s="27">
        <f t="shared" si="2"/>
        <v>2.7863777089783279</v>
      </c>
      <c r="P9" s="27">
        <f t="shared" si="3"/>
        <v>2.3735810113519089</v>
      </c>
      <c r="Q9" s="27">
        <f t="shared" si="4"/>
        <v>99.999999999999986</v>
      </c>
      <c r="R9" s="27">
        <v>2.4416135880000001</v>
      </c>
      <c r="S9" s="10" t="s">
        <v>163</v>
      </c>
      <c r="T9" s="10" t="s">
        <v>19</v>
      </c>
      <c r="U9" s="10" t="s">
        <v>164</v>
      </c>
      <c r="V9" s="10" t="s">
        <v>468</v>
      </c>
    </row>
    <row r="10" spans="1:22" x14ac:dyDescent="0.2">
      <c r="A10" s="8">
        <v>3162</v>
      </c>
      <c r="B10" s="10" t="s">
        <v>14</v>
      </c>
      <c r="C10" s="10" t="s">
        <v>14</v>
      </c>
      <c r="D10" s="10" t="s">
        <v>48</v>
      </c>
      <c r="E10" s="10" t="s">
        <v>15</v>
      </c>
      <c r="F10" s="10" t="s">
        <v>15</v>
      </c>
      <c r="G10" s="10" t="s">
        <v>31</v>
      </c>
      <c r="H10" s="24">
        <v>29.5</v>
      </c>
      <c r="I10" s="24" t="s">
        <v>14</v>
      </c>
      <c r="J10" s="27">
        <v>95.6</v>
      </c>
      <c r="K10" s="27">
        <v>1.9</v>
      </c>
      <c r="L10" s="27">
        <v>2.2999999999999998</v>
      </c>
      <c r="M10" s="27">
        <f t="shared" si="0"/>
        <v>99.8</v>
      </c>
      <c r="N10" s="27">
        <f t="shared" si="1"/>
        <v>95.791583166332657</v>
      </c>
      <c r="O10" s="27">
        <f t="shared" si="2"/>
        <v>1.9038076152304608</v>
      </c>
      <c r="P10" s="27">
        <f t="shared" si="3"/>
        <v>2.3046092184368736</v>
      </c>
      <c r="Q10" s="27">
        <f t="shared" si="4"/>
        <v>100</v>
      </c>
      <c r="R10" s="27">
        <v>2.3493360569999999</v>
      </c>
      <c r="S10" s="10" t="s">
        <v>163</v>
      </c>
      <c r="T10" s="10" t="s">
        <v>19</v>
      </c>
      <c r="U10" s="10" t="s">
        <v>164</v>
      </c>
      <c r="V10" s="10" t="s">
        <v>468</v>
      </c>
    </row>
    <row r="11" spans="1:22" x14ac:dyDescent="0.2">
      <c r="A11" s="8">
        <v>3166</v>
      </c>
      <c r="B11" s="10" t="s">
        <v>14</v>
      </c>
      <c r="C11" s="10" t="s">
        <v>14</v>
      </c>
      <c r="D11" s="10" t="s">
        <v>48</v>
      </c>
      <c r="E11" s="10" t="s">
        <v>15</v>
      </c>
      <c r="F11" s="10" t="s">
        <v>15</v>
      </c>
      <c r="G11" s="10" t="s">
        <v>31</v>
      </c>
      <c r="H11" s="24">
        <v>5.5</v>
      </c>
      <c r="I11" s="24" t="s">
        <v>14</v>
      </c>
      <c r="J11" s="27">
        <v>96.8</v>
      </c>
      <c r="K11" s="27">
        <v>0.7</v>
      </c>
      <c r="L11" s="27">
        <v>2.2999999999999998</v>
      </c>
      <c r="M11" s="27">
        <f t="shared" si="0"/>
        <v>99.8</v>
      </c>
      <c r="N11" s="27">
        <f t="shared" si="1"/>
        <v>96.993987975951896</v>
      </c>
      <c r="O11" s="27">
        <f t="shared" si="2"/>
        <v>0.70140280561122248</v>
      </c>
      <c r="P11" s="27">
        <f t="shared" si="3"/>
        <v>2.3046092184368736</v>
      </c>
      <c r="Q11" s="27">
        <f t="shared" si="4"/>
        <v>100</v>
      </c>
      <c r="R11" s="27">
        <v>2.3208879919999998</v>
      </c>
      <c r="S11" s="10" t="s">
        <v>163</v>
      </c>
      <c r="T11" s="10" t="s">
        <v>19</v>
      </c>
      <c r="U11" s="10" t="s">
        <v>164</v>
      </c>
      <c r="V11" s="10" t="s">
        <v>468</v>
      </c>
    </row>
    <row r="12" spans="1:22" x14ac:dyDescent="0.2">
      <c r="A12" s="8">
        <v>3170</v>
      </c>
      <c r="B12" s="10" t="s">
        <v>14</v>
      </c>
      <c r="C12" s="10" t="s">
        <v>14</v>
      </c>
      <c r="D12" s="10" t="s">
        <v>48</v>
      </c>
      <c r="E12" s="10" t="s">
        <v>15</v>
      </c>
      <c r="F12" s="10" t="s">
        <v>15</v>
      </c>
      <c r="G12" s="10" t="s">
        <v>31</v>
      </c>
      <c r="H12" s="24">
        <v>1.5</v>
      </c>
      <c r="I12" s="24" t="s">
        <v>14</v>
      </c>
      <c r="J12" s="27">
        <v>97.8</v>
      </c>
      <c r="K12" s="27">
        <v>0.1</v>
      </c>
      <c r="L12" s="27">
        <v>1.9</v>
      </c>
      <c r="M12" s="27">
        <f t="shared" si="0"/>
        <v>99.8</v>
      </c>
      <c r="N12" s="27">
        <f t="shared" si="1"/>
        <v>97.99599198396794</v>
      </c>
      <c r="O12" s="27">
        <f t="shared" si="2"/>
        <v>0.10020040080160322</v>
      </c>
      <c r="P12" s="27">
        <f t="shared" si="3"/>
        <v>1.9038076152304608</v>
      </c>
      <c r="Q12" s="27">
        <f t="shared" si="4"/>
        <v>100</v>
      </c>
      <c r="R12" s="27">
        <v>1.9057171509999999</v>
      </c>
      <c r="S12" s="10" t="s">
        <v>163</v>
      </c>
      <c r="T12" s="10" t="s">
        <v>19</v>
      </c>
      <c r="U12" s="10" t="s">
        <v>164</v>
      </c>
      <c r="V12" s="10" t="s">
        <v>468</v>
      </c>
    </row>
    <row r="13" spans="1:22" x14ac:dyDescent="0.2">
      <c r="A13" s="8">
        <v>2</v>
      </c>
      <c r="B13" s="10" t="s">
        <v>14</v>
      </c>
      <c r="C13" s="10" t="s">
        <v>14</v>
      </c>
      <c r="D13" s="10" t="s">
        <v>48</v>
      </c>
      <c r="E13" s="10" t="s">
        <v>15</v>
      </c>
      <c r="F13" s="10" t="s">
        <v>15</v>
      </c>
      <c r="G13" s="10" t="s">
        <v>31</v>
      </c>
      <c r="H13" s="24" t="s">
        <v>14</v>
      </c>
      <c r="I13" s="24" t="s">
        <v>14</v>
      </c>
      <c r="J13" s="27">
        <v>93</v>
      </c>
      <c r="K13" s="27">
        <v>1.4</v>
      </c>
      <c r="L13" s="27">
        <v>5.9</v>
      </c>
      <c r="M13" s="27">
        <f t="shared" si="0"/>
        <v>100.30000000000001</v>
      </c>
      <c r="N13" s="27">
        <f t="shared" si="1"/>
        <v>92.721834496510454</v>
      </c>
      <c r="O13" s="27">
        <f t="shared" si="2"/>
        <v>1.3958125623130606</v>
      </c>
      <c r="P13" s="27">
        <f t="shared" si="3"/>
        <v>5.8823529411764701</v>
      </c>
      <c r="Q13" s="27">
        <f t="shared" si="4"/>
        <v>99.999999999999972</v>
      </c>
      <c r="R13" s="27">
        <v>5.9656218399999998</v>
      </c>
      <c r="S13" s="10" t="s">
        <v>163</v>
      </c>
      <c r="T13" s="10" t="s">
        <v>19</v>
      </c>
      <c r="U13" s="10" t="s">
        <v>197</v>
      </c>
      <c r="V13" s="10" t="s">
        <v>469</v>
      </c>
    </row>
    <row r="14" spans="1:22" x14ac:dyDescent="0.2">
      <c r="A14" s="8">
        <v>1</v>
      </c>
      <c r="B14" s="10" t="s">
        <v>14</v>
      </c>
      <c r="C14" s="10" t="s">
        <v>14</v>
      </c>
      <c r="D14" s="10" t="s">
        <v>48</v>
      </c>
      <c r="E14" s="10" t="s">
        <v>15</v>
      </c>
      <c r="F14" s="10" t="s">
        <v>15</v>
      </c>
      <c r="G14" s="10" t="s">
        <v>31</v>
      </c>
      <c r="H14" s="24" t="s">
        <v>14</v>
      </c>
      <c r="I14" s="24" t="s">
        <v>14</v>
      </c>
      <c r="J14" s="27">
        <v>95</v>
      </c>
      <c r="K14" s="27">
        <v>1.38</v>
      </c>
      <c r="L14" s="27">
        <v>3.7</v>
      </c>
      <c r="M14" s="27">
        <f t="shared" si="0"/>
        <v>100.08</v>
      </c>
      <c r="N14" s="27">
        <f t="shared" si="1"/>
        <v>94.924060751398883</v>
      </c>
      <c r="O14" s="27">
        <f t="shared" si="2"/>
        <v>1.3788968824940047</v>
      </c>
      <c r="P14" s="27">
        <f t="shared" si="3"/>
        <v>3.6970423661071146</v>
      </c>
      <c r="Q14" s="27">
        <f t="shared" si="4"/>
        <v>100</v>
      </c>
      <c r="R14" s="27">
        <v>3.748733536</v>
      </c>
      <c r="S14" s="10" t="s">
        <v>163</v>
      </c>
      <c r="T14" s="10" t="s">
        <v>19</v>
      </c>
      <c r="U14" s="10" t="s">
        <v>197</v>
      </c>
      <c r="V14" s="10" t="s">
        <v>469</v>
      </c>
    </row>
    <row r="15" spans="1:22" x14ac:dyDescent="0.2">
      <c r="A15" s="8">
        <v>671</v>
      </c>
      <c r="B15" s="10" t="s">
        <v>14</v>
      </c>
      <c r="C15" s="10" t="s">
        <v>14</v>
      </c>
      <c r="D15" s="10" t="s">
        <v>275</v>
      </c>
      <c r="E15" s="10" t="s">
        <v>15</v>
      </c>
      <c r="F15" s="10" t="s">
        <v>15</v>
      </c>
      <c r="G15" s="10" t="s">
        <v>17</v>
      </c>
      <c r="H15" s="24">
        <v>15.65</v>
      </c>
      <c r="I15" s="24" t="s">
        <v>14</v>
      </c>
      <c r="J15" s="27">
        <v>95.7</v>
      </c>
      <c r="K15" s="27">
        <v>1.4</v>
      </c>
      <c r="L15" s="27">
        <v>2.4</v>
      </c>
      <c r="M15" s="27">
        <f t="shared" si="0"/>
        <v>99.500000000000014</v>
      </c>
      <c r="N15" s="27">
        <f t="shared" si="1"/>
        <v>96.180904522613048</v>
      </c>
      <c r="O15" s="27">
        <f t="shared" si="2"/>
        <v>1.4070351758793966</v>
      </c>
      <c r="P15" s="27">
        <f t="shared" si="3"/>
        <v>2.412060301507537</v>
      </c>
      <c r="Q15" s="27">
        <f t="shared" si="4"/>
        <v>99.999999999999986</v>
      </c>
      <c r="R15" s="27">
        <v>2.44648318</v>
      </c>
      <c r="S15" s="10" t="s">
        <v>163</v>
      </c>
      <c r="T15" s="10" t="s">
        <v>19</v>
      </c>
      <c r="U15" s="10" t="s">
        <v>164</v>
      </c>
      <c r="V15" s="10" t="s">
        <v>468</v>
      </c>
    </row>
    <row r="16" spans="1:22" x14ac:dyDescent="0.2">
      <c r="A16" s="8">
        <v>673</v>
      </c>
      <c r="B16" s="10" t="s">
        <v>14</v>
      </c>
      <c r="C16" s="10" t="s">
        <v>14</v>
      </c>
      <c r="D16" s="10" t="s">
        <v>275</v>
      </c>
      <c r="E16" s="10" t="s">
        <v>15</v>
      </c>
      <c r="F16" s="10" t="s">
        <v>15</v>
      </c>
      <c r="G16" s="10" t="s">
        <v>17</v>
      </c>
      <c r="H16" s="24">
        <v>19.47</v>
      </c>
      <c r="I16" s="24" t="s">
        <v>14</v>
      </c>
      <c r="J16" s="27">
        <v>76.7</v>
      </c>
      <c r="K16" s="27">
        <v>20.6</v>
      </c>
      <c r="L16" s="27">
        <v>2.5</v>
      </c>
      <c r="M16" s="27">
        <f t="shared" si="0"/>
        <v>99.800000000000011</v>
      </c>
      <c r="N16" s="27">
        <f t="shared" si="1"/>
        <v>76.853707414829657</v>
      </c>
      <c r="O16" s="27">
        <f t="shared" si="2"/>
        <v>20.641282565130258</v>
      </c>
      <c r="P16" s="27">
        <f t="shared" si="3"/>
        <v>2.5050100200400798</v>
      </c>
      <c r="Q16" s="27">
        <f t="shared" si="4"/>
        <v>99.999999999999986</v>
      </c>
      <c r="R16" s="27">
        <v>3.1565656569999998</v>
      </c>
      <c r="S16" s="10" t="s">
        <v>163</v>
      </c>
      <c r="T16" s="10" t="s">
        <v>19</v>
      </c>
      <c r="U16" s="10" t="s">
        <v>164</v>
      </c>
      <c r="V16" s="10" t="s">
        <v>468</v>
      </c>
    </row>
    <row r="17" spans="1:22" x14ac:dyDescent="0.2">
      <c r="A17" s="8">
        <v>675</v>
      </c>
      <c r="B17" s="10" t="s">
        <v>14</v>
      </c>
      <c r="C17" s="10" t="s">
        <v>14</v>
      </c>
      <c r="D17" s="10" t="s">
        <v>275</v>
      </c>
      <c r="E17" s="10" t="s">
        <v>15</v>
      </c>
      <c r="F17" s="10" t="s">
        <v>15</v>
      </c>
      <c r="G17" s="10" t="s">
        <v>17</v>
      </c>
      <c r="H17" s="24">
        <v>12</v>
      </c>
      <c r="I17" s="24" t="s">
        <v>14</v>
      </c>
      <c r="J17" s="27">
        <v>94.7</v>
      </c>
      <c r="K17" s="27">
        <v>2.7</v>
      </c>
      <c r="L17" s="27">
        <v>2.1</v>
      </c>
      <c r="M17" s="27">
        <f t="shared" si="0"/>
        <v>99.5</v>
      </c>
      <c r="N17" s="27">
        <f t="shared" si="1"/>
        <v>95.175879396984925</v>
      </c>
      <c r="O17" s="27">
        <f t="shared" si="2"/>
        <v>2.7135678391959801</v>
      </c>
      <c r="P17" s="27">
        <f t="shared" si="3"/>
        <v>2.1105527638190957</v>
      </c>
      <c r="Q17" s="27">
        <f t="shared" si="4"/>
        <v>100</v>
      </c>
      <c r="R17" s="27">
        <v>2.1694214879999998</v>
      </c>
      <c r="S17" s="10" t="s">
        <v>163</v>
      </c>
      <c r="T17" s="10" t="s">
        <v>19</v>
      </c>
      <c r="U17" s="10" t="s">
        <v>164</v>
      </c>
      <c r="V17" s="10" t="s">
        <v>468</v>
      </c>
    </row>
    <row r="18" spans="1:22" x14ac:dyDescent="0.2">
      <c r="A18" s="8">
        <v>682</v>
      </c>
      <c r="B18" s="10" t="s">
        <v>14</v>
      </c>
      <c r="C18" s="10" t="s">
        <v>14</v>
      </c>
      <c r="D18" s="10" t="s">
        <v>275</v>
      </c>
      <c r="E18" s="10" t="s">
        <v>15</v>
      </c>
      <c r="F18" s="10" t="s">
        <v>15</v>
      </c>
      <c r="G18" s="10" t="s">
        <v>17</v>
      </c>
      <c r="H18" s="24">
        <v>67.7</v>
      </c>
      <c r="I18" s="24" t="s">
        <v>14</v>
      </c>
      <c r="J18" s="27">
        <v>93.8</v>
      </c>
      <c r="K18" s="27">
        <v>2.7</v>
      </c>
      <c r="L18" s="27">
        <v>3.2</v>
      </c>
      <c r="M18" s="27">
        <f t="shared" si="0"/>
        <v>99.7</v>
      </c>
      <c r="N18" s="27">
        <f t="shared" si="1"/>
        <v>94.082246740220654</v>
      </c>
      <c r="O18" s="27">
        <f t="shared" si="2"/>
        <v>2.7081243731193583</v>
      </c>
      <c r="P18" s="27">
        <f t="shared" si="3"/>
        <v>3.20962888665998</v>
      </c>
      <c r="Q18" s="27">
        <f t="shared" si="4"/>
        <v>100</v>
      </c>
      <c r="R18" s="27">
        <v>3.2989690719999998</v>
      </c>
      <c r="S18" s="10" t="s">
        <v>163</v>
      </c>
      <c r="T18" s="10" t="s">
        <v>19</v>
      </c>
      <c r="U18" s="10" t="s">
        <v>164</v>
      </c>
      <c r="V18" s="10" t="s">
        <v>468</v>
      </c>
    </row>
    <row r="19" spans="1:22" x14ac:dyDescent="0.2">
      <c r="A19" s="8">
        <v>688</v>
      </c>
      <c r="B19" s="10" t="s">
        <v>14</v>
      </c>
      <c r="C19" s="10" t="s">
        <v>14</v>
      </c>
      <c r="D19" s="10" t="s">
        <v>275</v>
      </c>
      <c r="E19" s="10" t="s">
        <v>15</v>
      </c>
      <c r="F19" s="10" t="s">
        <v>15</v>
      </c>
      <c r="G19" s="10" t="s">
        <v>17</v>
      </c>
      <c r="H19" s="24">
        <v>9</v>
      </c>
      <c r="I19" s="24" t="s">
        <v>14</v>
      </c>
      <c r="J19" s="27">
        <v>92.7</v>
      </c>
      <c r="K19" s="27">
        <v>4</v>
      </c>
      <c r="L19" s="27">
        <v>2.9</v>
      </c>
      <c r="M19" s="27">
        <f t="shared" si="0"/>
        <v>99.600000000000009</v>
      </c>
      <c r="N19" s="27">
        <f t="shared" si="1"/>
        <v>93.072289156626496</v>
      </c>
      <c r="O19" s="27">
        <f t="shared" si="2"/>
        <v>4.0160642570281126</v>
      </c>
      <c r="P19" s="27">
        <f t="shared" si="3"/>
        <v>2.9116465863453813</v>
      </c>
      <c r="Q19" s="27">
        <f t="shared" si="4"/>
        <v>99.999999999999986</v>
      </c>
      <c r="R19" s="27">
        <v>3.033472803</v>
      </c>
      <c r="S19" s="10" t="s">
        <v>163</v>
      </c>
      <c r="T19" s="10" t="s">
        <v>19</v>
      </c>
      <c r="U19" s="10" t="s">
        <v>164</v>
      </c>
      <c r="V19" s="10" t="s">
        <v>468</v>
      </c>
    </row>
    <row r="20" spans="1:22" x14ac:dyDescent="0.2">
      <c r="A20" s="8">
        <v>693</v>
      </c>
      <c r="B20" s="10" t="s">
        <v>14</v>
      </c>
      <c r="C20" s="10" t="s">
        <v>14</v>
      </c>
      <c r="D20" s="10" t="s">
        <v>275</v>
      </c>
      <c r="E20" s="10" t="s">
        <v>15</v>
      </c>
      <c r="F20" s="10" t="s">
        <v>15</v>
      </c>
      <c r="G20" s="10" t="s">
        <v>17</v>
      </c>
      <c r="H20" s="24">
        <v>18.98</v>
      </c>
      <c r="I20" s="24" t="s">
        <v>14</v>
      </c>
      <c r="J20" s="27">
        <v>91.4</v>
      </c>
      <c r="K20" s="27">
        <v>3.2</v>
      </c>
      <c r="L20" s="27">
        <v>5</v>
      </c>
      <c r="M20" s="27">
        <f t="shared" si="0"/>
        <v>99.600000000000009</v>
      </c>
      <c r="N20" s="27">
        <f t="shared" si="1"/>
        <v>91.767068273092363</v>
      </c>
      <c r="O20" s="27">
        <f t="shared" si="2"/>
        <v>3.2128514056224895</v>
      </c>
      <c r="P20" s="27">
        <f t="shared" si="3"/>
        <v>5.0200803212851399</v>
      </c>
      <c r="Q20" s="27">
        <f t="shared" si="4"/>
        <v>99.999999999999986</v>
      </c>
      <c r="R20" s="27">
        <v>5.1867219919999998</v>
      </c>
      <c r="S20" s="10" t="s">
        <v>163</v>
      </c>
      <c r="T20" s="10" t="s">
        <v>19</v>
      </c>
      <c r="U20" s="10" t="s">
        <v>164</v>
      </c>
      <c r="V20" s="10" t="s">
        <v>468</v>
      </c>
    </row>
    <row r="21" spans="1:22" x14ac:dyDescent="0.2">
      <c r="A21" s="8">
        <v>701</v>
      </c>
      <c r="B21" s="10" t="s">
        <v>14</v>
      </c>
      <c r="C21" s="10" t="s">
        <v>14</v>
      </c>
      <c r="D21" s="10" t="s">
        <v>275</v>
      </c>
      <c r="E21" s="10" t="s">
        <v>15</v>
      </c>
      <c r="F21" s="10" t="s">
        <v>15</v>
      </c>
      <c r="G21" s="10" t="s">
        <v>17</v>
      </c>
      <c r="H21" s="24">
        <v>10</v>
      </c>
      <c r="I21" s="24" t="s">
        <v>14</v>
      </c>
      <c r="J21" s="27">
        <v>96.8</v>
      </c>
      <c r="K21" s="27">
        <v>0.7</v>
      </c>
      <c r="L21" s="27">
        <v>2.4</v>
      </c>
      <c r="M21" s="27">
        <f t="shared" si="0"/>
        <v>99.9</v>
      </c>
      <c r="N21" s="27">
        <f t="shared" si="1"/>
        <v>96.896896896896891</v>
      </c>
      <c r="O21" s="27">
        <f t="shared" si="2"/>
        <v>0.70070070070070056</v>
      </c>
      <c r="P21" s="27">
        <f t="shared" si="3"/>
        <v>2.402402402402402</v>
      </c>
      <c r="Q21" s="27">
        <f t="shared" si="4"/>
        <v>100</v>
      </c>
      <c r="R21" s="27">
        <v>2.4193548389999999</v>
      </c>
      <c r="S21" s="10" t="s">
        <v>163</v>
      </c>
      <c r="T21" s="10" t="s">
        <v>19</v>
      </c>
      <c r="U21" s="10" t="s">
        <v>164</v>
      </c>
      <c r="V21" s="10" t="s">
        <v>468</v>
      </c>
    </row>
    <row r="22" spans="1:22" x14ac:dyDescent="0.2">
      <c r="A22" s="8">
        <v>676</v>
      </c>
      <c r="B22" s="10" t="s">
        <v>14</v>
      </c>
      <c r="C22" s="10" t="s">
        <v>14</v>
      </c>
      <c r="D22" s="10" t="s">
        <v>276</v>
      </c>
      <c r="E22" s="10" t="s">
        <v>15</v>
      </c>
      <c r="F22" s="10" t="s">
        <v>15</v>
      </c>
      <c r="G22" s="10" t="s">
        <v>17</v>
      </c>
      <c r="H22" s="24">
        <v>32</v>
      </c>
      <c r="I22" s="24" t="s">
        <v>14</v>
      </c>
      <c r="J22" s="27">
        <v>84</v>
      </c>
      <c r="K22" s="27">
        <v>11.9</v>
      </c>
      <c r="L22" s="27">
        <v>3.9</v>
      </c>
      <c r="M22" s="27">
        <f t="shared" si="0"/>
        <v>99.800000000000011</v>
      </c>
      <c r="N22" s="27">
        <f t="shared" si="1"/>
        <v>84.168336673346687</v>
      </c>
      <c r="O22" s="27">
        <f t="shared" si="2"/>
        <v>11.923847695390782</v>
      </c>
      <c r="P22" s="27">
        <f t="shared" si="3"/>
        <v>3.9078156312625247</v>
      </c>
      <c r="Q22" s="27">
        <f t="shared" si="4"/>
        <v>99.999999999999986</v>
      </c>
      <c r="R22" s="27">
        <v>4.4368600679999997</v>
      </c>
      <c r="S22" s="10" t="s">
        <v>163</v>
      </c>
      <c r="T22" s="10" t="s">
        <v>19</v>
      </c>
      <c r="U22" s="10" t="s">
        <v>164</v>
      </c>
      <c r="V22" s="10" t="s">
        <v>468</v>
      </c>
    </row>
    <row r="23" spans="1:22" x14ac:dyDescent="0.2">
      <c r="A23" s="8">
        <v>678</v>
      </c>
      <c r="B23" s="10" t="s">
        <v>14</v>
      </c>
      <c r="C23" s="10" t="s">
        <v>14</v>
      </c>
      <c r="D23" s="10" t="s">
        <v>276</v>
      </c>
      <c r="E23" s="10" t="s">
        <v>15</v>
      </c>
      <c r="F23" s="10" t="s">
        <v>15</v>
      </c>
      <c r="G23" s="10" t="s">
        <v>17</v>
      </c>
      <c r="H23" s="24">
        <v>73.41</v>
      </c>
      <c r="I23" s="24" t="s">
        <v>14</v>
      </c>
      <c r="J23" s="27">
        <v>49.8</v>
      </c>
      <c r="K23" s="27">
        <v>47.2</v>
      </c>
      <c r="L23" s="27">
        <v>2.8</v>
      </c>
      <c r="M23" s="27">
        <f t="shared" si="0"/>
        <v>99.8</v>
      </c>
      <c r="N23" s="27">
        <f t="shared" si="1"/>
        <v>49.899799599198396</v>
      </c>
      <c r="O23" s="27">
        <f t="shared" si="2"/>
        <v>47.294589178356716</v>
      </c>
      <c r="P23" s="27">
        <f t="shared" si="3"/>
        <v>2.8056112224448899</v>
      </c>
      <c r="Q23" s="27">
        <f t="shared" si="4"/>
        <v>100</v>
      </c>
      <c r="R23" s="27">
        <v>5.3231939160000001</v>
      </c>
      <c r="S23" s="10" t="s">
        <v>163</v>
      </c>
      <c r="T23" s="10" t="s">
        <v>19</v>
      </c>
      <c r="U23" s="10" t="s">
        <v>164</v>
      </c>
      <c r="V23" s="10" t="s">
        <v>468</v>
      </c>
    </row>
    <row r="24" spans="1:22" x14ac:dyDescent="0.2">
      <c r="A24" s="8">
        <v>680</v>
      </c>
      <c r="B24" s="10" t="s">
        <v>14</v>
      </c>
      <c r="C24" s="10" t="s">
        <v>14</v>
      </c>
      <c r="D24" s="10" t="s">
        <v>276</v>
      </c>
      <c r="E24" s="10" t="s">
        <v>15</v>
      </c>
      <c r="F24" s="10" t="s">
        <v>15</v>
      </c>
      <c r="G24" s="10" t="s">
        <v>17</v>
      </c>
      <c r="H24" s="24">
        <v>19.47</v>
      </c>
      <c r="I24" s="24" t="s">
        <v>14</v>
      </c>
      <c r="J24" s="27">
        <v>97.5</v>
      </c>
      <c r="K24" s="27">
        <v>0.1</v>
      </c>
      <c r="L24" s="27">
        <v>2.2000000000000002</v>
      </c>
      <c r="M24" s="27">
        <f t="shared" si="0"/>
        <v>99.8</v>
      </c>
      <c r="N24" s="27">
        <f t="shared" si="1"/>
        <v>97.695390781563134</v>
      </c>
      <c r="O24" s="27">
        <f t="shared" si="2"/>
        <v>0.10020040080160322</v>
      </c>
      <c r="P24" s="27">
        <f t="shared" si="3"/>
        <v>2.2044088176352705</v>
      </c>
      <c r="Q24" s="27">
        <f t="shared" si="4"/>
        <v>100</v>
      </c>
      <c r="R24" s="27">
        <v>2.20661986</v>
      </c>
      <c r="S24" s="10" t="s">
        <v>163</v>
      </c>
      <c r="T24" s="10" t="s">
        <v>19</v>
      </c>
      <c r="U24" s="10" t="s">
        <v>164</v>
      </c>
      <c r="V24" s="10" t="s">
        <v>468</v>
      </c>
    </row>
    <row r="25" spans="1:22" x14ac:dyDescent="0.2">
      <c r="A25" s="8">
        <v>684</v>
      </c>
      <c r="B25" s="10" t="s">
        <v>14</v>
      </c>
      <c r="C25" s="10" t="s">
        <v>14</v>
      </c>
      <c r="D25" s="10" t="s">
        <v>276</v>
      </c>
      <c r="E25" s="10" t="s">
        <v>15</v>
      </c>
      <c r="F25" s="10" t="s">
        <v>15</v>
      </c>
      <c r="G25" s="10" t="s">
        <v>17</v>
      </c>
      <c r="H25" s="24">
        <v>50.72</v>
      </c>
      <c r="I25" s="24" t="s">
        <v>14</v>
      </c>
      <c r="J25" s="27">
        <v>72.3</v>
      </c>
      <c r="K25" s="27">
        <v>22.9</v>
      </c>
      <c r="L25" s="27">
        <v>4.5999999999999996</v>
      </c>
      <c r="M25" s="27">
        <f t="shared" si="0"/>
        <v>99.799999999999983</v>
      </c>
      <c r="N25" s="27">
        <f t="shared" si="1"/>
        <v>72.444889779559134</v>
      </c>
      <c r="O25" s="27">
        <f t="shared" si="2"/>
        <v>22.945891783567138</v>
      </c>
      <c r="P25" s="27">
        <f t="shared" si="3"/>
        <v>4.6092184368737481</v>
      </c>
      <c r="Q25" s="27">
        <f t="shared" si="4"/>
        <v>100.00000000000001</v>
      </c>
      <c r="R25" s="27">
        <v>5.9817945379999999</v>
      </c>
      <c r="S25" s="10" t="s">
        <v>163</v>
      </c>
      <c r="T25" s="10" t="s">
        <v>19</v>
      </c>
      <c r="U25" s="10" t="s">
        <v>164</v>
      </c>
      <c r="V25" s="10" t="s">
        <v>468</v>
      </c>
    </row>
    <row r="26" spans="1:22" x14ac:dyDescent="0.2">
      <c r="A26" s="8">
        <v>689</v>
      </c>
      <c r="B26" s="10" t="s">
        <v>14</v>
      </c>
      <c r="C26" s="10" t="s">
        <v>14</v>
      </c>
      <c r="D26" s="10" t="s">
        <v>276</v>
      </c>
      <c r="E26" s="10" t="s">
        <v>15</v>
      </c>
      <c r="F26" s="10" t="s">
        <v>15</v>
      </c>
      <c r="G26" s="10" t="s">
        <v>17</v>
      </c>
      <c r="H26" s="24">
        <v>50.72</v>
      </c>
      <c r="I26" s="24" t="s">
        <v>14</v>
      </c>
      <c r="J26" s="27">
        <v>85.2</v>
      </c>
      <c r="K26" s="27">
        <v>11</v>
      </c>
      <c r="L26" s="27">
        <v>3.7</v>
      </c>
      <c r="M26" s="27">
        <f t="shared" si="0"/>
        <v>99.9</v>
      </c>
      <c r="N26" s="27">
        <f t="shared" si="1"/>
        <v>85.285285285285283</v>
      </c>
      <c r="O26" s="27">
        <f t="shared" si="2"/>
        <v>11.011011011011011</v>
      </c>
      <c r="P26" s="27">
        <f t="shared" si="3"/>
        <v>3.7037037037037033</v>
      </c>
      <c r="Q26" s="27">
        <f t="shared" si="4"/>
        <v>100</v>
      </c>
      <c r="R26" s="27">
        <v>4.1619797529999998</v>
      </c>
      <c r="S26" s="10" t="s">
        <v>163</v>
      </c>
      <c r="T26" s="10" t="s">
        <v>19</v>
      </c>
      <c r="U26" s="10" t="s">
        <v>164</v>
      </c>
      <c r="V26" s="10" t="s">
        <v>468</v>
      </c>
    </row>
    <row r="27" spans="1:22" x14ac:dyDescent="0.2">
      <c r="A27" s="8">
        <v>690</v>
      </c>
      <c r="B27" s="10" t="s">
        <v>14</v>
      </c>
      <c r="C27" s="10" t="s">
        <v>14</v>
      </c>
      <c r="D27" s="10" t="s">
        <v>276</v>
      </c>
      <c r="E27" s="10" t="s">
        <v>15</v>
      </c>
      <c r="F27" s="10" t="s">
        <v>15</v>
      </c>
      <c r="G27" s="10" t="s">
        <v>17</v>
      </c>
      <c r="H27" s="24">
        <v>16</v>
      </c>
      <c r="I27" s="24" t="s">
        <v>14</v>
      </c>
      <c r="J27" s="27">
        <v>86.3</v>
      </c>
      <c r="K27" s="27">
        <v>11.3</v>
      </c>
      <c r="L27" s="27">
        <v>2.4</v>
      </c>
      <c r="M27" s="27">
        <f t="shared" si="0"/>
        <v>100</v>
      </c>
      <c r="N27" s="27">
        <f t="shared" si="1"/>
        <v>86.3</v>
      </c>
      <c r="O27" s="27">
        <f t="shared" si="2"/>
        <v>11.3</v>
      </c>
      <c r="P27" s="27">
        <f t="shared" si="3"/>
        <v>2.4</v>
      </c>
      <c r="Q27" s="27">
        <f t="shared" si="4"/>
        <v>100</v>
      </c>
      <c r="R27" s="27">
        <v>2.7057497179999999</v>
      </c>
      <c r="S27" s="10" t="s">
        <v>163</v>
      </c>
      <c r="T27" s="10" t="s">
        <v>19</v>
      </c>
      <c r="U27" s="10" t="s">
        <v>164</v>
      </c>
      <c r="V27" s="10" t="s">
        <v>468</v>
      </c>
    </row>
    <row r="28" spans="1:22" x14ac:dyDescent="0.2">
      <c r="A28" s="8">
        <v>692</v>
      </c>
      <c r="B28" s="10" t="s">
        <v>14</v>
      </c>
      <c r="C28" s="10" t="s">
        <v>14</v>
      </c>
      <c r="D28" s="10" t="s">
        <v>276</v>
      </c>
      <c r="E28" s="10" t="s">
        <v>15</v>
      </c>
      <c r="F28" s="10" t="s">
        <v>15</v>
      </c>
      <c r="G28" s="10" t="s">
        <v>17</v>
      </c>
      <c r="H28" s="24">
        <v>6.5</v>
      </c>
      <c r="I28" s="24" t="s">
        <v>14</v>
      </c>
      <c r="J28" s="27">
        <v>77.2</v>
      </c>
      <c r="K28" s="27">
        <v>20.100000000000001</v>
      </c>
      <c r="L28" s="27">
        <v>2.6</v>
      </c>
      <c r="M28" s="27">
        <f t="shared" si="0"/>
        <v>99.9</v>
      </c>
      <c r="N28" s="27">
        <f t="shared" si="1"/>
        <v>77.277277277277278</v>
      </c>
      <c r="O28" s="27">
        <f t="shared" si="2"/>
        <v>20.12012012012012</v>
      </c>
      <c r="P28" s="27">
        <f t="shared" si="3"/>
        <v>2.6026026026026026</v>
      </c>
      <c r="Q28" s="27">
        <f t="shared" si="4"/>
        <v>100</v>
      </c>
      <c r="R28" s="27">
        <v>3.2581453630000001</v>
      </c>
      <c r="S28" s="10" t="s">
        <v>163</v>
      </c>
      <c r="T28" s="10" t="s">
        <v>19</v>
      </c>
      <c r="U28" s="10" t="s">
        <v>164</v>
      </c>
      <c r="V28" s="10" t="s">
        <v>468</v>
      </c>
    </row>
    <row r="29" spans="1:22" x14ac:dyDescent="0.2">
      <c r="A29" s="8">
        <v>695</v>
      </c>
      <c r="B29" s="10" t="s">
        <v>14</v>
      </c>
      <c r="C29" s="10" t="s">
        <v>14</v>
      </c>
      <c r="D29" s="10" t="s">
        <v>276</v>
      </c>
      <c r="E29" s="10" t="s">
        <v>15</v>
      </c>
      <c r="F29" s="10" t="s">
        <v>15</v>
      </c>
      <c r="G29" s="10" t="s">
        <v>17</v>
      </c>
      <c r="H29" s="24">
        <v>47</v>
      </c>
      <c r="I29" s="24" t="s">
        <v>14</v>
      </c>
      <c r="J29" s="27">
        <v>87.3</v>
      </c>
      <c r="K29" s="27">
        <v>8.5</v>
      </c>
      <c r="L29" s="27">
        <v>4</v>
      </c>
      <c r="M29" s="27">
        <f t="shared" si="0"/>
        <v>99.8</v>
      </c>
      <c r="N29" s="27">
        <f t="shared" si="1"/>
        <v>87.474949899799597</v>
      </c>
      <c r="O29" s="27">
        <f t="shared" si="2"/>
        <v>8.5170340681362724</v>
      </c>
      <c r="P29" s="27">
        <f t="shared" si="3"/>
        <v>4.0080160320641278</v>
      </c>
      <c r="Q29" s="27">
        <f t="shared" si="4"/>
        <v>100</v>
      </c>
      <c r="R29" s="27">
        <v>4.3811610080000003</v>
      </c>
      <c r="S29" s="10" t="s">
        <v>163</v>
      </c>
      <c r="T29" s="10" t="s">
        <v>19</v>
      </c>
      <c r="U29" s="10" t="s">
        <v>164</v>
      </c>
      <c r="V29" s="10" t="s">
        <v>468</v>
      </c>
    </row>
    <row r="30" spans="1:22" x14ac:dyDescent="0.2">
      <c r="A30" s="8">
        <v>696</v>
      </c>
      <c r="B30" s="10" t="s">
        <v>14</v>
      </c>
      <c r="C30" s="10" t="s">
        <v>14</v>
      </c>
      <c r="D30" s="10" t="s">
        <v>276</v>
      </c>
      <c r="E30" s="10" t="s">
        <v>15</v>
      </c>
      <c r="F30" s="10" t="s">
        <v>15</v>
      </c>
      <c r="G30" s="10" t="s">
        <v>17</v>
      </c>
      <c r="H30" s="24">
        <v>64</v>
      </c>
      <c r="I30" s="24" t="s">
        <v>14</v>
      </c>
      <c r="J30" s="27">
        <v>92.6</v>
      </c>
      <c r="K30" s="27">
        <v>4.9000000000000004</v>
      </c>
      <c r="L30" s="27">
        <v>2.1</v>
      </c>
      <c r="M30" s="27">
        <f t="shared" si="0"/>
        <v>99.6</v>
      </c>
      <c r="N30" s="27">
        <f t="shared" si="1"/>
        <v>92.971887550200805</v>
      </c>
      <c r="O30" s="27">
        <f t="shared" si="2"/>
        <v>4.9196787148594385</v>
      </c>
      <c r="P30" s="27">
        <f t="shared" si="3"/>
        <v>2.1084337349397591</v>
      </c>
      <c r="Q30" s="27">
        <f t="shared" si="4"/>
        <v>100.00000000000001</v>
      </c>
      <c r="R30" s="27">
        <v>2.217529039</v>
      </c>
      <c r="S30" s="10" t="s">
        <v>163</v>
      </c>
      <c r="T30" s="10" t="s">
        <v>19</v>
      </c>
      <c r="U30" s="10" t="s">
        <v>164</v>
      </c>
      <c r="V30" s="10" t="s">
        <v>468</v>
      </c>
    </row>
    <row r="31" spans="1:22" x14ac:dyDescent="0.2">
      <c r="A31" s="8">
        <v>697</v>
      </c>
      <c r="B31" s="10" t="s">
        <v>14</v>
      </c>
      <c r="C31" s="10" t="s">
        <v>14</v>
      </c>
      <c r="D31" s="10" t="s">
        <v>276</v>
      </c>
      <c r="E31" s="10" t="s">
        <v>15</v>
      </c>
      <c r="F31" s="10" t="s">
        <v>15</v>
      </c>
      <c r="G31" s="10" t="s">
        <v>17</v>
      </c>
      <c r="H31" s="24">
        <v>9</v>
      </c>
      <c r="I31" s="24" t="s">
        <v>14</v>
      </c>
      <c r="J31" s="27">
        <v>88.2</v>
      </c>
      <c r="K31" s="27">
        <v>7.8</v>
      </c>
      <c r="L31" s="27">
        <v>3.6</v>
      </c>
      <c r="M31" s="27">
        <f t="shared" si="0"/>
        <v>99.6</v>
      </c>
      <c r="N31" s="27">
        <f t="shared" si="1"/>
        <v>88.55421686746989</v>
      </c>
      <c r="O31" s="27">
        <f t="shared" si="2"/>
        <v>7.8313253012048198</v>
      </c>
      <c r="P31" s="27">
        <f t="shared" si="3"/>
        <v>3.6144578313253017</v>
      </c>
      <c r="Q31" s="27">
        <f t="shared" si="4"/>
        <v>100</v>
      </c>
      <c r="R31" s="27">
        <v>3.9215686270000001</v>
      </c>
      <c r="S31" s="10" t="s">
        <v>163</v>
      </c>
      <c r="T31" s="10" t="s">
        <v>19</v>
      </c>
      <c r="U31" s="10" t="s">
        <v>164</v>
      </c>
      <c r="V31" s="10" t="s">
        <v>468</v>
      </c>
    </row>
    <row r="32" spans="1:22" x14ac:dyDescent="0.2">
      <c r="A32" s="8" t="s">
        <v>165</v>
      </c>
      <c r="B32" s="10" t="s">
        <v>14</v>
      </c>
      <c r="C32" s="10" t="s">
        <v>14</v>
      </c>
      <c r="D32" s="10" t="s">
        <v>276</v>
      </c>
      <c r="E32" s="10" t="s">
        <v>15</v>
      </c>
      <c r="F32" s="10" t="s">
        <v>15</v>
      </c>
      <c r="G32" s="10" t="s">
        <v>17</v>
      </c>
      <c r="H32" s="24">
        <v>70.489999999999995</v>
      </c>
      <c r="I32" s="24" t="s">
        <v>14</v>
      </c>
      <c r="J32" s="27">
        <v>91.7</v>
      </c>
      <c r="K32" s="27">
        <v>3.3</v>
      </c>
      <c r="L32" s="27">
        <v>4.8</v>
      </c>
      <c r="M32" s="27">
        <f t="shared" si="0"/>
        <v>99.8</v>
      </c>
      <c r="N32" s="27">
        <f t="shared" si="1"/>
        <v>91.883767535070149</v>
      </c>
      <c r="O32" s="27">
        <f t="shared" si="2"/>
        <v>3.3066132264529058</v>
      </c>
      <c r="P32" s="27">
        <f t="shared" si="3"/>
        <v>4.8096192384769543</v>
      </c>
      <c r="Q32" s="27">
        <f t="shared" si="4"/>
        <v>100.00000000000001</v>
      </c>
      <c r="R32" s="27">
        <v>4.9740932640000004</v>
      </c>
      <c r="S32" s="10" t="s">
        <v>163</v>
      </c>
      <c r="T32" s="10" t="s">
        <v>19</v>
      </c>
      <c r="U32" s="10" t="s">
        <v>164</v>
      </c>
      <c r="V32" s="10" t="s">
        <v>468</v>
      </c>
    </row>
    <row r="33" spans="1:22" x14ac:dyDescent="0.2">
      <c r="A33" s="8">
        <v>683</v>
      </c>
      <c r="B33" s="10" t="s">
        <v>14</v>
      </c>
      <c r="C33" s="10" t="s">
        <v>14</v>
      </c>
      <c r="D33" s="10" t="s">
        <v>277</v>
      </c>
      <c r="E33" s="10" t="s">
        <v>15</v>
      </c>
      <c r="F33" s="10" t="s">
        <v>15</v>
      </c>
      <c r="G33" s="10" t="s">
        <v>17</v>
      </c>
      <c r="H33" s="24">
        <v>19</v>
      </c>
      <c r="I33" s="24" t="s">
        <v>14</v>
      </c>
      <c r="J33" s="27">
        <v>95.4</v>
      </c>
      <c r="K33" s="27">
        <v>2.6</v>
      </c>
      <c r="L33" s="27">
        <v>1.9</v>
      </c>
      <c r="M33" s="27">
        <f t="shared" si="0"/>
        <v>99.9</v>
      </c>
      <c r="N33" s="27">
        <f t="shared" si="1"/>
        <v>95.495495495495504</v>
      </c>
      <c r="O33" s="27">
        <f t="shared" si="2"/>
        <v>2.6026026026026026</v>
      </c>
      <c r="P33" s="27">
        <f t="shared" si="3"/>
        <v>1.9019019019019017</v>
      </c>
      <c r="Q33" s="27">
        <f t="shared" si="4"/>
        <v>100.00000000000001</v>
      </c>
      <c r="R33" s="27">
        <v>1.9527235350000001</v>
      </c>
      <c r="S33" s="10" t="s">
        <v>163</v>
      </c>
      <c r="T33" s="10" t="s">
        <v>19</v>
      </c>
      <c r="U33" s="10" t="s">
        <v>164</v>
      </c>
      <c r="V33" s="10" t="s">
        <v>468</v>
      </c>
    </row>
    <row r="34" spans="1:22" x14ac:dyDescent="0.2">
      <c r="A34" s="8">
        <v>681</v>
      </c>
      <c r="B34" s="10" t="s">
        <v>14</v>
      </c>
      <c r="C34" s="10" t="s">
        <v>14</v>
      </c>
      <c r="D34" s="10" t="s">
        <v>285</v>
      </c>
      <c r="E34" s="10" t="s">
        <v>15</v>
      </c>
      <c r="F34" s="10" t="s">
        <v>15</v>
      </c>
      <c r="G34" s="10" t="s">
        <v>17</v>
      </c>
      <c r="H34" s="24">
        <v>11</v>
      </c>
      <c r="I34" s="24" t="s">
        <v>14</v>
      </c>
      <c r="J34" s="27">
        <v>63.3</v>
      </c>
      <c r="K34" s="27">
        <v>32.1</v>
      </c>
      <c r="L34" s="27">
        <v>4.3</v>
      </c>
      <c r="M34" s="27">
        <f t="shared" ref="M34:M65" si="5">SUM(J34:L34)</f>
        <v>99.7</v>
      </c>
      <c r="N34" s="27">
        <f t="shared" ref="N34:N65" si="6">J34/M34*100</f>
        <v>63.49047141424272</v>
      </c>
      <c r="O34" s="27">
        <f t="shared" ref="O34:O65" si="7">K34/M34*100</f>
        <v>32.196589769307927</v>
      </c>
      <c r="P34" s="27">
        <f t="shared" ref="P34:P65" si="8">L34/M34*100</f>
        <v>4.3129388164493481</v>
      </c>
      <c r="Q34" s="27">
        <f t="shared" ref="Q34:Q65" si="9">SUM(N34:P34)</f>
        <v>99.999999999999986</v>
      </c>
      <c r="R34" s="27">
        <v>6.3609467459999998</v>
      </c>
      <c r="S34" s="10" t="s">
        <v>163</v>
      </c>
      <c r="T34" s="10" t="s">
        <v>19</v>
      </c>
      <c r="U34" s="10" t="s">
        <v>164</v>
      </c>
      <c r="V34" s="10" t="s">
        <v>468</v>
      </c>
    </row>
    <row r="35" spans="1:22" x14ac:dyDescent="0.2">
      <c r="A35" s="8">
        <v>686</v>
      </c>
      <c r="B35" s="10" t="s">
        <v>14</v>
      </c>
      <c r="C35" s="10" t="s">
        <v>14</v>
      </c>
      <c r="D35" s="10" t="s">
        <v>284</v>
      </c>
      <c r="E35" s="10" t="s">
        <v>15</v>
      </c>
      <c r="F35" s="10" t="s">
        <v>15</v>
      </c>
      <c r="G35" s="10" t="s">
        <v>17</v>
      </c>
      <c r="H35" s="24">
        <v>8.6199999999999992</v>
      </c>
      <c r="I35" s="24" t="s">
        <v>14</v>
      </c>
      <c r="J35" s="27">
        <v>82</v>
      </c>
      <c r="K35" s="27">
        <v>15.6</v>
      </c>
      <c r="L35" s="27">
        <v>2.2999999999999998</v>
      </c>
      <c r="M35" s="27">
        <f t="shared" si="5"/>
        <v>99.899999999999991</v>
      </c>
      <c r="N35" s="27">
        <f t="shared" si="6"/>
        <v>82.082082082082081</v>
      </c>
      <c r="O35" s="27">
        <f t="shared" si="7"/>
        <v>15.615615615615615</v>
      </c>
      <c r="P35" s="27">
        <f t="shared" si="8"/>
        <v>2.3023023023023024</v>
      </c>
      <c r="Q35" s="27">
        <f t="shared" si="9"/>
        <v>100</v>
      </c>
      <c r="R35" s="27">
        <v>2.7283511269999998</v>
      </c>
      <c r="S35" s="10" t="s">
        <v>163</v>
      </c>
      <c r="T35" s="10" t="s">
        <v>19</v>
      </c>
      <c r="U35" s="10" t="s">
        <v>164</v>
      </c>
      <c r="V35" s="10" t="s">
        <v>468</v>
      </c>
    </row>
    <row r="36" spans="1:22" x14ac:dyDescent="0.2">
      <c r="A36" s="8">
        <v>687</v>
      </c>
      <c r="B36" s="10" t="s">
        <v>14</v>
      </c>
      <c r="C36" s="10" t="s">
        <v>14</v>
      </c>
      <c r="D36" s="10" t="s">
        <v>284</v>
      </c>
      <c r="E36" s="10" t="s">
        <v>15</v>
      </c>
      <c r="F36" s="10" t="s">
        <v>15</v>
      </c>
      <c r="G36" s="10" t="s">
        <v>17</v>
      </c>
      <c r="H36" s="24">
        <v>7.37</v>
      </c>
      <c r="I36" s="24" t="s">
        <v>14</v>
      </c>
      <c r="J36" s="27">
        <v>81.3</v>
      </c>
      <c r="K36" s="27">
        <v>16</v>
      </c>
      <c r="L36" s="27">
        <v>2.5</v>
      </c>
      <c r="M36" s="27">
        <f t="shared" si="5"/>
        <v>99.8</v>
      </c>
      <c r="N36" s="27">
        <f t="shared" si="6"/>
        <v>81.462925851703403</v>
      </c>
      <c r="O36" s="27">
        <f t="shared" si="7"/>
        <v>16.032064128256511</v>
      </c>
      <c r="P36" s="27">
        <f t="shared" si="8"/>
        <v>2.5050100200400802</v>
      </c>
      <c r="Q36" s="27">
        <f t="shared" si="9"/>
        <v>99.999999999999986</v>
      </c>
      <c r="R36" s="27">
        <v>2.983293556</v>
      </c>
      <c r="S36" s="10" t="s">
        <v>163</v>
      </c>
      <c r="T36" s="10" t="s">
        <v>19</v>
      </c>
      <c r="U36" s="10" t="s">
        <v>164</v>
      </c>
      <c r="V36" s="10" t="s">
        <v>468</v>
      </c>
    </row>
    <row r="37" spans="1:22" x14ac:dyDescent="0.2">
      <c r="A37" s="8">
        <v>691</v>
      </c>
      <c r="B37" s="10" t="s">
        <v>14</v>
      </c>
      <c r="C37" s="10" t="s">
        <v>14</v>
      </c>
      <c r="D37" s="10" t="s">
        <v>284</v>
      </c>
      <c r="E37" s="10" t="s">
        <v>15</v>
      </c>
      <c r="F37" s="10" t="s">
        <v>15</v>
      </c>
      <c r="G37" s="10" t="s">
        <v>17</v>
      </c>
      <c r="H37" s="24">
        <v>7.72</v>
      </c>
      <c r="I37" s="24" t="s">
        <v>14</v>
      </c>
      <c r="J37" s="27">
        <v>97.5</v>
      </c>
      <c r="K37" s="27">
        <v>0.1</v>
      </c>
      <c r="L37" s="27">
        <v>2</v>
      </c>
      <c r="M37" s="27">
        <f t="shared" si="5"/>
        <v>99.6</v>
      </c>
      <c r="N37" s="27">
        <f t="shared" si="6"/>
        <v>97.891566265060248</v>
      </c>
      <c r="O37" s="27">
        <f t="shared" si="7"/>
        <v>0.10040160642570282</v>
      </c>
      <c r="P37" s="27">
        <f t="shared" si="8"/>
        <v>2.0080321285140563</v>
      </c>
      <c r="Q37" s="27">
        <f t="shared" si="9"/>
        <v>100.00000000000001</v>
      </c>
      <c r="R37" s="27">
        <v>2.010050251</v>
      </c>
      <c r="S37" s="10" t="s">
        <v>163</v>
      </c>
      <c r="T37" s="10" t="s">
        <v>19</v>
      </c>
      <c r="U37" s="10" t="s">
        <v>164</v>
      </c>
      <c r="V37" s="10" t="s">
        <v>468</v>
      </c>
    </row>
    <row r="38" spans="1:22" x14ac:dyDescent="0.2">
      <c r="A38" s="8">
        <v>674</v>
      </c>
      <c r="B38" s="10" t="s">
        <v>14</v>
      </c>
      <c r="C38" s="10" t="s">
        <v>14</v>
      </c>
      <c r="D38" s="10" t="s">
        <v>279</v>
      </c>
      <c r="E38" s="10" t="s">
        <v>15</v>
      </c>
      <c r="F38" s="10" t="s">
        <v>15</v>
      </c>
      <c r="G38" s="10" t="s">
        <v>17</v>
      </c>
      <c r="H38" s="24">
        <v>20.420000000000002</v>
      </c>
      <c r="I38" s="24" t="s">
        <v>14</v>
      </c>
      <c r="J38" s="27">
        <v>77.3</v>
      </c>
      <c r="K38" s="27">
        <v>19</v>
      </c>
      <c r="L38" s="27">
        <v>3.5</v>
      </c>
      <c r="M38" s="27">
        <f t="shared" si="5"/>
        <v>99.8</v>
      </c>
      <c r="N38" s="27">
        <f t="shared" si="6"/>
        <v>77.454909819639269</v>
      </c>
      <c r="O38" s="27">
        <f t="shared" si="7"/>
        <v>19.038076152304608</v>
      </c>
      <c r="P38" s="27">
        <f t="shared" si="8"/>
        <v>3.5070140280561124</v>
      </c>
      <c r="Q38" s="27">
        <f t="shared" si="9"/>
        <v>100</v>
      </c>
      <c r="R38" s="27">
        <v>4.3316831679999996</v>
      </c>
      <c r="S38" s="10" t="s">
        <v>163</v>
      </c>
      <c r="T38" s="10" t="s">
        <v>19</v>
      </c>
      <c r="U38" s="10" t="s">
        <v>164</v>
      </c>
      <c r="V38" s="10" t="s">
        <v>468</v>
      </c>
    </row>
    <row r="39" spans="1:22" x14ac:dyDescent="0.2">
      <c r="A39" s="8">
        <v>677</v>
      </c>
      <c r="B39" s="10" t="s">
        <v>14</v>
      </c>
      <c r="C39" s="10" t="s">
        <v>14</v>
      </c>
      <c r="D39" s="10" t="s">
        <v>279</v>
      </c>
      <c r="E39" s="10" t="s">
        <v>15</v>
      </c>
      <c r="F39" s="10" t="s">
        <v>15</v>
      </c>
      <c r="G39" s="10" t="s">
        <v>17</v>
      </c>
      <c r="H39" s="24">
        <v>19.41</v>
      </c>
      <c r="I39" s="24" t="s">
        <v>14</v>
      </c>
      <c r="J39" s="27">
        <v>92.5</v>
      </c>
      <c r="K39" s="27">
        <v>3.5</v>
      </c>
      <c r="L39" s="27">
        <v>3.8</v>
      </c>
      <c r="M39" s="27">
        <f t="shared" si="5"/>
        <v>99.8</v>
      </c>
      <c r="N39" s="27">
        <f t="shared" si="6"/>
        <v>92.68537074148297</v>
      </c>
      <c r="O39" s="27">
        <f t="shared" si="7"/>
        <v>3.5070140280561124</v>
      </c>
      <c r="P39" s="27">
        <f t="shared" si="8"/>
        <v>3.8076152304609217</v>
      </c>
      <c r="Q39" s="27">
        <f t="shared" si="9"/>
        <v>100.00000000000001</v>
      </c>
      <c r="R39" s="27">
        <v>3.9460020770000002</v>
      </c>
      <c r="S39" s="10" t="s">
        <v>163</v>
      </c>
      <c r="T39" s="10" t="s">
        <v>19</v>
      </c>
      <c r="U39" s="10" t="s">
        <v>164</v>
      </c>
      <c r="V39" s="10" t="s">
        <v>468</v>
      </c>
    </row>
    <row r="40" spans="1:22" x14ac:dyDescent="0.2">
      <c r="A40" s="8">
        <v>672</v>
      </c>
      <c r="B40" s="10" t="s">
        <v>14</v>
      </c>
      <c r="C40" s="10" t="s">
        <v>14</v>
      </c>
      <c r="D40" s="10" t="s">
        <v>275</v>
      </c>
      <c r="E40" s="10" t="s">
        <v>45</v>
      </c>
      <c r="F40" s="10" t="s">
        <v>15</v>
      </c>
      <c r="G40" s="10" t="s">
        <v>17</v>
      </c>
      <c r="H40" s="24">
        <v>57.85</v>
      </c>
      <c r="I40" s="24" t="s">
        <v>14</v>
      </c>
      <c r="J40" s="27">
        <v>80.099999999999994</v>
      </c>
      <c r="K40" s="27">
        <v>15.5</v>
      </c>
      <c r="L40" s="27">
        <v>4.3</v>
      </c>
      <c r="M40" s="27">
        <f t="shared" si="5"/>
        <v>99.899999999999991</v>
      </c>
      <c r="N40" s="27">
        <f t="shared" si="6"/>
        <v>80.180180180180187</v>
      </c>
      <c r="O40" s="27">
        <f t="shared" si="7"/>
        <v>15.515515515515515</v>
      </c>
      <c r="P40" s="27">
        <f t="shared" si="8"/>
        <v>4.3043043043043046</v>
      </c>
      <c r="Q40" s="27">
        <f t="shared" si="9"/>
        <v>100.00000000000001</v>
      </c>
      <c r="R40" s="27">
        <v>5.09478673</v>
      </c>
      <c r="S40" s="10" t="s">
        <v>163</v>
      </c>
      <c r="T40" s="10" t="s">
        <v>19</v>
      </c>
      <c r="U40" s="10" t="s">
        <v>164</v>
      </c>
      <c r="V40" s="10" t="s">
        <v>468</v>
      </c>
    </row>
    <row r="41" spans="1:22" x14ac:dyDescent="0.2">
      <c r="A41" s="8">
        <v>694</v>
      </c>
      <c r="B41" s="10" t="s">
        <v>14</v>
      </c>
      <c r="C41" s="10" t="s">
        <v>14</v>
      </c>
      <c r="D41" s="10" t="s">
        <v>275</v>
      </c>
      <c r="E41" s="10" t="s">
        <v>45</v>
      </c>
      <c r="F41" s="10" t="s">
        <v>15</v>
      </c>
      <c r="G41" s="10" t="s">
        <v>17</v>
      </c>
      <c r="H41" s="24">
        <v>27.48</v>
      </c>
      <c r="I41" s="24" t="s">
        <v>14</v>
      </c>
      <c r="J41" s="27">
        <v>78.5</v>
      </c>
      <c r="K41" s="27">
        <v>19</v>
      </c>
      <c r="L41" s="27">
        <v>2.4</v>
      </c>
      <c r="M41" s="27">
        <f t="shared" si="5"/>
        <v>99.9</v>
      </c>
      <c r="N41" s="27">
        <f t="shared" si="6"/>
        <v>78.578578578578572</v>
      </c>
      <c r="O41" s="27">
        <f t="shared" si="7"/>
        <v>19.019019019019019</v>
      </c>
      <c r="P41" s="27">
        <f t="shared" si="8"/>
        <v>2.402402402402402</v>
      </c>
      <c r="Q41" s="27">
        <f t="shared" si="9"/>
        <v>100</v>
      </c>
      <c r="R41" s="27">
        <v>2.9666254639999998</v>
      </c>
      <c r="S41" s="10" t="s">
        <v>163</v>
      </c>
      <c r="T41" s="10" t="s">
        <v>19</v>
      </c>
      <c r="U41" s="10" t="s">
        <v>164</v>
      </c>
      <c r="V41" s="10" t="s">
        <v>468</v>
      </c>
    </row>
    <row r="42" spans="1:22" x14ac:dyDescent="0.2">
      <c r="A42" s="8">
        <v>679</v>
      </c>
      <c r="B42" s="10" t="s">
        <v>14</v>
      </c>
      <c r="C42" s="10" t="s">
        <v>14</v>
      </c>
      <c r="D42" s="10" t="s">
        <v>276</v>
      </c>
      <c r="E42" s="10" t="s">
        <v>16</v>
      </c>
      <c r="F42" s="10" t="s">
        <v>15</v>
      </c>
      <c r="G42" s="10" t="s">
        <v>17</v>
      </c>
      <c r="H42" s="24">
        <v>8</v>
      </c>
      <c r="I42" s="24" t="s">
        <v>14</v>
      </c>
      <c r="J42" s="27">
        <v>46.1</v>
      </c>
      <c r="K42" s="27">
        <v>50.8</v>
      </c>
      <c r="L42" s="27">
        <v>2.9</v>
      </c>
      <c r="M42" s="27">
        <f t="shared" si="5"/>
        <v>99.800000000000011</v>
      </c>
      <c r="N42" s="27">
        <f t="shared" si="6"/>
        <v>46.192384769539075</v>
      </c>
      <c r="O42" s="27">
        <f t="shared" si="7"/>
        <v>50.901803607214426</v>
      </c>
      <c r="P42" s="27">
        <f t="shared" si="8"/>
        <v>2.9058116232464926</v>
      </c>
      <c r="Q42" s="27">
        <f t="shared" si="9"/>
        <v>99.999999999999986</v>
      </c>
      <c r="R42" s="27">
        <v>5.9183673470000002</v>
      </c>
      <c r="S42" s="10" t="s">
        <v>163</v>
      </c>
      <c r="T42" s="10" t="s">
        <v>19</v>
      </c>
      <c r="U42" s="10" t="s">
        <v>164</v>
      </c>
      <c r="V42" s="10" t="s">
        <v>468</v>
      </c>
    </row>
    <row r="43" spans="1:22" x14ac:dyDescent="0.2">
      <c r="A43" s="8">
        <v>698</v>
      </c>
      <c r="B43" s="10" t="s">
        <v>14</v>
      </c>
      <c r="C43" s="10" t="s">
        <v>14</v>
      </c>
      <c r="D43" s="10" t="s">
        <v>284</v>
      </c>
      <c r="E43" s="10" t="s">
        <v>16</v>
      </c>
      <c r="F43" s="10" t="s">
        <v>15</v>
      </c>
      <c r="G43" s="10" t="s">
        <v>17</v>
      </c>
      <c r="H43" s="24">
        <v>53</v>
      </c>
      <c r="I43" s="24" t="s">
        <v>14</v>
      </c>
      <c r="J43" s="27">
        <v>70.599999999999994</v>
      </c>
      <c r="K43" s="27">
        <v>26.3</v>
      </c>
      <c r="L43" s="27">
        <v>2.9</v>
      </c>
      <c r="M43" s="27">
        <f t="shared" si="5"/>
        <v>99.8</v>
      </c>
      <c r="N43" s="27">
        <f t="shared" si="6"/>
        <v>70.741482965931851</v>
      </c>
      <c r="O43" s="27">
        <f t="shared" si="7"/>
        <v>26.352705410821649</v>
      </c>
      <c r="P43" s="27">
        <f t="shared" si="8"/>
        <v>2.905811623246493</v>
      </c>
      <c r="Q43" s="27">
        <f t="shared" si="9"/>
        <v>99.999999999999986</v>
      </c>
      <c r="R43" s="27">
        <v>3.9455782309999998</v>
      </c>
      <c r="S43" s="10" t="s">
        <v>163</v>
      </c>
      <c r="T43" s="10" t="s">
        <v>19</v>
      </c>
      <c r="U43" s="10" t="s">
        <v>164</v>
      </c>
      <c r="V43" s="10" t="s">
        <v>468</v>
      </c>
    </row>
    <row r="44" spans="1:22" x14ac:dyDescent="0.2">
      <c r="A44" s="8" t="s">
        <v>159</v>
      </c>
      <c r="B44" s="10" t="s">
        <v>142</v>
      </c>
      <c r="C44" s="10" t="s">
        <v>13</v>
      </c>
      <c r="D44" s="10" t="s">
        <v>48</v>
      </c>
      <c r="E44" s="10" t="s">
        <v>15</v>
      </c>
      <c r="F44" s="10" t="s">
        <v>15</v>
      </c>
      <c r="G44" s="10" t="s">
        <v>31</v>
      </c>
      <c r="H44" s="24">
        <v>14.7</v>
      </c>
      <c r="I44" s="24">
        <v>0.25</v>
      </c>
      <c r="J44" s="27">
        <v>97</v>
      </c>
      <c r="K44" s="27">
        <v>0.2</v>
      </c>
      <c r="L44" s="27">
        <v>3</v>
      </c>
      <c r="M44" s="27">
        <f t="shared" si="5"/>
        <v>100.2</v>
      </c>
      <c r="N44" s="27">
        <f t="shared" si="6"/>
        <v>96.806387225548889</v>
      </c>
      <c r="O44" s="27">
        <f t="shared" si="7"/>
        <v>0.19960079840319364</v>
      </c>
      <c r="P44" s="27">
        <f t="shared" si="8"/>
        <v>2.9940119760479043</v>
      </c>
      <c r="Q44" s="27">
        <f t="shared" si="9"/>
        <v>99.999999999999986</v>
      </c>
      <c r="R44" s="27">
        <v>3</v>
      </c>
      <c r="S44" s="10" t="s">
        <v>102</v>
      </c>
      <c r="T44" s="10" t="s">
        <v>19</v>
      </c>
      <c r="U44" s="10" t="s">
        <v>293</v>
      </c>
      <c r="V44" s="10" t="s">
        <v>471</v>
      </c>
    </row>
    <row r="45" spans="1:22" x14ac:dyDescent="0.2">
      <c r="A45" s="8" t="s">
        <v>160</v>
      </c>
      <c r="B45" s="10" t="s">
        <v>142</v>
      </c>
      <c r="C45" s="10" t="s">
        <v>13</v>
      </c>
      <c r="D45" s="10" t="s">
        <v>48</v>
      </c>
      <c r="E45" s="10" t="s">
        <v>15</v>
      </c>
      <c r="F45" s="10" t="s">
        <v>15</v>
      </c>
      <c r="G45" s="10" t="s">
        <v>31</v>
      </c>
      <c r="H45" s="24">
        <v>6.3</v>
      </c>
      <c r="I45" s="24">
        <v>0.4</v>
      </c>
      <c r="J45" s="27">
        <v>95.5</v>
      </c>
      <c r="K45" s="27">
        <v>0.1</v>
      </c>
      <c r="L45" s="27">
        <v>4.5999999999999996</v>
      </c>
      <c r="M45" s="27">
        <f t="shared" si="5"/>
        <v>100.19999999999999</v>
      </c>
      <c r="N45" s="27">
        <f t="shared" si="6"/>
        <v>95.30938123752496</v>
      </c>
      <c r="O45" s="27">
        <f t="shared" si="7"/>
        <v>9.9800399201596821E-2</v>
      </c>
      <c r="P45" s="27">
        <f t="shared" si="8"/>
        <v>4.5908183632734527</v>
      </c>
      <c r="Q45" s="27">
        <f t="shared" si="9"/>
        <v>100.00000000000001</v>
      </c>
      <c r="R45" s="27">
        <v>4.5954045949999998</v>
      </c>
      <c r="S45" s="10" t="s">
        <v>102</v>
      </c>
      <c r="T45" s="10" t="s">
        <v>19</v>
      </c>
      <c r="U45" s="10" t="s">
        <v>293</v>
      </c>
      <c r="V45" s="10" t="s">
        <v>471</v>
      </c>
    </row>
    <row r="46" spans="1:22" x14ac:dyDescent="0.2">
      <c r="A46" s="8" t="s">
        <v>180</v>
      </c>
      <c r="B46" s="10" t="s">
        <v>177</v>
      </c>
      <c r="C46" s="10" t="s">
        <v>294</v>
      </c>
      <c r="D46" s="10" t="s">
        <v>48</v>
      </c>
      <c r="E46" s="10" t="s">
        <v>15</v>
      </c>
      <c r="F46" s="10" t="s">
        <v>15</v>
      </c>
      <c r="G46" s="10" t="s">
        <v>31</v>
      </c>
      <c r="H46" s="24">
        <v>38.9</v>
      </c>
      <c r="I46" s="24">
        <v>0.47</v>
      </c>
      <c r="J46" s="27">
        <v>95.5</v>
      </c>
      <c r="K46" s="27">
        <v>1.3</v>
      </c>
      <c r="L46" s="27">
        <v>3.7</v>
      </c>
      <c r="M46" s="27">
        <f t="shared" si="5"/>
        <v>100.5</v>
      </c>
      <c r="N46" s="27">
        <f t="shared" si="6"/>
        <v>95.024875621890544</v>
      </c>
      <c r="O46" s="27">
        <f t="shared" si="7"/>
        <v>1.2935323383084578</v>
      </c>
      <c r="P46" s="27">
        <f t="shared" si="8"/>
        <v>3.6815920398009951</v>
      </c>
      <c r="Q46" s="27">
        <f t="shared" si="9"/>
        <v>99.999999999999986</v>
      </c>
      <c r="R46" s="27">
        <v>3.7298387100000001</v>
      </c>
      <c r="S46" s="10" t="s">
        <v>102</v>
      </c>
      <c r="T46" s="10" t="s">
        <v>19</v>
      </c>
      <c r="U46" s="10" t="s">
        <v>293</v>
      </c>
      <c r="V46" s="10" t="s">
        <v>471</v>
      </c>
    </row>
    <row r="47" spans="1:22" x14ac:dyDescent="0.2">
      <c r="A47" s="8" t="s">
        <v>179</v>
      </c>
      <c r="B47" s="10" t="s">
        <v>177</v>
      </c>
      <c r="C47" s="10" t="s">
        <v>294</v>
      </c>
      <c r="D47" s="10" t="s">
        <v>48</v>
      </c>
      <c r="E47" s="10" t="s">
        <v>15</v>
      </c>
      <c r="F47" s="10" t="s">
        <v>15</v>
      </c>
      <c r="G47" s="10" t="s">
        <v>31</v>
      </c>
      <c r="H47" s="24">
        <v>193.5</v>
      </c>
      <c r="I47" s="24">
        <v>0.52</v>
      </c>
      <c r="J47" s="27">
        <v>89.5</v>
      </c>
      <c r="K47" s="27">
        <v>4</v>
      </c>
      <c r="L47" s="27">
        <v>6.5</v>
      </c>
      <c r="M47" s="27">
        <f t="shared" si="5"/>
        <v>100</v>
      </c>
      <c r="N47" s="27">
        <f t="shared" si="6"/>
        <v>89.5</v>
      </c>
      <c r="O47" s="27">
        <f t="shared" si="7"/>
        <v>4</v>
      </c>
      <c r="P47" s="27">
        <f t="shared" si="8"/>
        <v>6.5</v>
      </c>
      <c r="Q47" s="27">
        <f t="shared" si="9"/>
        <v>100</v>
      </c>
      <c r="R47" s="27">
        <v>6.7708333329999997</v>
      </c>
      <c r="S47" s="10" t="s">
        <v>102</v>
      </c>
      <c r="T47" s="10" t="s">
        <v>19</v>
      </c>
      <c r="U47" s="10" t="s">
        <v>293</v>
      </c>
      <c r="V47" s="10" t="s">
        <v>471</v>
      </c>
    </row>
    <row r="48" spans="1:22" x14ac:dyDescent="0.2">
      <c r="A48" s="8" t="s">
        <v>161</v>
      </c>
      <c r="B48" s="10" t="s">
        <v>162</v>
      </c>
      <c r="C48" s="10" t="s">
        <v>294</v>
      </c>
      <c r="D48" s="10" t="s">
        <v>275</v>
      </c>
      <c r="E48" s="10" t="s">
        <v>15</v>
      </c>
      <c r="F48" s="10" t="s">
        <v>15</v>
      </c>
      <c r="G48" s="10" t="s">
        <v>17</v>
      </c>
      <c r="H48" s="24">
        <v>36.700000000000003</v>
      </c>
      <c r="I48" s="24" t="s">
        <v>14</v>
      </c>
      <c r="J48" s="27">
        <v>83.5</v>
      </c>
      <c r="K48" s="27">
        <v>14.5</v>
      </c>
      <c r="L48" s="27">
        <v>2.5</v>
      </c>
      <c r="M48" s="27">
        <f t="shared" si="5"/>
        <v>100.5</v>
      </c>
      <c r="N48" s="27">
        <f t="shared" si="6"/>
        <v>83.084577114427859</v>
      </c>
      <c r="O48" s="27">
        <f t="shared" si="7"/>
        <v>14.427860696517413</v>
      </c>
      <c r="P48" s="27">
        <f t="shared" si="8"/>
        <v>2.4875621890547266</v>
      </c>
      <c r="Q48" s="27">
        <f t="shared" si="9"/>
        <v>100</v>
      </c>
      <c r="R48" s="27">
        <v>2.9069767440000001</v>
      </c>
      <c r="S48" s="10" t="s">
        <v>102</v>
      </c>
      <c r="T48" s="10" t="s">
        <v>19</v>
      </c>
      <c r="U48" s="10" t="s">
        <v>293</v>
      </c>
      <c r="V48" s="10" t="s">
        <v>471</v>
      </c>
    </row>
    <row r="49" spans="1:22" x14ac:dyDescent="0.2">
      <c r="A49" s="8" t="s">
        <v>203</v>
      </c>
      <c r="B49" s="10" t="s">
        <v>204</v>
      </c>
      <c r="C49" s="10" t="s">
        <v>294</v>
      </c>
      <c r="D49" s="10" t="s">
        <v>276</v>
      </c>
      <c r="E49" s="10" t="s">
        <v>15</v>
      </c>
      <c r="F49" s="10" t="s">
        <v>15</v>
      </c>
      <c r="G49" s="10" t="s">
        <v>17</v>
      </c>
      <c r="H49" s="24" t="s">
        <v>14</v>
      </c>
      <c r="I49" s="24" t="s">
        <v>14</v>
      </c>
      <c r="J49" s="27">
        <v>71</v>
      </c>
      <c r="K49" s="27">
        <v>25.1</v>
      </c>
      <c r="L49" s="27">
        <v>4.0999999999999996</v>
      </c>
      <c r="M49" s="27">
        <f t="shared" si="5"/>
        <v>100.19999999999999</v>
      </c>
      <c r="N49" s="27">
        <f t="shared" si="6"/>
        <v>70.858283433133735</v>
      </c>
      <c r="O49" s="27">
        <f t="shared" si="7"/>
        <v>25.049900199600806</v>
      </c>
      <c r="P49" s="27">
        <f t="shared" si="8"/>
        <v>4.0918163672654693</v>
      </c>
      <c r="Q49" s="27">
        <f t="shared" si="9"/>
        <v>100</v>
      </c>
      <c r="R49" s="27">
        <v>5.4593874830000004</v>
      </c>
      <c r="S49" s="10" t="s">
        <v>102</v>
      </c>
      <c r="T49" s="10" t="s">
        <v>19</v>
      </c>
      <c r="U49" s="10" t="s">
        <v>293</v>
      </c>
      <c r="V49" s="10" t="s">
        <v>471</v>
      </c>
    </row>
    <row r="50" spans="1:22" x14ac:dyDescent="0.2">
      <c r="A50" s="8" t="s">
        <v>206</v>
      </c>
      <c r="B50" s="10" t="s">
        <v>207</v>
      </c>
      <c r="C50" s="10" t="s">
        <v>294</v>
      </c>
      <c r="D50" s="10" t="s">
        <v>276</v>
      </c>
      <c r="E50" s="10" t="s">
        <v>15</v>
      </c>
      <c r="F50" s="10" t="s">
        <v>15</v>
      </c>
      <c r="G50" s="10" t="s">
        <v>17</v>
      </c>
      <c r="H50" s="24">
        <v>88.9</v>
      </c>
      <c r="I50" s="24" t="s">
        <v>14</v>
      </c>
      <c r="J50" s="27">
        <v>69</v>
      </c>
      <c r="K50" s="27">
        <v>24.1</v>
      </c>
      <c r="L50" s="27">
        <v>6.8</v>
      </c>
      <c r="M50" s="27">
        <f t="shared" si="5"/>
        <v>99.899999999999991</v>
      </c>
      <c r="N50" s="27">
        <f t="shared" si="6"/>
        <v>69.069069069069073</v>
      </c>
      <c r="O50" s="27">
        <f t="shared" si="7"/>
        <v>24.124124124124126</v>
      </c>
      <c r="P50" s="27">
        <f t="shared" si="8"/>
        <v>6.8068068068068071</v>
      </c>
      <c r="Q50" s="27">
        <f t="shared" si="9"/>
        <v>100</v>
      </c>
      <c r="R50" s="27">
        <v>8.9709762529999999</v>
      </c>
      <c r="S50" s="10" t="s">
        <v>102</v>
      </c>
      <c r="T50" s="10" t="s">
        <v>19</v>
      </c>
      <c r="U50" s="10" t="s">
        <v>293</v>
      </c>
      <c r="V50" s="10" t="s">
        <v>471</v>
      </c>
    </row>
    <row r="51" spans="1:22" x14ac:dyDescent="0.2">
      <c r="A51" s="8" t="s">
        <v>176</v>
      </c>
      <c r="B51" s="10" t="s">
        <v>177</v>
      </c>
      <c r="C51" s="10" t="s">
        <v>294</v>
      </c>
      <c r="D51" s="10" t="s">
        <v>277</v>
      </c>
      <c r="E51" s="10" t="s">
        <v>15</v>
      </c>
      <c r="F51" s="10" t="s">
        <v>15</v>
      </c>
      <c r="G51" s="10" t="s">
        <v>17</v>
      </c>
      <c r="H51" s="24">
        <v>78.8</v>
      </c>
      <c r="I51" s="24" t="s">
        <v>14</v>
      </c>
      <c r="J51" s="27">
        <v>90.6</v>
      </c>
      <c r="K51" s="27">
        <v>3.9</v>
      </c>
      <c r="L51" s="27">
        <v>5.5</v>
      </c>
      <c r="M51" s="27">
        <f t="shared" si="5"/>
        <v>100</v>
      </c>
      <c r="N51" s="27">
        <f t="shared" si="6"/>
        <v>90.6</v>
      </c>
      <c r="O51" s="27">
        <f t="shared" si="7"/>
        <v>3.9</v>
      </c>
      <c r="P51" s="27">
        <f t="shared" si="8"/>
        <v>5.5</v>
      </c>
      <c r="Q51" s="27">
        <f t="shared" si="9"/>
        <v>100</v>
      </c>
      <c r="R51" s="27">
        <v>5.7232049949999997</v>
      </c>
      <c r="S51" s="10" t="s">
        <v>102</v>
      </c>
      <c r="T51" s="10" t="s">
        <v>19</v>
      </c>
      <c r="U51" s="10" t="s">
        <v>293</v>
      </c>
      <c r="V51" s="10" t="s">
        <v>471</v>
      </c>
    </row>
    <row r="52" spans="1:22" x14ac:dyDescent="0.2">
      <c r="A52" s="8" t="s">
        <v>178</v>
      </c>
      <c r="B52" s="10" t="s">
        <v>177</v>
      </c>
      <c r="C52" s="10" t="s">
        <v>294</v>
      </c>
      <c r="D52" s="10" t="s">
        <v>277</v>
      </c>
      <c r="E52" s="10" t="s">
        <v>15</v>
      </c>
      <c r="F52" s="10" t="s">
        <v>15</v>
      </c>
      <c r="G52" s="10" t="s">
        <v>17</v>
      </c>
      <c r="H52" s="24">
        <v>33.950000000000003</v>
      </c>
      <c r="I52" s="24" t="s">
        <v>14</v>
      </c>
      <c r="J52" s="27">
        <v>92.1</v>
      </c>
      <c r="K52" s="27">
        <v>6.7</v>
      </c>
      <c r="L52" s="27">
        <v>1.2</v>
      </c>
      <c r="M52" s="27">
        <f t="shared" si="5"/>
        <v>100</v>
      </c>
      <c r="N52" s="27">
        <f t="shared" si="6"/>
        <v>92.1</v>
      </c>
      <c r="O52" s="27">
        <f t="shared" si="7"/>
        <v>6.7</v>
      </c>
      <c r="P52" s="27">
        <f t="shared" si="8"/>
        <v>1.2</v>
      </c>
      <c r="Q52" s="27">
        <f t="shared" si="9"/>
        <v>100</v>
      </c>
      <c r="R52" s="27">
        <v>1.286173633</v>
      </c>
      <c r="S52" s="10" t="s">
        <v>102</v>
      </c>
      <c r="T52" s="10" t="s">
        <v>19</v>
      </c>
      <c r="U52" s="10" t="s">
        <v>293</v>
      </c>
      <c r="V52" s="10" t="s">
        <v>471</v>
      </c>
    </row>
    <row r="53" spans="1:22" x14ac:dyDescent="0.2">
      <c r="A53" s="8" t="s">
        <v>101</v>
      </c>
      <c r="B53" s="10" t="s">
        <v>23</v>
      </c>
      <c r="C53" s="10" t="s">
        <v>294</v>
      </c>
      <c r="D53" s="10" t="s">
        <v>278</v>
      </c>
      <c r="E53" s="10" t="s">
        <v>15</v>
      </c>
      <c r="F53" s="10" t="s">
        <v>15</v>
      </c>
      <c r="G53" s="10" t="s">
        <v>17</v>
      </c>
      <c r="H53" s="24">
        <v>108.38</v>
      </c>
      <c r="I53" s="24" t="s">
        <v>14</v>
      </c>
      <c r="J53" s="27">
        <v>91</v>
      </c>
      <c r="K53" s="27">
        <v>2.7</v>
      </c>
      <c r="L53" s="27">
        <v>6</v>
      </c>
      <c r="M53" s="27">
        <f t="shared" si="5"/>
        <v>99.7</v>
      </c>
      <c r="N53" s="27">
        <f t="shared" si="6"/>
        <v>91.27382146439318</v>
      </c>
      <c r="O53" s="27">
        <f t="shared" si="7"/>
        <v>2.7081243731193583</v>
      </c>
      <c r="P53" s="27">
        <f t="shared" si="8"/>
        <v>6.0180541624874619</v>
      </c>
      <c r="Q53" s="27">
        <f t="shared" si="9"/>
        <v>100</v>
      </c>
      <c r="R53" s="27">
        <v>6.1855670099999998</v>
      </c>
      <c r="S53" s="10" t="s">
        <v>102</v>
      </c>
      <c r="T53" s="10" t="s">
        <v>19</v>
      </c>
      <c r="U53" s="10" t="s">
        <v>293</v>
      </c>
      <c r="V53" s="10" t="s">
        <v>471</v>
      </c>
    </row>
    <row r="54" spans="1:22" x14ac:dyDescent="0.2">
      <c r="A54" s="8" t="s">
        <v>115</v>
      </c>
      <c r="B54" s="10" t="s">
        <v>116</v>
      </c>
      <c r="C54" s="10" t="s">
        <v>28</v>
      </c>
      <c r="D54" s="10" t="s">
        <v>48</v>
      </c>
      <c r="E54" s="10" t="s">
        <v>15</v>
      </c>
      <c r="F54" s="10" t="s">
        <v>15</v>
      </c>
      <c r="G54" s="10" t="s">
        <v>31</v>
      </c>
      <c r="H54" s="24">
        <v>0.2</v>
      </c>
      <c r="I54" s="24">
        <v>0.22</v>
      </c>
      <c r="J54" s="27">
        <v>96</v>
      </c>
      <c r="K54" s="27">
        <v>0.2</v>
      </c>
      <c r="L54" s="27">
        <v>3.2</v>
      </c>
      <c r="M54" s="27">
        <f t="shared" si="5"/>
        <v>99.4</v>
      </c>
      <c r="N54" s="27">
        <f t="shared" si="6"/>
        <v>96.579476861166995</v>
      </c>
      <c r="O54" s="27">
        <f t="shared" si="7"/>
        <v>0.2012072434607646</v>
      </c>
      <c r="P54" s="27">
        <f t="shared" si="8"/>
        <v>3.2193158953722336</v>
      </c>
      <c r="Q54" s="27">
        <f t="shared" si="9"/>
        <v>100</v>
      </c>
      <c r="R54" s="27">
        <v>3.225806452</v>
      </c>
      <c r="S54" s="10" t="s">
        <v>102</v>
      </c>
      <c r="T54" s="10" t="s">
        <v>19</v>
      </c>
      <c r="U54" s="10" t="s">
        <v>293</v>
      </c>
      <c r="V54" s="10" t="s">
        <v>471</v>
      </c>
    </row>
    <row r="55" spans="1:22" x14ac:dyDescent="0.2">
      <c r="A55" s="8" t="s">
        <v>117</v>
      </c>
      <c r="B55" s="10" t="s">
        <v>116</v>
      </c>
      <c r="C55" s="10" t="s">
        <v>28</v>
      </c>
      <c r="D55" s="10" t="s">
        <v>30</v>
      </c>
      <c r="E55" s="10" t="s">
        <v>15</v>
      </c>
      <c r="F55" s="10" t="s">
        <v>15</v>
      </c>
      <c r="G55" s="10" t="s">
        <v>31</v>
      </c>
      <c r="H55" s="24">
        <v>0.1</v>
      </c>
      <c r="I55" s="24">
        <v>0.23</v>
      </c>
      <c r="J55" s="27">
        <v>96</v>
      </c>
      <c r="K55" s="27">
        <v>1.3</v>
      </c>
      <c r="L55" s="27">
        <v>3.5</v>
      </c>
      <c r="M55" s="27">
        <f t="shared" si="5"/>
        <v>100.8</v>
      </c>
      <c r="N55" s="27">
        <f t="shared" si="6"/>
        <v>95.238095238095241</v>
      </c>
      <c r="O55" s="27">
        <f t="shared" si="7"/>
        <v>1.2896825396825398</v>
      </c>
      <c r="P55" s="27">
        <f t="shared" si="8"/>
        <v>3.4722222222222223</v>
      </c>
      <c r="Q55" s="27">
        <f t="shared" si="9"/>
        <v>100.00000000000001</v>
      </c>
      <c r="R55" s="27">
        <v>3.5175879399999999</v>
      </c>
      <c r="S55" s="10" t="s">
        <v>102</v>
      </c>
      <c r="T55" s="10" t="s">
        <v>19</v>
      </c>
      <c r="U55" s="10" t="s">
        <v>293</v>
      </c>
      <c r="V55" s="10" t="s">
        <v>471</v>
      </c>
    </row>
    <row r="56" spans="1:22" x14ac:dyDescent="0.2">
      <c r="A56" s="8" t="s">
        <v>144</v>
      </c>
      <c r="B56" s="10" t="s">
        <v>142</v>
      </c>
      <c r="C56" s="10" t="s">
        <v>13</v>
      </c>
      <c r="D56" s="10" t="s">
        <v>276</v>
      </c>
      <c r="E56" s="10" t="s">
        <v>45</v>
      </c>
      <c r="F56" s="10" t="s">
        <v>15</v>
      </c>
      <c r="G56" s="10" t="s">
        <v>17</v>
      </c>
      <c r="H56" s="24" t="s">
        <v>14</v>
      </c>
      <c r="I56" s="24" t="s">
        <v>14</v>
      </c>
      <c r="J56" s="27">
        <v>57</v>
      </c>
      <c r="K56" s="27">
        <v>41</v>
      </c>
      <c r="L56" s="27">
        <v>2</v>
      </c>
      <c r="M56" s="27">
        <f t="shared" si="5"/>
        <v>100</v>
      </c>
      <c r="N56" s="27">
        <f t="shared" si="6"/>
        <v>56.999999999999993</v>
      </c>
      <c r="O56" s="27">
        <f t="shared" si="7"/>
        <v>41</v>
      </c>
      <c r="P56" s="27">
        <f t="shared" si="8"/>
        <v>2</v>
      </c>
      <c r="Q56" s="27">
        <f t="shared" si="9"/>
        <v>100</v>
      </c>
      <c r="R56" s="27">
        <v>3.3898305080000002</v>
      </c>
      <c r="S56" s="10" t="s">
        <v>102</v>
      </c>
      <c r="T56" s="10" t="s">
        <v>19</v>
      </c>
      <c r="U56" s="10" t="s">
        <v>293</v>
      </c>
      <c r="V56" s="10" t="s">
        <v>471</v>
      </c>
    </row>
    <row r="57" spans="1:22" x14ac:dyDescent="0.2">
      <c r="A57" s="8" t="s">
        <v>211</v>
      </c>
      <c r="B57" s="10" t="s">
        <v>212</v>
      </c>
      <c r="C57" s="10" t="s">
        <v>294</v>
      </c>
      <c r="D57" s="10" t="s">
        <v>276</v>
      </c>
      <c r="E57" s="10" t="s">
        <v>45</v>
      </c>
      <c r="F57" s="10" t="s">
        <v>15</v>
      </c>
      <c r="G57" s="10" t="s">
        <v>17</v>
      </c>
      <c r="H57" s="24" t="s">
        <v>14</v>
      </c>
      <c r="I57" s="24" t="s">
        <v>14</v>
      </c>
      <c r="J57" s="27">
        <v>74.099999999999994</v>
      </c>
      <c r="K57" s="27">
        <v>18.7</v>
      </c>
      <c r="L57" s="27">
        <v>7.2</v>
      </c>
      <c r="M57" s="27">
        <f t="shared" si="5"/>
        <v>100</v>
      </c>
      <c r="N57" s="27">
        <f t="shared" si="6"/>
        <v>74.099999999999994</v>
      </c>
      <c r="O57" s="27">
        <f t="shared" si="7"/>
        <v>18.7</v>
      </c>
      <c r="P57" s="27">
        <f t="shared" si="8"/>
        <v>7.2000000000000011</v>
      </c>
      <c r="Q57" s="27">
        <f t="shared" si="9"/>
        <v>100</v>
      </c>
      <c r="R57" s="27">
        <v>8.856088561</v>
      </c>
      <c r="S57" s="10" t="s">
        <v>102</v>
      </c>
      <c r="T57" s="10" t="s">
        <v>19</v>
      </c>
      <c r="U57" s="10" t="s">
        <v>293</v>
      </c>
      <c r="V57" s="10" t="s">
        <v>471</v>
      </c>
    </row>
    <row r="58" spans="1:22" x14ac:dyDescent="0.2">
      <c r="A58" s="8" t="s">
        <v>138</v>
      </c>
      <c r="B58" s="10" t="s">
        <v>139</v>
      </c>
      <c r="C58" s="10" t="s">
        <v>28</v>
      </c>
      <c r="D58" s="10" t="s">
        <v>276</v>
      </c>
      <c r="E58" s="10" t="s">
        <v>45</v>
      </c>
      <c r="F58" s="10" t="s">
        <v>15</v>
      </c>
      <c r="G58" s="10" t="s">
        <v>17</v>
      </c>
      <c r="H58" s="24" t="s">
        <v>14</v>
      </c>
      <c r="I58" s="24" t="s">
        <v>14</v>
      </c>
      <c r="J58" s="27">
        <v>66</v>
      </c>
      <c r="K58" s="27">
        <v>28</v>
      </c>
      <c r="L58" s="27">
        <v>4.8</v>
      </c>
      <c r="M58" s="27">
        <f t="shared" si="5"/>
        <v>98.8</v>
      </c>
      <c r="N58" s="27">
        <f t="shared" si="6"/>
        <v>66.801619433198383</v>
      </c>
      <c r="O58" s="27">
        <f t="shared" si="7"/>
        <v>28.340080971659919</v>
      </c>
      <c r="P58" s="27">
        <f t="shared" si="8"/>
        <v>4.8582995951417001</v>
      </c>
      <c r="Q58" s="27">
        <f t="shared" si="9"/>
        <v>100</v>
      </c>
      <c r="R58" s="27">
        <v>6.7796610169999996</v>
      </c>
      <c r="S58" s="10" t="s">
        <v>102</v>
      </c>
      <c r="T58" s="10" t="s">
        <v>19</v>
      </c>
      <c r="U58" s="10" t="s">
        <v>293</v>
      </c>
      <c r="V58" s="10" t="s">
        <v>471</v>
      </c>
    </row>
    <row r="59" spans="1:22" x14ac:dyDescent="0.2">
      <c r="A59" s="8" t="s">
        <v>140</v>
      </c>
      <c r="B59" s="10" t="s">
        <v>139</v>
      </c>
      <c r="C59" s="10" t="s">
        <v>28</v>
      </c>
      <c r="D59" s="10" t="s">
        <v>276</v>
      </c>
      <c r="E59" s="10" t="s">
        <v>45</v>
      </c>
      <c r="F59" s="10" t="s">
        <v>15</v>
      </c>
      <c r="G59" s="10" t="s">
        <v>17</v>
      </c>
      <c r="H59" s="24" t="s">
        <v>14</v>
      </c>
      <c r="I59" s="24" t="s">
        <v>14</v>
      </c>
      <c r="J59" s="27">
        <v>57</v>
      </c>
      <c r="K59" s="27">
        <v>39</v>
      </c>
      <c r="L59" s="27">
        <v>4.7</v>
      </c>
      <c r="M59" s="27">
        <f t="shared" si="5"/>
        <v>100.7</v>
      </c>
      <c r="N59" s="27">
        <f t="shared" si="6"/>
        <v>56.60377358490566</v>
      </c>
      <c r="O59" s="27">
        <f t="shared" si="7"/>
        <v>38.728897715988083</v>
      </c>
      <c r="P59" s="27">
        <f t="shared" si="8"/>
        <v>4.6673286991062559</v>
      </c>
      <c r="Q59" s="27">
        <f t="shared" si="9"/>
        <v>99.999999999999986</v>
      </c>
      <c r="R59" s="27">
        <v>7.6175040520000001</v>
      </c>
      <c r="S59" s="10" t="s">
        <v>102</v>
      </c>
      <c r="T59" s="10" t="s">
        <v>19</v>
      </c>
      <c r="U59" s="10" t="s">
        <v>293</v>
      </c>
      <c r="V59" s="10" t="s">
        <v>471</v>
      </c>
    </row>
    <row r="60" spans="1:22" x14ac:dyDescent="0.2">
      <c r="A60" s="8" t="s">
        <v>171</v>
      </c>
      <c r="B60" s="10" t="s">
        <v>29</v>
      </c>
      <c r="C60" s="10" t="s">
        <v>28</v>
      </c>
      <c r="D60" s="10" t="s">
        <v>276</v>
      </c>
      <c r="E60" s="10" t="s">
        <v>45</v>
      </c>
      <c r="F60" s="10" t="s">
        <v>15</v>
      </c>
      <c r="G60" s="10" t="s">
        <v>17</v>
      </c>
      <c r="H60" s="24" t="s">
        <v>14</v>
      </c>
      <c r="I60" s="24" t="s">
        <v>14</v>
      </c>
      <c r="J60" s="27">
        <v>39</v>
      </c>
      <c r="K60" s="27">
        <v>46</v>
      </c>
      <c r="L60" s="27">
        <v>15.7</v>
      </c>
      <c r="M60" s="27">
        <f t="shared" si="5"/>
        <v>100.7</v>
      </c>
      <c r="N60" s="27">
        <f t="shared" si="6"/>
        <v>38.728897715988083</v>
      </c>
      <c r="O60" s="27">
        <f t="shared" si="7"/>
        <v>45.680238331678254</v>
      </c>
      <c r="P60" s="27">
        <f t="shared" si="8"/>
        <v>15.590863952333663</v>
      </c>
      <c r="Q60" s="27">
        <f t="shared" si="9"/>
        <v>100</v>
      </c>
      <c r="R60" s="27">
        <v>28.70201097</v>
      </c>
      <c r="S60" s="10" t="s">
        <v>102</v>
      </c>
      <c r="T60" s="10" t="s">
        <v>19</v>
      </c>
      <c r="U60" s="10" t="s">
        <v>293</v>
      </c>
      <c r="V60" s="10" t="s">
        <v>471</v>
      </c>
    </row>
    <row r="61" spans="1:22" x14ac:dyDescent="0.2">
      <c r="A61" s="8" t="s">
        <v>172</v>
      </c>
      <c r="B61" s="10" t="s">
        <v>29</v>
      </c>
      <c r="C61" s="10" t="s">
        <v>28</v>
      </c>
      <c r="D61" s="10" t="s">
        <v>276</v>
      </c>
      <c r="E61" s="10" t="s">
        <v>45</v>
      </c>
      <c r="F61" s="10" t="s">
        <v>15</v>
      </c>
      <c r="G61" s="10" t="s">
        <v>17</v>
      </c>
      <c r="H61" s="24" t="s">
        <v>14</v>
      </c>
      <c r="I61" s="24" t="s">
        <v>14</v>
      </c>
      <c r="J61" s="27">
        <v>48</v>
      </c>
      <c r="K61" s="27">
        <v>40</v>
      </c>
      <c r="L61" s="27">
        <v>11.7</v>
      </c>
      <c r="M61" s="27">
        <f t="shared" si="5"/>
        <v>99.7</v>
      </c>
      <c r="N61" s="27">
        <f t="shared" si="6"/>
        <v>48.144433299899696</v>
      </c>
      <c r="O61" s="27">
        <f t="shared" si="7"/>
        <v>40.120361083249747</v>
      </c>
      <c r="P61" s="27">
        <f t="shared" si="8"/>
        <v>11.735205616850552</v>
      </c>
      <c r="Q61" s="27">
        <f t="shared" si="9"/>
        <v>100</v>
      </c>
      <c r="R61" s="27">
        <v>19.597989949999999</v>
      </c>
      <c r="S61" s="10" t="s">
        <v>102</v>
      </c>
      <c r="T61" s="10" t="s">
        <v>19</v>
      </c>
      <c r="U61" s="10" t="s">
        <v>293</v>
      </c>
      <c r="V61" s="10" t="s">
        <v>471</v>
      </c>
    </row>
    <row r="62" spans="1:22" x14ac:dyDescent="0.2">
      <c r="A62" s="8" t="s">
        <v>174</v>
      </c>
      <c r="B62" s="10" t="s">
        <v>29</v>
      </c>
      <c r="C62" s="10" t="s">
        <v>28</v>
      </c>
      <c r="D62" s="10" t="s">
        <v>276</v>
      </c>
      <c r="E62" s="10" t="s">
        <v>45</v>
      </c>
      <c r="F62" s="10" t="s">
        <v>15</v>
      </c>
      <c r="G62" s="10" t="s">
        <v>17</v>
      </c>
      <c r="H62" s="24" t="s">
        <v>14</v>
      </c>
      <c r="I62" s="24" t="s">
        <v>14</v>
      </c>
      <c r="J62" s="27">
        <v>48</v>
      </c>
      <c r="K62" s="27">
        <v>40.5</v>
      </c>
      <c r="L62" s="27">
        <v>11.3</v>
      </c>
      <c r="M62" s="27">
        <f t="shared" si="5"/>
        <v>99.8</v>
      </c>
      <c r="N62" s="27">
        <f t="shared" si="6"/>
        <v>48.096192384769545</v>
      </c>
      <c r="O62" s="27">
        <f t="shared" si="7"/>
        <v>40.581162324649299</v>
      </c>
      <c r="P62" s="27">
        <f t="shared" si="8"/>
        <v>11.322645290581164</v>
      </c>
      <c r="Q62" s="27">
        <f t="shared" si="9"/>
        <v>100</v>
      </c>
      <c r="R62" s="27">
        <v>19.055649240000001</v>
      </c>
      <c r="S62" s="10" t="s">
        <v>102</v>
      </c>
      <c r="T62" s="10" t="s">
        <v>19</v>
      </c>
      <c r="U62" s="10" t="s">
        <v>293</v>
      </c>
      <c r="V62" s="10" t="s">
        <v>471</v>
      </c>
    </row>
    <row r="63" spans="1:22" x14ac:dyDescent="0.2">
      <c r="A63" s="8" t="s">
        <v>141</v>
      </c>
      <c r="B63" s="10" t="s">
        <v>142</v>
      </c>
      <c r="C63" s="10" t="s">
        <v>13</v>
      </c>
      <c r="D63" s="10" t="s">
        <v>275</v>
      </c>
      <c r="E63" s="10" t="s">
        <v>16</v>
      </c>
      <c r="F63" s="10" t="s">
        <v>15</v>
      </c>
      <c r="G63" s="10" t="s">
        <v>17</v>
      </c>
      <c r="H63" s="24">
        <v>31.1</v>
      </c>
      <c r="I63" s="24" t="s">
        <v>14</v>
      </c>
      <c r="J63" s="27">
        <v>49.4</v>
      </c>
      <c r="K63" s="27">
        <v>48.7</v>
      </c>
      <c r="L63" s="27">
        <v>1.9</v>
      </c>
      <c r="M63" s="27">
        <f t="shared" si="5"/>
        <v>100</v>
      </c>
      <c r="N63" s="27">
        <f t="shared" si="6"/>
        <v>49.4</v>
      </c>
      <c r="O63" s="27">
        <f t="shared" si="7"/>
        <v>48.7</v>
      </c>
      <c r="P63" s="27">
        <f t="shared" si="8"/>
        <v>1.9</v>
      </c>
      <c r="Q63" s="27">
        <f t="shared" si="9"/>
        <v>100</v>
      </c>
      <c r="R63" s="27">
        <v>3.703703704</v>
      </c>
      <c r="S63" s="10" t="s">
        <v>102</v>
      </c>
      <c r="T63" s="10" t="s">
        <v>19</v>
      </c>
      <c r="U63" s="10" t="s">
        <v>293</v>
      </c>
      <c r="V63" s="10" t="s">
        <v>471</v>
      </c>
    </row>
    <row r="64" spans="1:22" x14ac:dyDescent="0.2">
      <c r="A64" s="8" t="s">
        <v>143</v>
      </c>
      <c r="B64" s="10" t="s">
        <v>142</v>
      </c>
      <c r="C64" s="10" t="s">
        <v>13</v>
      </c>
      <c r="D64" s="10" t="s">
        <v>275</v>
      </c>
      <c r="E64" s="10" t="s">
        <v>16</v>
      </c>
      <c r="F64" s="10" t="s">
        <v>15</v>
      </c>
      <c r="G64" s="10" t="s">
        <v>17</v>
      </c>
      <c r="H64" s="24">
        <v>45.2</v>
      </c>
      <c r="I64" s="24" t="s">
        <v>14</v>
      </c>
      <c r="J64" s="27">
        <v>55</v>
      </c>
      <c r="K64" s="27">
        <v>44</v>
      </c>
      <c r="L64" s="27">
        <v>1.92</v>
      </c>
      <c r="M64" s="27">
        <f t="shared" si="5"/>
        <v>100.92</v>
      </c>
      <c r="N64" s="27">
        <f t="shared" si="6"/>
        <v>54.498612762584223</v>
      </c>
      <c r="O64" s="27">
        <f t="shared" si="7"/>
        <v>43.598890210067381</v>
      </c>
      <c r="P64" s="27">
        <f t="shared" si="8"/>
        <v>1.9024970273483945</v>
      </c>
      <c r="Q64" s="27">
        <f t="shared" si="9"/>
        <v>99.999999999999986</v>
      </c>
      <c r="R64" s="27">
        <v>3.3731553060000001</v>
      </c>
      <c r="S64" s="10" t="s">
        <v>102</v>
      </c>
      <c r="T64" s="10" t="s">
        <v>19</v>
      </c>
      <c r="U64" s="10" t="s">
        <v>293</v>
      </c>
      <c r="V64" s="10" t="s">
        <v>471</v>
      </c>
    </row>
    <row r="65" spans="1:22" x14ac:dyDescent="0.2">
      <c r="A65" s="8" t="s">
        <v>208</v>
      </c>
      <c r="B65" s="10" t="s">
        <v>209</v>
      </c>
      <c r="C65" s="10" t="s">
        <v>13</v>
      </c>
      <c r="D65" s="10" t="s">
        <v>276</v>
      </c>
      <c r="E65" s="10" t="s">
        <v>16</v>
      </c>
      <c r="F65" s="10" t="s">
        <v>15</v>
      </c>
      <c r="G65" s="10" t="s">
        <v>17</v>
      </c>
      <c r="H65" s="24" t="s">
        <v>14</v>
      </c>
      <c r="I65" s="24" t="s">
        <v>14</v>
      </c>
      <c r="J65" s="27">
        <v>49.3</v>
      </c>
      <c r="K65" s="27">
        <v>46.4</v>
      </c>
      <c r="L65" s="27">
        <v>3.9</v>
      </c>
      <c r="M65" s="27">
        <f t="shared" si="5"/>
        <v>99.6</v>
      </c>
      <c r="N65" s="27">
        <f t="shared" si="6"/>
        <v>49.497991967871485</v>
      </c>
      <c r="O65" s="27">
        <f t="shared" si="7"/>
        <v>46.586345381526108</v>
      </c>
      <c r="P65" s="27">
        <f t="shared" si="8"/>
        <v>3.9156626506024099</v>
      </c>
      <c r="Q65" s="27">
        <f t="shared" si="9"/>
        <v>100.00000000000001</v>
      </c>
      <c r="R65" s="27">
        <v>7.3308270679999996</v>
      </c>
      <c r="S65" s="10" t="s">
        <v>102</v>
      </c>
      <c r="T65" s="10" t="s">
        <v>19</v>
      </c>
      <c r="U65" s="10" t="s">
        <v>293</v>
      </c>
      <c r="V65" s="10" t="s">
        <v>471</v>
      </c>
    </row>
    <row r="66" spans="1:22" x14ac:dyDescent="0.2">
      <c r="A66" s="8" t="s">
        <v>210</v>
      </c>
      <c r="B66" s="10" t="s">
        <v>209</v>
      </c>
      <c r="C66" s="10" t="s">
        <v>13</v>
      </c>
      <c r="D66" s="10" t="s">
        <v>276</v>
      </c>
      <c r="E66" s="10" t="s">
        <v>16</v>
      </c>
      <c r="F66" s="10" t="s">
        <v>15</v>
      </c>
      <c r="G66" s="10" t="s">
        <v>17</v>
      </c>
      <c r="H66" s="24" t="s">
        <v>14</v>
      </c>
      <c r="I66" s="24" t="s">
        <v>14</v>
      </c>
      <c r="J66" s="27">
        <v>56.3</v>
      </c>
      <c r="K66" s="27">
        <v>40.299999999999997</v>
      </c>
      <c r="L66" s="27">
        <v>3.4</v>
      </c>
      <c r="M66" s="27">
        <f t="shared" ref="M66:M97" si="10">SUM(J66:L66)</f>
        <v>100</v>
      </c>
      <c r="N66" s="27">
        <f t="shared" ref="N66:N97" si="11">J66/M66*100</f>
        <v>56.3</v>
      </c>
      <c r="O66" s="27">
        <f t="shared" ref="O66:O97" si="12">K66/M66*100</f>
        <v>40.299999999999997</v>
      </c>
      <c r="P66" s="27">
        <f t="shared" ref="P66:P97" si="13">L66/M66*100</f>
        <v>3.4000000000000004</v>
      </c>
      <c r="Q66" s="27">
        <f t="shared" ref="Q66:Q97" si="14">SUM(N66:P66)</f>
        <v>100</v>
      </c>
      <c r="R66" s="27">
        <v>5.695142379</v>
      </c>
      <c r="S66" s="10" t="s">
        <v>102</v>
      </c>
      <c r="T66" s="10" t="s">
        <v>19</v>
      </c>
      <c r="U66" s="10" t="s">
        <v>293</v>
      </c>
      <c r="V66" s="10" t="s">
        <v>471</v>
      </c>
    </row>
    <row r="67" spans="1:22" x14ac:dyDescent="0.2">
      <c r="A67" s="8" t="s">
        <v>145</v>
      </c>
      <c r="B67" s="10" t="s">
        <v>142</v>
      </c>
      <c r="C67" s="10" t="s">
        <v>13</v>
      </c>
      <c r="D67" s="10" t="s">
        <v>286</v>
      </c>
      <c r="E67" s="10" t="s">
        <v>16</v>
      </c>
      <c r="F67" s="10" t="s">
        <v>15</v>
      </c>
      <c r="G67" s="10" t="s">
        <v>17</v>
      </c>
      <c r="H67" s="24">
        <v>24.6</v>
      </c>
      <c r="I67" s="24" t="s">
        <v>14</v>
      </c>
      <c r="J67" s="27">
        <v>53</v>
      </c>
      <c r="K67" s="27">
        <v>44</v>
      </c>
      <c r="L67" s="27">
        <v>2.6</v>
      </c>
      <c r="M67" s="27">
        <f t="shared" si="10"/>
        <v>99.6</v>
      </c>
      <c r="N67" s="27">
        <f t="shared" si="11"/>
        <v>53.212851405622494</v>
      </c>
      <c r="O67" s="27">
        <f t="shared" si="12"/>
        <v>44.176706827309239</v>
      </c>
      <c r="P67" s="27">
        <f t="shared" si="13"/>
        <v>2.6104417670682731</v>
      </c>
      <c r="Q67" s="27">
        <f t="shared" si="14"/>
        <v>100</v>
      </c>
      <c r="R67" s="27">
        <v>4.6762589930000003</v>
      </c>
      <c r="S67" s="10" t="s">
        <v>102</v>
      </c>
      <c r="T67" s="10" t="s">
        <v>19</v>
      </c>
      <c r="U67" s="10" t="s">
        <v>293</v>
      </c>
      <c r="V67" s="10" t="s">
        <v>471</v>
      </c>
    </row>
    <row r="68" spans="1:22" x14ac:dyDescent="0.2">
      <c r="A68" s="8" t="s">
        <v>170</v>
      </c>
      <c r="B68" s="10" t="s">
        <v>29</v>
      </c>
      <c r="C68" s="10" t="s">
        <v>28</v>
      </c>
      <c r="D68" s="10" t="s">
        <v>275</v>
      </c>
      <c r="E68" s="10" t="s">
        <v>15</v>
      </c>
      <c r="F68" s="10" t="s">
        <v>16</v>
      </c>
      <c r="G68" s="10" t="s">
        <v>17</v>
      </c>
      <c r="H68" s="24" t="s">
        <v>14</v>
      </c>
      <c r="I68" s="24" t="s">
        <v>14</v>
      </c>
      <c r="J68" s="27">
        <v>0</v>
      </c>
      <c r="K68" s="27">
        <v>99</v>
      </c>
      <c r="L68" s="27">
        <v>1</v>
      </c>
      <c r="M68" s="27">
        <f t="shared" si="10"/>
        <v>100</v>
      </c>
      <c r="N68" s="27">
        <f t="shared" si="11"/>
        <v>0</v>
      </c>
      <c r="O68" s="27">
        <f t="shared" si="12"/>
        <v>99</v>
      </c>
      <c r="P68" s="27">
        <f t="shared" si="13"/>
        <v>1</v>
      </c>
      <c r="Q68" s="27">
        <f t="shared" si="14"/>
        <v>100</v>
      </c>
      <c r="R68" s="27">
        <v>100</v>
      </c>
      <c r="S68" s="10" t="s">
        <v>102</v>
      </c>
      <c r="T68" s="10" t="s">
        <v>19</v>
      </c>
      <c r="U68" s="10" t="s">
        <v>293</v>
      </c>
      <c r="V68" s="10" t="s">
        <v>471</v>
      </c>
    </row>
    <row r="69" spans="1:22" x14ac:dyDescent="0.2">
      <c r="A69" s="8" t="s">
        <v>135</v>
      </c>
      <c r="B69" s="10" t="s">
        <v>51</v>
      </c>
      <c r="C69" s="10" t="s">
        <v>13</v>
      </c>
      <c r="D69" s="10" t="s">
        <v>284</v>
      </c>
      <c r="E69" s="10" t="s">
        <v>15</v>
      </c>
      <c r="F69" s="10" t="s">
        <v>15</v>
      </c>
      <c r="G69" s="10" t="s">
        <v>17</v>
      </c>
      <c r="H69" s="24">
        <v>9.6</v>
      </c>
      <c r="I69" s="24" t="s">
        <v>14</v>
      </c>
      <c r="J69" s="27">
        <v>93.26</v>
      </c>
      <c r="K69" s="27">
        <v>0.13</v>
      </c>
      <c r="L69" s="27">
        <v>6.58</v>
      </c>
      <c r="M69" s="27">
        <f t="shared" si="10"/>
        <v>99.97</v>
      </c>
      <c r="N69" s="27">
        <f t="shared" si="11"/>
        <v>93.287986395918793</v>
      </c>
      <c r="O69" s="27">
        <f t="shared" si="12"/>
        <v>0.13003901170351106</v>
      </c>
      <c r="P69" s="27">
        <f t="shared" si="13"/>
        <v>6.5819745923777138</v>
      </c>
      <c r="Q69" s="27">
        <f t="shared" si="14"/>
        <v>100.00000000000003</v>
      </c>
      <c r="R69" s="27">
        <v>6.5905448719999997</v>
      </c>
      <c r="S69" s="10" t="s">
        <v>114</v>
      </c>
      <c r="T69" s="10" t="s">
        <v>19</v>
      </c>
      <c r="U69" s="10" t="s">
        <v>292</v>
      </c>
      <c r="V69" s="10" t="s">
        <v>472</v>
      </c>
    </row>
    <row r="70" spans="1:22" x14ac:dyDescent="0.2">
      <c r="A70" s="8" t="s">
        <v>136</v>
      </c>
      <c r="B70" s="10" t="s">
        <v>51</v>
      </c>
      <c r="C70" s="10" t="s">
        <v>13</v>
      </c>
      <c r="D70" s="10" t="s">
        <v>284</v>
      </c>
      <c r="E70" s="10" t="s">
        <v>15</v>
      </c>
      <c r="F70" s="10" t="s">
        <v>15</v>
      </c>
      <c r="G70" s="10" t="s">
        <v>17</v>
      </c>
      <c r="H70" s="24">
        <v>15.9</v>
      </c>
      <c r="I70" s="24" t="s">
        <v>14</v>
      </c>
      <c r="J70" s="27">
        <v>93.34</v>
      </c>
      <c r="K70" s="27">
        <v>0.1</v>
      </c>
      <c r="L70" s="27">
        <v>6.6</v>
      </c>
      <c r="M70" s="27">
        <f t="shared" si="10"/>
        <v>100.03999999999999</v>
      </c>
      <c r="N70" s="27">
        <f t="shared" si="11"/>
        <v>93.302678928428634</v>
      </c>
      <c r="O70" s="27">
        <f t="shared" si="12"/>
        <v>9.9960015993602575E-2</v>
      </c>
      <c r="P70" s="27">
        <f t="shared" si="13"/>
        <v>6.5973610555777693</v>
      </c>
      <c r="Q70" s="27">
        <f t="shared" si="14"/>
        <v>100</v>
      </c>
      <c r="R70" s="27">
        <v>6.6039623770000002</v>
      </c>
      <c r="S70" s="10" t="s">
        <v>114</v>
      </c>
      <c r="T70" s="10" t="s">
        <v>19</v>
      </c>
      <c r="U70" s="10" t="s">
        <v>292</v>
      </c>
      <c r="V70" s="10" t="s">
        <v>472</v>
      </c>
    </row>
    <row r="71" spans="1:22" x14ac:dyDescent="0.2">
      <c r="A71" s="8" t="s">
        <v>200</v>
      </c>
      <c r="B71" s="10" t="s">
        <v>73</v>
      </c>
      <c r="C71" s="10" t="s">
        <v>294</v>
      </c>
      <c r="D71" s="10" t="s">
        <v>48</v>
      </c>
      <c r="E71" s="10" t="s">
        <v>15</v>
      </c>
      <c r="F71" s="10" t="s">
        <v>15</v>
      </c>
      <c r="G71" s="10" t="s">
        <v>31</v>
      </c>
      <c r="H71" s="24">
        <v>1.4</v>
      </c>
      <c r="I71" s="24">
        <v>7.0000000000000001E-3</v>
      </c>
      <c r="J71" s="27">
        <v>93.39</v>
      </c>
      <c r="K71" s="27">
        <v>7.0000000000000007E-2</v>
      </c>
      <c r="L71" s="27">
        <v>6.48</v>
      </c>
      <c r="M71" s="27">
        <f t="shared" si="10"/>
        <v>99.94</v>
      </c>
      <c r="N71" s="27">
        <f t="shared" si="11"/>
        <v>93.446067640584346</v>
      </c>
      <c r="O71" s="27">
        <f t="shared" si="12"/>
        <v>7.0042025215129089E-2</v>
      </c>
      <c r="P71" s="27">
        <f t="shared" si="13"/>
        <v>6.4838903342005203</v>
      </c>
      <c r="Q71" s="27">
        <f t="shared" si="14"/>
        <v>100</v>
      </c>
      <c r="R71" s="27">
        <v>6.4884349649999997</v>
      </c>
      <c r="S71" s="10" t="s">
        <v>114</v>
      </c>
      <c r="T71" s="10" t="s">
        <v>19</v>
      </c>
      <c r="U71" s="10" t="s">
        <v>292</v>
      </c>
      <c r="V71" s="10" t="s">
        <v>472</v>
      </c>
    </row>
    <row r="72" spans="1:22" x14ac:dyDescent="0.2">
      <c r="A72" s="8" t="s">
        <v>201</v>
      </c>
      <c r="B72" s="10" t="s">
        <v>73</v>
      </c>
      <c r="C72" s="10" t="s">
        <v>294</v>
      </c>
      <c r="D72" s="10" t="s">
        <v>48</v>
      </c>
      <c r="E72" s="10" t="s">
        <v>15</v>
      </c>
      <c r="F72" s="10" t="s">
        <v>15</v>
      </c>
      <c r="G72" s="10" t="s">
        <v>31</v>
      </c>
      <c r="H72" s="24">
        <v>1.6</v>
      </c>
      <c r="I72" s="24">
        <v>7.0000000000000001E-3</v>
      </c>
      <c r="J72" s="27">
        <v>93.96</v>
      </c>
      <c r="K72" s="27">
        <v>0.06</v>
      </c>
      <c r="L72" s="27">
        <v>5.99</v>
      </c>
      <c r="M72" s="27">
        <f t="shared" si="10"/>
        <v>100.00999999999999</v>
      </c>
      <c r="N72" s="27">
        <f t="shared" si="11"/>
        <v>93.95060493950605</v>
      </c>
      <c r="O72" s="27">
        <f t="shared" si="12"/>
        <v>5.9994000599940006E-2</v>
      </c>
      <c r="P72" s="27">
        <f t="shared" si="13"/>
        <v>5.9894010598940106</v>
      </c>
      <c r="Q72" s="27">
        <f t="shared" si="14"/>
        <v>100</v>
      </c>
      <c r="R72" s="27">
        <v>5.9929964980000001</v>
      </c>
      <c r="S72" s="10" t="s">
        <v>114</v>
      </c>
      <c r="T72" s="10" t="s">
        <v>19</v>
      </c>
      <c r="U72" s="10" t="s">
        <v>292</v>
      </c>
      <c r="V72" s="10" t="s">
        <v>472</v>
      </c>
    </row>
    <row r="73" spans="1:22" x14ac:dyDescent="0.2">
      <c r="A73" s="8" t="s">
        <v>202</v>
      </c>
      <c r="B73" s="10" t="s">
        <v>73</v>
      </c>
      <c r="C73" s="10" t="s">
        <v>294</v>
      </c>
      <c r="D73" s="10" t="s">
        <v>48</v>
      </c>
      <c r="E73" s="10" t="s">
        <v>15</v>
      </c>
      <c r="F73" s="10" t="s">
        <v>15</v>
      </c>
      <c r="G73" s="10" t="s">
        <v>31</v>
      </c>
      <c r="H73" s="24">
        <v>3.8</v>
      </c>
      <c r="I73" s="24">
        <v>0.01</v>
      </c>
      <c r="J73" s="27">
        <v>93.45</v>
      </c>
      <c r="K73" s="27">
        <v>0.06</v>
      </c>
      <c r="L73" s="27">
        <v>6.47</v>
      </c>
      <c r="M73" s="27">
        <f t="shared" si="10"/>
        <v>99.98</v>
      </c>
      <c r="N73" s="27">
        <f t="shared" si="11"/>
        <v>93.468693738747746</v>
      </c>
      <c r="O73" s="27">
        <f t="shared" si="12"/>
        <v>6.0012002400480095E-2</v>
      </c>
      <c r="P73" s="27">
        <f t="shared" si="13"/>
        <v>6.4712942588517706</v>
      </c>
      <c r="Q73" s="27">
        <f t="shared" si="14"/>
        <v>100</v>
      </c>
      <c r="R73" s="27">
        <v>6.4751801440000003</v>
      </c>
      <c r="S73" s="10" t="s">
        <v>114</v>
      </c>
      <c r="T73" s="10" t="s">
        <v>19</v>
      </c>
      <c r="U73" s="10" t="s">
        <v>292</v>
      </c>
      <c r="V73" s="10" t="s">
        <v>472</v>
      </c>
    </row>
    <row r="74" spans="1:22" x14ac:dyDescent="0.2">
      <c r="A74" s="8" t="s">
        <v>198</v>
      </c>
      <c r="B74" s="10" t="s">
        <v>73</v>
      </c>
      <c r="C74" s="10" t="s">
        <v>294</v>
      </c>
      <c r="D74" s="10" t="s">
        <v>48</v>
      </c>
      <c r="E74" s="10" t="s">
        <v>15</v>
      </c>
      <c r="F74" s="10" t="s">
        <v>15</v>
      </c>
      <c r="G74" s="10" t="s">
        <v>31</v>
      </c>
      <c r="H74" s="24">
        <v>8.5</v>
      </c>
      <c r="I74" s="24">
        <v>1.4E-2</v>
      </c>
      <c r="J74" s="27">
        <v>92.06</v>
      </c>
      <c r="K74" s="27">
        <v>1.89</v>
      </c>
      <c r="L74" s="27">
        <v>5.91</v>
      </c>
      <c r="M74" s="27">
        <f t="shared" si="10"/>
        <v>99.86</v>
      </c>
      <c r="N74" s="27">
        <f t="shared" si="11"/>
        <v>92.189064690566795</v>
      </c>
      <c r="O74" s="27">
        <f t="shared" si="12"/>
        <v>1.8926497095934307</v>
      </c>
      <c r="P74" s="27">
        <f t="shared" si="13"/>
        <v>5.9182855998397761</v>
      </c>
      <c r="Q74" s="27">
        <f t="shared" si="14"/>
        <v>100</v>
      </c>
      <c r="R74" s="27">
        <v>6.0324589160000004</v>
      </c>
      <c r="S74" s="10" t="s">
        <v>114</v>
      </c>
      <c r="T74" s="10" t="s">
        <v>19</v>
      </c>
      <c r="U74" s="10" t="s">
        <v>292</v>
      </c>
      <c r="V74" s="10" t="s">
        <v>472</v>
      </c>
    </row>
    <row r="75" spans="1:22" x14ac:dyDescent="0.2">
      <c r="A75" s="8" t="s">
        <v>199</v>
      </c>
      <c r="B75" s="10" t="s">
        <v>73</v>
      </c>
      <c r="C75" s="10" t="s">
        <v>294</v>
      </c>
      <c r="D75" s="10" t="s">
        <v>48</v>
      </c>
      <c r="E75" s="10" t="s">
        <v>15</v>
      </c>
      <c r="F75" s="10" t="s">
        <v>15</v>
      </c>
      <c r="G75" s="10" t="s">
        <v>31</v>
      </c>
      <c r="H75" s="24">
        <v>8.5</v>
      </c>
      <c r="I75" s="24">
        <v>1.7000000000000001E-2</v>
      </c>
      <c r="J75" s="27">
        <v>92.63</v>
      </c>
      <c r="K75" s="27">
        <v>1.43</v>
      </c>
      <c r="L75" s="27">
        <v>5.9</v>
      </c>
      <c r="M75" s="27">
        <f t="shared" si="10"/>
        <v>99.960000000000008</v>
      </c>
      <c r="N75" s="27">
        <f t="shared" si="11"/>
        <v>92.667066826730675</v>
      </c>
      <c r="O75" s="27">
        <f t="shared" si="12"/>
        <v>1.4305722288915566</v>
      </c>
      <c r="P75" s="27">
        <f t="shared" si="13"/>
        <v>5.9023609443777509</v>
      </c>
      <c r="Q75" s="27">
        <f t="shared" si="14"/>
        <v>99.999999999999986</v>
      </c>
      <c r="R75" s="27">
        <v>5.9880239519999998</v>
      </c>
      <c r="S75" s="10" t="s">
        <v>114</v>
      </c>
      <c r="T75" s="10" t="s">
        <v>19</v>
      </c>
      <c r="U75" s="10" t="s">
        <v>292</v>
      </c>
      <c r="V75" s="10" t="s">
        <v>472</v>
      </c>
    </row>
    <row r="76" spans="1:22" x14ac:dyDescent="0.2">
      <c r="A76" s="8" t="s">
        <v>107</v>
      </c>
      <c r="B76" s="10" t="s">
        <v>23</v>
      </c>
      <c r="C76" s="10" t="s">
        <v>294</v>
      </c>
      <c r="D76" s="10" t="s">
        <v>48</v>
      </c>
      <c r="E76" s="10" t="s">
        <v>15</v>
      </c>
      <c r="F76" s="10" t="s">
        <v>15</v>
      </c>
      <c r="G76" s="10" t="s">
        <v>31</v>
      </c>
      <c r="H76" s="24">
        <v>18.3</v>
      </c>
      <c r="I76" s="24">
        <v>0.02</v>
      </c>
      <c r="J76" s="27">
        <v>90.19</v>
      </c>
      <c r="K76" s="27">
        <v>3.87</v>
      </c>
      <c r="L76" s="27">
        <v>5.81</v>
      </c>
      <c r="M76" s="27">
        <f t="shared" si="10"/>
        <v>99.87</v>
      </c>
      <c r="N76" s="27">
        <f t="shared" si="11"/>
        <v>90.307399619505347</v>
      </c>
      <c r="O76" s="27">
        <f t="shared" si="12"/>
        <v>3.8750375488134572</v>
      </c>
      <c r="P76" s="27">
        <f t="shared" si="13"/>
        <v>5.8175628316811849</v>
      </c>
      <c r="Q76" s="27">
        <f t="shared" si="14"/>
        <v>99.999999999999986</v>
      </c>
      <c r="R76" s="27">
        <v>6.0520833329999997</v>
      </c>
      <c r="S76" s="10" t="s">
        <v>114</v>
      </c>
      <c r="T76" s="10" t="s">
        <v>19</v>
      </c>
      <c r="U76" s="10" t="s">
        <v>292</v>
      </c>
      <c r="V76" s="10" t="s">
        <v>472</v>
      </c>
    </row>
    <row r="77" spans="1:22" x14ac:dyDescent="0.2">
      <c r="A77" s="8" t="s">
        <v>110</v>
      </c>
      <c r="B77" s="10" t="s">
        <v>23</v>
      </c>
      <c r="C77" s="10" t="s">
        <v>294</v>
      </c>
      <c r="D77" s="10" t="s">
        <v>48</v>
      </c>
      <c r="E77" s="10" t="s">
        <v>15</v>
      </c>
      <c r="F77" s="10" t="s">
        <v>15</v>
      </c>
      <c r="G77" s="10" t="s">
        <v>31</v>
      </c>
      <c r="H77" s="24">
        <v>5.5</v>
      </c>
      <c r="I77" s="24">
        <v>0.03</v>
      </c>
      <c r="J77" s="27">
        <v>91</v>
      </c>
      <c r="K77" s="27">
        <v>0.05</v>
      </c>
      <c r="L77" s="27">
        <v>8.9700000000000006</v>
      </c>
      <c r="M77" s="27">
        <f t="shared" si="10"/>
        <v>100.02</v>
      </c>
      <c r="N77" s="27">
        <f t="shared" si="11"/>
        <v>90.981803639272158</v>
      </c>
      <c r="O77" s="27">
        <f t="shared" si="12"/>
        <v>4.9990001999600082E-2</v>
      </c>
      <c r="P77" s="27">
        <f t="shared" si="13"/>
        <v>8.9682063587282546</v>
      </c>
      <c r="Q77" s="27">
        <f t="shared" si="14"/>
        <v>100.00000000000001</v>
      </c>
      <c r="R77" s="27">
        <v>8.9726918080000004</v>
      </c>
      <c r="S77" s="10" t="s">
        <v>114</v>
      </c>
      <c r="T77" s="10" t="s">
        <v>19</v>
      </c>
      <c r="U77" s="10" t="s">
        <v>292</v>
      </c>
      <c r="V77" s="10" t="s">
        <v>472</v>
      </c>
    </row>
    <row r="78" spans="1:22" x14ac:dyDescent="0.2">
      <c r="A78" s="8" t="s">
        <v>109</v>
      </c>
      <c r="B78" s="10" t="s">
        <v>23</v>
      </c>
      <c r="C78" s="10" t="s">
        <v>294</v>
      </c>
      <c r="D78" s="10" t="s">
        <v>48</v>
      </c>
      <c r="E78" s="10" t="s">
        <v>15</v>
      </c>
      <c r="F78" s="10" t="s">
        <v>15</v>
      </c>
      <c r="G78" s="10" t="s">
        <v>31</v>
      </c>
      <c r="H78" s="24">
        <v>10</v>
      </c>
      <c r="I78" s="24">
        <v>3.9E-2</v>
      </c>
      <c r="J78" s="27">
        <v>91.28</v>
      </c>
      <c r="K78" s="27">
        <v>0.06</v>
      </c>
      <c r="L78" s="27">
        <v>8.59</v>
      </c>
      <c r="M78" s="27">
        <f t="shared" si="10"/>
        <v>99.93</v>
      </c>
      <c r="N78" s="27">
        <f t="shared" si="11"/>
        <v>91.343940758530962</v>
      </c>
      <c r="O78" s="27">
        <f t="shared" si="12"/>
        <v>6.0042029420594403E-2</v>
      </c>
      <c r="P78" s="27">
        <f t="shared" si="13"/>
        <v>8.5960172120484337</v>
      </c>
      <c r="Q78" s="27">
        <f t="shared" si="14"/>
        <v>100</v>
      </c>
      <c r="R78" s="27">
        <v>8.6011815360000003</v>
      </c>
      <c r="S78" s="10" t="s">
        <v>114</v>
      </c>
      <c r="T78" s="10" t="s">
        <v>19</v>
      </c>
      <c r="U78" s="10" t="s">
        <v>292</v>
      </c>
      <c r="V78" s="10" t="s">
        <v>472</v>
      </c>
    </row>
    <row r="79" spans="1:22" x14ac:dyDescent="0.2">
      <c r="A79" s="8" t="s">
        <v>108</v>
      </c>
      <c r="B79" s="10" t="s">
        <v>23</v>
      </c>
      <c r="C79" s="10" t="s">
        <v>294</v>
      </c>
      <c r="D79" s="10" t="s">
        <v>48</v>
      </c>
      <c r="E79" s="10" t="s">
        <v>15</v>
      </c>
      <c r="F79" s="10" t="s">
        <v>15</v>
      </c>
      <c r="G79" s="10" t="s">
        <v>31</v>
      </c>
      <c r="H79" s="24">
        <v>1.3</v>
      </c>
      <c r="I79" s="24">
        <v>0.05</v>
      </c>
      <c r="J79" s="27">
        <v>89.82</v>
      </c>
      <c r="K79" s="27">
        <v>1.77</v>
      </c>
      <c r="L79" s="27">
        <v>8.33</v>
      </c>
      <c r="M79" s="27">
        <f t="shared" si="10"/>
        <v>99.919999999999987</v>
      </c>
      <c r="N79" s="27">
        <f t="shared" si="11"/>
        <v>89.891913530824667</v>
      </c>
      <c r="O79" s="27">
        <f t="shared" si="12"/>
        <v>1.7714171337069657</v>
      </c>
      <c r="P79" s="27">
        <f t="shared" si="13"/>
        <v>8.3366693354683754</v>
      </c>
      <c r="Q79" s="27">
        <f t="shared" si="14"/>
        <v>100</v>
      </c>
      <c r="R79" s="27">
        <v>8.4870096789999998</v>
      </c>
      <c r="S79" s="10" t="s">
        <v>114</v>
      </c>
      <c r="T79" s="10" t="s">
        <v>19</v>
      </c>
      <c r="U79" s="10" t="s">
        <v>292</v>
      </c>
      <c r="V79" s="10" t="s">
        <v>472</v>
      </c>
    </row>
    <row r="80" spans="1:22" x14ac:dyDescent="0.2">
      <c r="A80" s="8" t="s">
        <v>187</v>
      </c>
      <c r="B80" s="10" t="s">
        <v>73</v>
      </c>
      <c r="C80" s="10" t="s">
        <v>294</v>
      </c>
      <c r="D80" s="10" t="s">
        <v>276</v>
      </c>
      <c r="E80" s="10" t="s">
        <v>15</v>
      </c>
      <c r="F80" s="10" t="s">
        <v>15</v>
      </c>
      <c r="G80" s="10" t="s">
        <v>17</v>
      </c>
      <c r="H80" s="24">
        <v>17.2</v>
      </c>
      <c r="I80" s="24" t="s">
        <v>14</v>
      </c>
      <c r="J80" s="27">
        <v>93.9</v>
      </c>
      <c r="K80" s="27">
        <v>7.0000000000000007E-2</v>
      </c>
      <c r="L80" s="27">
        <v>5.98</v>
      </c>
      <c r="M80" s="27">
        <f t="shared" si="10"/>
        <v>99.95</v>
      </c>
      <c r="N80" s="27">
        <f t="shared" si="11"/>
        <v>93.946973486743374</v>
      </c>
      <c r="O80" s="27">
        <f t="shared" si="12"/>
        <v>7.0035017508754377E-2</v>
      </c>
      <c r="P80" s="27">
        <f t="shared" si="13"/>
        <v>5.982991495747874</v>
      </c>
      <c r="Q80" s="27">
        <f t="shared" si="14"/>
        <v>100</v>
      </c>
      <c r="R80" s="27">
        <v>5.987184622</v>
      </c>
      <c r="S80" s="10" t="s">
        <v>114</v>
      </c>
      <c r="T80" s="10" t="s">
        <v>19</v>
      </c>
      <c r="U80" s="10" t="s">
        <v>292</v>
      </c>
      <c r="V80" s="10" t="s">
        <v>472</v>
      </c>
    </row>
    <row r="81" spans="1:22" x14ac:dyDescent="0.2">
      <c r="A81" s="8" t="s">
        <v>192</v>
      </c>
      <c r="B81" s="10" t="s">
        <v>73</v>
      </c>
      <c r="C81" s="10" t="s">
        <v>294</v>
      </c>
      <c r="D81" s="10" t="s">
        <v>284</v>
      </c>
      <c r="E81" s="10" t="s">
        <v>15</v>
      </c>
      <c r="F81" s="10" t="s">
        <v>15</v>
      </c>
      <c r="G81" s="10" t="s">
        <v>17</v>
      </c>
      <c r="H81" s="24">
        <v>3.2</v>
      </c>
      <c r="I81" s="24" t="s">
        <v>14</v>
      </c>
      <c r="J81" s="27">
        <v>94.26</v>
      </c>
      <c r="K81" s="27">
        <v>7.0000000000000007E-2</v>
      </c>
      <c r="L81" s="27">
        <v>5.62</v>
      </c>
      <c r="M81" s="27">
        <f t="shared" si="10"/>
        <v>99.95</v>
      </c>
      <c r="N81" s="27">
        <f t="shared" si="11"/>
        <v>94.307153576788394</v>
      </c>
      <c r="O81" s="27">
        <f t="shared" si="12"/>
        <v>7.0035017508754377E-2</v>
      </c>
      <c r="P81" s="27">
        <f t="shared" si="13"/>
        <v>5.6228114057028513</v>
      </c>
      <c r="Q81" s="27">
        <f t="shared" si="14"/>
        <v>100</v>
      </c>
      <c r="R81" s="27">
        <v>5.6267521030000003</v>
      </c>
      <c r="S81" s="10" t="s">
        <v>114</v>
      </c>
      <c r="T81" s="10" t="s">
        <v>19</v>
      </c>
      <c r="U81" s="10" t="s">
        <v>292</v>
      </c>
      <c r="V81" s="10" t="s">
        <v>472</v>
      </c>
    </row>
    <row r="82" spans="1:22" x14ac:dyDescent="0.2">
      <c r="A82" s="8" t="s">
        <v>113</v>
      </c>
      <c r="B82" s="10" t="s">
        <v>112</v>
      </c>
      <c r="C82" s="10" t="s">
        <v>294</v>
      </c>
      <c r="D82" s="10" t="s">
        <v>280</v>
      </c>
      <c r="E82" s="10" t="s">
        <v>15</v>
      </c>
      <c r="F82" s="10" t="s">
        <v>15</v>
      </c>
      <c r="G82" s="10" t="s">
        <v>17</v>
      </c>
      <c r="H82" s="24">
        <v>11.1</v>
      </c>
      <c r="I82" s="24" t="s">
        <v>14</v>
      </c>
      <c r="J82" s="27">
        <v>93.75</v>
      </c>
      <c r="K82" s="27">
        <v>0.64</v>
      </c>
      <c r="L82" s="27">
        <v>5.62</v>
      </c>
      <c r="M82" s="27">
        <f t="shared" si="10"/>
        <v>100.01</v>
      </c>
      <c r="N82" s="27">
        <f t="shared" si="11"/>
        <v>93.74062593740625</v>
      </c>
      <c r="O82" s="27">
        <f t="shared" si="12"/>
        <v>0.63993600639935999</v>
      </c>
      <c r="P82" s="27">
        <f t="shared" si="13"/>
        <v>5.6194380561943804</v>
      </c>
      <c r="Q82" s="27">
        <f t="shared" si="14"/>
        <v>100</v>
      </c>
      <c r="R82" s="27">
        <v>5.6556304720000004</v>
      </c>
      <c r="S82" s="10" t="s">
        <v>114</v>
      </c>
      <c r="T82" s="10" t="s">
        <v>19</v>
      </c>
      <c r="U82" s="10" t="s">
        <v>292</v>
      </c>
      <c r="V82" s="10" t="s">
        <v>472</v>
      </c>
    </row>
    <row r="83" spans="1:22" x14ac:dyDescent="0.2">
      <c r="A83" s="8" t="s">
        <v>205</v>
      </c>
      <c r="B83" s="10" t="s">
        <v>290</v>
      </c>
      <c r="C83" s="10" t="s">
        <v>28</v>
      </c>
      <c r="D83" s="10" t="s">
        <v>48</v>
      </c>
      <c r="E83" s="10" t="s">
        <v>15</v>
      </c>
      <c r="F83" s="10" t="s">
        <v>15</v>
      </c>
      <c r="G83" s="10" t="s">
        <v>31</v>
      </c>
      <c r="H83" s="24">
        <v>2.7</v>
      </c>
      <c r="I83" s="24">
        <v>0.01</v>
      </c>
      <c r="J83" s="27">
        <v>92.12</v>
      </c>
      <c r="K83" s="27">
        <v>7.0000000000000007E-2</v>
      </c>
      <c r="L83" s="27">
        <v>7.83</v>
      </c>
      <c r="M83" s="27">
        <f t="shared" si="10"/>
        <v>100.02</v>
      </c>
      <c r="N83" s="27">
        <f t="shared" si="11"/>
        <v>92.101579684063196</v>
      </c>
      <c r="O83" s="27">
        <f t="shared" si="12"/>
        <v>6.9986002799440131E-2</v>
      </c>
      <c r="P83" s="27">
        <f t="shared" si="13"/>
        <v>7.8284343131373726</v>
      </c>
      <c r="Q83" s="27">
        <f t="shared" si="14"/>
        <v>100.00000000000001</v>
      </c>
      <c r="R83" s="27">
        <v>7.8339169579999997</v>
      </c>
      <c r="S83" s="10" t="s">
        <v>114</v>
      </c>
      <c r="T83" s="10" t="s">
        <v>19</v>
      </c>
      <c r="U83" s="10" t="s">
        <v>292</v>
      </c>
      <c r="V83" s="10" t="s">
        <v>472</v>
      </c>
    </row>
    <row r="84" spans="1:22" x14ac:dyDescent="0.2">
      <c r="A84" s="8" t="s">
        <v>186</v>
      </c>
      <c r="B84" s="10" t="s">
        <v>73</v>
      </c>
      <c r="C84" s="10" t="s">
        <v>294</v>
      </c>
      <c r="D84" s="10" t="s">
        <v>277</v>
      </c>
      <c r="E84" s="10" t="s">
        <v>16</v>
      </c>
      <c r="F84" s="10" t="s">
        <v>15</v>
      </c>
      <c r="G84" s="10" t="s">
        <v>17</v>
      </c>
      <c r="H84" s="24">
        <v>10.199999999999999</v>
      </c>
      <c r="I84" s="24" t="s">
        <v>14</v>
      </c>
      <c r="J84" s="27">
        <v>86.97</v>
      </c>
      <c r="K84" s="27">
        <v>6.77</v>
      </c>
      <c r="L84" s="27">
        <v>6.29</v>
      </c>
      <c r="M84" s="27">
        <f t="shared" si="10"/>
        <v>100.03</v>
      </c>
      <c r="N84" s="27">
        <f t="shared" si="11"/>
        <v>86.94391682495251</v>
      </c>
      <c r="O84" s="27">
        <f t="shared" si="12"/>
        <v>6.7679696091172641</v>
      </c>
      <c r="P84" s="27">
        <f t="shared" si="13"/>
        <v>6.2881135659302219</v>
      </c>
      <c r="Q84" s="27">
        <f t="shared" si="14"/>
        <v>99.999999999999986</v>
      </c>
      <c r="R84" s="27">
        <v>6.7445850309999997</v>
      </c>
      <c r="S84" s="10" t="s">
        <v>114</v>
      </c>
      <c r="T84" s="10" t="s">
        <v>19</v>
      </c>
      <c r="U84" s="10" t="s">
        <v>292</v>
      </c>
      <c r="V84" s="10" t="s">
        <v>472</v>
      </c>
    </row>
    <row r="85" spans="1:22" x14ac:dyDescent="0.2">
      <c r="A85" s="8" t="s">
        <v>133</v>
      </c>
      <c r="B85" s="10" t="s">
        <v>51</v>
      </c>
      <c r="C85" s="10" t="s">
        <v>13</v>
      </c>
      <c r="D85" s="10" t="s">
        <v>275</v>
      </c>
      <c r="E85" s="10" t="s">
        <v>15</v>
      </c>
      <c r="F85" s="10" t="s">
        <v>15</v>
      </c>
      <c r="G85" s="10" t="s">
        <v>17</v>
      </c>
      <c r="H85" s="24">
        <v>10.8</v>
      </c>
      <c r="I85" s="24" t="s">
        <v>14</v>
      </c>
      <c r="J85" s="27">
        <v>87.35</v>
      </c>
      <c r="K85" s="27">
        <v>6.39</v>
      </c>
      <c r="L85" s="27">
        <v>6.23</v>
      </c>
      <c r="M85" s="27">
        <f t="shared" si="10"/>
        <v>99.97</v>
      </c>
      <c r="N85" s="27">
        <f t="shared" si="11"/>
        <v>87.376212863859152</v>
      </c>
      <c r="O85" s="27">
        <f t="shared" si="12"/>
        <v>6.3919175752725819</v>
      </c>
      <c r="P85" s="27">
        <f t="shared" si="13"/>
        <v>6.2318695608682608</v>
      </c>
      <c r="Q85" s="27">
        <f t="shared" si="14"/>
        <v>100</v>
      </c>
      <c r="R85" s="27">
        <v>6.6574054289999998</v>
      </c>
      <c r="S85" s="10" t="s">
        <v>105</v>
      </c>
      <c r="T85" s="10" t="s">
        <v>104</v>
      </c>
      <c r="U85" s="10" t="s">
        <v>292</v>
      </c>
      <c r="V85" s="10" t="s">
        <v>472</v>
      </c>
    </row>
    <row r="86" spans="1:22" x14ac:dyDescent="0.2">
      <c r="A86" s="8" t="s">
        <v>134</v>
      </c>
      <c r="B86" s="10" t="s">
        <v>51</v>
      </c>
      <c r="C86" s="10" t="s">
        <v>13</v>
      </c>
      <c r="D86" s="10" t="s">
        <v>276</v>
      </c>
      <c r="E86" s="10" t="s">
        <v>15</v>
      </c>
      <c r="F86" s="10" t="s">
        <v>15</v>
      </c>
      <c r="G86" s="10" t="s">
        <v>17</v>
      </c>
      <c r="H86" s="24">
        <v>21</v>
      </c>
      <c r="I86" s="24" t="s">
        <v>14</v>
      </c>
      <c r="J86" s="27">
        <v>93.75</v>
      </c>
      <c r="K86" s="27">
        <v>0.33</v>
      </c>
      <c r="L86" s="27">
        <v>5.89</v>
      </c>
      <c r="M86" s="27">
        <f t="shared" si="10"/>
        <v>99.97</v>
      </c>
      <c r="N86" s="27">
        <f t="shared" si="11"/>
        <v>93.778133440032008</v>
      </c>
      <c r="O86" s="27">
        <f t="shared" si="12"/>
        <v>0.33009902970891269</v>
      </c>
      <c r="P86" s="27">
        <f t="shared" si="13"/>
        <v>5.8917675302590773</v>
      </c>
      <c r="Q86" s="27">
        <f t="shared" si="14"/>
        <v>100</v>
      </c>
      <c r="R86" s="27">
        <v>5.9112806100000004</v>
      </c>
      <c r="S86" s="10" t="s">
        <v>105</v>
      </c>
      <c r="T86" s="10" t="s">
        <v>104</v>
      </c>
      <c r="U86" s="10" t="s">
        <v>292</v>
      </c>
      <c r="V86" s="10" t="s">
        <v>472</v>
      </c>
    </row>
    <row r="87" spans="1:22" x14ac:dyDescent="0.2">
      <c r="A87" s="8" t="s">
        <v>137</v>
      </c>
      <c r="B87" s="10" t="s">
        <v>51</v>
      </c>
      <c r="C87" s="10" t="s">
        <v>13</v>
      </c>
      <c r="D87" s="10" t="s">
        <v>284</v>
      </c>
      <c r="E87" s="10" t="s">
        <v>15</v>
      </c>
      <c r="F87" s="10" t="s">
        <v>15</v>
      </c>
      <c r="G87" s="10" t="s">
        <v>17</v>
      </c>
      <c r="H87" s="24">
        <v>14.6</v>
      </c>
      <c r="I87" s="24" t="s">
        <v>14</v>
      </c>
      <c r="J87" s="27">
        <v>86.18</v>
      </c>
      <c r="K87" s="27">
        <v>7.32</v>
      </c>
      <c r="L87" s="27">
        <v>6.44</v>
      </c>
      <c r="M87" s="27">
        <f t="shared" si="10"/>
        <v>99.94</v>
      </c>
      <c r="N87" s="27">
        <f t="shared" si="11"/>
        <v>86.23173904342606</v>
      </c>
      <c r="O87" s="27">
        <f t="shared" si="12"/>
        <v>7.3243946367820696</v>
      </c>
      <c r="P87" s="27">
        <f t="shared" si="13"/>
        <v>6.4438663197918755</v>
      </c>
      <c r="Q87" s="27">
        <f t="shared" si="14"/>
        <v>100.00000000000001</v>
      </c>
      <c r="R87" s="27">
        <v>6.9531418699999996</v>
      </c>
      <c r="S87" s="10" t="s">
        <v>105</v>
      </c>
      <c r="T87" s="10" t="s">
        <v>104</v>
      </c>
      <c r="U87" s="10" t="s">
        <v>292</v>
      </c>
      <c r="V87" s="10" t="s">
        <v>472</v>
      </c>
    </row>
    <row r="88" spans="1:22" x14ac:dyDescent="0.2">
      <c r="A88" s="8" t="s">
        <v>103</v>
      </c>
      <c r="B88" s="10" t="s">
        <v>23</v>
      </c>
      <c r="C88" s="10" t="s">
        <v>294</v>
      </c>
      <c r="D88" s="10" t="s">
        <v>275</v>
      </c>
      <c r="E88" s="10" t="s">
        <v>15</v>
      </c>
      <c r="F88" s="10" t="s">
        <v>15</v>
      </c>
      <c r="G88" s="10" t="s">
        <v>17</v>
      </c>
      <c r="H88" s="24">
        <v>7.1</v>
      </c>
      <c r="I88" s="24" t="s">
        <v>14</v>
      </c>
      <c r="J88" s="27">
        <v>85.22</v>
      </c>
      <c r="K88" s="27">
        <v>8.9600000000000009</v>
      </c>
      <c r="L88" s="27">
        <v>5.88</v>
      </c>
      <c r="M88" s="27">
        <f t="shared" si="10"/>
        <v>100.06</v>
      </c>
      <c r="N88" s="27">
        <f t="shared" si="11"/>
        <v>85.168898660803521</v>
      </c>
      <c r="O88" s="27">
        <f t="shared" si="12"/>
        <v>8.9546272236658009</v>
      </c>
      <c r="P88" s="27">
        <f t="shared" si="13"/>
        <v>5.876474115530681</v>
      </c>
      <c r="Q88" s="27">
        <f t="shared" si="14"/>
        <v>100</v>
      </c>
      <c r="R88" s="27">
        <v>6.4544456639999996</v>
      </c>
      <c r="S88" s="10" t="s">
        <v>105</v>
      </c>
      <c r="T88" s="10" t="s">
        <v>104</v>
      </c>
      <c r="U88" s="10" t="s">
        <v>292</v>
      </c>
      <c r="V88" s="10" t="s">
        <v>472</v>
      </c>
    </row>
    <row r="89" spans="1:22" x14ac:dyDescent="0.2">
      <c r="A89" s="8" t="s">
        <v>182</v>
      </c>
      <c r="B89" s="10" t="s">
        <v>73</v>
      </c>
      <c r="C89" s="10" t="s">
        <v>294</v>
      </c>
      <c r="D89" s="10" t="s">
        <v>275</v>
      </c>
      <c r="E89" s="10" t="s">
        <v>15</v>
      </c>
      <c r="F89" s="10" t="s">
        <v>15</v>
      </c>
      <c r="G89" s="10" t="s">
        <v>17</v>
      </c>
      <c r="H89" s="24">
        <v>15.4</v>
      </c>
      <c r="I89" s="24" t="s">
        <v>14</v>
      </c>
      <c r="J89" s="27">
        <v>86.3</v>
      </c>
      <c r="K89" s="27">
        <v>4.0199999999999996</v>
      </c>
      <c r="L89" s="27">
        <v>9.76</v>
      </c>
      <c r="M89" s="27">
        <f t="shared" si="10"/>
        <v>100.08</v>
      </c>
      <c r="N89" s="27">
        <f t="shared" si="11"/>
        <v>86.231015187849707</v>
      </c>
      <c r="O89" s="27">
        <f t="shared" si="12"/>
        <v>4.0167865707434043</v>
      </c>
      <c r="P89" s="27">
        <f t="shared" si="13"/>
        <v>9.7521982414068749</v>
      </c>
      <c r="Q89" s="27">
        <f t="shared" si="14"/>
        <v>99.999999999999986</v>
      </c>
      <c r="R89" s="27">
        <v>10.16031647</v>
      </c>
      <c r="S89" s="10" t="s">
        <v>105</v>
      </c>
      <c r="T89" s="10" t="s">
        <v>104</v>
      </c>
      <c r="U89" s="10" t="s">
        <v>292</v>
      </c>
      <c r="V89" s="10" t="s">
        <v>472</v>
      </c>
    </row>
    <row r="90" spans="1:22" x14ac:dyDescent="0.2">
      <c r="A90" s="8" t="s">
        <v>188</v>
      </c>
      <c r="B90" s="10" t="s">
        <v>73</v>
      </c>
      <c r="C90" s="10" t="s">
        <v>294</v>
      </c>
      <c r="D90" s="10" t="s">
        <v>276</v>
      </c>
      <c r="E90" s="10" t="s">
        <v>15</v>
      </c>
      <c r="F90" s="10" t="s">
        <v>15</v>
      </c>
      <c r="G90" s="10" t="s">
        <v>17</v>
      </c>
      <c r="H90" s="24">
        <v>2.1</v>
      </c>
      <c r="I90" s="24" t="s">
        <v>14</v>
      </c>
      <c r="J90" s="27">
        <v>88.13</v>
      </c>
      <c r="K90" s="27">
        <v>5.82</v>
      </c>
      <c r="L90" s="27">
        <v>6.08</v>
      </c>
      <c r="M90" s="27">
        <f t="shared" si="10"/>
        <v>100.02999999999999</v>
      </c>
      <c r="N90" s="27">
        <f t="shared" si="11"/>
        <v>88.103568929321213</v>
      </c>
      <c r="O90" s="27">
        <f t="shared" si="12"/>
        <v>5.8182545236429082</v>
      </c>
      <c r="P90" s="27">
        <f t="shared" si="13"/>
        <v>6.0781765470358895</v>
      </c>
      <c r="Q90" s="27">
        <f t="shared" si="14"/>
        <v>100.00000000000001</v>
      </c>
      <c r="R90" s="27">
        <v>6.4536673389999999</v>
      </c>
      <c r="S90" s="10" t="s">
        <v>105</v>
      </c>
      <c r="T90" s="10" t="s">
        <v>104</v>
      </c>
      <c r="U90" s="10" t="s">
        <v>292</v>
      </c>
      <c r="V90" s="10" t="s">
        <v>472</v>
      </c>
    </row>
    <row r="91" spans="1:22" x14ac:dyDescent="0.2">
      <c r="A91" s="8" t="s">
        <v>194</v>
      </c>
      <c r="B91" s="10" t="s">
        <v>73</v>
      </c>
      <c r="C91" s="10" t="s">
        <v>294</v>
      </c>
      <c r="D91" s="10" t="s">
        <v>287</v>
      </c>
      <c r="E91" s="10" t="s">
        <v>15</v>
      </c>
      <c r="F91" s="10" t="s">
        <v>15</v>
      </c>
      <c r="G91" s="10" t="s">
        <v>17</v>
      </c>
      <c r="H91" s="24">
        <v>64.2</v>
      </c>
      <c r="I91" s="24" t="s">
        <v>14</v>
      </c>
      <c r="J91" s="27">
        <v>48.79</v>
      </c>
      <c r="K91" s="27">
        <v>48.58</v>
      </c>
      <c r="L91" s="27">
        <v>2.42</v>
      </c>
      <c r="M91" s="27">
        <f t="shared" si="10"/>
        <v>99.79</v>
      </c>
      <c r="N91" s="27">
        <f t="shared" si="11"/>
        <v>48.892674616695054</v>
      </c>
      <c r="O91" s="27">
        <f t="shared" si="12"/>
        <v>48.682232688646152</v>
      </c>
      <c r="P91" s="27">
        <f t="shared" si="13"/>
        <v>2.4250926946587832</v>
      </c>
      <c r="Q91" s="27">
        <f t="shared" si="14"/>
        <v>100</v>
      </c>
      <c r="R91" s="27">
        <v>4.725639524</v>
      </c>
      <c r="S91" s="10" t="s">
        <v>105</v>
      </c>
      <c r="T91" s="10" t="s">
        <v>104</v>
      </c>
      <c r="U91" s="10" t="s">
        <v>292</v>
      </c>
      <c r="V91" s="10" t="s">
        <v>472</v>
      </c>
    </row>
    <row r="92" spans="1:22" x14ac:dyDescent="0.2">
      <c r="A92" s="8" t="s">
        <v>106</v>
      </c>
      <c r="B92" s="10" t="s">
        <v>23</v>
      </c>
      <c r="C92" s="10" t="s">
        <v>294</v>
      </c>
      <c r="D92" s="10" t="s">
        <v>279</v>
      </c>
      <c r="E92" s="10" t="s">
        <v>15</v>
      </c>
      <c r="F92" s="10" t="s">
        <v>15</v>
      </c>
      <c r="G92" s="10" t="s">
        <v>17</v>
      </c>
      <c r="H92" s="24">
        <v>8.4</v>
      </c>
      <c r="I92" s="24" t="s">
        <v>14</v>
      </c>
      <c r="J92" s="27">
        <v>83.73</v>
      </c>
      <c r="K92" s="27">
        <v>10.63</v>
      </c>
      <c r="L92" s="27">
        <v>5.64</v>
      </c>
      <c r="M92" s="27">
        <f t="shared" si="10"/>
        <v>100</v>
      </c>
      <c r="N92" s="27">
        <f t="shared" si="11"/>
        <v>83.73</v>
      </c>
      <c r="O92" s="27">
        <f t="shared" si="12"/>
        <v>10.63</v>
      </c>
      <c r="P92" s="27">
        <f t="shared" si="13"/>
        <v>5.64</v>
      </c>
      <c r="Q92" s="27">
        <f t="shared" si="14"/>
        <v>100</v>
      </c>
      <c r="R92" s="27">
        <v>6.3108425649999997</v>
      </c>
      <c r="S92" s="10" t="s">
        <v>105</v>
      </c>
      <c r="T92" s="10" t="s">
        <v>104</v>
      </c>
      <c r="U92" s="10" t="s">
        <v>292</v>
      </c>
      <c r="V92" s="10" t="s">
        <v>472</v>
      </c>
    </row>
    <row r="93" spans="1:22" x14ac:dyDescent="0.2">
      <c r="A93" s="8" t="s">
        <v>196</v>
      </c>
      <c r="B93" s="10" t="s">
        <v>73</v>
      </c>
      <c r="C93" s="10" t="s">
        <v>294</v>
      </c>
      <c r="D93" s="10" t="s">
        <v>279</v>
      </c>
      <c r="E93" s="10" t="s">
        <v>15</v>
      </c>
      <c r="F93" s="10" t="s">
        <v>15</v>
      </c>
      <c r="G93" s="10" t="s">
        <v>17</v>
      </c>
      <c r="H93" s="24">
        <v>1.2</v>
      </c>
      <c r="I93" s="24" t="s">
        <v>14</v>
      </c>
      <c r="J93" s="27">
        <v>94.49</v>
      </c>
      <c r="K93" s="27">
        <v>0.06</v>
      </c>
      <c r="L93" s="27">
        <v>5.47</v>
      </c>
      <c r="M93" s="27">
        <f t="shared" si="10"/>
        <v>100.02</v>
      </c>
      <c r="N93" s="27">
        <f t="shared" si="11"/>
        <v>94.471105778844233</v>
      </c>
      <c r="O93" s="27">
        <f t="shared" si="12"/>
        <v>5.9988002399520089E-2</v>
      </c>
      <c r="P93" s="27">
        <f t="shared" si="13"/>
        <v>5.4689062187562492</v>
      </c>
      <c r="Q93" s="27">
        <f t="shared" si="14"/>
        <v>100</v>
      </c>
      <c r="R93" s="27">
        <v>5.4721888759999997</v>
      </c>
      <c r="S93" s="10" t="s">
        <v>105</v>
      </c>
      <c r="T93" s="10" t="s">
        <v>104</v>
      </c>
      <c r="U93" s="10" t="s">
        <v>292</v>
      </c>
      <c r="V93" s="10" t="s">
        <v>472</v>
      </c>
    </row>
    <row r="94" spans="1:22" x14ac:dyDescent="0.2">
      <c r="A94" s="8" t="s">
        <v>175</v>
      </c>
      <c r="B94" s="10" t="s">
        <v>29</v>
      </c>
      <c r="C94" s="10" t="s">
        <v>28</v>
      </c>
      <c r="D94" s="10" t="s">
        <v>276</v>
      </c>
      <c r="E94" s="10" t="s">
        <v>15</v>
      </c>
      <c r="F94" s="10" t="s">
        <v>15</v>
      </c>
      <c r="G94" s="10" t="s">
        <v>17</v>
      </c>
      <c r="H94" s="24">
        <v>3.2</v>
      </c>
      <c r="I94" s="24" t="s">
        <v>14</v>
      </c>
      <c r="J94" s="27">
        <v>85.21</v>
      </c>
      <c r="K94" s="27">
        <v>10.1</v>
      </c>
      <c r="L94" s="27">
        <v>4.57</v>
      </c>
      <c r="M94" s="27">
        <f t="shared" si="10"/>
        <v>99.88</v>
      </c>
      <c r="N94" s="27">
        <f t="shared" si="11"/>
        <v>85.31237484981979</v>
      </c>
      <c r="O94" s="27">
        <f t="shared" si="12"/>
        <v>10.11213456147377</v>
      </c>
      <c r="P94" s="27">
        <f t="shared" si="13"/>
        <v>4.5754905887064483</v>
      </c>
      <c r="Q94" s="27">
        <f t="shared" si="14"/>
        <v>100</v>
      </c>
      <c r="R94" s="27">
        <v>5.0902205389999997</v>
      </c>
      <c r="S94" s="10" t="s">
        <v>105</v>
      </c>
      <c r="T94" s="10" t="s">
        <v>104</v>
      </c>
      <c r="U94" s="10" t="s">
        <v>292</v>
      </c>
      <c r="V94" s="10" t="s">
        <v>472</v>
      </c>
    </row>
    <row r="95" spans="1:22" x14ac:dyDescent="0.2">
      <c r="A95" s="8" t="s">
        <v>166</v>
      </c>
      <c r="B95" s="10" t="s">
        <v>14</v>
      </c>
      <c r="C95" s="10" t="s">
        <v>14</v>
      </c>
      <c r="D95" s="10" t="s">
        <v>275</v>
      </c>
      <c r="E95" s="10" t="s">
        <v>15</v>
      </c>
      <c r="F95" s="10" t="s">
        <v>15</v>
      </c>
      <c r="G95" s="10" t="s">
        <v>17</v>
      </c>
      <c r="H95" s="24">
        <v>15.4</v>
      </c>
      <c r="I95" s="24" t="s">
        <v>14</v>
      </c>
      <c r="J95" s="27">
        <v>81.02</v>
      </c>
      <c r="K95" s="27">
        <v>12.23</v>
      </c>
      <c r="L95" s="27">
        <v>6.71</v>
      </c>
      <c r="M95" s="27">
        <f t="shared" si="10"/>
        <v>99.96</v>
      </c>
      <c r="N95" s="27">
        <f t="shared" si="11"/>
        <v>81.052420968387352</v>
      </c>
      <c r="O95" s="27">
        <f t="shared" si="12"/>
        <v>12.234893957583035</v>
      </c>
      <c r="P95" s="27">
        <f t="shared" si="13"/>
        <v>6.7126850740296113</v>
      </c>
      <c r="Q95" s="27">
        <f t="shared" si="14"/>
        <v>100</v>
      </c>
      <c r="R95" s="27">
        <v>7.6484668869999997</v>
      </c>
      <c r="S95" s="10" t="s">
        <v>105</v>
      </c>
      <c r="T95" s="10" t="s">
        <v>104</v>
      </c>
      <c r="U95" s="10" t="s">
        <v>292</v>
      </c>
      <c r="V95" s="10" t="s">
        <v>472</v>
      </c>
    </row>
    <row r="96" spans="1:22" x14ac:dyDescent="0.2">
      <c r="A96" s="8" t="s">
        <v>167</v>
      </c>
      <c r="B96" s="10" t="s">
        <v>14</v>
      </c>
      <c r="C96" s="10" t="s">
        <v>14</v>
      </c>
      <c r="D96" s="10" t="s">
        <v>275</v>
      </c>
      <c r="E96" s="10" t="s">
        <v>15</v>
      </c>
      <c r="F96" s="10" t="s">
        <v>15</v>
      </c>
      <c r="G96" s="10" t="s">
        <v>17</v>
      </c>
      <c r="H96" s="24">
        <v>10.8</v>
      </c>
      <c r="I96" s="24" t="s">
        <v>14</v>
      </c>
      <c r="J96" s="27">
        <v>75.75</v>
      </c>
      <c r="K96" s="27">
        <v>19.3</v>
      </c>
      <c r="L96" s="27">
        <v>5.07</v>
      </c>
      <c r="M96" s="27">
        <f t="shared" si="10"/>
        <v>100.12</v>
      </c>
      <c r="N96" s="27">
        <f t="shared" si="11"/>
        <v>75.659208949260886</v>
      </c>
      <c r="O96" s="27">
        <f t="shared" si="12"/>
        <v>19.276867758689573</v>
      </c>
      <c r="P96" s="27">
        <f t="shared" si="13"/>
        <v>5.0639232920495409</v>
      </c>
      <c r="Q96" s="27">
        <f t="shared" si="14"/>
        <v>100</v>
      </c>
      <c r="R96" s="27">
        <v>6.2731997030000004</v>
      </c>
      <c r="S96" s="10" t="s">
        <v>105</v>
      </c>
      <c r="T96" s="10" t="s">
        <v>104</v>
      </c>
      <c r="U96" s="10" t="s">
        <v>292</v>
      </c>
      <c r="V96" s="10" t="s">
        <v>472</v>
      </c>
    </row>
    <row r="97" spans="1:22" x14ac:dyDescent="0.2">
      <c r="A97" s="8" t="s">
        <v>173</v>
      </c>
      <c r="B97" s="10" t="s">
        <v>14</v>
      </c>
      <c r="C97" s="10" t="s">
        <v>14</v>
      </c>
      <c r="D97" s="10" t="s">
        <v>276</v>
      </c>
      <c r="E97" s="10" t="s">
        <v>15</v>
      </c>
      <c r="F97" s="10" t="s">
        <v>15</v>
      </c>
      <c r="G97" s="10" t="s">
        <v>17</v>
      </c>
      <c r="H97" s="24">
        <v>43</v>
      </c>
      <c r="I97" s="24" t="s">
        <v>14</v>
      </c>
      <c r="J97" s="27">
        <v>87.34</v>
      </c>
      <c r="K97" s="27">
        <v>6.78</v>
      </c>
      <c r="L97" s="27">
        <v>5.79</v>
      </c>
      <c r="M97" s="27">
        <f t="shared" si="10"/>
        <v>99.910000000000011</v>
      </c>
      <c r="N97" s="27">
        <f t="shared" si="11"/>
        <v>87.4186768091282</v>
      </c>
      <c r="O97" s="27">
        <f t="shared" si="12"/>
        <v>6.7861074967470723</v>
      </c>
      <c r="P97" s="27">
        <f t="shared" si="13"/>
        <v>5.7952156941247122</v>
      </c>
      <c r="Q97" s="27">
        <f t="shared" si="14"/>
        <v>99.999999999999986</v>
      </c>
      <c r="R97" s="27">
        <v>6.2171158599999998</v>
      </c>
      <c r="S97" s="10" t="s">
        <v>105</v>
      </c>
      <c r="T97" s="10" t="s">
        <v>104</v>
      </c>
      <c r="U97" s="10" t="s">
        <v>292</v>
      </c>
      <c r="V97" s="10" t="s">
        <v>472</v>
      </c>
    </row>
    <row r="98" spans="1:22" x14ac:dyDescent="0.2">
      <c r="A98" s="8" t="s">
        <v>181</v>
      </c>
      <c r="B98" s="10" t="s">
        <v>14</v>
      </c>
      <c r="C98" s="10" t="s">
        <v>14</v>
      </c>
      <c r="D98" s="10" t="s">
        <v>284</v>
      </c>
      <c r="E98" s="10" t="s">
        <v>15</v>
      </c>
      <c r="F98" s="10" t="s">
        <v>15</v>
      </c>
      <c r="G98" s="10" t="s">
        <v>17</v>
      </c>
      <c r="H98" s="24">
        <v>77.599999999999994</v>
      </c>
      <c r="I98" s="24" t="s">
        <v>14</v>
      </c>
      <c r="J98" s="27">
        <v>83.98</v>
      </c>
      <c r="K98" s="27">
        <v>11.08</v>
      </c>
      <c r="L98" s="27">
        <v>4.9400000000000004</v>
      </c>
      <c r="M98" s="27">
        <f t="shared" ref="M98:M129" si="15">SUM(J98:L98)</f>
        <v>100</v>
      </c>
      <c r="N98" s="27">
        <f t="shared" ref="N98:N129" si="16">J98/M98*100</f>
        <v>83.98</v>
      </c>
      <c r="O98" s="27">
        <f t="shared" ref="O98:O129" si="17">K98/M98*100</f>
        <v>11.08</v>
      </c>
      <c r="P98" s="27">
        <f t="shared" ref="P98:P129" si="18">L98/M98*100</f>
        <v>4.9400000000000004</v>
      </c>
      <c r="Q98" s="27">
        <f t="shared" ref="Q98:Q129" si="19">SUM(N98:P98)</f>
        <v>100</v>
      </c>
      <c r="R98" s="27">
        <v>5.5555555559999998</v>
      </c>
      <c r="S98" s="10" t="s">
        <v>105</v>
      </c>
      <c r="T98" s="10" t="s">
        <v>104</v>
      </c>
      <c r="U98" s="10" t="s">
        <v>292</v>
      </c>
      <c r="V98" s="10" t="s">
        <v>472</v>
      </c>
    </row>
    <row r="99" spans="1:22" x14ac:dyDescent="0.2">
      <c r="A99" s="8" t="s">
        <v>183</v>
      </c>
      <c r="B99" s="10" t="s">
        <v>73</v>
      </c>
      <c r="C99" s="10" t="s">
        <v>294</v>
      </c>
      <c r="D99" s="10" t="s">
        <v>275</v>
      </c>
      <c r="E99" s="10" t="s">
        <v>45</v>
      </c>
      <c r="F99" s="10" t="s">
        <v>15</v>
      </c>
      <c r="G99" s="10" t="s">
        <v>17</v>
      </c>
      <c r="H99" s="24">
        <v>94.1</v>
      </c>
      <c r="I99" s="24" t="s">
        <v>14</v>
      </c>
      <c r="J99" s="27">
        <v>58.84</v>
      </c>
      <c r="K99" s="27">
        <v>37.03</v>
      </c>
      <c r="L99" s="27">
        <v>4.45</v>
      </c>
      <c r="M99" s="27">
        <f t="shared" si="15"/>
        <v>100.32000000000001</v>
      </c>
      <c r="N99" s="27">
        <f t="shared" si="16"/>
        <v>58.652312599681025</v>
      </c>
      <c r="O99" s="27">
        <f t="shared" si="17"/>
        <v>36.911881977671449</v>
      </c>
      <c r="P99" s="27">
        <f t="shared" si="18"/>
        <v>4.4358054226475279</v>
      </c>
      <c r="Q99" s="27">
        <f t="shared" si="19"/>
        <v>100.00000000000001</v>
      </c>
      <c r="R99" s="27">
        <v>7.0311265599999997</v>
      </c>
      <c r="S99" s="10" t="s">
        <v>105</v>
      </c>
      <c r="T99" s="10" t="s">
        <v>104</v>
      </c>
      <c r="U99" s="10" t="s">
        <v>292</v>
      </c>
      <c r="V99" s="10" t="s">
        <v>472</v>
      </c>
    </row>
    <row r="100" spans="1:22" x14ac:dyDescent="0.2">
      <c r="A100" s="8" t="s">
        <v>189</v>
      </c>
      <c r="B100" s="10" t="s">
        <v>73</v>
      </c>
      <c r="C100" s="10" t="s">
        <v>294</v>
      </c>
      <c r="D100" s="10" t="s">
        <v>276</v>
      </c>
      <c r="E100" s="10" t="s">
        <v>45</v>
      </c>
      <c r="F100" s="10" t="s">
        <v>15</v>
      </c>
      <c r="G100" s="10" t="s">
        <v>17</v>
      </c>
      <c r="H100" s="24">
        <v>135.6</v>
      </c>
      <c r="I100" s="24" t="s">
        <v>14</v>
      </c>
      <c r="J100" s="27">
        <v>49</v>
      </c>
      <c r="K100" s="27">
        <v>47.51</v>
      </c>
      <c r="L100" s="27">
        <v>3.49</v>
      </c>
      <c r="M100" s="27">
        <f t="shared" si="15"/>
        <v>99.999999999999986</v>
      </c>
      <c r="N100" s="27">
        <f t="shared" si="16"/>
        <v>49.000000000000007</v>
      </c>
      <c r="O100" s="27">
        <f t="shared" si="17"/>
        <v>47.510000000000005</v>
      </c>
      <c r="P100" s="27">
        <f t="shared" si="18"/>
        <v>3.4900000000000007</v>
      </c>
      <c r="Q100" s="27">
        <f t="shared" si="19"/>
        <v>100.00000000000001</v>
      </c>
      <c r="R100" s="27">
        <v>6.6488855019999997</v>
      </c>
      <c r="S100" s="10" t="s">
        <v>105</v>
      </c>
      <c r="T100" s="10" t="s">
        <v>104</v>
      </c>
      <c r="U100" s="10" t="s">
        <v>292</v>
      </c>
      <c r="V100" s="10" t="s">
        <v>472</v>
      </c>
    </row>
    <row r="101" spans="1:22" x14ac:dyDescent="0.2">
      <c r="A101" s="8" t="s">
        <v>190</v>
      </c>
      <c r="B101" s="10" t="s">
        <v>73</v>
      </c>
      <c r="C101" s="10" t="s">
        <v>294</v>
      </c>
      <c r="D101" s="10" t="s">
        <v>276</v>
      </c>
      <c r="E101" s="10" t="s">
        <v>45</v>
      </c>
      <c r="F101" s="10" t="s">
        <v>15</v>
      </c>
      <c r="G101" s="10" t="s">
        <v>17</v>
      </c>
      <c r="H101" s="24">
        <v>64.599999999999994</v>
      </c>
      <c r="I101" s="24" t="s">
        <v>14</v>
      </c>
      <c r="J101" s="27">
        <v>62.26</v>
      </c>
      <c r="K101" s="27">
        <v>33.61</v>
      </c>
      <c r="L101" s="27">
        <v>4.1100000000000003</v>
      </c>
      <c r="M101" s="27">
        <f t="shared" si="15"/>
        <v>99.98</v>
      </c>
      <c r="N101" s="27">
        <f t="shared" si="16"/>
        <v>62.272454490898177</v>
      </c>
      <c r="O101" s="27">
        <f t="shared" si="17"/>
        <v>33.616723344668934</v>
      </c>
      <c r="P101" s="27">
        <f t="shared" si="18"/>
        <v>4.1108221644328866</v>
      </c>
      <c r="Q101" s="27">
        <f t="shared" si="19"/>
        <v>100</v>
      </c>
      <c r="R101" s="27">
        <v>6.1925568780000004</v>
      </c>
      <c r="S101" s="10" t="s">
        <v>105</v>
      </c>
      <c r="T101" s="10" t="s">
        <v>104</v>
      </c>
      <c r="U101" s="10" t="s">
        <v>292</v>
      </c>
      <c r="V101" s="10" t="s">
        <v>472</v>
      </c>
    </row>
    <row r="102" spans="1:22" x14ac:dyDescent="0.2">
      <c r="A102" s="8" t="s">
        <v>193</v>
      </c>
      <c r="B102" s="10" t="s">
        <v>73</v>
      </c>
      <c r="C102" s="10" t="s">
        <v>294</v>
      </c>
      <c r="D102" s="10" t="s">
        <v>282</v>
      </c>
      <c r="E102" s="10" t="s">
        <v>45</v>
      </c>
      <c r="F102" s="10" t="s">
        <v>15</v>
      </c>
      <c r="G102" s="10" t="s">
        <v>17</v>
      </c>
      <c r="H102" s="24">
        <v>11.8</v>
      </c>
      <c r="I102" s="24" t="s">
        <v>14</v>
      </c>
      <c r="J102" s="27">
        <v>52.79</v>
      </c>
      <c r="K102" s="27">
        <v>44.62</v>
      </c>
      <c r="L102" s="27">
        <v>2.52</v>
      </c>
      <c r="M102" s="27">
        <f t="shared" si="15"/>
        <v>99.929999999999993</v>
      </c>
      <c r="N102" s="27">
        <f t="shared" si="16"/>
        <v>52.826978885219653</v>
      </c>
      <c r="O102" s="27">
        <f t="shared" si="17"/>
        <v>44.651255879115382</v>
      </c>
      <c r="P102" s="27">
        <f t="shared" si="18"/>
        <v>2.5217652356649656</v>
      </c>
      <c r="Q102" s="27">
        <f t="shared" si="19"/>
        <v>100.00000000000001</v>
      </c>
      <c r="R102" s="27">
        <v>4.556138131</v>
      </c>
      <c r="S102" s="10" t="s">
        <v>105</v>
      </c>
      <c r="T102" s="10" t="s">
        <v>104</v>
      </c>
      <c r="U102" s="10" t="s">
        <v>292</v>
      </c>
      <c r="V102" s="10" t="s">
        <v>472</v>
      </c>
    </row>
    <row r="103" spans="1:22" x14ac:dyDescent="0.2">
      <c r="A103" s="8" t="s">
        <v>168</v>
      </c>
      <c r="B103" s="10" t="s">
        <v>169</v>
      </c>
      <c r="C103" s="10" t="s">
        <v>28</v>
      </c>
      <c r="D103" s="10" t="s">
        <v>277</v>
      </c>
      <c r="E103" s="10" t="s">
        <v>45</v>
      </c>
      <c r="F103" s="10" t="s">
        <v>15</v>
      </c>
      <c r="G103" s="10" t="s">
        <v>17</v>
      </c>
      <c r="H103" s="24">
        <v>6.6</v>
      </c>
      <c r="I103" s="24" t="s">
        <v>14</v>
      </c>
      <c r="J103" s="27">
        <v>79.53</v>
      </c>
      <c r="K103" s="27">
        <v>10.41</v>
      </c>
      <c r="L103" s="27">
        <v>9.93</v>
      </c>
      <c r="M103" s="27">
        <f t="shared" si="15"/>
        <v>99.87</v>
      </c>
      <c r="N103" s="27">
        <f t="shared" si="16"/>
        <v>79.633523580654852</v>
      </c>
      <c r="O103" s="27">
        <f t="shared" si="17"/>
        <v>10.42355061580054</v>
      </c>
      <c r="P103" s="27">
        <f t="shared" si="18"/>
        <v>9.9429258035446075</v>
      </c>
      <c r="Q103" s="27">
        <f t="shared" si="19"/>
        <v>100</v>
      </c>
      <c r="R103" s="27">
        <v>11.09993293</v>
      </c>
      <c r="S103" s="10" t="s">
        <v>105</v>
      </c>
      <c r="T103" s="10" t="s">
        <v>104</v>
      </c>
      <c r="U103" s="10" t="s">
        <v>292</v>
      </c>
      <c r="V103" s="10" t="s">
        <v>472</v>
      </c>
    </row>
    <row r="104" spans="1:22" x14ac:dyDescent="0.2">
      <c r="A104" s="8" t="s">
        <v>185</v>
      </c>
      <c r="B104" s="10" t="s">
        <v>73</v>
      </c>
      <c r="C104" s="10" t="s">
        <v>294</v>
      </c>
      <c r="D104" s="10" t="s">
        <v>275</v>
      </c>
      <c r="E104" s="10" t="s">
        <v>16</v>
      </c>
      <c r="F104" s="10" t="s">
        <v>15</v>
      </c>
      <c r="G104" s="10" t="s">
        <v>17</v>
      </c>
      <c r="H104" s="24">
        <v>40.1</v>
      </c>
      <c r="I104" s="24" t="s">
        <v>14</v>
      </c>
      <c r="J104" s="27">
        <v>39.340000000000003</v>
      </c>
      <c r="K104" s="27">
        <v>57.3</v>
      </c>
      <c r="L104" s="27">
        <v>3.25</v>
      </c>
      <c r="M104" s="27">
        <f t="shared" si="15"/>
        <v>99.89</v>
      </c>
      <c r="N104" s="27">
        <f t="shared" si="16"/>
        <v>39.383321653819202</v>
      </c>
      <c r="O104" s="27">
        <f t="shared" si="17"/>
        <v>57.363099409350284</v>
      </c>
      <c r="P104" s="27">
        <f t="shared" si="18"/>
        <v>3.2535789368305137</v>
      </c>
      <c r="Q104" s="27">
        <f t="shared" si="19"/>
        <v>100</v>
      </c>
      <c r="R104" s="27">
        <v>7.6308992719999997</v>
      </c>
      <c r="S104" s="10" t="s">
        <v>105</v>
      </c>
      <c r="T104" s="10" t="s">
        <v>104</v>
      </c>
      <c r="U104" s="10" t="s">
        <v>292</v>
      </c>
      <c r="V104" s="10" t="s">
        <v>472</v>
      </c>
    </row>
    <row r="105" spans="1:22" x14ac:dyDescent="0.2">
      <c r="A105" s="8" t="s">
        <v>191</v>
      </c>
      <c r="B105" s="10" t="s">
        <v>73</v>
      </c>
      <c r="C105" s="10" t="s">
        <v>294</v>
      </c>
      <c r="D105" s="10" t="s">
        <v>276</v>
      </c>
      <c r="E105" s="10" t="s">
        <v>16</v>
      </c>
      <c r="F105" s="10" t="s">
        <v>15</v>
      </c>
      <c r="G105" s="10" t="s">
        <v>17</v>
      </c>
      <c r="H105" s="24">
        <v>365</v>
      </c>
      <c r="I105" s="24" t="s">
        <v>14</v>
      </c>
      <c r="J105" s="27">
        <v>65.37</v>
      </c>
      <c r="K105" s="27">
        <v>30.24</v>
      </c>
      <c r="L105" s="27">
        <v>4.46</v>
      </c>
      <c r="M105" s="27">
        <f t="shared" si="15"/>
        <v>100.07</v>
      </c>
      <c r="N105" s="27">
        <f t="shared" si="16"/>
        <v>65.324273008893783</v>
      </c>
      <c r="O105" s="27">
        <f t="shared" si="17"/>
        <v>30.218846807234932</v>
      </c>
      <c r="P105" s="27">
        <f t="shared" si="18"/>
        <v>4.4568801838712906</v>
      </c>
      <c r="Q105" s="27">
        <f t="shared" si="19"/>
        <v>100.00000000000001</v>
      </c>
      <c r="R105" s="27">
        <v>6.3869397110000001</v>
      </c>
      <c r="S105" s="10" t="s">
        <v>105</v>
      </c>
      <c r="T105" s="10" t="s">
        <v>104</v>
      </c>
      <c r="U105" s="10" t="s">
        <v>292</v>
      </c>
      <c r="V105" s="10" t="s">
        <v>472</v>
      </c>
    </row>
    <row r="106" spans="1:22" x14ac:dyDescent="0.2">
      <c r="A106" s="8" t="s">
        <v>195</v>
      </c>
      <c r="B106" s="10" t="s">
        <v>73</v>
      </c>
      <c r="C106" s="10" t="s">
        <v>294</v>
      </c>
      <c r="D106" s="10" t="s">
        <v>288</v>
      </c>
      <c r="E106" s="10" t="s">
        <v>16</v>
      </c>
      <c r="F106" s="10" t="s">
        <v>15</v>
      </c>
      <c r="G106" s="10" t="s">
        <v>17</v>
      </c>
      <c r="H106" s="24">
        <v>14.8</v>
      </c>
      <c r="I106" s="24" t="s">
        <v>14</v>
      </c>
      <c r="J106" s="27">
        <v>64.56</v>
      </c>
      <c r="K106" s="27">
        <v>31.46</v>
      </c>
      <c r="L106" s="27">
        <v>3.94</v>
      </c>
      <c r="M106" s="27">
        <f t="shared" si="15"/>
        <v>99.960000000000008</v>
      </c>
      <c r="N106" s="27">
        <f t="shared" si="16"/>
        <v>64.585834333733487</v>
      </c>
      <c r="O106" s="27">
        <f t="shared" si="17"/>
        <v>31.472589035614245</v>
      </c>
      <c r="P106" s="27">
        <f t="shared" si="18"/>
        <v>3.9415766306522606</v>
      </c>
      <c r="Q106" s="27">
        <f t="shared" si="19"/>
        <v>100</v>
      </c>
      <c r="R106" s="27">
        <v>5.7518248180000002</v>
      </c>
      <c r="S106" s="10" t="s">
        <v>105</v>
      </c>
      <c r="T106" s="10" t="s">
        <v>104</v>
      </c>
      <c r="U106" s="10" t="s">
        <v>292</v>
      </c>
      <c r="V106" s="10" t="s">
        <v>472</v>
      </c>
    </row>
    <row r="107" spans="1:22" x14ac:dyDescent="0.2">
      <c r="A107" s="8" t="s">
        <v>111</v>
      </c>
      <c r="B107" s="10" t="s">
        <v>112</v>
      </c>
      <c r="C107" s="10" t="s">
        <v>294</v>
      </c>
      <c r="D107" s="10" t="s">
        <v>281</v>
      </c>
      <c r="E107" s="10" t="s">
        <v>16</v>
      </c>
      <c r="F107" s="10" t="s">
        <v>15</v>
      </c>
      <c r="G107" s="10" t="s">
        <v>17</v>
      </c>
      <c r="H107" s="24">
        <v>19.5</v>
      </c>
      <c r="I107" s="24" t="s">
        <v>14</v>
      </c>
      <c r="J107" s="27">
        <v>66.97</v>
      </c>
      <c r="K107" s="27">
        <v>28.81</v>
      </c>
      <c r="L107" s="27">
        <v>4.49</v>
      </c>
      <c r="M107" s="27">
        <f t="shared" si="15"/>
        <v>100.27</v>
      </c>
      <c r="N107" s="27">
        <f t="shared" si="16"/>
        <v>66.789667896678978</v>
      </c>
      <c r="O107" s="27">
        <f t="shared" si="17"/>
        <v>28.732422459359729</v>
      </c>
      <c r="P107" s="27">
        <f t="shared" si="18"/>
        <v>4.4779096439613051</v>
      </c>
      <c r="Q107" s="27">
        <f t="shared" si="19"/>
        <v>100.00000000000001</v>
      </c>
      <c r="R107" s="27">
        <v>6.2832353760000004</v>
      </c>
      <c r="S107" s="10" t="s">
        <v>105</v>
      </c>
      <c r="T107" s="10" t="s">
        <v>104</v>
      </c>
      <c r="U107" s="10" t="s">
        <v>292</v>
      </c>
      <c r="V107" s="10" t="s">
        <v>472</v>
      </c>
    </row>
    <row r="108" spans="1:22" x14ac:dyDescent="0.2">
      <c r="A108" s="8" t="s">
        <v>184</v>
      </c>
      <c r="B108" s="10" t="s">
        <v>73</v>
      </c>
      <c r="C108" s="10" t="s">
        <v>294</v>
      </c>
      <c r="D108" s="10" t="s">
        <v>275</v>
      </c>
      <c r="E108" s="10" t="s">
        <v>16</v>
      </c>
      <c r="F108" s="10" t="s">
        <v>16</v>
      </c>
      <c r="G108" s="10" t="s">
        <v>17</v>
      </c>
      <c r="H108" s="24">
        <v>39.799999999999997</v>
      </c>
      <c r="I108" s="24" t="s">
        <v>14</v>
      </c>
      <c r="J108" s="27">
        <v>40.01</v>
      </c>
      <c r="K108" s="27">
        <v>56.96</v>
      </c>
      <c r="L108" s="27">
        <v>2.77</v>
      </c>
      <c r="M108" s="27">
        <f t="shared" si="15"/>
        <v>99.74</v>
      </c>
      <c r="N108" s="27">
        <f t="shared" si="16"/>
        <v>40.11429717264889</v>
      </c>
      <c r="O108" s="27">
        <f t="shared" si="17"/>
        <v>57.108482053338683</v>
      </c>
      <c r="P108" s="27">
        <f t="shared" si="18"/>
        <v>2.7772207740124326</v>
      </c>
      <c r="Q108" s="27">
        <f t="shared" si="19"/>
        <v>100.00000000000001</v>
      </c>
      <c r="R108" s="27">
        <v>6.4749883119999998</v>
      </c>
      <c r="S108" s="10" t="s">
        <v>105</v>
      </c>
      <c r="T108" s="10" t="s">
        <v>104</v>
      </c>
      <c r="U108" s="10" t="s">
        <v>292</v>
      </c>
      <c r="V108" s="10" t="s">
        <v>472</v>
      </c>
    </row>
    <row r="109" spans="1:22" x14ac:dyDescent="0.2">
      <c r="A109" s="8">
        <v>1</v>
      </c>
      <c r="B109" s="10" t="s">
        <v>14</v>
      </c>
      <c r="C109" s="10" t="s">
        <v>14</v>
      </c>
      <c r="D109" s="10" t="s">
        <v>276</v>
      </c>
      <c r="E109" s="10" t="s">
        <v>45</v>
      </c>
      <c r="F109" s="10" t="s">
        <v>15</v>
      </c>
      <c r="G109" s="10" t="s">
        <v>17</v>
      </c>
      <c r="H109" s="24" t="s">
        <v>14</v>
      </c>
      <c r="I109" s="24" t="s">
        <v>14</v>
      </c>
      <c r="J109" s="27">
        <v>57.75</v>
      </c>
      <c r="K109" s="27">
        <v>37.450000000000003</v>
      </c>
      <c r="L109" s="27">
        <v>4.78</v>
      </c>
      <c r="M109" s="27">
        <f t="shared" si="15"/>
        <v>99.98</v>
      </c>
      <c r="N109" s="27">
        <f t="shared" si="16"/>
        <v>57.761552310462093</v>
      </c>
      <c r="O109" s="27">
        <f t="shared" si="17"/>
        <v>37.45749149829966</v>
      </c>
      <c r="P109" s="27">
        <f t="shared" si="18"/>
        <v>4.7809561912382472</v>
      </c>
      <c r="Q109" s="27">
        <f t="shared" si="19"/>
        <v>100</v>
      </c>
      <c r="R109" s="27">
        <v>7.6443307210000002</v>
      </c>
      <c r="S109" s="10" t="s">
        <v>147</v>
      </c>
      <c r="T109" s="10" t="s">
        <v>104</v>
      </c>
      <c r="U109" s="10" t="s">
        <v>197</v>
      </c>
      <c r="V109" s="10" t="s">
        <v>473</v>
      </c>
    </row>
    <row r="110" spans="1:22" x14ac:dyDescent="0.2">
      <c r="A110" s="8" t="s">
        <v>153</v>
      </c>
      <c r="B110" s="10" t="s">
        <v>142</v>
      </c>
      <c r="C110" s="10" t="s">
        <v>13</v>
      </c>
      <c r="D110" s="10" t="s">
        <v>276</v>
      </c>
      <c r="E110" s="10" t="s">
        <v>16</v>
      </c>
      <c r="F110" s="10" t="s">
        <v>15</v>
      </c>
      <c r="G110" s="10" t="s">
        <v>17</v>
      </c>
      <c r="H110" s="24" t="s">
        <v>14</v>
      </c>
      <c r="I110" s="24" t="s">
        <v>14</v>
      </c>
      <c r="J110" s="27">
        <v>59.2</v>
      </c>
      <c r="K110" s="27">
        <v>40.700000000000003</v>
      </c>
      <c r="L110" s="27">
        <v>0.1</v>
      </c>
      <c r="M110" s="27">
        <f t="shared" si="15"/>
        <v>100</v>
      </c>
      <c r="N110" s="27">
        <f t="shared" si="16"/>
        <v>59.20000000000001</v>
      </c>
      <c r="O110" s="27">
        <f t="shared" si="17"/>
        <v>40.700000000000003</v>
      </c>
      <c r="P110" s="27">
        <f t="shared" si="18"/>
        <v>0.1</v>
      </c>
      <c r="Q110" s="27">
        <f t="shared" si="19"/>
        <v>100</v>
      </c>
      <c r="R110" s="27">
        <v>0.168634064</v>
      </c>
      <c r="S110" s="10" t="s">
        <v>147</v>
      </c>
      <c r="T110" s="10" t="s">
        <v>104</v>
      </c>
      <c r="U110" s="10" t="s">
        <v>291</v>
      </c>
      <c r="V110" s="10" t="s">
        <v>474</v>
      </c>
    </row>
    <row r="111" spans="1:22" x14ac:dyDescent="0.2">
      <c r="A111" s="8" t="s">
        <v>154</v>
      </c>
      <c r="B111" s="10" t="s">
        <v>142</v>
      </c>
      <c r="C111" s="10" t="s">
        <v>13</v>
      </c>
      <c r="D111" s="10" t="s">
        <v>276</v>
      </c>
      <c r="E111" s="10" t="s">
        <v>16</v>
      </c>
      <c r="F111" s="10" t="s">
        <v>15</v>
      </c>
      <c r="G111" s="10" t="s">
        <v>17</v>
      </c>
      <c r="H111" s="24" t="s">
        <v>14</v>
      </c>
      <c r="I111" s="24" t="s">
        <v>14</v>
      </c>
      <c r="J111" s="27">
        <v>50.5</v>
      </c>
      <c r="K111" s="27">
        <v>43.1</v>
      </c>
      <c r="L111" s="27">
        <v>6.4</v>
      </c>
      <c r="M111" s="27">
        <f t="shared" si="15"/>
        <v>100</v>
      </c>
      <c r="N111" s="27">
        <f t="shared" si="16"/>
        <v>50.5</v>
      </c>
      <c r="O111" s="27">
        <f t="shared" si="17"/>
        <v>43.1</v>
      </c>
      <c r="P111" s="27">
        <f t="shared" si="18"/>
        <v>6.4</v>
      </c>
      <c r="Q111" s="27">
        <f t="shared" si="19"/>
        <v>100</v>
      </c>
      <c r="R111" s="27">
        <v>11.24780316</v>
      </c>
      <c r="S111" s="10" t="s">
        <v>147</v>
      </c>
      <c r="T111" s="10" t="s">
        <v>104</v>
      </c>
      <c r="U111" s="10" t="s">
        <v>291</v>
      </c>
      <c r="V111" s="10" t="s">
        <v>474</v>
      </c>
    </row>
    <row r="112" spans="1:22" x14ac:dyDescent="0.2">
      <c r="A112" s="8" t="s">
        <v>155</v>
      </c>
      <c r="B112" s="10" t="s">
        <v>142</v>
      </c>
      <c r="C112" s="10" t="s">
        <v>13</v>
      </c>
      <c r="D112" s="10" t="s">
        <v>276</v>
      </c>
      <c r="E112" s="10" t="s">
        <v>16</v>
      </c>
      <c r="F112" s="10" t="s">
        <v>15</v>
      </c>
      <c r="G112" s="10" t="s">
        <v>17</v>
      </c>
      <c r="H112" s="24" t="s">
        <v>14</v>
      </c>
      <c r="I112" s="24" t="s">
        <v>14</v>
      </c>
      <c r="J112" s="27">
        <v>58</v>
      </c>
      <c r="K112" s="27">
        <v>38.9</v>
      </c>
      <c r="L112" s="27">
        <v>3.1</v>
      </c>
      <c r="M112" s="27">
        <f t="shared" si="15"/>
        <v>100</v>
      </c>
      <c r="N112" s="27">
        <f t="shared" si="16"/>
        <v>57.999999999999993</v>
      </c>
      <c r="O112" s="27">
        <f t="shared" si="17"/>
        <v>38.9</v>
      </c>
      <c r="P112" s="27">
        <f t="shared" si="18"/>
        <v>3.1</v>
      </c>
      <c r="Q112" s="27">
        <f t="shared" si="19"/>
        <v>99.999999999999986</v>
      </c>
      <c r="R112" s="27">
        <v>5.0736497549999999</v>
      </c>
      <c r="S112" s="10" t="s">
        <v>147</v>
      </c>
      <c r="T112" s="10" t="s">
        <v>104</v>
      </c>
      <c r="U112" s="10" t="s">
        <v>291</v>
      </c>
      <c r="V112" s="10" t="s">
        <v>474</v>
      </c>
    </row>
    <row r="113" spans="1:22" x14ac:dyDescent="0.2">
      <c r="A113" s="8" t="s">
        <v>146</v>
      </c>
      <c r="B113" s="10" t="s">
        <v>142</v>
      </c>
      <c r="C113" s="10" t="s">
        <v>13</v>
      </c>
      <c r="D113" s="10" t="s">
        <v>277</v>
      </c>
      <c r="E113" s="10" t="s">
        <v>16</v>
      </c>
      <c r="F113" s="10" t="s">
        <v>15</v>
      </c>
      <c r="G113" s="10" t="s">
        <v>17</v>
      </c>
      <c r="H113" s="24" t="s">
        <v>14</v>
      </c>
      <c r="I113" s="24" t="s">
        <v>14</v>
      </c>
      <c r="J113" s="27">
        <v>50.3</v>
      </c>
      <c r="K113" s="27">
        <v>43.3</v>
      </c>
      <c r="L113" s="27">
        <v>6.4</v>
      </c>
      <c r="M113" s="27">
        <f t="shared" si="15"/>
        <v>100</v>
      </c>
      <c r="N113" s="27">
        <f t="shared" si="16"/>
        <v>50.3</v>
      </c>
      <c r="O113" s="27">
        <f t="shared" si="17"/>
        <v>43.3</v>
      </c>
      <c r="P113" s="27">
        <f t="shared" si="18"/>
        <v>6.4</v>
      </c>
      <c r="Q113" s="27">
        <f t="shared" si="19"/>
        <v>100</v>
      </c>
      <c r="R113" s="27">
        <v>11.28747795</v>
      </c>
      <c r="S113" s="10" t="s">
        <v>147</v>
      </c>
      <c r="T113" s="10" t="s">
        <v>104</v>
      </c>
      <c r="U113" s="10" t="s">
        <v>291</v>
      </c>
      <c r="V113" s="10" t="s">
        <v>474</v>
      </c>
    </row>
    <row r="114" spans="1:22" x14ac:dyDescent="0.2">
      <c r="A114" s="8" t="s">
        <v>148</v>
      </c>
      <c r="B114" s="10" t="s">
        <v>142</v>
      </c>
      <c r="C114" s="10" t="s">
        <v>13</v>
      </c>
      <c r="D114" s="10" t="s">
        <v>277</v>
      </c>
      <c r="E114" s="10" t="s">
        <v>16</v>
      </c>
      <c r="F114" s="10" t="s">
        <v>15</v>
      </c>
      <c r="G114" s="10" t="s">
        <v>17</v>
      </c>
      <c r="H114" s="24" t="s">
        <v>14</v>
      </c>
      <c r="I114" s="24" t="s">
        <v>14</v>
      </c>
      <c r="J114" s="27">
        <v>76.5</v>
      </c>
      <c r="K114" s="27">
        <v>16.8</v>
      </c>
      <c r="L114" s="27">
        <v>7.6</v>
      </c>
      <c r="M114" s="27">
        <f t="shared" si="15"/>
        <v>100.89999999999999</v>
      </c>
      <c r="N114" s="27">
        <f t="shared" si="16"/>
        <v>75.81764122893955</v>
      </c>
      <c r="O114" s="27">
        <f t="shared" si="17"/>
        <v>16.650148662041627</v>
      </c>
      <c r="P114" s="27">
        <f t="shared" si="18"/>
        <v>7.5322101090188305</v>
      </c>
      <c r="Q114" s="27">
        <f t="shared" si="19"/>
        <v>100.00000000000001</v>
      </c>
      <c r="R114" s="27">
        <v>9.0368608800000008</v>
      </c>
      <c r="S114" s="10" t="s">
        <v>147</v>
      </c>
      <c r="T114" s="10" t="s">
        <v>104</v>
      </c>
      <c r="U114" s="10" t="s">
        <v>291</v>
      </c>
      <c r="V114" s="10" t="s">
        <v>474</v>
      </c>
    </row>
    <row r="115" spans="1:22" x14ac:dyDescent="0.2">
      <c r="A115" s="8" t="s">
        <v>149</v>
      </c>
      <c r="B115" s="10" t="s">
        <v>142</v>
      </c>
      <c r="C115" s="10" t="s">
        <v>13</v>
      </c>
      <c r="D115" s="10" t="s">
        <v>277</v>
      </c>
      <c r="E115" s="10" t="s">
        <v>16</v>
      </c>
      <c r="F115" s="10" t="s">
        <v>15</v>
      </c>
      <c r="G115" s="10" t="s">
        <v>17</v>
      </c>
      <c r="H115" s="24" t="s">
        <v>14</v>
      </c>
      <c r="I115" s="24" t="s">
        <v>14</v>
      </c>
      <c r="J115" s="27">
        <v>49.6</v>
      </c>
      <c r="K115" s="27">
        <v>48.9</v>
      </c>
      <c r="L115" s="27">
        <v>1.5</v>
      </c>
      <c r="M115" s="27">
        <f t="shared" si="15"/>
        <v>100</v>
      </c>
      <c r="N115" s="27">
        <f t="shared" si="16"/>
        <v>49.6</v>
      </c>
      <c r="O115" s="27">
        <f t="shared" si="17"/>
        <v>48.9</v>
      </c>
      <c r="P115" s="27">
        <f t="shared" si="18"/>
        <v>1.5</v>
      </c>
      <c r="Q115" s="27">
        <f t="shared" si="19"/>
        <v>100</v>
      </c>
      <c r="R115" s="27">
        <v>2.935420744</v>
      </c>
      <c r="S115" s="10" t="s">
        <v>147</v>
      </c>
      <c r="T115" s="10" t="s">
        <v>104</v>
      </c>
      <c r="U115" s="10" t="s">
        <v>291</v>
      </c>
      <c r="V115" s="10" t="s">
        <v>474</v>
      </c>
    </row>
    <row r="116" spans="1:22" x14ac:dyDescent="0.2">
      <c r="A116" s="8" t="s">
        <v>150</v>
      </c>
      <c r="B116" s="10" t="s">
        <v>142</v>
      </c>
      <c r="C116" s="10" t="s">
        <v>13</v>
      </c>
      <c r="D116" s="10" t="s">
        <v>277</v>
      </c>
      <c r="E116" s="10" t="s">
        <v>16</v>
      </c>
      <c r="F116" s="10" t="s">
        <v>15</v>
      </c>
      <c r="G116" s="10" t="s">
        <v>17</v>
      </c>
      <c r="H116" s="24" t="s">
        <v>14</v>
      </c>
      <c r="I116" s="24" t="s">
        <v>14</v>
      </c>
      <c r="J116" s="27">
        <v>49.8</v>
      </c>
      <c r="K116" s="27">
        <v>49.8</v>
      </c>
      <c r="L116" s="27">
        <v>0.4</v>
      </c>
      <c r="M116" s="27">
        <f t="shared" si="15"/>
        <v>100</v>
      </c>
      <c r="N116" s="27">
        <f t="shared" si="16"/>
        <v>49.8</v>
      </c>
      <c r="O116" s="27">
        <f t="shared" si="17"/>
        <v>49.8</v>
      </c>
      <c r="P116" s="27">
        <f t="shared" si="18"/>
        <v>0.4</v>
      </c>
      <c r="Q116" s="27">
        <f t="shared" si="19"/>
        <v>100</v>
      </c>
      <c r="R116" s="27">
        <v>0.79681274899999999</v>
      </c>
      <c r="S116" s="10" t="s">
        <v>147</v>
      </c>
      <c r="T116" s="10" t="s">
        <v>104</v>
      </c>
      <c r="U116" s="10" t="s">
        <v>291</v>
      </c>
      <c r="V116" s="10" t="s">
        <v>474</v>
      </c>
    </row>
    <row r="117" spans="1:22" x14ac:dyDescent="0.2">
      <c r="A117" s="8" t="s">
        <v>151</v>
      </c>
      <c r="B117" s="10" t="s">
        <v>142</v>
      </c>
      <c r="C117" s="10" t="s">
        <v>13</v>
      </c>
      <c r="D117" s="10" t="s">
        <v>277</v>
      </c>
      <c r="E117" s="10" t="s">
        <v>16</v>
      </c>
      <c r="F117" s="10" t="s">
        <v>15</v>
      </c>
      <c r="G117" s="10" t="s">
        <v>17</v>
      </c>
      <c r="H117" s="24" t="s">
        <v>14</v>
      </c>
      <c r="I117" s="24" t="s">
        <v>14</v>
      </c>
      <c r="J117" s="27">
        <v>48.4</v>
      </c>
      <c r="K117" s="27">
        <v>50.6</v>
      </c>
      <c r="L117" s="27">
        <v>1</v>
      </c>
      <c r="M117" s="27">
        <f t="shared" si="15"/>
        <v>100</v>
      </c>
      <c r="N117" s="27">
        <f t="shared" si="16"/>
        <v>48.4</v>
      </c>
      <c r="O117" s="27">
        <f t="shared" si="17"/>
        <v>50.6</v>
      </c>
      <c r="P117" s="27">
        <f t="shared" si="18"/>
        <v>1</v>
      </c>
      <c r="Q117" s="27">
        <f t="shared" si="19"/>
        <v>100</v>
      </c>
      <c r="R117" s="27">
        <v>2.0242914980000002</v>
      </c>
      <c r="S117" s="10" t="s">
        <v>147</v>
      </c>
      <c r="T117" s="10" t="s">
        <v>104</v>
      </c>
      <c r="U117" s="10" t="s">
        <v>291</v>
      </c>
      <c r="V117" s="10" t="s">
        <v>474</v>
      </c>
    </row>
    <row r="118" spans="1:22" x14ac:dyDescent="0.2">
      <c r="A118" s="8" t="s">
        <v>152</v>
      </c>
      <c r="B118" s="10" t="s">
        <v>142</v>
      </c>
      <c r="C118" s="10" t="s">
        <v>13</v>
      </c>
      <c r="D118" s="10" t="s">
        <v>277</v>
      </c>
      <c r="E118" s="10" t="s">
        <v>16</v>
      </c>
      <c r="F118" s="10" t="s">
        <v>15</v>
      </c>
      <c r="G118" s="10" t="s">
        <v>17</v>
      </c>
      <c r="H118" s="24" t="s">
        <v>14</v>
      </c>
      <c r="I118" s="24" t="s">
        <v>14</v>
      </c>
      <c r="J118" s="27">
        <v>61.5</v>
      </c>
      <c r="K118" s="27">
        <v>38.200000000000003</v>
      </c>
      <c r="L118" s="27">
        <v>0.3</v>
      </c>
      <c r="M118" s="27">
        <f t="shared" si="15"/>
        <v>100</v>
      </c>
      <c r="N118" s="27">
        <f t="shared" si="16"/>
        <v>61.5</v>
      </c>
      <c r="O118" s="27">
        <f t="shared" si="17"/>
        <v>38.200000000000003</v>
      </c>
      <c r="P118" s="27">
        <f t="shared" si="18"/>
        <v>0.3</v>
      </c>
      <c r="Q118" s="27">
        <f t="shared" si="19"/>
        <v>100</v>
      </c>
      <c r="R118" s="27">
        <v>0.48543689299999998</v>
      </c>
      <c r="S118" s="10" t="s">
        <v>147</v>
      </c>
      <c r="T118" s="10" t="s">
        <v>104</v>
      </c>
      <c r="U118" s="10" t="s">
        <v>291</v>
      </c>
      <c r="V118" s="10" t="s">
        <v>474</v>
      </c>
    </row>
    <row r="119" spans="1:22" x14ac:dyDescent="0.2">
      <c r="A119" s="8" t="s">
        <v>156</v>
      </c>
      <c r="B119" s="10" t="s">
        <v>142</v>
      </c>
      <c r="C119" s="10" t="s">
        <v>13</v>
      </c>
      <c r="D119" s="10" t="s">
        <v>39</v>
      </c>
      <c r="E119" s="10" t="s">
        <v>16</v>
      </c>
      <c r="F119" s="10" t="s">
        <v>15</v>
      </c>
      <c r="G119" s="10" t="s">
        <v>17</v>
      </c>
      <c r="H119" s="24">
        <v>28</v>
      </c>
      <c r="I119" s="24" t="s">
        <v>14</v>
      </c>
      <c r="J119" s="27">
        <v>55.6</v>
      </c>
      <c r="K119" s="27">
        <v>36.200000000000003</v>
      </c>
      <c r="L119" s="27">
        <v>7.7</v>
      </c>
      <c r="M119" s="27">
        <f t="shared" si="15"/>
        <v>99.500000000000014</v>
      </c>
      <c r="N119" s="27">
        <f t="shared" si="16"/>
        <v>55.879396984924611</v>
      </c>
      <c r="O119" s="27">
        <f t="shared" si="17"/>
        <v>36.381909547738687</v>
      </c>
      <c r="P119" s="27">
        <f t="shared" si="18"/>
        <v>7.7386934673366827</v>
      </c>
      <c r="Q119" s="27">
        <f t="shared" si="19"/>
        <v>99.999999999999986</v>
      </c>
      <c r="R119" s="27">
        <v>12.164296999999999</v>
      </c>
      <c r="S119" s="10" t="s">
        <v>147</v>
      </c>
      <c r="T119" s="10" t="s">
        <v>104</v>
      </c>
      <c r="U119" s="10" t="s">
        <v>291</v>
      </c>
      <c r="V119" s="10" t="s">
        <v>474</v>
      </c>
    </row>
    <row r="120" spans="1:22" x14ac:dyDescent="0.2">
      <c r="A120" s="8" t="s">
        <v>157</v>
      </c>
      <c r="B120" s="10" t="s">
        <v>142</v>
      </c>
      <c r="C120" s="10" t="s">
        <v>13</v>
      </c>
      <c r="D120" s="10" t="s">
        <v>39</v>
      </c>
      <c r="E120" s="10" t="s">
        <v>16</v>
      </c>
      <c r="F120" s="10" t="s">
        <v>15</v>
      </c>
      <c r="G120" s="10" t="s">
        <v>17</v>
      </c>
      <c r="H120" s="24" t="s">
        <v>14</v>
      </c>
      <c r="I120" s="24" t="s">
        <v>14</v>
      </c>
      <c r="J120" s="27">
        <v>42</v>
      </c>
      <c r="K120" s="27">
        <v>56</v>
      </c>
      <c r="L120" s="27">
        <v>2</v>
      </c>
      <c r="M120" s="27">
        <f t="shared" si="15"/>
        <v>100</v>
      </c>
      <c r="N120" s="27">
        <f t="shared" si="16"/>
        <v>42</v>
      </c>
      <c r="O120" s="27">
        <f t="shared" si="17"/>
        <v>56.000000000000007</v>
      </c>
      <c r="P120" s="27">
        <f t="shared" si="18"/>
        <v>2</v>
      </c>
      <c r="Q120" s="27">
        <f t="shared" si="19"/>
        <v>100</v>
      </c>
      <c r="R120" s="27">
        <v>4.5454545450000001</v>
      </c>
      <c r="S120" s="10" t="s">
        <v>147</v>
      </c>
      <c r="T120" s="10" t="s">
        <v>104</v>
      </c>
      <c r="U120" s="10" t="s">
        <v>291</v>
      </c>
      <c r="V120" s="10" t="s">
        <v>474</v>
      </c>
    </row>
    <row r="121" spans="1:22" x14ac:dyDescent="0.2">
      <c r="A121" s="8" t="s">
        <v>158</v>
      </c>
      <c r="B121" s="10" t="s">
        <v>142</v>
      </c>
      <c r="C121" s="10" t="s">
        <v>13</v>
      </c>
      <c r="D121" s="10" t="s">
        <v>39</v>
      </c>
      <c r="E121" s="10" t="s">
        <v>16</v>
      </c>
      <c r="F121" s="10" t="s">
        <v>15</v>
      </c>
      <c r="G121" s="10" t="s">
        <v>17</v>
      </c>
      <c r="H121" s="24" t="s">
        <v>14</v>
      </c>
      <c r="I121" s="24" t="s">
        <v>14</v>
      </c>
      <c r="J121" s="27">
        <v>47.6</v>
      </c>
      <c r="K121" s="27">
        <v>50.6</v>
      </c>
      <c r="L121" s="27">
        <v>1.8</v>
      </c>
      <c r="M121" s="27">
        <f t="shared" si="15"/>
        <v>100</v>
      </c>
      <c r="N121" s="27">
        <f t="shared" si="16"/>
        <v>47.6</v>
      </c>
      <c r="O121" s="27">
        <f t="shared" si="17"/>
        <v>50.6</v>
      </c>
      <c r="P121" s="27">
        <f t="shared" si="18"/>
        <v>1.8000000000000003</v>
      </c>
      <c r="Q121" s="27">
        <f t="shared" si="19"/>
        <v>100</v>
      </c>
      <c r="R121" s="27">
        <v>3.643724696</v>
      </c>
      <c r="S121" s="10" t="s">
        <v>147</v>
      </c>
      <c r="T121" s="10" t="s">
        <v>104</v>
      </c>
      <c r="U121" s="10" t="s">
        <v>291</v>
      </c>
      <c r="V121" s="10" t="s">
        <v>474</v>
      </c>
    </row>
    <row r="122" spans="1:22" x14ac:dyDescent="0.2">
      <c r="A122" s="8" t="s">
        <v>129</v>
      </c>
      <c r="B122" s="10" t="s">
        <v>119</v>
      </c>
      <c r="C122" s="10" t="s">
        <v>294</v>
      </c>
      <c r="D122" s="10" t="s">
        <v>289</v>
      </c>
      <c r="E122" s="10" t="s">
        <v>15</v>
      </c>
      <c r="F122" s="10" t="s">
        <v>15</v>
      </c>
      <c r="G122" s="10" t="s">
        <v>31</v>
      </c>
      <c r="H122" s="24" t="s">
        <v>14</v>
      </c>
      <c r="I122" s="24" t="s">
        <v>14</v>
      </c>
      <c r="J122" s="27">
        <v>86.1</v>
      </c>
      <c r="K122" s="27">
        <v>7.6</v>
      </c>
      <c r="L122" s="27">
        <v>6.3</v>
      </c>
      <c r="M122" s="27">
        <f t="shared" si="15"/>
        <v>99.999999999999986</v>
      </c>
      <c r="N122" s="27">
        <f t="shared" si="16"/>
        <v>86.100000000000009</v>
      </c>
      <c r="O122" s="27">
        <f t="shared" si="17"/>
        <v>7.6000000000000014</v>
      </c>
      <c r="P122" s="27">
        <f t="shared" si="18"/>
        <v>6.3</v>
      </c>
      <c r="Q122" s="27">
        <f t="shared" si="19"/>
        <v>100.00000000000001</v>
      </c>
      <c r="R122" s="27">
        <v>6.8181818180000002</v>
      </c>
      <c r="S122" s="10" t="s">
        <v>120</v>
      </c>
      <c r="T122" s="10" t="s">
        <v>19</v>
      </c>
      <c r="U122" s="10" t="s">
        <v>121</v>
      </c>
      <c r="V122" s="10" t="s">
        <v>475</v>
      </c>
    </row>
    <row r="123" spans="1:22" x14ac:dyDescent="0.2">
      <c r="A123" s="8" t="s">
        <v>130</v>
      </c>
      <c r="B123" s="10" t="s">
        <v>119</v>
      </c>
      <c r="C123" s="10" t="s">
        <v>294</v>
      </c>
      <c r="D123" s="10" t="s">
        <v>289</v>
      </c>
      <c r="E123" s="10" t="s">
        <v>15</v>
      </c>
      <c r="F123" s="10" t="s">
        <v>15</v>
      </c>
      <c r="G123" s="10" t="s">
        <v>31</v>
      </c>
      <c r="H123" s="24" t="s">
        <v>14</v>
      </c>
      <c r="I123" s="24" t="s">
        <v>14</v>
      </c>
      <c r="J123" s="27">
        <v>88.4</v>
      </c>
      <c r="K123" s="27">
        <v>5.9</v>
      </c>
      <c r="L123" s="27">
        <v>5.7</v>
      </c>
      <c r="M123" s="27">
        <f t="shared" si="15"/>
        <v>100.00000000000001</v>
      </c>
      <c r="N123" s="27">
        <f t="shared" si="16"/>
        <v>88.399999999999991</v>
      </c>
      <c r="O123" s="27">
        <f t="shared" si="17"/>
        <v>5.8999999999999995</v>
      </c>
      <c r="P123" s="27">
        <f t="shared" si="18"/>
        <v>5.6999999999999993</v>
      </c>
      <c r="Q123" s="27">
        <f t="shared" si="19"/>
        <v>100</v>
      </c>
      <c r="R123" s="27">
        <v>6.0573857599999998</v>
      </c>
      <c r="S123" s="10" t="s">
        <v>120</v>
      </c>
      <c r="T123" s="10" t="s">
        <v>19</v>
      </c>
      <c r="U123" s="10" t="s">
        <v>121</v>
      </c>
      <c r="V123" s="10" t="s">
        <v>475</v>
      </c>
    </row>
    <row r="124" spans="1:22" x14ac:dyDescent="0.2">
      <c r="A124" s="8" t="s">
        <v>130</v>
      </c>
      <c r="B124" s="10" t="s">
        <v>119</v>
      </c>
      <c r="C124" s="10" t="s">
        <v>294</v>
      </c>
      <c r="D124" s="10" t="s">
        <v>289</v>
      </c>
      <c r="E124" s="10" t="s">
        <v>15</v>
      </c>
      <c r="F124" s="10" t="s">
        <v>15</v>
      </c>
      <c r="G124" s="10" t="s">
        <v>31</v>
      </c>
      <c r="H124" s="24" t="s">
        <v>14</v>
      </c>
      <c r="I124" s="24" t="s">
        <v>14</v>
      </c>
      <c r="J124" s="27">
        <v>89</v>
      </c>
      <c r="K124" s="27">
        <v>5.3</v>
      </c>
      <c r="L124" s="27">
        <v>5.6</v>
      </c>
      <c r="M124" s="27">
        <f t="shared" si="15"/>
        <v>99.899999999999991</v>
      </c>
      <c r="N124" s="27">
        <f t="shared" si="16"/>
        <v>89.0890890890891</v>
      </c>
      <c r="O124" s="27">
        <f t="shared" si="17"/>
        <v>5.3053053053053061</v>
      </c>
      <c r="P124" s="27">
        <f t="shared" si="18"/>
        <v>5.6056056056056054</v>
      </c>
      <c r="Q124" s="27">
        <f t="shared" si="19"/>
        <v>100.00000000000001</v>
      </c>
      <c r="R124" s="27">
        <v>5.919661734</v>
      </c>
      <c r="S124" s="10" t="s">
        <v>120</v>
      </c>
      <c r="T124" s="10" t="s">
        <v>19</v>
      </c>
      <c r="U124" s="10" t="s">
        <v>121</v>
      </c>
      <c r="V124" s="10" t="s">
        <v>475</v>
      </c>
    </row>
    <row r="125" spans="1:22" x14ac:dyDescent="0.2">
      <c r="A125" s="8" t="s">
        <v>131</v>
      </c>
      <c r="B125" s="10" t="s">
        <v>119</v>
      </c>
      <c r="C125" s="10" t="s">
        <v>294</v>
      </c>
      <c r="D125" s="10" t="s">
        <v>289</v>
      </c>
      <c r="E125" s="10" t="s">
        <v>15</v>
      </c>
      <c r="F125" s="10" t="s">
        <v>15</v>
      </c>
      <c r="G125" s="10" t="s">
        <v>31</v>
      </c>
      <c r="H125" s="24" t="s">
        <v>14</v>
      </c>
      <c r="I125" s="24" t="s">
        <v>14</v>
      </c>
      <c r="J125" s="27">
        <v>80.2</v>
      </c>
      <c r="K125" s="27">
        <v>13.5</v>
      </c>
      <c r="L125" s="27">
        <v>5.4</v>
      </c>
      <c r="M125" s="27">
        <f t="shared" si="15"/>
        <v>99.100000000000009</v>
      </c>
      <c r="N125" s="27">
        <f t="shared" si="16"/>
        <v>80.928355196770923</v>
      </c>
      <c r="O125" s="27">
        <f t="shared" si="17"/>
        <v>13.6226034308779</v>
      </c>
      <c r="P125" s="27">
        <f t="shared" si="18"/>
        <v>5.4490413723511608</v>
      </c>
      <c r="Q125" s="27">
        <f t="shared" si="19"/>
        <v>99.999999999999986</v>
      </c>
      <c r="R125" s="27">
        <v>6.3084112149999996</v>
      </c>
      <c r="S125" s="10" t="s">
        <v>120</v>
      </c>
      <c r="T125" s="10" t="s">
        <v>19</v>
      </c>
      <c r="U125" s="10" t="s">
        <v>121</v>
      </c>
      <c r="V125" s="10" t="s">
        <v>475</v>
      </c>
    </row>
    <row r="126" spans="1:22" x14ac:dyDescent="0.2">
      <c r="A126" s="8" t="s">
        <v>131</v>
      </c>
      <c r="B126" s="10" t="s">
        <v>119</v>
      </c>
      <c r="C126" s="10" t="s">
        <v>294</v>
      </c>
      <c r="D126" s="10" t="s">
        <v>289</v>
      </c>
      <c r="E126" s="10" t="s">
        <v>15</v>
      </c>
      <c r="F126" s="10" t="s">
        <v>15</v>
      </c>
      <c r="G126" s="10" t="s">
        <v>31</v>
      </c>
      <c r="H126" s="24" t="s">
        <v>14</v>
      </c>
      <c r="I126" s="24" t="s">
        <v>14</v>
      </c>
      <c r="J126" s="27">
        <v>90.2</v>
      </c>
      <c r="K126" s="27">
        <v>2.1</v>
      </c>
      <c r="L126" s="27">
        <v>7.2</v>
      </c>
      <c r="M126" s="27">
        <f t="shared" si="15"/>
        <v>99.5</v>
      </c>
      <c r="N126" s="27">
        <f t="shared" si="16"/>
        <v>90.653266331658301</v>
      </c>
      <c r="O126" s="27">
        <f t="shared" si="17"/>
        <v>2.1105527638190957</v>
      </c>
      <c r="P126" s="27">
        <f t="shared" si="18"/>
        <v>7.2361809045226124</v>
      </c>
      <c r="Q126" s="27">
        <f t="shared" si="19"/>
        <v>100.00000000000001</v>
      </c>
      <c r="R126" s="27">
        <v>7.392197125</v>
      </c>
      <c r="S126" s="10" t="s">
        <v>120</v>
      </c>
      <c r="T126" s="10" t="s">
        <v>19</v>
      </c>
      <c r="U126" s="10" t="s">
        <v>121</v>
      </c>
      <c r="V126" s="10" t="s">
        <v>475</v>
      </c>
    </row>
    <row r="127" spans="1:22" x14ac:dyDescent="0.2">
      <c r="A127" s="8" t="s">
        <v>132</v>
      </c>
      <c r="B127" s="10" t="s">
        <v>119</v>
      </c>
      <c r="C127" s="10" t="s">
        <v>294</v>
      </c>
      <c r="D127" s="10" t="s">
        <v>289</v>
      </c>
      <c r="E127" s="10" t="s">
        <v>15</v>
      </c>
      <c r="F127" s="10" t="s">
        <v>15</v>
      </c>
      <c r="G127" s="10" t="s">
        <v>31</v>
      </c>
      <c r="H127" s="24" t="s">
        <v>14</v>
      </c>
      <c r="I127" s="24" t="s">
        <v>14</v>
      </c>
      <c r="J127" s="27">
        <v>89.9</v>
      </c>
      <c r="K127" s="27">
        <v>2</v>
      </c>
      <c r="L127" s="27">
        <v>7.6</v>
      </c>
      <c r="M127" s="27">
        <f t="shared" si="15"/>
        <v>99.5</v>
      </c>
      <c r="N127" s="27">
        <f t="shared" si="16"/>
        <v>90.35175879396985</v>
      </c>
      <c r="O127" s="27">
        <f t="shared" si="17"/>
        <v>2.0100502512562812</v>
      </c>
      <c r="P127" s="27">
        <f t="shared" si="18"/>
        <v>7.6381909547738687</v>
      </c>
      <c r="Q127" s="27">
        <f t="shared" si="19"/>
        <v>100</v>
      </c>
      <c r="R127" s="27">
        <v>7.7948717949999997</v>
      </c>
      <c r="S127" s="10" t="s">
        <v>120</v>
      </c>
      <c r="T127" s="10" t="s">
        <v>19</v>
      </c>
      <c r="U127" s="10" t="s">
        <v>121</v>
      </c>
      <c r="V127" s="10" t="s">
        <v>475</v>
      </c>
    </row>
    <row r="128" spans="1:22" x14ac:dyDescent="0.2">
      <c r="A128" s="8" t="s">
        <v>130</v>
      </c>
      <c r="B128" s="10" t="s">
        <v>119</v>
      </c>
      <c r="C128" s="10" t="s">
        <v>294</v>
      </c>
      <c r="D128" s="10" t="s">
        <v>275</v>
      </c>
      <c r="E128" s="10" t="s">
        <v>15</v>
      </c>
      <c r="F128" s="10" t="s">
        <v>15</v>
      </c>
      <c r="G128" s="10" t="s">
        <v>31</v>
      </c>
      <c r="H128" s="24" t="s">
        <v>14</v>
      </c>
      <c r="I128" s="24" t="s">
        <v>14</v>
      </c>
      <c r="J128" s="27">
        <v>88.5</v>
      </c>
      <c r="K128" s="27">
        <v>5.8</v>
      </c>
      <c r="L128" s="27">
        <v>5.7</v>
      </c>
      <c r="M128" s="27">
        <f t="shared" si="15"/>
        <v>100</v>
      </c>
      <c r="N128" s="27">
        <f t="shared" si="16"/>
        <v>88.5</v>
      </c>
      <c r="O128" s="27">
        <f t="shared" si="17"/>
        <v>5.8</v>
      </c>
      <c r="P128" s="27">
        <f t="shared" si="18"/>
        <v>5.7</v>
      </c>
      <c r="Q128" s="27">
        <f t="shared" si="19"/>
        <v>100</v>
      </c>
      <c r="R128" s="27">
        <v>6.0509554139999997</v>
      </c>
      <c r="S128" s="10" t="s">
        <v>120</v>
      </c>
      <c r="T128" s="10" t="s">
        <v>19</v>
      </c>
      <c r="U128" s="10" t="s">
        <v>121</v>
      </c>
      <c r="V128" s="10" t="s">
        <v>475</v>
      </c>
    </row>
    <row r="129" spans="1:22" x14ac:dyDescent="0.2">
      <c r="A129" s="8" t="s">
        <v>118</v>
      </c>
      <c r="B129" s="10" t="s">
        <v>119</v>
      </c>
      <c r="C129" s="10" t="s">
        <v>294</v>
      </c>
      <c r="D129" s="10" t="s">
        <v>275</v>
      </c>
      <c r="E129" s="10" t="s">
        <v>15</v>
      </c>
      <c r="F129" s="10" t="s">
        <v>15</v>
      </c>
      <c r="G129" s="10" t="s">
        <v>17</v>
      </c>
      <c r="H129" s="24">
        <v>169.99</v>
      </c>
      <c r="I129" s="24" t="s">
        <v>14</v>
      </c>
      <c r="J129" s="27">
        <v>71.5</v>
      </c>
      <c r="K129" s="27">
        <v>21.3</v>
      </c>
      <c r="L129" s="27">
        <v>7.2</v>
      </c>
      <c r="M129" s="27">
        <f t="shared" si="15"/>
        <v>100</v>
      </c>
      <c r="N129" s="27">
        <f t="shared" si="16"/>
        <v>71.5</v>
      </c>
      <c r="O129" s="27">
        <f t="shared" si="17"/>
        <v>21.3</v>
      </c>
      <c r="P129" s="27">
        <f t="shared" si="18"/>
        <v>7.2000000000000011</v>
      </c>
      <c r="Q129" s="27">
        <f t="shared" si="19"/>
        <v>100</v>
      </c>
      <c r="R129" s="27">
        <v>9.1486658199999997</v>
      </c>
      <c r="S129" s="10" t="s">
        <v>120</v>
      </c>
      <c r="T129" s="10" t="s">
        <v>19</v>
      </c>
      <c r="U129" s="10" t="s">
        <v>121</v>
      </c>
      <c r="V129" s="10" t="s">
        <v>475</v>
      </c>
    </row>
    <row r="130" spans="1:22" x14ac:dyDescent="0.2">
      <c r="A130" s="8" t="s">
        <v>122</v>
      </c>
      <c r="B130" s="10" t="s">
        <v>119</v>
      </c>
      <c r="C130" s="10" t="s">
        <v>294</v>
      </c>
      <c r="D130" s="10" t="s">
        <v>275</v>
      </c>
      <c r="E130" s="10" t="s">
        <v>15</v>
      </c>
      <c r="F130" s="10" t="s">
        <v>15</v>
      </c>
      <c r="G130" s="10" t="s">
        <v>17</v>
      </c>
      <c r="H130" s="24">
        <v>53.5</v>
      </c>
      <c r="I130" s="24" t="s">
        <v>14</v>
      </c>
      <c r="J130" s="27">
        <v>86.4</v>
      </c>
      <c r="K130" s="27">
        <v>7.7</v>
      </c>
      <c r="L130" s="27">
        <v>6</v>
      </c>
      <c r="M130" s="27">
        <f t="shared" ref="M130:M136" si="20">SUM(J130:L130)</f>
        <v>100.10000000000001</v>
      </c>
      <c r="N130" s="27">
        <f t="shared" ref="N130:N136" si="21">J130/M130*100</f>
        <v>86.313686313686304</v>
      </c>
      <c r="O130" s="27">
        <f t="shared" ref="O130:O136" si="22">K130/M130*100</f>
        <v>7.6923076923076916</v>
      </c>
      <c r="P130" s="27">
        <f t="shared" ref="P130:P136" si="23">L130/M130*100</f>
        <v>5.9940059940059935</v>
      </c>
      <c r="Q130" s="27">
        <f t="shared" ref="Q130:Q136" si="24">SUM(N130:P130)</f>
        <v>99.999999999999986</v>
      </c>
      <c r="R130" s="27">
        <v>6.493506494</v>
      </c>
      <c r="S130" s="10" t="s">
        <v>120</v>
      </c>
      <c r="T130" s="10" t="s">
        <v>19</v>
      </c>
      <c r="U130" s="10" t="s">
        <v>121</v>
      </c>
      <c r="V130" s="10" t="s">
        <v>475</v>
      </c>
    </row>
    <row r="131" spans="1:22" x14ac:dyDescent="0.2">
      <c r="A131" s="8" t="s">
        <v>123</v>
      </c>
      <c r="B131" s="10" t="s">
        <v>119</v>
      </c>
      <c r="C131" s="10" t="s">
        <v>294</v>
      </c>
      <c r="D131" s="10" t="s">
        <v>275</v>
      </c>
      <c r="E131" s="10" t="s">
        <v>15</v>
      </c>
      <c r="F131" s="10" t="s">
        <v>15</v>
      </c>
      <c r="G131" s="10" t="s">
        <v>17</v>
      </c>
      <c r="H131" s="24">
        <v>82.57</v>
      </c>
      <c r="I131" s="24" t="s">
        <v>14</v>
      </c>
      <c r="J131" s="27">
        <v>90.2</v>
      </c>
      <c r="K131" s="27">
        <v>5.8</v>
      </c>
      <c r="L131" s="27">
        <v>4.0999999999999996</v>
      </c>
      <c r="M131" s="27">
        <f t="shared" si="20"/>
        <v>100.1</v>
      </c>
      <c r="N131" s="27">
        <f t="shared" si="21"/>
        <v>90.109890109890117</v>
      </c>
      <c r="O131" s="27">
        <f t="shared" si="22"/>
        <v>5.7942057942057943</v>
      </c>
      <c r="P131" s="27">
        <f t="shared" si="23"/>
        <v>4.0959040959040962</v>
      </c>
      <c r="Q131" s="27">
        <f t="shared" si="24"/>
        <v>100</v>
      </c>
      <c r="R131" s="27">
        <v>4.3478260869999996</v>
      </c>
      <c r="S131" s="10" t="s">
        <v>120</v>
      </c>
      <c r="T131" s="10" t="s">
        <v>19</v>
      </c>
      <c r="U131" s="10" t="s">
        <v>121</v>
      </c>
      <c r="V131" s="10" t="s">
        <v>475</v>
      </c>
    </row>
    <row r="132" spans="1:22" x14ac:dyDescent="0.2">
      <c r="A132" s="8" t="s">
        <v>124</v>
      </c>
      <c r="B132" s="10" t="s">
        <v>119</v>
      </c>
      <c r="C132" s="10" t="s">
        <v>294</v>
      </c>
      <c r="D132" s="10" t="s">
        <v>275</v>
      </c>
      <c r="E132" s="10" t="s">
        <v>15</v>
      </c>
      <c r="F132" s="10" t="s">
        <v>15</v>
      </c>
      <c r="G132" s="10" t="s">
        <v>17</v>
      </c>
      <c r="H132" s="24">
        <v>62.45</v>
      </c>
      <c r="I132" s="24" t="s">
        <v>14</v>
      </c>
      <c r="J132" s="27">
        <v>87.3</v>
      </c>
      <c r="K132" s="27">
        <v>6.7</v>
      </c>
      <c r="L132" s="27">
        <v>6</v>
      </c>
      <c r="M132" s="27">
        <f t="shared" si="20"/>
        <v>100</v>
      </c>
      <c r="N132" s="27">
        <f t="shared" si="21"/>
        <v>87.3</v>
      </c>
      <c r="O132" s="27">
        <f t="shared" si="22"/>
        <v>6.7</v>
      </c>
      <c r="P132" s="27">
        <f t="shared" si="23"/>
        <v>6</v>
      </c>
      <c r="Q132" s="27">
        <f t="shared" si="24"/>
        <v>100</v>
      </c>
      <c r="R132" s="27">
        <v>6.4308681669999999</v>
      </c>
      <c r="S132" s="10" t="s">
        <v>120</v>
      </c>
      <c r="T132" s="10" t="s">
        <v>19</v>
      </c>
      <c r="U132" s="10" t="s">
        <v>121</v>
      </c>
      <c r="V132" s="10" t="s">
        <v>475</v>
      </c>
    </row>
    <row r="133" spans="1:22" x14ac:dyDescent="0.2">
      <c r="A133" s="8" t="s">
        <v>125</v>
      </c>
      <c r="B133" s="10" t="s">
        <v>119</v>
      </c>
      <c r="C133" s="10" t="s">
        <v>294</v>
      </c>
      <c r="D133" s="10" t="s">
        <v>276</v>
      </c>
      <c r="E133" s="10" t="s">
        <v>15</v>
      </c>
      <c r="F133" s="10" t="s">
        <v>15</v>
      </c>
      <c r="G133" s="10" t="s">
        <v>17</v>
      </c>
      <c r="H133" s="24">
        <v>98.6</v>
      </c>
      <c r="I133" s="24" t="s">
        <v>14</v>
      </c>
      <c r="J133" s="27">
        <v>82.9</v>
      </c>
      <c r="K133" s="27">
        <v>10.8</v>
      </c>
      <c r="L133" s="27">
        <v>6.3</v>
      </c>
      <c r="M133" s="27">
        <f t="shared" si="20"/>
        <v>100</v>
      </c>
      <c r="N133" s="27">
        <f t="shared" si="21"/>
        <v>82.9</v>
      </c>
      <c r="O133" s="27">
        <f t="shared" si="22"/>
        <v>10.8</v>
      </c>
      <c r="P133" s="27">
        <f t="shared" si="23"/>
        <v>6.3</v>
      </c>
      <c r="Q133" s="27">
        <f t="shared" si="24"/>
        <v>100</v>
      </c>
      <c r="R133" s="27">
        <v>7.0627802690000001</v>
      </c>
      <c r="S133" s="10" t="s">
        <v>120</v>
      </c>
      <c r="T133" s="10" t="s">
        <v>19</v>
      </c>
      <c r="U133" s="10" t="s">
        <v>121</v>
      </c>
      <c r="V133" s="10" t="s">
        <v>475</v>
      </c>
    </row>
    <row r="134" spans="1:22" x14ac:dyDescent="0.2">
      <c r="A134" s="8" t="s">
        <v>128</v>
      </c>
      <c r="B134" s="10" t="s">
        <v>119</v>
      </c>
      <c r="C134" s="10" t="s">
        <v>294</v>
      </c>
      <c r="D134" s="10" t="s">
        <v>276</v>
      </c>
      <c r="E134" s="10" t="s">
        <v>45</v>
      </c>
      <c r="F134" s="10" t="s">
        <v>15</v>
      </c>
      <c r="G134" s="10" t="s">
        <v>17</v>
      </c>
      <c r="H134" s="24">
        <v>39.450000000000003</v>
      </c>
      <c r="I134" s="24" t="s">
        <v>14</v>
      </c>
      <c r="J134" s="27">
        <v>83.1</v>
      </c>
      <c r="K134" s="27">
        <v>11.5</v>
      </c>
      <c r="L134" s="27">
        <v>5.4</v>
      </c>
      <c r="M134" s="27">
        <f t="shared" si="20"/>
        <v>100</v>
      </c>
      <c r="N134" s="27">
        <f t="shared" si="21"/>
        <v>83.1</v>
      </c>
      <c r="O134" s="27">
        <f t="shared" si="22"/>
        <v>11.5</v>
      </c>
      <c r="P134" s="27">
        <f t="shared" si="23"/>
        <v>5.4</v>
      </c>
      <c r="Q134" s="27">
        <f t="shared" si="24"/>
        <v>100</v>
      </c>
      <c r="R134" s="27">
        <v>6.1016949150000004</v>
      </c>
      <c r="S134" s="10" t="s">
        <v>120</v>
      </c>
      <c r="T134" s="10" t="s">
        <v>19</v>
      </c>
      <c r="U134" s="10" t="s">
        <v>121</v>
      </c>
      <c r="V134" s="10" t="s">
        <v>475</v>
      </c>
    </row>
    <row r="135" spans="1:22" x14ac:dyDescent="0.2">
      <c r="A135" s="8" t="s">
        <v>126</v>
      </c>
      <c r="B135" s="10" t="s">
        <v>119</v>
      </c>
      <c r="C135" s="10" t="s">
        <v>294</v>
      </c>
      <c r="D135" s="10" t="s">
        <v>283</v>
      </c>
      <c r="E135" s="10" t="s">
        <v>45</v>
      </c>
      <c r="F135" s="10" t="s">
        <v>15</v>
      </c>
      <c r="G135" s="10" t="s">
        <v>17</v>
      </c>
      <c r="H135" s="24">
        <v>118.42</v>
      </c>
      <c r="I135" s="24" t="s">
        <v>14</v>
      </c>
      <c r="J135" s="27">
        <v>58</v>
      </c>
      <c r="K135" s="27">
        <v>37.200000000000003</v>
      </c>
      <c r="L135" s="27">
        <v>4.8</v>
      </c>
      <c r="M135" s="27">
        <f t="shared" si="20"/>
        <v>100</v>
      </c>
      <c r="N135" s="27">
        <f t="shared" si="21"/>
        <v>57.999999999999993</v>
      </c>
      <c r="O135" s="27">
        <f t="shared" si="22"/>
        <v>37.200000000000003</v>
      </c>
      <c r="P135" s="27">
        <f t="shared" si="23"/>
        <v>4.8</v>
      </c>
      <c r="Q135" s="27">
        <f t="shared" si="24"/>
        <v>99.999999999999986</v>
      </c>
      <c r="R135" s="27">
        <v>7.6433121020000003</v>
      </c>
      <c r="S135" s="10" t="s">
        <v>120</v>
      </c>
      <c r="T135" s="10" t="s">
        <v>19</v>
      </c>
      <c r="U135" s="10" t="s">
        <v>121</v>
      </c>
      <c r="V135" s="10" t="s">
        <v>475</v>
      </c>
    </row>
    <row r="136" spans="1:22" x14ac:dyDescent="0.2">
      <c r="A136" s="8" t="s">
        <v>127</v>
      </c>
      <c r="B136" s="10" t="s">
        <v>119</v>
      </c>
      <c r="C136" s="10" t="s">
        <v>294</v>
      </c>
      <c r="D136" s="10" t="s">
        <v>283</v>
      </c>
      <c r="E136" s="10" t="s">
        <v>45</v>
      </c>
      <c r="F136" s="10" t="s">
        <v>15</v>
      </c>
      <c r="G136" s="10" t="s">
        <v>17</v>
      </c>
      <c r="H136" s="24">
        <v>62.38</v>
      </c>
      <c r="I136" s="24" t="s">
        <v>14</v>
      </c>
      <c r="J136" s="27">
        <v>68.099999999999994</v>
      </c>
      <c r="K136" s="27">
        <v>24</v>
      </c>
      <c r="L136" s="27">
        <v>7.3</v>
      </c>
      <c r="M136" s="27">
        <f t="shared" si="20"/>
        <v>99.399999999999991</v>
      </c>
      <c r="N136" s="27">
        <f t="shared" si="21"/>
        <v>68.511066398390341</v>
      </c>
      <c r="O136" s="27">
        <f t="shared" si="22"/>
        <v>24.144869215291752</v>
      </c>
      <c r="P136" s="27">
        <f t="shared" si="23"/>
        <v>7.3440643863179087</v>
      </c>
      <c r="Q136" s="27">
        <f t="shared" si="24"/>
        <v>100</v>
      </c>
      <c r="R136" s="27">
        <v>9.6816976130000008</v>
      </c>
      <c r="S136" s="10" t="s">
        <v>120</v>
      </c>
      <c r="T136" s="10" t="s">
        <v>19</v>
      </c>
      <c r="U136" s="10" t="s">
        <v>121</v>
      </c>
      <c r="V136" s="10" t="s">
        <v>475</v>
      </c>
    </row>
    <row r="138" spans="1:22" x14ac:dyDescent="0.2">
      <c r="A138" s="4" t="s">
        <v>470</v>
      </c>
    </row>
    <row r="139" spans="1:22" x14ac:dyDescent="0.2">
      <c r="A139" s="3" t="s">
        <v>297</v>
      </c>
    </row>
    <row r="140" spans="1:22" x14ac:dyDescent="0.2">
      <c r="A140" s="3" t="s">
        <v>298</v>
      </c>
    </row>
    <row r="141" spans="1:22" x14ac:dyDescent="0.2">
      <c r="A141" s="3" t="s">
        <v>299</v>
      </c>
    </row>
    <row r="142" spans="1:22" x14ac:dyDescent="0.2">
      <c r="A142" s="3" t="s">
        <v>300</v>
      </c>
    </row>
    <row r="143" spans="1:22" x14ac:dyDescent="0.2">
      <c r="A143" s="3" t="s">
        <v>301</v>
      </c>
    </row>
    <row r="144" spans="1:22" x14ac:dyDescent="0.2">
      <c r="A144" s="3" t="s">
        <v>302</v>
      </c>
    </row>
    <row r="145" spans="1:1" x14ac:dyDescent="0.2">
      <c r="A145" s="3" t="s">
        <v>303</v>
      </c>
    </row>
  </sheetData>
  <sortState xmlns:xlrd2="http://schemas.microsoft.com/office/spreadsheetml/2017/richdata2" ref="A2:V136">
    <sortCondition ref="S1:S136"/>
  </sortState>
  <pageMargins left="0.7" right="0.7" top="0.78740157499999996" bottom="0.78740157499999996" header="0.3" footer="0.3"/>
  <pageSetup paperSize="9" scale="25" fitToHeight="2" orientation="portrait" horizontalDpi="0" verticalDpi="0"/>
  <ignoredErrors>
    <ignoredError sqref="M2:M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Object list EMB+MNCR</vt:lpstr>
      <vt:lpstr>pXRF this study</vt:lpstr>
      <vt:lpstr>Reference literature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Katrin Westner</dc:creator>
  <cp:keywords/>
  <dc:description/>
  <cp:lastModifiedBy>Sabine Klein</cp:lastModifiedBy>
  <dcterms:created xsi:type="dcterms:W3CDTF">2024-12-14T11:09:48Z</dcterms:created>
  <dcterms:modified xsi:type="dcterms:W3CDTF">2024-12-14T18:58:09Z</dcterms:modified>
  <cp:category/>
</cp:coreProperties>
</file>