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utsedu-my.sharepoint.com/personal/mitchell_henderson_uts_edu_au/Documents/Research/PhD/Tc Team Sport Systematic Review/Sports Med Submissions/Resubmission/"/>
    </mc:Choice>
  </mc:AlternateContent>
  <xr:revisionPtr revIDLastSave="4800" documentId="8_{00B60CCE-E1CB-45AE-ABEA-505216852F6D}" xr6:coauthVersionLast="47" xr6:coauthVersionMax="47" xr10:uidLastSave="{C60A0371-724D-4FF4-971E-04D15D2C2D92}"/>
  <bookViews>
    <workbookView xWindow="-120" yWindow="-120" windowWidth="29040" windowHeight="15840" xr2:uid="{D92A389A-E019-4919-AAA7-7E4C96010EF3}"/>
  </bookViews>
  <sheets>
    <sheet name="data" sheetId="1" r:id="rId1"/>
    <sheet name="Descriptive" sheetId="21" state="hidden" r:id="rId2"/>
    <sheet name="Descriptive (lean)" sheetId="26" state="hidden" r:id="rId3"/>
    <sheet name="RoB" sheetId="27" state="hidden" r:id="rId4"/>
    <sheet name="Calcs" sheetId="23" state="hidden" r:id="rId5"/>
    <sheet name="Fig_data" sheetId="25" state="hidden" r:id="rId6"/>
    <sheet name="Notes" sheetId="10" state="hidden" r:id="rId7"/>
    <sheet name="Tippet 2011" sheetId="20" state="hidden" r:id="rId8"/>
    <sheet name="Dancaster 1972" sheetId="16" state="hidden" r:id="rId9"/>
    <sheet name="Aughey Goodman McKenna 2014" sheetId="17" state="hidden" r:id="rId10"/>
    <sheet name="Morante &amp; Brotherhood 2007" sheetId="15" state="hidden" r:id="rId11"/>
    <sheet name="Periard et al 2014" sheetId="14" state="hidden" r:id="rId12"/>
    <sheet name="Delamarche et al 1987" sheetId="13" state="hidden" r:id="rId13"/>
    <sheet name="Duffield et al 2013" sheetId="11" state="hidden" r:id="rId14"/>
    <sheet name="Goodman, Cohen, Walton 1985" sheetId="7" state="hidden" r:id="rId15"/>
    <sheet name="Morante &amp; Brotherhood 2008" sheetId="6" state="hidden" r:id="rId16"/>
    <sheet name="Taylor et al 2019" sheetId="5" state="hidden" r:id="rId17"/>
    <sheet name="Henderson et al 2020" sheetId="4" state="hidden" r:id="rId18"/>
    <sheet name="Cohen et al 1981" sheetId="2" state="hidden" r:id="rId19"/>
    <sheet name="Duffield, Coutts &amp; Quinn 2009" sheetId="3" state="hidden" r:id="rId20"/>
  </sheets>
  <definedNames>
    <definedName name="_xlnm._FilterDatabase" localSheetId="0" hidden="1">data!$A$1:$AL$32</definedName>
    <definedName name="_xlnm.Print_Area" localSheetId="1">Descriptive!$B$2:$L$33</definedName>
    <definedName name="_xlnm.Print_Area" localSheetId="2">'Descriptive (lean)'!$B$2:$J$33</definedName>
    <definedName name="_xlnm.Print_Area" localSheetId="5">Fig_data!$A$1:$Q$34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5" l="1"/>
  <c r="D30" i="25"/>
  <c r="D28" i="25"/>
  <c r="D27" i="25"/>
  <c r="D26" i="25"/>
  <c r="D25" i="25"/>
  <c r="D24" i="25"/>
  <c r="D22" i="25"/>
  <c r="D21" i="25"/>
  <c r="D20" i="25"/>
  <c r="D19" i="25"/>
  <c r="D17" i="25"/>
  <c r="D16" i="25"/>
  <c r="D12" i="25"/>
  <c r="D11" i="25"/>
  <c r="D3" i="25"/>
  <c r="D2" i="25"/>
  <c r="D34" i="25"/>
  <c r="D33" i="25"/>
  <c r="D32" i="25"/>
  <c r="D29" i="25"/>
  <c r="D23" i="25"/>
  <c r="D18" i="25"/>
  <c r="D15" i="25"/>
  <c r="D14" i="25"/>
  <c r="D13" i="25"/>
  <c r="D10" i="25"/>
  <c r="D9" i="25"/>
  <c r="D8" i="25"/>
  <c r="D7" i="25"/>
  <c r="D6" i="25"/>
  <c r="D5" i="25"/>
  <c r="D4" i="25"/>
  <c r="B4" i="23"/>
  <c r="B5" i="23"/>
</calcChain>
</file>

<file path=xl/sharedStrings.xml><?xml version="1.0" encoding="utf-8"?>
<sst xmlns="http://schemas.openxmlformats.org/spreadsheetml/2006/main" count="3106" uniqueCount="719">
  <si>
    <t>Author/s</t>
  </si>
  <si>
    <t>Year</t>
  </si>
  <si>
    <t>Language</t>
  </si>
  <si>
    <t>Gender</t>
  </si>
  <si>
    <t>Peak Tc</t>
  </si>
  <si>
    <t>Measurement type</t>
  </si>
  <si>
    <t>Sport</t>
  </si>
  <si>
    <t>Type of activity</t>
  </si>
  <si>
    <t>Level of competition</t>
  </si>
  <si>
    <t>Ambient temperature</t>
  </si>
  <si>
    <t>Relative humidity</t>
  </si>
  <si>
    <t>Home location of participants</t>
  </si>
  <si>
    <t>Duration of activity</t>
  </si>
  <si>
    <t>Menstrual cycle phase</t>
  </si>
  <si>
    <t>Edwards &amp; Clark</t>
  </si>
  <si>
    <t>English</t>
  </si>
  <si>
    <t>Gastrointestinal</t>
  </si>
  <si>
    <t>Recreational (n = 8) and professional (n = 7) matches</t>
  </si>
  <si>
    <t>Soccer</t>
  </si>
  <si>
    <t>Male</t>
  </si>
  <si>
    <t>England</t>
  </si>
  <si>
    <t>90 minutes</t>
  </si>
  <si>
    <t>N/A</t>
  </si>
  <si>
    <t>16°C (recreational) &amp; 19°C (professional)</t>
  </si>
  <si>
    <t>47% (recreational) &amp; 53°C (professional)</t>
  </si>
  <si>
    <t>Barometric pressure</t>
  </si>
  <si>
    <t>760mmHg (recreational) &amp; 765mmHg (professional)</t>
  </si>
  <si>
    <t>Knez &amp; Periard</t>
  </si>
  <si>
    <t>Tennis</t>
  </si>
  <si>
    <t>8 (recreational match) and 7 (professional match)</t>
  </si>
  <si>
    <t>"High level" (ITF rank 1-3)</t>
  </si>
  <si>
    <t>WBGT</t>
  </si>
  <si>
    <t>COOL: 19.5°C (0.3); HOT: 33.6°C (0.9)</t>
  </si>
  <si>
    <t>COOL: 21.8°C (0.1); HOT: 36.7°C (1.6)</t>
  </si>
  <si>
    <t>COOL: 73.3% (2.9); HOT: 35.9% (11.9)</t>
  </si>
  <si>
    <t>Rectal</t>
  </si>
  <si>
    <t>Prematch, midmatch, postmatch</t>
  </si>
  <si>
    <t>10min (recreational) &amp; 45min (half &amp; fulltime, professional)</t>
  </si>
  <si>
    <t>Cohen et al</t>
  </si>
  <si>
    <t>Hornery et al</t>
  </si>
  <si>
    <t>Duffield, Coutts &amp; Quinn</t>
  </si>
  <si>
    <t>Australian rules football</t>
  </si>
  <si>
    <t>Elliot, Dawson &amp; Pyke</t>
  </si>
  <si>
    <t>Henderson et al</t>
  </si>
  <si>
    <t>Rugby sevens</t>
  </si>
  <si>
    <t>Rugby union</t>
  </si>
  <si>
    <t>Female</t>
  </si>
  <si>
    <t>Taylor et al</t>
  </si>
  <si>
    <t>Pliauga et al</t>
  </si>
  <si>
    <t>Basketball</t>
  </si>
  <si>
    <t>Morante &amp; Brotherhood</t>
  </si>
  <si>
    <t>Goodman, Cohen &amp; Walton</t>
  </si>
  <si>
    <t>Aughey, Goodman &amp; McKenna</t>
  </si>
  <si>
    <t>Ozgunen et al</t>
  </si>
  <si>
    <t>Veale &amp; Pearce</t>
  </si>
  <si>
    <t>Guerra et al</t>
  </si>
  <si>
    <t>Duffield et al</t>
  </si>
  <si>
    <t>RicoSanz et al</t>
  </si>
  <si>
    <t>Periard et al</t>
  </si>
  <si>
    <t>2014a</t>
  </si>
  <si>
    <t>2014b</t>
  </si>
  <si>
    <t>2014c</t>
  </si>
  <si>
    <t>Tippet et al</t>
  </si>
  <si>
    <t>Cricket</t>
  </si>
  <si>
    <t>Kouassi et al</t>
  </si>
  <si>
    <t>Judo</t>
  </si>
  <si>
    <t>Mohr et al</t>
  </si>
  <si>
    <t>Handball</t>
  </si>
  <si>
    <t>Delamarche et al</t>
  </si>
  <si>
    <t>Girard, Racinais &amp; Periard</t>
  </si>
  <si>
    <t>Stay et al</t>
  </si>
  <si>
    <t>Squash</t>
  </si>
  <si>
    <t>Blanksby et al</t>
  </si>
  <si>
    <t>South Africa</t>
  </si>
  <si>
    <t>Pre and postmatch</t>
  </si>
  <si>
    <t>39.4°C (0.5)</t>
  </si>
  <si>
    <t>Internationally ranked</t>
  </si>
  <si>
    <t>Australia</t>
  </si>
  <si>
    <t>Hard court: 32.0 (4.5); min-max: 24.9 - 43.1 | Clay: 25.4 (3.8); min-max: 19.6 - 33.8</t>
  </si>
  <si>
    <t>Wind speed</t>
  </si>
  <si>
    <t>Hard court: 38 (14); min-max: 12 - 62 | Clay: 32 (5); min-max: 21 - 43</t>
  </si>
  <si>
    <t>Hard court: 38.9 (0.3); min-max: 38.6 - 39.3 | Clay: 38.5 (0.6); min-max: 37.9 - 39.5</t>
  </si>
  <si>
    <t>Hard court: 119min (36); min-max: 84 - 171 | Clay: 79 (13); min-max: 61 - 101</t>
  </si>
  <si>
    <t>37 (14 players across 33 matches)</t>
  </si>
  <si>
    <t>11.1 - 18.5 km/h</t>
  </si>
  <si>
    <t>Effective playing time of 20 minutes each match (corresponding to 121.8 (7.9) &amp; 106.8 (16.9) minutes of total play in HOT &amp; COOL conditions respectively).</t>
  </si>
  <si>
    <t>Hard court: 1.2 m/s (1.7); min-max: 0 - 10.8 | Clay: 1.2 (1.1); min-max: 0 - 5.3</t>
  </si>
  <si>
    <t>29.5°C (1.3)</t>
  </si>
  <si>
    <t>27.6°C (2.3)</t>
  </si>
  <si>
    <t>64.9% (16.7)</t>
  </si>
  <si>
    <t>14 (10 players in 2 games)</t>
  </si>
  <si>
    <t>End of each quarter and when rotated</t>
  </si>
  <si>
    <t>Elite (AFL preseason)</t>
  </si>
  <si>
    <t>Full games</t>
  </si>
  <si>
    <t>39.5°C (0.4)</t>
  </si>
  <si>
    <t>College level</t>
  </si>
  <si>
    <t>60min</t>
  </si>
  <si>
    <t>Each change of end (every odd game)</t>
  </si>
  <si>
    <t>21.5°C (1.9)</t>
  </si>
  <si>
    <t>64.3% (7.2)</t>
  </si>
  <si>
    <t>22.7°C (1.8)</t>
  </si>
  <si>
    <t>38.5°C (0.4)</t>
  </si>
  <si>
    <t>22 (12 players, 3 games, only &gt;6min involvement included)</t>
  </si>
  <si>
    <t>39.2°C (0.5); only &gt;6min involvement included</t>
  </si>
  <si>
    <t>30sec</t>
  </si>
  <si>
    <t>Elite (World Series 7s)</t>
  </si>
  <si>
    <t>18.9°C - 20.1°C</t>
  </si>
  <si>
    <t>12.6min (3.8)</t>
  </si>
  <si>
    <t>London</t>
  </si>
  <si>
    <t>Singapore</t>
  </si>
  <si>
    <t>Scotland</t>
  </si>
  <si>
    <t>Game 1</t>
  </si>
  <si>
    <t>Game 2</t>
  </si>
  <si>
    <t>Game 3</t>
  </si>
  <si>
    <t>Tc</t>
  </si>
  <si>
    <t>Game</t>
  </si>
  <si>
    <t>Day</t>
  </si>
  <si>
    <t>Player</t>
  </si>
  <si>
    <t>James Flemming</t>
  </si>
  <si>
    <t>Ally Miller</t>
  </si>
  <si>
    <t>Blair Kinghorn</t>
  </si>
  <si>
    <t>Darcy Graham</t>
  </si>
  <si>
    <t>Dougie Fife</t>
  </si>
  <si>
    <t>Grayson Hart</t>
  </si>
  <si>
    <t>Jamie Farndale</t>
  </si>
  <si>
    <t>Joe Nayacavou</t>
  </si>
  <si>
    <t>Robbie Nairn</t>
  </si>
  <si>
    <t>Scott Wight</t>
  </si>
  <si>
    <t>Mark Robertson</t>
  </si>
  <si>
    <t>Glenn Bryce</t>
  </si>
  <si>
    <t>Hugh Blake</t>
  </si>
  <si>
    <t>Jack Cuthbert</t>
  </si>
  <si>
    <t>Scott Riddell</t>
  </si>
  <si>
    <t>6.5 min (4)</t>
  </si>
  <si>
    <t>38.5°C (0.6)</t>
  </si>
  <si>
    <t>22.1°C (4.9)</t>
  </si>
  <si>
    <t>Lithuania</t>
  </si>
  <si>
    <t>4 x 10min quarters (FIBA)</t>
  </si>
  <si>
    <t>39.4°C (0.4)</t>
  </si>
  <si>
    <t>10 (split into 2 teams for 1 match)</t>
  </si>
  <si>
    <t>60sec</t>
  </si>
  <si>
    <t>39.4°C (0.5), recreational; 38.8°C (0.4), professional</t>
  </si>
  <si>
    <t>Recreational</t>
  </si>
  <si>
    <t>22.5°C (4.3); range: 13.5 - 29.2</t>
  </si>
  <si>
    <t>25.0°C (5.4); range: 14.5 - 38.4</t>
  </si>
  <si>
    <t>1.5 m/s (0.6); range: 0.5 - 3.3</t>
  </si>
  <si>
    <t>38.72 (0.38); range 37.52 - 39.59</t>
  </si>
  <si>
    <t>94 (19 men; 6 women; 47 matches)</t>
  </si>
  <si>
    <t>Point duration (s)</t>
  </si>
  <si>
    <t>39.17°C (0.06)</t>
  </si>
  <si>
    <t>17.8 - 22.6°C</t>
  </si>
  <si>
    <t>18 - 85%</t>
  </si>
  <si>
    <t>0 - 3.5 m/s</t>
  </si>
  <si>
    <t>82.5min (25.3); range: 108.4 - 212.7</t>
  </si>
  <si>
    <t>End of each quarter</t>
  </si>
  <si>
    <t>Elite (AFL)</t>
  </si>
  <si>
    <t>HOT: 27°C (2); COOL: 17°C (4)</t>
  </si>
  <si>
    <t>HOT: 58% (15); COOL: 51% (11)</t>
  </si>
  <si>
    <t>HOT: 28°C (3); COOL: &lt;18°C</t>
  </si>
  <si>
    <t>128 (35 players; 8 hot matches; 8 cool matches)</t>
  </si>
  <si>
    <t>HOT: 39.5°C (0.5); COOL: 39.4°C (0.6)</t>
  </si>
  <si>
    <t>Semi-professional</t>
  </si>
  <si>
    <t>Turkey</t>
  </si>
  <si>
    <t>Match 1: 34°C (1); Match 2: 36°C (0)</t>
  </si>
  <si>
    <t>Match 1: 38% (2); Match 2: 61% (1)</t>
  </si>
  <si>
    <t>Recording frequency</t>
  </si>
  <si>
    <t>Match 1: 39.1°C (0.4); Match 2: 39.6°C (0.3)</t>
  </si>
  <si>
    <t>Condition</t>
  </si>
  <si>
    <t>Elite junior (Victorian U18s league)</t>
  </si>
  <si>
    <t>82 min (6)</t>
  </si>
  <si>
    <t>Day 1: 33 - 33.9°C; Day 2: 20.5 - 24.8°C</t>
  </si>
  <si>
    <t>Day 1: 25 - 31.4°C; Day 2: 20.1 - 26.8°C</t>
  </si>
  <si>
    <t>Day 1: 42 - 66%; Day 2: 47 - 63.7°C</t>
  </si>
  <si>
    <t>Day 1: 4 - 5.4 km/h; Day 2: 4.6 - 5.8 km/h</t>
  </si>
  <si>
    <t>Location of data collection</t>
  </si>
  <si>
    <t>Study</t>
  </si>
  <si>
    <t>Aragon-Vargas et al</t>
  </si>
  <si>
    <t>Bandelow</t>
  </si>
  <si>
    <t>Elite (A-League)</t>
  </si>
  <si>
    <t>Duffield, Coutts, Burgess</t>
  </si>
  <si>
    <t>Note</t>
  </si>
  <si>
    <t>Exclude because youth athletes</t>
  </si>
  <si>
    <t>Only control match data included</t>
  </si>
  <si>
    <t>End of each half</t>
  </si>
  <si>
    <t>27°C (2)</t>
  </si>
  <si>
    <t>80% (10)</t>
  </si>
  <si>
    <t>26°C (2)</t>
  </si>
  <si>
    <t>39.92°C (0.42)</t>
  </si>
  <si>
    <t>80 min (13)</t>
  </si>
  <si>
    <t>HYD: 36.9°C (2.3); HOT: 36.8°C (0.3)</t>
  </si>
  <si>
    <t>HYD: 32.5% (12.8); HOT: 33.3% (3.8)</t>
  </si>
  <si>
    <t>HYD: 35.2°C (2.4); HOT: 34.2°C (0.4)</t>
  </si>
  <si>
    <t>Effective playing time of 20 minutes each match (corresponding to 116.6 (8.1) &amp; 111.0 (23.2) minutes of total play in HOT &amp; HYD conditions respectively).</t>
  </si>
  <si>
    <t>20 (10 players x 2 matches)</t>
  </si>
  <si>
    <t>Each 2.5min of effective playing time</t>
  </si>
  <si>
    <t>Periard / Knez studies 2014</t>
  </si>
  <si>
    <t>20min effective playing time (25min data collection in the middle)?</t>
  </si>
  <si>
    <t>Periard 2014a</t>
  </si>
  <si>
    <t>24 (12 players x 2 matches)</t>
  </si>
  <si>
    <t>COOL: 19.4°C (0.3); HOT: 33.6°C (0.9)</t>
  </si>
  <si>
    <t>COOL: 21.8°C (0.1); HOT: 36.8°C (1.5)</t>
  </si>
  <si>
    <t>COOL: 72.3% (3.2); HOT: 36.1% (11.3)</t>
  </si>
  <si>
    <t>COOL: N/A; HOT: 0.7 m/s (0.2)</t>
  </si>
  <si>
    <t>Effective playing time of 20 minutes each match (corresponding to 119.2 (9.6) &amp; 102.1 (19.0) minutes of total play in HOT &amp; COOL conditions respectively).</t>
  </si>
  <si>
    <t>Effective playing time of 20 minutes each match (corresponding to 124.2 (9) &amp; 107.1 (19) minutes of total play in HOT &amp; COOL conditions respectively).</t>
  </si>
  <si>
    <t>HOT: 39.4°C (0.5); COOL: 38.7°C (0.2)</t>
  </si>
  <si>
    <t>Professional</t>
  </si>
  <si>
    <t>14 (4) records per match</t>
  </si>
  <si>
    <t>119.9 min (40.1)</t>
  </si>
  <si>
    <t>39.13°C (0.34)</t>
  </si>
  <si>
    <t>7 (7 players x 1 match each)</t>
  </si>
  <si>
    <t>Gore 1993</t>
  </si>
  <si>
    <t>Simulated in nets / core temp wasn't recorded in the 3 participants that were recorded in actual matchplay</t>
  </si>
  <si>
    <t>Include BJJ / grappling in inclusion criteria</t>
  </si>
  <si>
    <t>Benin</t>
  </si>
  <si>
    <t>Ivory Coast</t>
  </si>
  <si>
    <t>Koussi</t>
  </si>
  <si>
    <t>International</t>
  </si>
  <si>
    <t>Full bout</t>
  </si>
  <si>
    <t>Danish 4th division</t>
  </si>
  <si>
    <t>16 (16 players, 1 game)</t>
  </si>
  <si>
    <t>Mohr</t>
  </si>
  <si>
    <t>Pre &amp; post each half</t>
  </si>
  <si>
    <t>Denmark</t>
  </si>
  <si>
    <t>Full match</t>
  </si>
  <si>
    <t>30min (1 half)</t>
  </si>
  <si>
    <t>France</t>
  </si>
  <si>
    <t>French 2nd division</t>
  </si>
  <si>
    <t>18 - 20°C</t>
  </si>
  <si>
    <t>Pre and post half</t>
  </si>
  <si>
    <t>39.42°C (0.31)</t>
  </si>
  <si>
    <t>Delamarche</t>
  </si>
  <si>
    <t>7 subjects reported but Tc only reported for 6</t>
  </si>
  <si>
    <t>During breaks in play</t>
  </si>
  <si>
    <t>State level</t>
  </si>
  <si>
    <t>Batters: 27.6 (range: 22.4 - 32.8); fielders: 27.7 (range: 20.9 - 34.5)</t>
  </si>
  <si>
    <t>Batters: 52.7 (range: 35.6 - 69.8); fielders: 48.1 (range: 34.9 - 61.3)</t>
  </si>
  <si>
    <t>All day (mention common cricket times within a day)</t>
  </si>
  <si>
    <t>367 after off-field periods of play not reported were exluded (38 players over 6 x 4-day matches)</t>
  </si>
  <si>
    <t>Periard et al tennis studies from 2014</t>
  </si>
  <si>
    <t>Reused data between papers. Raw data in tab.</t>
  </si>
  <si>
    <t>Faroe Islands &amp; Denmark</t>
  </si>
  <si>
    <t>Qatar</t>
  </si>
  <si>
    <t>CON: 21°C; HOT: 43°C</t>
  </si>
  <si>
    <t>CON: 55%; HOT: 12%</t>
  </si>
  <si>
    <t>Each 15min</t>
  </si>
  <si>
    <t>Elite</t>
  </si>
  <si>
    <t>Full matches</t>
  </si>
  <si>
    <t>Mixed (19 male; 6 female)</t>
  </si>
  <si>
    <t>34 (17 players x 2 matches)</t>
  </si>
  <si>
    <t>86 (25 players x 43 matches)</t>
  </si>
  <si>
    <t>Recreational (13), elite (12)</t>
  </si>
  <si>
    <t>Males (elite: 23.0°C (3.0); recreational: 22.1°C (4.7)); females (elite: 24.4°C (4.9); recreational: 20.9°C (6.2))</t>
  </si>
  <si>
    <t>Males (elite: 25.0°C (3.8); recreational: 24.9°C (6.4)); females (elite: 26.9°C (6.4); recreational: 23.3°C (7.1))</t>
  </si>
  <si>
    <t>Full "best of 3" tie break set singles matches</t>
  </si>
  <si>
    <t>Males (elite: 38.5°C (0.4); recreational: 38.4°C (0.4)); females (elite: 38.4°C (0.3); recreational: 38.2°C (0.3))</t>
  </si>
  <si>
    <t>Malan et al 2010</t>
  </si>
  <si>
    <t>Simulated game for goalkeepers used game footage projected onto a wall.</t>
  </si>
  <si>
    <t>27 (27 players over 3 matches)</t>
  </si>
  <si>
    <t>&lt;22.2°C</t>
  </si>
  <si>
    <t>&lt;60%</t>
  </si>
  <si>
    <t>39min</t>
  </si>
  <si>
    <t>Dancaster</t>
  </si>
  <si>
    <t>Dancaster 1972</t>
  </si>
  <si>
    <t>Found in reference list (not included in search results)</t>
  </si>
  <si>
    <t>Does rewarm up vs control at half time warrant exclusion of the intervention subset? No</t>
  </si>
  <si>
    <t>Is individualised hydration intervention a cause for excluding the subset? (i.e. control only, ad libitum hydration) No</t>
  </si>
  <si>
    <t>Pregame (twice; once outside and once on court), each 3 minutes during play, then every minute for 5 minutes after game</t>
  </si>
  <si>
    <t>39.6°C (0.8)</t>
  </si>
  <si>
    <t>86 observations (5 matches x 2 rugby teams *mostly*)</t>
  </si>
  <si>
    <t>Post match</t>
  </si>
  <si>
    <t>20.5°C (2.7)</t>
  </si>
  <si>
    <t>Full matches (within match involvement time not stated)</t>
  </si>
  <si>
    <t>19 - 34.5°C</t>
  </si>
  <si>
    <t>20 (non-weight loss group only)</t>
  </si>
  <si>
    <t>No weight loss: 38.3 (0.3)</t>
  </si>
  <si>
    <t>Pre and post bout</t>
  </si>
  <si>
    <t>Is rapid weight loss intervention pre-judo tournament enough to warrant excluding the subset? Yes</t>
  </si>
  <si>
    <t>Yes</t>
  </si>
  <si>
    <t>Individual WBGT data available</t>
  </si>
  <si>
    <t>Individual Tc data available</t>
  </si>
  <si>
    <t>No</t>
  </si>
  <si>
    <t>39°C (0.2)</t>
  </si>
  <si>
    <t>Continuous data measurement</t>
  </si>
  <si>
    <t>Interrupted matchplay</t>
  </si>
  <si>
    <t>Competitive matches (pre &amp; regular season)</t>
  </si>
  <si>
    <t>Competitive matches (preseason)</t>
  </si>
  <si>
    <t>Title</t>
  </si>
  <si>
    <t>Physiological responses of elite junior Australian rules footballers during matchplay</t>
  </si>
  <si>
    <t>Greater chance of high core temperatires with modified pacing strategy during team sport in the heat</t>
  </si>
  <si>
    <t>Core temperature responses and match running performance during intermittent-sprint exercise competition in warm conditions</t>
  </si>
  <si>
    <t>The Effect of a Simulated Basketball Game on Players' Sprint and Jump Performance, Temperature and Muscle Damage</t>
  </si>
  <si>
    <t>Modified duration</t>
  </si>
  <si>
    <t>Ingestion time prior to data collection</t>
  </si>
  <si>
    <t>Control of nutrition consumption</t>
  </si>
  <si>
    <t>Missing data justification</t>
  </si>
  <si>
    <t>Not recorded</t>
  </si>
  <si>
    <t>Yes, longer breaks to record measurements</t>
  </si>
  <si>
    <t>Observations</t>
  </si>
  <si>
    <t>&gt; 5 hours</t>
  </si>
  <si>
    <t>2-4 hours</t>
  </si>
  <si>
    <t>Relevant intervention</t>
  </si>
  <si>
    <t>Yes, various cooling regimes prior to each half</t>
  </si>
  <si>
    <t>https://www.climatechip.org/heat-stress-index-calculation</t>
  </si>
  <si>
    <t>WBGT can be estimated here:</t>
  </si>
  <si>
    <t>Kind of (8 samples per match, WBGT available for each match [&lt;18°C binned together]). Can estimate binned WBGT using online calculator (link in tab).</t>
  </si>
  <si>
    <t>Found, not addressed</t>
  </si>
  <si>
    <t>None found, not addressed</t>
  </si>
  <si>
    <t>30 (15 players across 4 matches [2 matches each])</t>
  </si>
  <si>
    <t xml:space="preserve">Kind of (range provided for each day). Days combined, and mean is assumed midpoint of range and minimum and maximum are 3.5 SD's from mean (99.98%). </t>
  </si>
  <si>
    <t>~ 6 hours</t>
  </si>
  <si>
    <t>Yes (mean and SD of game time reported)</t>
  </si>
  <si>
    <t>Full games (hot = 97.26 ± 15.39; cool = 115.44 ± 14.66 min)</t>
  </si>
  <si>
    <t>Yes (involvement time not reported)</t>
  </si>
  <si>
    <t>Core Temperature Responses in Elite Cricket Players during Australian Summer Conditions</t>
  </si>
  <si>
    <t>~ 3 hours</t>
  </si>
  <si>
    <t>Batters: 38.5 (IQR: 37.7 - 39.3); fielders: 38 (IQR: 37.3 - 38.7)</t>
  </si>
  <si>
    <t>Batters: 23.7 (IQR: 15.6 - 31.8); fielders: 24.2 (IQR: 17.0 - 31.4)</t>
  </si>
  <si>
    <t>Extent of lactic anaerobic metabolism in handballers</t>
  </si>
  <si>
    <t>Yes (only 30min [~ 1 half])</t>
  </si>
  <si>
    <t>Yes, 1min stops for blood sampling at 5, 10, 15, 20, and 30min</t>
  </si>
  <si>
    <t>Not stated</t>
  </si>
  <si>
    <t>7 (only 6 players Tc data reported though, 1 game)</t>
  </si>
  <si>
    <t>Effect of rapid voluntary weight loss on anthropometric, physiological and hydroelectrolytic parameters in elite judokas on the day of the 2018 Côte d'Ivoire National Champtionship</t>
  </si>
  <si>
    <t>No (intervention group excluded)</t>
  </si>
  <si>
    <t>3. Lily Dick</t>
  </si>
  <si>
    <t>4. Dom DT</t>
  </si>
  <si>
    <t>5. Ellia Green</t>
  </si>
  <si>
    <t>6. Page McGrego</t>
  </si>
  <si>
    <t>7. Yasmn Meakes</t>
  </si>
  <si>
    <t>9. Alicia Quirk</t>
  </si>
  <si>
    <t>11. Vani Pelite</t>
  </si>
  <si>
    <t>13. Emma Sykes</t>
  </si>
  <si>
    <t>14. Emma Tonegat</t>
  </si>
  <si>
    <t>15. Sam Treherne</t>
  </si>
  <si>
    <t>16. Sharni Williams</t>
  </si>
  <si>
    <t>17. Sariah Paki</t>
  </si>
  <si>
    <t>Gametime</t>
  </si>
  <si>
    <t>18.8 - 20.1</t>
  </si>
  <si>
    <t>18.9 - 20</t>
  </si>
  <si>
    <t>18.9 - 20.1</t>
  </si>
  <si>
    <t>No (post match cooling only)</t>
  </si>
  <si>
    <t>Yes (individual involvements in tab, median IQR for players &gt;6min reported in paper)</t>
  </si>
  <si>
    <t>Changes in Core Temperature During an Elite Female Rugby Sevens Tournament</t>
  </si>
  <si>
    <t>Alterations in core temperature during World Rugby Sevens Series tournaments in temperate and warm environments</t>
  </si>
  <si>
    <t>&gt;5 hours</t>
  </si>
  <si>
    <t>Location</t>
  </si>
  <si>
    <t>Period</t>
  </si>
  <si>
    <t>Name</t>
  </si>
  <si>
    <t>Max of Temp</t>
  </si>
  <si>
    <t>Min of WBGT</t>
  </si>
  <si>
    <t>Min of PlayingMins</t>
  </si>
  <si>
    <t>One</t>
  </si>
  <si>
    <t>Two</t>
  </si>
  <si>
    <t>99 (17 players over 2 tournaments)</t>
  </si>
  <si>
    <t>Yes, addressed</t>
  </si>
  <si>
    <t>Yes (individual involvements in tab, provided by author [not reported in textpaper])</t>
  </si>
  <si>
    <t>Body temperatures after rugby</t>
  </si>
  <si>
    <t>The effect of water deficit on body-temperature during rugby</t>
  </si>
  <si>
    <t>15 (1 match)</t>
  </si>
  <si>
    <t>The effect of water-intake on body-temperature during rugby matches</t>
  </si>
  <si>
    <t>Not recorded (could estimate based on ambient temp &amp; humidity?)</t>
  </si>
  <si>
    <t>Full rugby match (80min)</t>
  </si>
  <si>
    <t>Substitutes (or bench time for starters) included</t>
  </si>
  <si>
    <t>Thermoregulatory observations in soccer match play: professional and recreational level applications using an intestinal pill system to measure core temperature</t>
  </si>
  <si>
    <t>~ 4 hours</t>
  </si>
  <si>
    <t>Yes for recreational, no for professional</t>
  </si>
  <si>
    <t>Effect of hot environmental conditions on physical activity patterns and temperature response of football players</t>
  </si>
  <si>
    <t>15 (10 players; 2 matches)</t>
  </si>
  <si>
    <t>Pre-cooling for football training and competition in hot and humid conditions</t>
  </si>
  <si>
    <t>Yes (only included if &gt;60min involvement)</t>
  </si>
  <si>
    <t>Yes (within reason standardised)</t>
  </si>
  <si>
    <t>5 hours</t>
  </si>
  <si>
    <t>Muscle temperature and sprint performance during soccer matches - beneficial effect of re-warm-up at half-time</t>
  </si>
  <si>
    <t>Yes, intervention group performed low intensity rewarm up during half time and both groups performed a repeat sprint test at the start and end of each half</t>
  </si>
  <si>
    <t>Yes, at the end of the halves for repeated sprint testing</t>
  </si>
  <si>
    <t>CON: 38.9 (0.1); rewarmup: 39 (0.2)</t>
  </si>
  <si>
    <t>CON: 8; INT: 8</t>
  </si>
  <si>
    <t>Not stated, although players were taken off toward the end of halves to facilitate timely testing</t>
  </si>
  <si>
    <t>Physiological Responses and Physical Performance during Football in the Heat</t>
  </si>
  <si>
    <t>Experimental matches</t>
  </si>
  <si>
    <t>Experimental match</t>
  </si>
  <si>
    <t>Not recorded (no environmental data was)</t>
  </si>
  <si>
    <t>Gastrointestinal (7) &amp; rectal (10, due to technical failure of pills)</t>
  </si>
  <si>
    <t>"Early in the morning", although 10/17 ended up using rectal</t>
  </si>
  <si>
    <t>HOT: 39.7 (SEM: 0.1); CON: 38.8 (SEM: 0.2)</t>
  </si>
  <si>
    <t>Blood pressure and rectal temperature responses of middle-aged sedentary, middle-aged active and "A"-grade competitive male squash players</t>
  </si>
  <si>
    <t>Not recorded (could estimate based on ambient temp &amp; humidity [although only values "not exceeding" x were reported?)</t>
  </si>
  <si>
    <t>Yes, game was strictly 39min (as opposed to when the game ended)</t>
  </si>
  <si>
    <t>The impact of match-play tennis in a hot environment on indirect markers of oxidative stress and antioxidant status</t>
  </si>
  <si>
    <t>Yes, standardised ball in play time</t>
  </si>
  <si>
    <t>Cool</t>
  </si>
  <si>
    <t>Hot (ad libitum)</t>
  </si>
  <si>
    <t>Hot (planned)</t>
  </si>
  <si>
    <t>An integrated physiological and performance profile of professional tennis</t>
  </si>
  <si>
    <t>&gt;3 hours</t>
  </si>
  <si>
    <t>Only weight, not temperature</t>
  </si>
  <si>
    <t>The energetics of singles tennis</t>
  </si>
  <si>
    <t>8 (8 players, 4 games)</t>
  </si>
  <si>
    <t>Coping with heat stress during match-play tennis: Does an individualised hydration regimen enhance performance and recovery?</t>
  </si>
  <si>
    <t>HOT: 39.4°C (0.5); HYD: 39.2°C (0.6)</t>
  </si>
  <si>
    <t>Thermal, physiological and perceptual strain mediate alterations in match-play tennis under heat stress</t>
  </si>
  <si>
    <t>Neuromuscular adjustments of the knee extensors and plantar flexors following match-play tennis in the heat</t>
  </si>
  <si>
    <t>Core Temperature and Sweat Responses in Professional Women's Tennis Players During Tournament Play in the Heat</t>
  </si>
  <si>
    <t>~ 8 - 12 hours</t>
  </si>
  <si>
    <t>30.3 (2.3); range: 26.1 - 31.9°C</t>
  </si>
  <si>
    <t>No (but each days WBGT [mean &amp; range] and no. of players per day is available in tab)</t>
  </si>
  <si>
    <t>Tennis in hot and cool conditions decreases the rapid muscle torque production capacity of the knee extensors but not of the plantar flexors</t>
  </si>
  <si>
    <t>Air temperature and physiological and subjective responses during competitive singles tennis</t>
  </si>
  <si>
    <t>Morante &amp; Brotherhood studies</t>
  </si>
  <si>
    <t>Shared participants?</t>
  </si>
  <si>
    <t>Clarify "simulated" as experimental vs friendlies vs competitive</t>
  </si>
  <si>
    <t>Yes (clarify w/ bodyweight measurements after 30min as earlier studies [suspicion of shared data] by same author didn't mention this)</t>
  </si>
  <si>
    <t>Yes (although only 84/86 points can be seen from plot)</t>
  </si>
  <si>
    <t>None found (excluding likely overplotting), not addressed</t>
  </si>
  <si>
    <t>Competitive matches (regular season)</t>
  </si>
  <si>
    <t>Competitive bout (tournament day)</t>
  </si>
  <si>
    <t>Competitive match (regular season)</t>
  </si>
  <si>
    <t>Competitive matches (tournament)</t>
  </si>
  <si>
    <t>Diaw et al</t>
  </si>
  <si>
    <t>Effects of hydration and water deprivation on blood viscosity during a soccer game in sickle cell trait carriers</t>
  </si>
  <si>
    <t>None</t>
  </si>
  <si>
    <t>37.28°C (0.61)</t>
  </si>
  <si>
    <t>22 (control group &amp; hydrated condition only, 11 players * 2 matches)</t>
  </si>
  <si>
    <t>No (intervention group and dehydrated condition excluded)</t>
  </si>
  <si>
    <t>Before and after match</t>
  </si>
  <si>
    <t>24.5 - 25°C</t>
  </si>
  <si>
    <t>65 - 68%</t>
  </si>
  <si>
    <t>Senegal</t>
  </si>
  <si>
    <t>Senegar</t>
  </si>
  <si>
    <t>90 minute match</t>
  </si>
  <si>
    <t>"Clearly wrong" and discarded Tc data. No valid measure.</t>
  </si>
  <si>
    <t>Only change in Tc reported (no absolute). Tc not reported.</t>
  </si>
  <si>
    <t>Can't isolate control condition</t>
  </si>
  <si>
    <t>Design</t>
  </si>
  <si>
    <t>Age</t>
  </si>
  <si>
    <t>Data distribution information</t>
  </si>
  <si>
    <t>Competitive matches</t>
  </si>
  <si>
    <t>Not reported</t>
  </si>
  <si>
    <t>20.4 (2.1)</t>
  </si>
  <si>
    <t>Observational</t>
  </si>
  <si>
    <t>25.9 (3.5)</t>
  </si>
  <si>
    <t>22 (3)</t>
  </si>
  <si>
    <t>22 (4)</t>
  </si>
  <si>
    <t>17.28 (0.76)</t>
  </si>
  <si>
    <t>21.5 (1.7)</t>
  </si>
  <si>
    <t>19.7 (1.11)</t>
  </si>
  <si>
    <t>Mixed (25 male; 10 female)</t>
  </si>
  <si>
    <t>Yes, normality assumption met</t>
  </si>
  <si>
    <t>25.4 (6.8)</t>
  </si>
  <si>
    <t>Quasi-experimental</t>
  </si>
  <si>
    <t>median: 23 (range: 17 - 30)</t>
  </si>
  <si>
    <t>25.5 (4.5)</t>
  </si>
  <si>
    <t>range: 20 - 36</t>
  </si>
  <si>
    <t>23.1 (3.2)</t>
  </si>
  <si>
    <t>7 (9 players in one match [control condition only], only 7 reported in paper due to incomplete crossover with 2 participants)</t>
  </si>
  <si>
    <t>Competitive matches (recreational: friendly intercollegiate, professional: preseason friendly vs EPL team)</t>
  </si>
  <si>
    <t>rec: 20 (2.2); pro: 24 (3)</t>
  </si>
  <si>
    <t>Experimental</t>
  </si>
  <si>
    <t>RW: 26 (SEM: 0.5); con: 25.8 (SEM: 1.4)</t>
  </si>
  <si>
    <t>26.6 (1.2)</t>
  </si>
  <si>
    <t>25 (2.2)</t>
  </si>
  <si>
    <t>means (sedentary: 44.8; active: 44.2; a-grade: 25.8)</t>
  </si>
  <si>
    <t>Yes, skew present so median (IQR) reported</t>
  </si>
  <si>
    <t>20.3 (1.3)</t>
  </si>
  <si>
    <t>22 (4.4)</t>
  </si>
  <si>
    <t>21.4 (2.6)</t>
  </si>
  <si>
    <t>Yes, where data expressed significant non-normality, non-parametric statistics were used to examine statistical significance</t>
  </si>
  <si>
    <t>22.6 (4.6)</t>
  </si>
  <si>
    <t>Autonomic and behavioural thermoregulation in tennis</t>
  </si>
  <si>
    <t>23.9 (3.5)</t>
  </si>
  <si>
    <t>M: 23.9 (5.1); F: 21.8 (2.3)</t>
  </si>
  <si>
    <t>6 (subset of other 2008 study by same authors)</t>
  </si>
  <si>
    <t>Unknown</t>
  </si>
  <si>
    <t>No justification for subset of 6 from study of 25</t>
  </si>
  <si>
    <t>Other 2008 study from same author provides fuller data</t>
  </si>
  <si>
    <t>2008a</t>
  </si>
  <si>
    <t>2008b</t>
  </si>
  <si>
    <t>23 (5)</t>
  </si>
  <si>
    <t>23.4 (4.5)</t>
  </si>
  <si>
    <t>Thermoregulatory responses during competitive singles tennis</t>
  </si>
  <si>
    <t>Participants</t>
  </si>
  <si>
    <t>35 M</t>
  </si>
  <si>
    <t>10 M</t>
  </si>
  <si>
    <t>15 M</t>
  </si>
  <si>
    <t>38 M</t>
  </si>
  <si>
    <t>6 M</t>
  </si>
  <si>
    <t>12 F</t>
  </si>
  <si>
    <t>17 M</t>
  </si>
  <si>
    <t>27 M</t>
  </si>
  <si>
    <t>8 M</t>
  </si>
  <si>
    <t>12 M</t>
  </si>
  <si>
    <t>14 M</t>
  </si>
  <si>
    <t>6 F
19 M</t>
  </si>
  <si>
    <t>7 F</t>
  </si>
  <si>
    <t>7 M
(control group only)</t>
  </si>
  <si>
    <t>11 M
(control group only)</t>
  </si>
  <si>
    <t>1 competitive match</t>
  </si>
  <si>
    <t>5 competitive matches</t>
  </si>
  <si>
    <t>1 experimental match</t>
  </si>
  <si>
    <t>2 experimental matches</t>
  </si>
  <si>
    <t>2 friendly matches</t>
  </si>
  <si>
    <t>4 experimental matches</t>
  </si>
  <si>
    <t>3 competitive matches</t>
  </si>
  <si>
    <t>20 competitive bouts</t>
  </si>
  <si>
    <t>47 experimental matches</t>
  </si>
  <si>
    <t>6 experimental matches</t>
  </si>
  <si>
    <t>43 experimental matches</t>
  </si>
  <si>
    <t>6 competitive 4-day matches</t>
  </si>
  <si>
    <t>11 competitive matches</t>
  </si>
  <si>
    <t>7 competitive matches</t>
  </si>
  <si>
    <t>Activity</t>
  </si>
  <si>
    <t>4 friendly matches</t>
  </si>
  <si>
    <t>Sub-elite</t>
  </si>
  <si>
    <r>
      <t>Recreational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8)
Elite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7)</t>
    </r>
  </si>
  <si>
    <r>
      <t>Recreational 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13)
Sub-elite 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12)</t>
    </r>
  </si>
  <si>
    <t>Each quarter</t>
  </si>
  <si>
    <t>Pre-match, each 3 minutes during play, and every minute for 5min post-match</t>
  </si>
  <si>
    <t>Post-match</t>
  </si>
  <si>
    <t>Pre- and post-match</t>
  </si>
  <si>
    <t>Before and after the first half (second half not measured)</t>
  </si>
  <si>
    <t>Recreational: every 10min
Professional: halftime and fulltime</t>
  </si>
  <si>
    <t>Gastrointestinal (7) &amp; rectal (10)</t>
  </si>
  <si>
    <t>22 (hydrated condition only)</t>
  </si>
  <si>
    <t>22 (&gt; 6min involvement only)</t>
  </si>
  <si>
    <t>Measurement frequency</t>
  </si>
  <si>
    <t>Recreational: 39.4°C (0.5)
Professional: 38.8°C (0.4)</t>
  </si>
  <si>
    <t>Control: 38.9 (0.1)
Re-warmup: 39 (0.2)</t>
  </si>
  <si>
    <t>HOT: 39.5°C (0.5)
COOL: 39.4°C (0.6)</t>
  </si>
  <si>
    <t>HOT: 39.4°C (0.5)
COOL: 38.7°C (0.2)</t>
  </si>
  <si>
    <t>39.2°C (0.5)</t>
  </si>
  <si>
    <t>Hard court: 38.9 (0.3)
Clay: 38.5 (0.6)</t>
  </si>
  <si>
    <t>HOT: 39.3° (0.5)
COOL: 38.7° (0.2)</t>
  </si>
  <si>
    <t>38.3 (0.3)</t>
  </si>
  <si>
    <t>Match 1: 39.1°C (0.4)
Match 2: 39.6°C (0.3)</t>
  </si>
  <si>
    <t>38.72 (0.38)</t>
  </si>
  <si>
    <t>HOT: 39.4°C (0.5)
HYD: 39.2°C (0.6)</t>
  </si>
  <si>
    <t>Batters: 38.5 (IQR: 37.7 - 39.3)
Fielders: 38 (IQR: 37.3 - 38.7)</t>
  </si>
  <si>
    <t>Environmental conditions</t>
  </si>
  <si>
    <t>Ambient temperature: &lt; 22.2°C
Relative humidity: &lt; 60%</t>
  </si>
  <si>
    <t>Ambient temperature: 24.5°C
Relative humidity: 31%</t>
  </si>
  <si>
    <t>WBGT: 20.5°C (2.7)
Ambient temperature: 19 - 34.5°C</t>
  </si>
  <si>
    <t>Ambient temperature: 18 - 20°C</t>
  </si>
  <si>
    <t>WBGT: 26°C (2)
Ambient temperature: 27°C (2)
Relative humidity: 80% (10)</t>
  </si>
  <si>
    <t>Ambient temperature: 16°C (recreational) &amp; 19°C (professional)
Relative humidity: 47% (recreational) &amp; 53% (professional)</t>
  </si>
  <si>
    <t>WBGT: 27.6°C (2.3)
Ambient temperature: 29.5°C (1.3)
Relative humidity: 64.9% (16.7)</t>
  </si>
  <si>
    <t>WBGT: 21.5°C (1.9)
Ambient temperature: 22.7°C (1.8)
Relative humidity: 64.3% (7.2)</t>
  </si>
  <si>
    <t>Ambient temperature: 17.8 - 22.6°C
Relative humidity: 18 - 85%</t>
  </si>
  <si>
    <t>Ambient temperature: Match 1: 34°C (1); Match 2: 36°C (0)
Relative humidity: Match 1: 38% (2); Match 2: 61% (1)</t>
  </si>
  <si>
    <t>WBGT: 22.5°C (4.3)
Ambient temperature: 25.0°C (5.4)
Relative humidity: 50.7% (14.3)</t>
  </si>
  <si>
    <t>50.7% (14.3); range: 21.8 - 73.7</t>
  </si>
  <si>
    <t>Ambient temperature: 24.5 - 25°C
Relative humidity: 65 - 68%</t>
  </si>
  <si>
    <t>WBGT: 22.1°C (4.9)</t>
  </si>
  <si>
    <t>WBGT: 30.3°C (2.3)</t>
  </si>
  <si>
    <t>2 friendly matches 
(1 recreational; 1 professional)</t>
  </si>
  <si>
    <t>20 F&amp;M
(control group only)</t>
  </si>
  <si>
    <t>6 F&amp;M</t>
  </si>
  <si>
    <t>38.31°C</t>
  </si>
  <si>
    <t>Peak core body temperature</t>
  </si>
  <si>
    <t>WBGT: HOT = 28°C (3); COOL = &lt;18°C
Ambient temperature: HOT = 27°C (2); COOL = 17°C (4)
Relative humidity: HOT: 58% (15); COOL: 51% (11)</t>
  </si>
  <si>
    <t>WBGT: HOT = 33.6°C (0.9); COOL = 19.4°C (0.3)
Ambient temperature: HOT = 36.8°C (1.5); COOL = 21.8°C (0.1)
Relative humidity: HOT = 36.1% (11.3); COOL = 72.3% (3.2)</t>
  </si>
  <si>
    <t>Ambient temperature: Hard court = 32.0 (4.5); Clay = 25.4 (3.8)
Relative humidity: Hard court = 38 (14); Clay = 32 (5)</t>
  </si>
  <si>
    <t>Combined n = n1 + n2</t>
  </si>
  <si>
    <t>n1</t>
  </si>
  <si>
    <t>m1</t>
  </si>
  <si>
    <t>n2</t>
  </si>
  <si>
    <t>m2</t>
  </si>
  <si>
    <t>sd2</t>
  </si>
  <si>
    <t>sd1</t>
  </si>
  <si>
    <t>WBGT: HOT = 33.6°C (0.9); COOL = 19.5°C (0.3)
Ambient temperature: HOT = 36.7°C (1.6); COOL = 21.8°C (0.1)
Relative humidity: HOT = 35.9% (11.9); COOL = 73.3% (2.9)</t>
  </si>
  <si>
    <t>HOT: 39.7 (0.41)
CON: 38.8 (0.82)</t>
  </si>
  <si>
    <t>Match1: 10; Match2: 8</t>
  </si>
  <si>
    <t>A grade: 39.14°C
Active: 38.87°C
Sedentary: 38.90°C</t>
  </si>
  <si>
    <t>Ambient temperature: Match 1 = 34°C (1); Match 2 = 36°C (0)
Relative humidity: Match 1 = 38% (2); Match 2 = 61% (1)</t>
  </si>
  <si>
    <t>WBGT: HYD = 35.2°C (2.4); HOT = 34.2°C (0.4)
Ambient temperature: HYD = 36.9°C (2.3); HOT = 36.8°C (0.3)
Relative humidity: HYD = 32.5% (12.8); HOT = 33.3% (3.8)</t>
  </si>
  <si>
    <t>Ambient temperature: HOT = 36.8°C (1.5); COOL = 21.8°C (0.1)
Relative humidity: HOT = 36.1% (11.3); COOL = 72.3% (3.2)</t>
  </si>
  <si>
    <t>WBGT: Batters = 23.7 (IQR: 15.6 - 31.8); fielders = 24.2 (IQR: 17.0 - 31.4)
Ambient temperature: Batters = 27.6 (range: 22.4 - 32.8); fielders = 27.7 (range: 20.9 - 34.5)
Relative humidity: Batters: 52.7 (range: 35.6 - 69.8); fielders: 48.1 (range: 34.9 - 61.3)</t>
  </si>
  <si>
    <t>WBGT: Day 1 = 33 - 33.9°C; Day 2 = 20.5 - 24.8°C
Ambient temperature: Day 1 = 25 - 31.4°C; Day 2 = 20.1 - 26.8°C
Relative humidity: Day 1 = 42 - 66%; Day 2 = 47 - 63.7°C</t>
  </si>
  <si>
    <t xml:space="preserve">Elite: F = 38.4°C (0.3); M = 38.5°C (0.4)
Recreational: F = 38.2°C (0.3); M = 38.4°C (0.4)
</t>
  </si>
  <si>
    <t>WBGT: elite [F = 24.4°C (4.9), M = 23.0°C (3.0)]; recreational [F = 20.9°C (6.2), M = 22.1°C (4.7)]
Ambient temperature: elite [F = 26.9°C (6.4), M = 25.0°C (3.8)]; recreational [F = 23.3°C (7.1), M = 24.9°C (6.4)]</t>
  </si>
  <si>
    <r>
      <t>367
Batting 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47)
Fielding 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 = 320)</t>
    </r>
  </si>
  <si>
    <t>33 competitive matches
(2 hard court tournaments; 1 clay tournament)</t>
  </si>
  <si>
    <t>16 M
Control (n = 8)
Re-warmup (n = 8)</t>
  </si>
  <si>
    <t>Ambient temperature: HOT = 43°C; CON = 21°C
Relative humidity: HOT = 12%; CON = 55%</t>
  </si>
  <si>
    <t>27 experimental matches
(9 matches of each 3 playing standards)</t>
  </si>
  <si>
    <t>8 hot matches [HOT] 
8 cool matches [COOL]
(friendly and competitive)</t>
  </si>
  <si>
    <t>2 experimental matches each
(1 in hot conditions [HOT]; 1 in cool conditions [COOL])</t>
  </si>
  <si>
    <t>2 experimental matches each
(1 ad libitum fluid consumption [HOT]; 1 with hydration plan [HYD])</t>
  </si>
  <si>
    <t>2 experimental matches
(1 in hot conditions [HOT]; 1 in control conditions [CON])</t>
  </si>
  <si>
    <t>Tc_mean</t>
  </si>
  <si>
    <t>Tc_SD</t>
  </si>
  <si>
    <t>Upper threshold of WBGT used as value</t>
  </si>
  <si>
    <t>Merged group mean values together. Calculated an estimate of WBGT based on the Liljergren method (https://www.climatechip.org/heat-stress-index-calculation)</t>
  </si>
  <si>
    <t>Calculated an estimate of WBGT based on the Liljergren method (https://www.climatechip.org/heat-stress-index-calculation)</t>
  </si>
  <si>
    <t>Calculated an estimate of WBGT based on the Liljergren method (https://www.climatechip.org/heat-stress-index-calculation). Midpoints of reported ranges used in calculation.</t>
  </si>
  <si>
    <t>WBGT: 18.9 - 20.1°C</t>
  </si>
  <si>
    <t>Non-parametric</t>
  </si>
  <si>
    <t>Midpoint of maximum and minimum WBGTs for both days was used</t>
  </si>
  <si>
    <t>Observations_verify</t>
  </si>
  <si>
    <t>Group</t>
  </si>
  <si>
    <t>HOT</t>
  </si>
  <si>
    <t>COOL</t>
  </si>
  <si>
    <t>HYD</t>
  </si>
  <si>
    <t>Hard Court</t>
  </si>
  <si>
    <t>Clay</t>
  </si>
  <si>
    <t>Control</t>
  </si>
  <si>
    <t>Match 1</t>
  </si>
  <si>
    <t>Batters</t>
  </si>
  <si>
    <t>Re-warmup</t>
  </si>
  <si>
    <t>CON</t>
  </si>
  <si>
    <t>Largest representation of the dataset reported in all 3 studies by the authors.</t>
  </si>
  <si>
    <t>Match 2</t>
  </si>
  <si>
    <t>Fielders</t>
  </si>
  <si>
    <t>author_label</t>
  </si>
  <si>
    <t>Experimental (RCT)</t>
  </si>
  <si>
    <t>Quasi-experimental (NRCT)</t>
  </si>
  <si>
    <t>Quasi-experimental (Repeated measures)</t>
  </si>
  <si>
    <t>7 M
(control match only)</t>
  </si>
  <si>
    <t>1 competitive match
(recorded over a period of 5 matches)</t>
  </si>
  <si>
    <t>2 experimental matches
(1 in hot conditions [HOT]; 
1 in control conditions [CON])</t>
  </si>
  <si>
    <t>2 experimental matches each
(1 in hot conditions [HOT]; 
1 in cool conditions [COOL])</t>
  </si>
  <si>
    <t>33 competitive matches
(2 hard court tournaments; 
1 clay tournament)</t>
  </si>
  <si>
    <t>WBGT: elite [F = 24.4°C (4.9), M = 23.0°C (3.0)]; 
recreational [F = 20.9°C (6.2), M = 22.1°C (4.7)]
Ambient temperature: elite [F = 26.9°C (6.4), M = 25.0°C (3.8)]; 
recreational [F = 23.3°C (7.1), M = 24.9°C (6.4)]</t>
  </si>
  <si>
    <t>WBGT: Batters = 23.7 (IQR: 15.6 - 31.8); 
fielders = 24.2 (IQR: 17.0 - 31.4)
Ambient temperature: Batters = 27.6 (range: 22.4 - 32.8); 
fielders = 27.7 (range: 20.9 - 34.5)
Relative humidity: Batters: 52.7 (range: 35.6 - 69.8); 
fielders: 48.1 (range: 34.9 - 61.3)</t>
  </si>
  <si>
    <t xml:space="preserve">Elite: 
F = 38.4°C (0.3); M = 38.5°C (0.4)
Recreational: 
F = 38.2°C (0.3); M = 38.4°C (0.4)
</t>
  </si>
  <si>
    <t>Environmental information reported</t>
  </si>
  <si>
    <t>24-25°C</t>
  </si>
  <si>
    <t>30-32%</t>
  </si>
  <si>
    <t>Clearly described population</t>
  </si>
  <si>
    <t>Ingestion time prior to data collection reported (when gastrointestinal measurement used)</t>
  </si>
  <si>
    <t>Control of nutrition consumption (in regard to effect on core temperature)</t>
  </si>
  <si>
    <t>Menstrual cycle phase reported</t>
  </si>
  <si>
    <t>Reporting tests/ checks for normality of data</t>
  </si>
  <si>
    <t>Missing data addressed and justified (if present)</t>
  </si>
  <si>
    <t>Reported whether substitutes were used (including time spent in/out out of competition)</t>
  </si>
  <si>
    <t>+</t>
  </si>
  <si>
    <t>-</t>
  </si>
  <si>
    <t>Journal</t>
  </si>
  <si>
    <t>British Journal of Sports Medicine</t>
  </si>
  <si>
    <t>European Journal of Sport Science</t>
  </si>
  <si>
    <t>South African Medical Journal</t>
  </si>
  <si>
    <t>International Journal of Sports Physiology &amp; Performance</t>
  </si>
  <si>
    <t>Journal of Athletic Training</t>
  </si>
  <si>
    <t>Journal of Strength and Conditioning Research</t>
  </si>
  <si>
    <t>Sports (Basel, Swizerland)</t>
  </si>
  <si>
    <t>Scandinavian Journal of Medicine &amp; Science in Sport</t>
  </si>
  <si>
    <t>Biology of Exercise</t>
  </si>
  <si>
    <t>International Journal of Sports Medicine</t>
  </si>
  <si>
    <t>Journal of Science &amp; Medicine in Sport</t>
  </si>
  <si>
    <t>PLoS One</t>
  </si>
  <si>
    <t>Journal of Sports Science &amp; Medicine</t>
  </si>
  <si>
    <t>Journal of Human Kinetics</t>
  </si>
  <si>
    <t>Journal of Human Movement Studies</t>
  </si>
  <si>
    <t>"Between 20 and 32 years"</t>
  </si>
  <si>
    <t>Girard et al</t>
  </si>
  <si>
    <t>Heat stress does not exacerbate tennis-induced alterations in physical performance</t>
  </si>
  <si>
    <t>Level 5</t>
  </si>
  <si>
    <t>Level 3</t>
  </si>
  <si>
    <t>Level 4</t>
  </si>
  <si>
    <t>Level 1, Level 2, and Level 3</t>
  </si>
  <si>
    <t>Level 2</t>
  </si>
  <si>
    <t>Level 2 and Level 5</t>
  </si>
  <si>
    <t>Unclear</t>
  </si>
  <si>
    <t>Competition classification system</t>
  </si>
  <si>
    <t>Level 2 and Level 4</t>
  </si>
  <si>
    <t>The relationship between physiological and performance variables during a hot/humid international rugby sevens tournament.</t>
  </si>
  <si>
    <t>Huang et al</t>
  </si>
  <si>
    <t>Fenemor et al</t>
  </si>
  <si>
    <t>Intermittent Cooling Reduces Perceived Exertion but Has No Effect on Baseball Hitting or Defense Performance in a Hot Environment.</t>
  </si>
  <si>
    <t>Naito et al</t>
  </si>
  <si>
    <t>In-play optimal cooling for outdoor match-play tennis in the heat.</t>
  </si>
  <si>
    <t>51 (11 players across 5 matches)</t>
  </si>
  <si>
    <t>24 (3)</t>
  </si>
  <si>
    <t>Kind of (WBTp is provided which approximates WBGT).</t>
  </si>
  <si>
    <t>39°C (0.4)</t>
  </si>
  <si>
    <t>Elite (international tournament)</t>
  </si>
  <si>
    <t>Fiji</t>
  </si>
  <si>
    <t>New Zealand</t>
  </si>
  <si>
    <t>20.30 (0.48)</t>
  </si>
  <si>
    <t>Baseball</t>
  </si>
  <si>
    <t>No (intervention groups excluded)</t>
  </si>
  <si>
    <t>10 (10 players, control only)</t>
  </si>
  <si>
    <t>38.15°C (0.31)</t>
  </si>
  <si>
    <t>University</t>
  </si>
  <si>
    <t>63-67%</t>
  </si>
  <si>
    <t>31.1 - 33.4°C</t>
  </si>
  <si>
    <t>Taiwan</t>
  </si>
  <si>
    <t>120 min</t>
  </si>
  <si>
    <t>M: 22 (6), F: 20 (3)</t>
  </si>
  <si>
    <t>Mixed (4 male; 4 female)</t>
  </si>
  <si>
    <t>30.9°C (1.2)</t>
  </si>
  <si>
    <t>33.6°C (1.7)</t>
  </si>
  <si>
    <t>49% (7)</t>
  </si>
  <si>
    <t>Japan</t>
  </si>
  <si>
    <t>All players had experienced national level tennis tournaments as high school students and included professional players.</t>
  </si>
  <si>
    <t>8 (8 players, one match in control condition)</t>
  </si>
  <si>
    <t>Yes, standardised game times</t>
  </si>
  <si>
    <t>Time between ingestion and match not stated</t>
  </si>
  <si>
    <t>38.6°C (0.7)</t>
  </si>
  <si>
    <t>10.26 min; range: 2.4 - 20.6 min</t>
  </si>
  <si>
    <t>"2-3 hours" (3 sets, no ad rule, 3 min games)</t>
  </si>
  <si>
    <t>Tournament mean: 29.3°C (data for each match reported)</t>
  </si>
  <si>
    <t>Tournament mean: 75% (data for each match reported)</t>
  </si>
  <si>
    <t>39 (3 matches)</t>
  </si>
  <si>
    <t>39.2°C (0.4)</t>
  </si>
  <si>
    <t>Périard et al</t>
  </si>
  <si>
    <t>Knez &amp; Périard</t>
  </si>
  <si>
    <t>Aughey et al</t>
  </si>
  <si>
    <t>Elliot et al</t>
  </si>
  <si>
    <t>Goodman et al</t>
  </si>
  <si>
    <t>Shared participants</t>
  </si>
  <si>
    <t>HOT: 39.3° (0.5); COOL: 38.7° (0.2)</t>
  </si>
  <si>
    <t>Sample</t>
  </si>
  <si>
    <t>A grade: 39.1°C; Active: 38.9°C; Sedentary: 38.9°C</t>
  </si>
  <si>
    <t>39.4°C (0.3)</t>
  </si>
  <si>
    <t>37.3°C (0.6)</t>
  </si>
  <si>
    <t>Singapore &amp; England</t>
  </si>
  <si>
    <t>USA</t>
  </si>
  <si>
    <t>Batters: 47, Fielders: 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</si>
</sst>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Myriad Pro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textRotation="90" wrapTex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6" borderId="0" xfId="0" applyFont="1" applyFill="1"/>
    <xf numFmtId="0" fontId="6" fillId="6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9" fontId="0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3">
    <dxf>
      <font>
        <color theme="0" tint="-0.24994659260841701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570590</xdr:colOff>
      <xdr:row>9</xdr:row>
      <xdr:rowOff>135032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8FBA36-73D7-4640-9146-748950B63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76190" cy="17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46781</xdr:colOff>
      <xdr:row>18</xdr:row>
      <xdr:rowOff>22446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320396-F58D-46A1-A01F-E3E0E3BCC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52381" cy="33142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9F5B-9EFD-4BAC-9398-0BA93188B778}">
  <dimension ref="A1:AL41"/>
  <sheetViews>
    <sheetView tabSelected="1" zoomScale="79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24.140625" style="49" customWidth="1"/>
    <col min="2" max="2" width="46.85546875" style="49" customWidth="1"/>
    <col min="3" max="3" width="56.5703125" style="49" bestFit="1" customWidth="1"/>
    <col min="4" max="4" width="120.7109375" style="49" bestFit="1" customWidth="1"/>
    <col min="5" max="5" width="19.7109375" style="49" bestFit="1" customWidth="1"/>
    <col min="6" max="6" width="6.85546875" style="49" bestFit="1" customWidth="1"/>
    <col min="7" max="7" width="12.140625" style="49" bestFit="1" customWidth="1"/>
    <col min="8" max="8" width="19.85546875" style="49" bestFit="1" customWidth="1"/>
    <col min="9" max="9" width="47.7109375" style="49" bestFit="1" customWidth="1"/>
    <col min="10" max="10" width="26.42578125" style="49" bestFit="1" customWidth="1"/>
    <col min="11" max="11" width="96.140625" style="49" bestFit="1" customWidth="1"/>
    <col min="12" max="12" width="61.28515625" style="49" bestFit="1" customWidth="1"/>
    <col min="13" max="13" width="24.140625" style="49" bestFit="1" customWidth="1"/>
    <col min="14" max="14" width="101.5703125" style="49" bestFit="1" customWidth="1"/>
    <col min="15" max="15" width="126.85546875" style="49" bestFit="1" customWidth="1"/>
    <col min="16" max="16" width="39.5703125" style="49" bestFit="1" customWidth="1"/>
    <col min="17" max="18" width="96.140625" style="49" bestFit="1" customWidth="1"/>
    <col min="19" max="19" width="64.140625" style="49" bestFit="1" customWidth="1"/>
    <col min="20" max="20" width="50" style="49" bestFit="1" customWidth="1"/>
    <col min="21" max="21" width="70.42578125" style="49" bestFit="1" customWidth="1"/>
    <col min="22" max="22" width="148" style="49" bestFit="1" customWidth="1"/>
    <col min="23" max="23" width="120.28515625" style="49" bestFit="1" customWidth="1"/>
    <col min="24" max="24" width="26.140625" style="49" bestFit="1" customWidth="1"/>
    <col min="25" max="25" width="23.7109375" style="49" bestFit="1" customWidth="1"/>
    <col min="26" max="26" width="54" style="49" bestFit="1" customWidth="1"/>
    <col min="27" max="27" width="154.7109375" style="49" bestFit="1" customWidth="1"/>
    <col min="28" max="28" width="36.140625" style="49" bestFit="1" customWidth="1"/>
    <col min="29" max="29" width="130.85546875" style="49" bestFit="1" customWidth="1"/>
    <col min="30" max="30" width="66.5703125" style="49" bestFit="1" customWidth="1"/>
    <col min="31" max="31" width="153.85546875" style="49" bestFit="1" customWidth="1"/>
    <col min="32" max="32" width="93.5703125" style="49" bestFit="1" customWidth="1"/>
    <col min="33" max="33" width="60" style="49" bestFit="1" customWidth="1"/>
    <col min="34" max="34" width="39.5703125" style="49" bestFit="1" customWidth="1"/>
    <col min="35" max="35" width="57.28515625" style="49" bestFit="1" customWidth="1"/>
    <col min="36" max="36" width="119.140625" style="49" bestFit="1" customWidth="1"/>
    <col min="37" max="37" width="31.85546875" style="49" bestFit="1" customWidth="1"/>
    <col min="38" max="38" width="35.28515625" style="49" bestFit="1" customWidth="1"/>
    <col min="39" max="39" width="23.28515625" style="49" customWidth="1"/>
    <col min="40" max="16384" width="9.140625" style="49"/>
  </cols>
  <sheetData>
    <row r="1" spans="1:38" x14ac:dyDescent="0.25">
      <c r="A1" s="53" t="s">
        <v>0</v>
      </c>
      <c r="B1" s="53" t="s">
        <v>287</v>
      </c>
      <c r="C1" s="53" t="s">
        <v>637</v>
      </c>
      <c r="D1" s="53" t="s">
        <v>712</v>
      </c>
      <c r="E1" s="53" t="s">
        <v>481</v>
      </c>
      <c r="F1" s="53" t="s">
        <v>1</v>
      </c>
      <c r="G1" s="53" t="s">
        <v>2</v>
      </c>
      <c r="H1" s="53" t="s">
        <v>434</v>
      </c>
      <c r="I1" s="53" t="s">
        <v>435</v>
      </c>
      <c r="J1" s="53" t="s">
        <v>3</v>
      </c>
      <c r="K1" s="53" t="s">
        <v>4</v>
      </c>
      <c r="L1" s="53" t="s">
        <v>5</v>
      </c>
      <c r="M1" s="53" t="s">
        <v>6</v>
      </c>
      <c r="N1" s="53" t="s">
        <v>7</v>
      </c>
      <c r="O1" s="53" t="s">
        <v>8</v>
      </c>
      <c r="P1" s="53" t="s">
        <v>663</v>
      </c>
      <c r="Q1" s="53" t="s">
        <v>31</v>
      </c>
      <c r="R1" s="53" t="s">
        <v>9</v>
      </c>
      <c r="S1" s="53" t="s">
        <v>10</v>
      </c>
      <c r="T1" s="53" t="s">
        <v>25</v>
      </c>
      <c r="U1" s="53" t="s">
        <v>79</v>
      </c>
      <c r="V1" s="53" t="s">
        <v>12</v>
      </c>
      <c r="W1" s="53" t="s">
        <v>436</v>
      </c>
      <c r="X1" s="53" t="s">
        <v>13</v>
      </c>
      <c r="Y1" s="53" t="s">
        <v>298</v>
      </c>
      <c r="Z1" s="53" t="s">
        <v>280</v>
      </c>
      <c r="AA1" s="53" t="s">
        <v>279</v>
      </c>
      <c r="AB1" s="53" t="s">
        <v>283</v>
      </c>
      <c r="AC1" s="53" t="s">
        <v>284</v>
      </c>
      <c r="AD1" s="53" t="s">
        <v>292</v>
      </c>
      <c r="AE1" s="53" t="s">
        <v>301</v>
      </c>
      <c r="AF1" s="53" t="s">
        <v>363</v>
      </c>
      <c r="AG1" s="53" t="s">
        <v>293</v>
      </c>
      <c r="AH1" s="53" t="s">
        <v>294</v>
      </c>
      <c r="AI1" s="53" t="s">
        <v>295</v>
      </c>
      <c r="AJ1" s="53" t="s">
        <v>165</v>
      </c>
      <c r="AK1" s="53" t="s">
        <v>174</v>
      </c>
      <c r="AL1" s="53" t="s">
        <v>11</v>
      </c>
    </row>
    <row r="2" spans="1:38" s="52" customFormat="1" ht="18" customHeight="1" x14ac:dyDescent="0.25">
      <c r="A2" s="54" t="s">
        <v>707</v>
      </c>
      <c r="B2" s="54" t="s">
        <v>289</v>
      </c>
      <c r="C2" s="54" t="s">
        <v>648</v>
      </c>
      <c r="D2" s="54" t="s">
        <v>159</v>
      </c>
      <c r="E2" s="54">
        <v>35</v>
      </c>
      <c r="F2" s="54">
        <v>2014</v>
      </c>
      <c r="G2" s="54" t="s">
        <v>15</v>
      </c>
      <c r="H2" s="54" t="s">
        <v>440</v>
      </c>
      <c r="I2" s="54" t="s">
        <v>441</v>
      </c>
      <c r="J2" s="54" t="s">
        <v>19</v>
      </c>
      <c r="K2" s="54" t="s">
        <v>160</v>
      </c>
      <c r="L2" s="54" t="s">
        <v>16</v>
      </c>
      <c r="M2" s="54" t="s">
        <v>41</v>
      </c>
      <c r="N2" s="54" t="s">
        <v>285</v>
      </c>
      <c r="O2" s="54" t="s">
        <v>155</v>
      </c>
      <c r="P2" s="54" t="s">
        <v>656</v>
      </c>
      <c r="Q2" s="54" t="s">
        <v>158</v>
      </c>
      <c r="R2" s="54" t="s">
        <v>156</v>
      </c>
      <c r="S2" s="54" t="s">
        <v>157</v>
      </c>
      <c r="T2" s="54" t="s">
        <v>22</v>
      </c>
      <c r="U2" s="54" t="s">
        <v>22</v>
      </c>
      <c r="V2" s="54" t="s">
        <v>312</v>
      </c>
      <c r="W2" s="54" t="s">
        <v>438</v>
      </c>
      <c r="X2" s="54" t="s">
        <v>22</v>
      </c>
      <c r="Y2" s="54">
        <v>128</v>
      </c>
      <c r="Z2" s="54" t="s">
        <v>281</v>
      </c>
      <c r="AA2" s="54" t="s">
        <v>305</v>
      </c>
      <c r="AB2" s="54" t="s">
        <v>281</v>
      </c>
      <c r="AC2" s="54" t="s">
        <v>281</v>
      </c>
      <c r="AD2" s="54" t="s">
        <v>281</v>
      </c>
      <c r="AE2" s="54" t="s">
        <v>302</v>
      </c>
      <c r="AF2" s="54" t="s">
        <v>311</v>
      </c>
      <c r="AG2" s="54" t="s">
        <v>300</v>
      </c>
      <c r="AH2" s="54" t="s">
        <v>281</v>
      </c>
      <c r="AI2" s="54" t="s">
        <v>307</v>
      </c>
      <c r="AJ2" s="54" t="s">
        <v>154</v>
      </c>
      <c r="AK2" s="54" t="s">
        <v>77</v>
      </c>
      <c r="AL2" s="54" t="s">
        <v>77</v>
      </c>
    </row>
    <row r="3" spans="1:38" s="52" customFormat="1" ht="18" customHeight="1" x14ac:dyDescent="0.25">
      <c r="A3" s="54" t="s">
        <v>72</v>
      </c>
      <c r="B3" s="54" t="s">
        <v>386</v>
      </c>
      <c r="C3" s="54" t="s">
        <v>638</v>
      </c>
      <c r="D3" s="54" t="s">
        <v>258</v>
      </c>
      <c r="E3" s="54">
        <v>27</v>
      </c>
      <c r="F3" s="54">
        <v>1980</v>
      </c>
      <c r="G3" s="54" t="s">
        <v>15</v>
      </c>
      <c r="H3" s="54" t="s">
        <v>440</v>
      </c>
      <c r="I3" s="54" t="s">
        <v>462</v>
      </c>
      <c r="J3" s="54" t="s">
        <v>19</v>
      </c>
      <c r="K3" s="54" t="s">
        <v>713</v>
      </c>
      <c r="L3" s="54" t="s">
        <v>35</v>
      </c>
      <c r="M3" s="54" t="s">
        <v>71</v>
      </c>
      <c r="N3" s="54" t="s">
        <v>380</v>
      </c>
      <c r="O3" s="54" t="s">
        <v>142</v>
      </c>
      <c r="P3" s="54" t="s">
        <v>659</v>
      </c>
      <c r="Q3" s="54" t="s">
        <v>22</v>
      </c>
      <c r="R3" s="54" t="s">
        <v>259</v>
      </c>
      <c r="S3" s="54" t="s">
        <v>260</v>
      </c>
      <c r="T3" s="54" t="s">
        <v>22</v>
      </c>
      <c r="U3" s="54" t="s">
        <v>22</v>
      </c>
      <c r="V3" s="55" t="s">
        <v>261</v>
      </c>
      <c r="W3" s="54" t="s">
        <v>438</v>
      </c>
      <c r="X3" s="54" t="s">
        <v>22</v>
      </c>
      <c r="Y3" s="54">
        <v>27</v>
      </c>
      <c r="Z3" s="54" t="s">
        <v>281</v>
      </c>
      <c r="AA3" s="54" t="s">
        <v>387</v>
      </c>
      <c r="AB3" s="54" t="s">
        <v>281</v>
      </c>
      <c r="AC3" s="54" t="s">
        <v>278</v>
      </c>
      <c r="AD3" s="54" t="s">
        <v>388</v>
      </c>
      <c r="AE3" s="54" t="s">
        <v>281</v>
      </c>
      <c r="AF3" s="54" t="s">
        <v>281</v>
      </c>
      <c r="AG3" s="54" t="s">
        <v>22</v>
      </c>
      <c r="AH3" s="54" t="s">
        <v>22</v>
      </c>
      <c r="AI3" s="54" t="s">
        <v>307</v>
      </c>
      <c r="AJ3" s="54" t="s">
        <v>267</v>
      </c>
      <c r="AK3" s="54" t="s">
        <v>77</v>
      </c>
      <c r="AL3" s="54" t="s">
        <v>77</v>
      </c>
    </row>
    <row r="4" spans="1:38" s="52" customFormat="1" ht="18" customHeight="1" x14ac:dyDescent="0.25">
      <c r="A4" s="54" t="s">
        <v>38</v>
      </c>
      <c r="B4" s="54" t="s">
        <v>358</v>
      </c>
      <c r="C4" s="54" t="s">
        <v>640</v>
      </c>
      <c r="D4" s="54" t="s">
        <v>359</v>
      </c>
      <c r="E4" s="54">
        <v>15</v>
      </c>
      <c r="F4" s="54">
        <v>1981</v>
      </c>
      <c r="G4" s="54" t="s">
        <v>15</v>
      </c>
      <c r="H4" s="54" t="s">
        <v>440</v>
      </c>
      <c r="I4" s="54" t="s">
        <v>653</v>
      </c>
      <c r="J4" s="54" t="s">
        <v>19</v>
      </c>
      <c r="K4" s="54" t="s">
        <v>75</v>
      </c>
      <c r="L4" s="54" t="s">
        <v>35</v>
      </c>
      <c r="M4" s="54" t="s">
        <v>45</v>
      </c>
      <c r="N4" s="54" t="s">
        <v>417</v>
      </c>
      <c r="O4" s="54" t="s">
        <v>142</v>
      </c>
      <c r="P4" s="54" t="s">
        <v>660</v>
      </c>
      <c r="Q4" s="54" t="s">
        <v>22</v>
      </c>
      <c r="R4" s="54" t="s">
        <v>626</v>
      </c>
      <c r="S4" s="56" t="s">
        <v>627</v>
      </c>
      <c r="T4" s="54" t="s">
        <v>22</v>
      </c>
      <c r="U4" s="54" t="s">
        <v>84</v>
      </c>
      <c r="V4" s="54" t="s">
        <v>362</v>
      </c>
      <c r="W4" s="54" t="s">
        <v>438</v>
      </c>
      <c r="X4" s="54" t="s">
        <v>22</v>
      </c>
      <c r="Y4" s="54">
        <v>14</v>
      </c>
      <c r="Z4" s="54" t="s">
        <v>278</v>
      </c>
      <c r="AA4" s="54" t="s">
        <v>361</v>
      </c>
      <c r="AB4" s="54" t="s">
        <v>281</v>
      </c>
      <c r="AC4" s="54" t="s">
        <v>281</v>
      </c>
      <c r="AD4" s="54" t="s">
        <v>281</v>
      </c>
      <c r="AE4" s="54" t="s">
        <v>281</v>
      </c>
      <c r="AF4" s="54" t="s">
        <v>321</v>
      </c>
      <c r="AG4" s="54" t="s">
        <v>22</v>
      </c>
      <c r="AH4" s="54" t="s">
        <v>22</v>
      </c>
      <c r="AI4" s="54" t="s">
        <v>355</v>
      </c>
      <c r="AJ4" s="54" t="s">
        <v>74</v>
      </c>
      <c r="AK4" s="54" t="s">
        <v>73</v>
      </c>
      <c r="AL4" s="54" t="s">
        <v>73</v>
      </c>
    </row>
    <row r="5" spans="1:38" s="52" customFormat="1" ht="18" customHeight="1" x14ac:dyDescent="0.25">
      <c r="A5" s="54" t="s">
        <v>262</v>
      </c>
      <c r="B5" s="54" t="s">
        <v>357</v>
      </c>
      <c r="C5" s="54" t="s">
        <v>640</v>
      </c>
      <c r="D5" s="55" t="s">
        <v>269</v>
      </c>
      <c r="E5" s="55" t="s">
        <v>438</v>
      </c>
      <c r="F5" s="54">
        <v>1972</v>
      </c>
      <c r="G5" s="54" t="s">
        <v>15</v>
      </c>
      <c r="H5" s="54" t="s">
        <v>440</v>
      </c>
      <c r="I5" s="54" t="s">
        <v>438</v>
      </c>
      <c r="J5" s="54" t="s">
        <v>19</v>
      </c>
      <c r="K5" s="54" t="s">
        <v>268</v>
      </c>
      <c r="L5" s="54" t="s">
        <v>35</v>
      </c>
      <c r="M5" s="54" t="s">
        <v>45</v>
      </c>
      <c r="N5" s="54" t="s">
        <v>415</v>
      </c>
      <c r="O5" s="54" t="s">
        <v>142</v>
      </c>
      <c r="P5" s="54" t="s">
        <v>660</v>
      </c>
      <c r="Q5" s="54" t="s">
        <v>271</v>
      </c>
      <c r="R5" s="54" t="s">
        <v>273</v>
      </c>
      <c r="S5" s="54" t="s">
        <v>22</v>
      </c>
      <c r="T5" s="54"/>
      <c r="U5" s="54" t="s">
        <v>22</v>
      </c>
      <c r="V5" s="55" t="s">
        <v>272</v>
      </c>
      <c r="W5" s="54" t="s">
        <v>438</v>
      </c>
      <c r="X5" s="54" t="s">
        <v>22</v>
      </c>
      <c r="Y5" s="54">
        <v>86</v>
      </c>
      <c r="Z5" s="54" t="s">
        <v>278</v>
      </c>
      <c r="AA5" s="54" t="s">
        <v>296</v>
      </c>
      <c r="AB5" s="54" t="s">
        <v>281</v>
      </c>
      <c r="AC5" s="54" t="s">
        <v>281</v>
      </c>
      <c r="AD5" s="54" t="s">
        <v>281</v>
      </c>
      <c r="AE5" s="54" t="s">
        <v>281</v>
      </c>
      <c r="AF5" s="54" t="s">
        <v>321</v>
      </c>
      <c r="AG5" s="54" t="s">
        <v>22</v>
      </c>
      <c r="AH5" s="54" t="s">
        <v>22</v>
      </c>
      <c r="AI5" s="54" t="s">
        <v>307</v>
      </c>
      <c r="AJ5" s="54" t="s">
        <v>270</v>
      </c>
      <c r="AK5" s="54" t="s">
        <v>73</v>
      </c>
      <c r="AL5" s="54" t="s">
        <v>73</v>
      </c>
    </row>
    <row r="6" spans="1:38" s="52" customFormat="1" ht="18" customHeight="1" x14ac:dyDescent="0.25">
      <c r="A6" s="54" t="s">
        <v>68</v>
      </c>
      <c r="B6" s="54" t="s">
        <v>318</v>
      </c>
      <c r="C6" s="54" t="s">
        <v>647</v>
      </c>
      <c r="D6" s="54" t="s">
        <v>322</v>
      </c>
      <c r="E6" s="54">
        <v>6</v>
      </c>
      <c r="F6" s="54">
        <v>1987</v>
      </c>
      <c r="G6" s="54" t="s">
        <v>15</v>
      </c>
      <c r="H6" s="55" t="s">
        <v>440</v>
      </c>
      <c r="I6" s="55" t="s">
        <v>446</v>
      </c>
      <c r="J6" s="54" t="s">
        <v>19</v>
      </c>
      <c r="K6" s="54" t="s">
        <v>714</v>
      </c>
      <c r="L6" s="54" t="s">
        <v>35</v>
      </c>
      <c r="M6" s="54" t="s">
        <v>67</v>
      </c>
      <c r="N6" s="54" t="s">
        <v>381</v>
      </c>
      <c r="O6" s="54" t="s">
        <v>227</v>
      </c>
      <c r="P6" s="54" t="s">
        <v>656</v>
      </c>
      <c r="Q6" s="54" t="s">
        <v>22</v>
      </c>
      <c r="R6" s="54" t="s">
        <v>228</v>
      </c>
      <c r="S6" s="54" t="s">
        <v>22</v>
      </c>
      <c r="T6" s="54" t="s">
        <v>22</v>
      </c>
      <c r="U6" s="54" t="s">
        <v>22</v>
      </c>
      <c r="V6" s="55" t="s">
        <v>225</v>
      </c>
      <c r="W6" s="54" t="s">
        <v>438</v>
      </c>
      <c r="X6" s="54" t="s">
        <v>22</v>
      </c>
      <c r="Y6" s="54">
        <v>6</v>
      </c>
      <c r="Z6" s="54" t="s">
        <v>278</v>
      </c>
      <c r="AA6" s="54" t="s">
        <v>296</v>
      </c>
      <c r="AB6" s="54" t="s">
        <v>281</v>
      </c>
      <c r="AC6" s="54" t="s">
        <v>320</v>
      </c>
      <c r="AD6" s="54" t="s">
        <v>319</v>
      </c>
      <c r="AE6" s="54" t="s">
        <v>281</v>
      </c>
      <c r="AF6" s="54" t="s">
        <v>321</v>
      </c>
      <c r="AG6" s="54" t="s">
        <v>22</v>
      </c>
      <c r="AH6" s="54" t="s">
        <v>22</v>
      </c>
      <c r="AI6" s="54" t="s">
        <v>306</v>
      </c>
      <c r="AJ6" s="54" t="s">
        <v>229</v>
      </c>
      <c r="AK6" s="54" t="s">
        <v>226</v>
      </c>
      <c r="AL6" s="54" t="s">
        <v>226</v>
      </c>
    </row>
    <row r="7" spans="1:38" s="52" customFormat="1" ht="18" customHeight="1" x14ac:dyDescent="0.25">
      <c r="A7" s="54" t="s">
        <v>419</v>
      </c>
      <c r="B7" s="54" t="s">
        <v>420</v>
      </c>
      <c r="C7" s="54" t="s">
        <v>638</v>
      </c>
      <c r="D7" s="54" t="s">
        <v>423</v>
      </c>
      <c r="E7" s="54">
        <v>11</v>
      </c>
      <c r="F7" s="54">
        <v>2014</v>
      </c>
      <c r="G7" s="54" t="s">
        <v>15</v>
      </c>
      <c r="H7" s="54" t="s">
        <v>458</v>
      </c>
      <c r="I7" s="54" t="s">
        <v>461</v>
      </c>
      <c r="J7" s="54" t="s">
        <v>19</v>
      </c>
      <c r="K7" s="54" t="s">
        <v>715</v>
      </c>
      <c r="L7" s="54" t="s">
        <v>35</v>
      </c>
      <c r="M7" s="54" t="s">
        <v>18</v>
      </c>
      <c r="N7" s="54" t="s">
        <v>381</v>
      </c>
      <c r="O7" s="54" t="s">
        <v>142</v>
      </c>
      <c r="P7" s="54" t="s">
        <v>660</v>
      </c>
      <c r="Q7" s="54" t="s">
        <v>22</v>
      </c>
      <c r="R7" s="54" t="s">
        <v>426</v>
      </c>
      <c r="S7" s="54" t="s">
        <v>427</v>
      </c>
      <c r="T7" s="54"/>
      <c r="U7" s="54" t="s">
        <v>22</v>
      </c>
      <c r="V7" s="55" t="s">
        <v>430</v>
      </c>
      <c r="W7" s="54" t="s">
        <v>438</v>
      </c>
      <c r="X7" s="54" t="s">
        <v>22</v>
      </c>
      <c r="Y7" s="54"/>
      <c r="Z7" s="54" t="s">
        <v>281</v>
      </c>
      <c r="AA7" s="54" t="s">
        <v>278</v>
      </c>
      <c r="AB7" s="54" t="s">
        <v>281</v>
      </c>
      <c r="AC7" s="54" t="s">
        <v>281</v>
      </c>
      <c r="AD7" s="54" t="s">
        <v>281</v>
      </c>
      <c r="AE7" s="54" t="s">
        <v>424</v>
      </c>
      <c r="AF7" s="54" t="s">
        <v>421</v>
      </c>
      <c r="AG7" s="54" t="s">
        <v>22</v>
      </c>
      <c r="AH7" s="54" t="s">
        <v>22</v>
      </c>
      <c r="AI7" s="54" t="s">
        <v>307</v>
      </c>
      <c r="AJ7" s="54" t="s">
        <v>425</v>
      </c>
      <c r="AK7" s="54" t="s">
        <v>428</v>
      </c>
      <c r="AL7" s="54" t="s">
        <v>429</v>
      </c>
    </row>
    <row r="8" spans="1:38" s="52" customFormat="1" ht="18" customHeight="1" x14ac:dyDescent="0.25">
      <c r="A8" s="54" t="s">
        <v>56</v>
      </c>
      <c r="B8" s="54" t="s">
        <v>369</v>
      </c>
      <c r="C8" s="54" t="s">
        <v>639</v>
      </c>
      <c r="D8" s="54" t="s">
        <v>455</v>
      </c>
      <c r="E8" s="54">
        <v>7</v>
      </c>
      <c r="F8" s="54">
        <v>2013</v>
      </c>
      <c r="G8" s="54" t="s">
        <v>15</v>
      </c>
      <c r="H8" s="54" t="s">
        <v>450</v>
      </c>
      <c r="I8" s="54" t="s">
        <v>454</v>
      </c>
      <c r="J8" s="54" t="s">
        <v>19</v>
      </c>
      <c r="K8" s="57" t="s">
        <v>187</v>
      </c>
      <c r="L8" s="54" t="s">
        <v>16</v>
      </c>
      <c r="M8" s="54" t="s">
        <v>18</v>
      </c>
      <c r="N8" s="54" t="s">
        <v>415</v>
      </c>
      <c r="O8" s="54" t="s">
        <v>178</v>
      </c>
      <c r="P8" s="54" t="s">
        <v>656</v>
      </c>
      <c r="Q8" s="54" t="s">
        <v>186</v>
      </c>
      <c r="R8" s="54" t="s">
        <v>184</v>
      </c>
      <c r="S8" s="54" t="s">
        <v>185</v>
      </c>
      <c r="T8" s="54" t="s">
        <v>22</v>
      </c>
      <c r="U8" s="54" t="s">
        <v>22</v>
      </c>
      <c r="V8" s="54" t="s">
        <v>188</v>
      </c>
      <c r="W8" s="54" t="s">
        <v>438</v>
      </c>
      <c r="X8" s="54" t="s">
        <v>22</v>
      </c>
      <c r="Y8" s="54">
        <v>9</v>
      </c>
      <c r="Z8" s="54" t="s">
        <v>278</v>
      </c>
      <c r="AA8" s="54" t="s">
        <v>281</v>
      </c>
      <c r="AB8" s="54" t="s">
        <v>281</v>
      </c>
      <c r="AC8" s="54" t="s">
        <v>281</v>
      </c>
      <c r="AD8" s="54" t="s">
        <v>281</v>
      </c>
      <c r="AE8" s="54" t="s">
        <v>324</v>
      </c>
      <c r="AF8" s="54" t="s">
        <v>370</v>
      </c>
      <c r="AG8" s="54" t="s">
        <v>372</v>
      </c>
      <c r="AH8" s="54" t="s">
        <v>371</v>
      </c>
      <c r="AI8" s="54" t="s">
        <v>355</v>
      </c>
      <c r="AJ8" s="54" t="s">
        <v>183</v>
      </c>
      <c r="AK8" s="54" t="s">
        <v>77</v>
      </c>
      <c r="AL8" s="54" t="s">
        <v>77</v>
      </c>
    </row>
    <row r="9" spans="1:38" s="52" customFormat="1" ht="18" customHeight="1" x14ac:dyDescent="0.25">
      <c r="A9" s="54" t="s">
        <v>56</v>
      </c>
      <c r="B9" s="54" t="s">
        <v>290</v>
      </c>
      <c r="C9" s="54" t="s">
        <v>643</v>
      </c>
      <c r="D9" s="54" t="s">
        <v>90</v>
      </c>
      <c r="E9" s="54">
        <v>10</v>
      </c>
      <c r="F9" s="54">
        <v>2009</v>
      </c>
      <c r="G9" s="54" t="s">
        <v>15</v>
      </c>
      <c r="H9" s="54" t="s">
        <v>440</v>
      </c>
      <c r="I9" s="54" t="s">
        <v>442</v>
      </c>
      <c r="J9" s="54" t="s">
        <v>19</v>
      </c>
      <c r="K9" s="54" t="s">
        <v>94</v>
      </c>
      <c r="L9" s="54" t="s">
        <v>16</v>
      </c>
      <c r="M9" s="54" t="s">
        <v>41</v>
      </c>
      <c r="N9" s="54" t="s">
        <v>286</v>
      </c>
      <c r="O9" s="54" t="s">
        <v>92</v>
      </c>
      <c r="P9" s="54" t="s">
        <v>656</v>
      </c>
      <c r="Q9" s="54" t="s">
        <v>88</v>
      </c>
      <c r="R9" s="54" t="s">
        <v>87</v>
      </c>
      <c r="S9" s="54" t="s">
        <v>89</v>
      </c>
      <c r="T9" s="54" t="s">
        <v>22</v>
      </c>
      <c r="U9" s="54" t="s">
        <v>22</v>
      </c>
      <c r="V9" s="54" t="s">
        <v>93</v>
      </c>
      <c r="W9" s="54" t="s">
        <v>438</v>
      </c>
      <c r="X9" s="54" t="s">
        <v>22</v>
      </c>
      <c r="Y9" s="54">
        <v>10</v>
      </c>
      <c r="Z9" s="54" t="s">
        <v>278</v>
      </c>
      <c r="AA9" s="54" t="s">
        <v>281</v>
      </c>
      <c r="AB9" s="54" t="s">
        <v>281</v>
      </c>
      <c r="AC9" s="54" t="s">
        <v>281</v>
      </c>
      <c r="AD9" s="54" t="s">
        <v>281</v>
      </c>
      <c r="AE9" s="54" t="s">
        <v>281</v>
      </c>
      <c r="AF9" s="54" t="s">
        <v>313</v>
      </c>
      <c r="AG9" s="54" t="s">
        <v>299</v>
      </c>
      <c r="AH9" s="54" t="s">
        <v>22</v>
      </c>
      <c r="AI9" s="54" t="s">
        <v>306</v>
      </c>
      <c r="AJ9" s="54" t="s">
        <v>91</v>
      </c>
      <c r="AK9" s="54" t="s">
        <v>77</v>
      </c>
      <c r="AL9" s="54" t="s">
        <v>77</v>
      </c>
    </row>
    <row r="10" spans="1:38" s="52" customFormat="1" ht="18" customHeight="1" x14ac:dyDescent="0.25">
      <c r="A10" s="54" t="s">
        <v>14</v>
      </c>
      <c r="B10" s="54" t="s">
        <v>364</v>
      </c>
      <c r="C10" s="54" t="s">
        <v>638</v>
      </c>
      <c r="D10" s="54" t="s">
        <v>29</v>
      </c>
      <c r="E10" s="54">
        <v>15</v>
      </c>
      <c r="F10" s="54">
        <v>2006</v>
      </c>
      <c r="G10" s="54" t="s">
        <v>15</v>
      </c>
      <c r="H10" s="54" t="s">
        <v>440</v>
      </c>
      <c r="I10" s="54" t="s">
        <v>457</v>
      </c>
      <c r="J10" s="54" t="s">
        <v>19</v>
      </c>
      <c r="K10" s="54" t="s">
        <v>141</v>
      </c>
      <c r="L10" s="54" t="s">
        <v>16</v>
      </c>
      <c r="M10" s="54" t="s">
        <v>18</v>
      </c>
      <c r="N10" s="54" t="s">
        <v>456</v>
      </c>
      <c r="O10" s="54" t="s">
        <v>17</v>
      </c>
      <c r="P10" s="54" t="s">
        <v>661</v>
      </c>
      <c r="Q10" s="54" t="s">
        <v>22</v>
      </c>
      <c r="R10" s="54" t="s">
        <v>23</v>
      </c>
      <c r="S10" s="54" t="s">
        <v>24</v>
      </c>
      <c r="T10" s="54" t="s">
        <v>26</v>
      </c>
      <c r="U10" s="54" t="s">
        <v>22</v>
      </c>
      <c r="V10" s="54" t="s">
        <v>21</v>
      </c>
      <c r="W10" s="54" t="s">
        <v>438</v>
      </c>
      <c r="X10" s="54" t="s">
        <v>22</v>
      </c>
      <c r="Y10" s="54">
        <v>15</v>
      </c>
      <c r="Z10" s="54" t="s">
        <v>281</v>
      </c>
      <c r="AA10" s="54" t="s">
        <v>361</v>
      </c>
      <c r="AB10" s="54" t="s">
        <v>281</v>
      </c>
      <c r="AC10" s="54" t="s">
        <v>366</v>
      </c>
      <c r="AD10" s="54" t="s">
        <v>281</v>
      </c>
      <c r="AE10" s="54" t="s">
        <v>281</v>
      </c>
      <c r="AF10" s="54" t="s">
        <v>321</v>
      </c>
      <c r="AG10" s="54" t="s">
        <v>365</v>
      </c>
      <c r="AH10" s="54" t="s">
        <v>278</v>
      </c>
      <c r="AI10" s="54" t="s">
        <v>355</v>
      </c>
      <c r="AJ10" s="54" t="s">
        <v>37</v>
      </c>
      <c r="AK10" s="54" t="s">
        <v>20</v>
      </c>
      <c r="AL10" s="54" t="s">
        <v>20</v>
      </c>
    </row>
    <row r="11" spans="1:38" s="52" customFormat="1" ht="18" customHeight="1" x14ac:dyDescent="0.25">
      <c r="A11" s="54" t="s">
        <v>708</v>
      </c>
      <c r="B11" s="54" t="s">
        <v>397</v>
      </c>
      <c r="C11" s="54" t="s">
        <v>652</v>
      </c>
      <c r="D11" s="54" t="s">
        <v>398</v>
      </c>
      <c r="E11" s="54">
        <v>8</v>
      </c>
      <c r="F11" s="54">
        <v>1985</v>
      </c>
      <c r="G11" s="54" t="s">
        <v>15</v>
      </c>
      <c r="H11" s="54" t="s">
        <v>440</v>
      </c>
      <c r="I11" s="54" t="s">
        <v>464</v>
      </c>
      <c r="J11" s="54" t="s">
        <v>19</v>
      </c>
      <c r="K11" s="54" t="s">
        <v>101</v>
      </c>
      <c r="L11" s="54" t="s">
        <v>35</v>
      </c>
      <c r="M11" s="54" t="s">
        <v>28</v>
      </c>
      <c r="N11" s="54" t="s">
        <v>380</v>
      </c>
      <c r="O11" s="54" t="s">
        <v>95</v>
      </c>
      <c r="P11" s="54" t="s">
        <v>657</v>
      </c>
      <c r="Q11" s="54" t="s">
        <v>98</v>
      </c>
      <c r="R11" s="54" t="s">
        <v>100</v>
      </c>
      <c r="S11" s="54" t="s">
        <v>99</v>
      </c>
      <c r="T11" s="54" t="s">
        <v>22</v>
      </c>
      <c r="U11" s="54" t="s">
        <v>22</v>
      </c>
      <c r="V11" s="54" t="s">
        <v>96</v>
      </c>
      <c r="W11" s="54" t="s">
        <v>438</v>
      </c>
      <c r="X11" s="54" t="s">
        <v>22</v>
      </c>
      <c r="Y11" s="54">
        <v>8</v>
      </c>
      <c r="Z11" s="54" t="s">
        <v>281</v>
      </c>
      <c r="AA11" s="54" t="s">
        <v>281</v>
      </c>
      <c r="AB11" s="54" t="s">
        <v>281</v>
      </c>
      <c r="AC11" s="54" t="s">
        <v>278</v>
      </c>
      <c r="AD11" s="54" t="s">
        <v>278</v>
      </c>
      <c r="AE11" s="54" t="s">
        <v>281</v>
      </c>
      <c r="AF11" s="54" t="s">
        <v>281</v>
      </c>
      <c r="AG11" s="54" t="s">
        <v>22</v>
      </c>
      <c r="AH11" s="54" t="s">
        <v>22</v>
      </c>
      <c r="AI11" s="54" t="s">
        <v>307</v>
      </c>
      <c r="AJ11" s="54" t="s">
        <v>97</v>
      </c>
      <c r="AK11" s="54" t="s">
        <v>77</v>
      </c>
      <c r="AL11" s="54" t="s">
        <v>77</v>
      </c>
    </row>
    <row r="12" spans="1:38" s="52" customFormat="1" ht="18" customHeight="1" x14ac:dyDescent="0.25">
      <c r="A12" s="54" t="s">
        <v>667</v>
      </c>
      <c r="B12" s="54" t="s">
        <v>665</v>
      </c>
      <c r="C12" s="54" t="s">
        <v>639</v>
      </c>
      <c r="D12" s="54" t="s">
        <v>671</v>
      </c>
      <c r="E12" s="54">
        <v>11</v>
      </c>
      <c r="F12" s="54">
        <v>2022</v>
      </c>
      <c r="G12" s="54" t="s">
        <v>15</v>
      </c>
      <c r="H12" s="55" t="s">
        <v>440</v>
      </c>
      <c r="I12" s="54" t="s">
        <v>672</v>
      </c>
      <c r="J12" s="54" t="s">
        <v>19</v>
      </c>
      <c r="K12" s="54" t="s">
        <v>674</v>
      </c>
      <c r="L12" s="54" t="s">
        <v>16</v>
      </c>
      <c r="M12" s="58" t="s">
        <v>44</v>
      </c>
      <c r="N12" s="54" t="s">
        <v>437</v>
      </c>
      <c r="O12" s="54" t="s">
        <v>675</v>
      </c>
      <c r="P12" s="54" t="s">
        <v>656</v>
      </c>
      <c r="Q12" s="54" t="s">
        <v>22</v>
      </c>
      <c r="R12" s="54" t="s">
        <v>701</v>
      </c>
      <c r="S12" s="54" t="s">
        <v>702</v>
      </c>
      <c r="T12" s="54" t="s">
        <v>22</v>
      </c>
      <c r="U12" s="54" t="s">
        <v>22</v>
      </c>
      <c r="V12" s="55" t="s">
        <v>699</v>
      </c>
      <c r="W12" s="54" t="s">
        <v>438</v>
      </c>
      <c r="X12" s="54" t="s">
        <v>22</v>
      </c>
      <c r="Y12" s="54">
        <v>51</v>
      </c>
      <c r="Z12" s="54" t="s">
        <v>278</v>
      </c>
      <c r="AA12" s="54" t="s">
        <v>673</v>
      </c>
      <c r="AB12" s="54" t="s">
        <v>278</v>
      </c>
      <c r="AC12" s="54" t="s">
        <v>281</v>
      </c>
      <c r="AD12" s="54" t="s">
        <v>281</v>
      </c>
      <c r="AE12" s="54" t="s">
        <v>281</v>
      </c>
      <c r="AF12" s="54" t="s">
        <v>311</v>
      </c>
      <c r="AG12" s="54" t="s">
        <v>299</v>
      </c>
      <c r="AH12" s="54" t="s">
        <v>22</v>
      </c>
      <c r="AI12" s="54" t="s">
        <v>355</v>
      </c>
      <c r="AJ12" s="54" t="s">
        <v>104</v>
      </c>
      <c r="AK12" s="54" t="s">
        <v>676</v>
      </c>
      <c r="AL12" s="54" t="s">
        <v>677</v>
      </c>
    </row>
    <row r="13" spans="1:38" s="52" customFormat="1" ht="18" customHeight="1" x14ac:dyDescent="0.25">
      <c r="A13" s="54" t="s">
        <v>654</v>
      </c>
      <c r="B13" s="54" t="s">
        <v>655</v>
      </c>
      <c r="C13" s="54" t="s">
        <v>638</v>
      </c>
      <c r="D13" s="54" t="s">
        <v>198</v>
      </c>
      <c r="E13" s="54">
        <v>12</v>
      </c>
      <c r="F13" s="54">
        <v>2014</v>
      </c>
      <c r="G13" s="54" t="s">
        <v>15</v>
      </c>
      <c r="H13" s="54" t="s">
        <v>440</v>
      </c>
      <c r="I13" s="54" t="s">
        <v>465</v>
      </c>
      <c r="J13" s="54" t="s">
        <v>19</v>
      </c>
      <c r="K13" s="54" t="s">
        <v>205</v>
      </c>
      <c r="L13" s="54" t="s">
        <v>35</v>
      </c>
      <c r="M13" s="54" t="s">
        <v>28</v>
      </c>
      <c r="N13" s="54" t="s">
        <v>380</v>
      </c>
      <c r="O13" s="54" t="s">
        <v>30</v>
      </c>
      <c r="P13" s="54" t="s">
        <v>658</v>
      </c>
      <c r="Q13" s="54" t="s">
        <v>199</v>
      </c>
      <c r="R13" s="54" t="s">
        <v>200</v>
      </c>
      <c r="S13" s="54" t="s">
        <v>201</v>
      </c>
      <c r="T13" s="54" t="s">
        <v>22</v>
      </c>
      <c r="U13" s="54" t="s">
        <v>202</v>
      </c>
      <c r="V13" s="55" t="s">
        <v>203</v>
      </c>
      <c r="W13" s="54" t="s">
        <v>438</v>
      </c>
      <c r="X13" s="54" t="s">
        <v>22</v>
      </c>
      <c r="Y13" s="54">
        <v>12</v>
      </c>
      <c r="Z13" s="54" t="s">
        <v>278</v>
      </c>
      <c r="AA13" s="54" t="s">
        <v>278</v>
      </c>
      <c r="AB13" s="54" t="s">
        <v>281</v>
      </c>
      <c r="AC13" s="54" t="s">
        <v>278</v>
      </c>
      <c r="AD13" s="54" t="s">
        <v>390</v>
      </c>
      <c r="AE13" s="54" t="s">
        <v>281</v>
      </c>
      <c r="AF13" s="54" t="s">
        <v>281</v>
      </c>
      <c r="AG13" s="54" t="s">
        <v>22</v>
      </c>
      <c r="AH13" s="54" t="s">
        <v>22</v>
      </c>
      <c r="AI13" s="54" t="s">
        <v>307</v>
      </c>
      <c r="AJ13" s="54" t="s">
        <v>36</v>
      </c>
      <c r="AK13" s="54" t="s">
        <v>77</v>
      </c>
      <c r="AL13" s="54" t="s">
        <v>77</v>
      </c>
    </row>
    <row r="14" spans="1:38" s="52" customFormat="1" ht="18" customHeight="1" x14ac:dyDescent="0.25">
      <c r="A14" s="54" t="s">
        <v>654</v>
      </c>
      <c r="B14" s="54" t="s">
        <v>407</v>
      </c>
      <c r="C14" s="54" t="s">
        <v>638</v>
      </c>
      <c r="D14" s="54" t="s">
        <v>198</v>
      </c>
      <c r="E14" s="54" t="s">
        <v>710</v>
      </c>
      <c r="F14" s="54">
        <v>2014</v>
      </c>
      <c r="G14" s="54" t="s">
        <v>15</v>
      </c>
      <c r="H14" s="54" t="s">
        <v>440</v>
      </c>
      <c r="I14" s="54" t="s">
        <v>465</v>
      </c>
      <c r="J14" s="54" t="s">
        <v>19</v>
      </c>
      <c r="K14" s="54" t="s">
        <v>205</v>
      </c>
      <c r="L14" s="54" t="s">
        <v>35</v>
      </c>
      <c r="M14" s="54" t="s">
        <v>28</v>
      </c>
      <c r="N14" s="54" t="s">
        <v>380</v>
      </c>
      <c r="O14" s="54" t="s">
        <v>30</v>
      </c>
      <c r="P14" s="54" t="s">
        <v>658</v>
      </c>
      <c r="Q14" s="54" t="s">
        <v>199</v>
      </c>
      <c r="R14" s="54" t="s">
        <v>200</v>
      </c>
      <c r="S14" s="54" t="s">
        <v>201</v>
      </c>
      <c r="T14" s="54" t="s">
        <v>22</v>
      </c>
      <c r="U14" s="54" t="s">
        <v>202</v>
      </c>
      <c r="V14" s="55" t="s">
        <v>203</v>
      </c>
      <c r="W14" s="54" t="s">
        <v>438</v>
      </c>
      <c r="X14" s="54" t="s">
        <v>22</v>
      </c>
      <c r="Y14" s="54">
        <v>12</v>
      </c>
      <c r="Z14" s="54" t="s">
        <v>278</v>
      </c>
      <c r="AA14" s="54" t="s">
        <v>278</v>
      </c>
      <c r="AB14" s="54" t="s">
        <v>281</v>
      </c>
      <c r="AC14" s="54" t="s">
        <v>278</v>
      </c>
      <c r="AD14" s="54" t="s">
        <v>390</v>
      </c>
      <c r="AE14" s="54" t="s">
        <v>281</v>
      </c>
      <c r="AF14" s="54" t="s">
        <v>281</v>
      </c>
      <c r="AG14" s="54" t="s">
        <v>22</v>
      </c>
      <c r="AH14" s="54" t="s">
        <v>22</v>
      </c>
      <c r="AI14" s="54" t="s">
        <v>307</v>
      </c>
      <c r="AJ14" s="54" t="s">
        <v>194</v>
      </c>
      <c r="AK14" s="54" t="s">
        <v>77</v>
      </c>
      <c r="AL14" s="54" t="s">
        <v>77</v>
      </c>
    </row>
    <row r="15" spans="1:38" s="52" customFormat="1" ht="18" customHeight="1" x14ac:dyDescent="0.25">
      <c r="A15" s="54" t="s">
        <v>709</v>
      </c>
      <c r="B15" s="54" t="s">
        <v>360</v>
      </c>
      <c r="C15" s="54" t="s">
        <v>640</v>
      </c>
      <c r="D15" s="55" t="s">
        <v>703</v>
      </c>
      <c r="E15" s="55" t="s">
        <v>438</v>
      </c>
      <c r="F15" s="54">
        <v>1985</v>
      </c>
      <c r="G15" s="54" t="s">
        <v>15</v>
      </c>
      <c r="H15" s="54" t="s">
        <v>440</v>
      </c>
      <c r="I15" s="54" t="s">
        <v>453</v>
      </c>
      <c r="J15" s="54" t="s">
        <v>19</v>
      </c>
      <c r="K15" s="54" t="s">
        <v>704</v>
      </c>
      <c r="L15" s="54" t="s">
        <v>35</v>
      </c>
      <c r="M15" s="54" t="s">
        <v>45</v>
      </c>
      <c r="N15" s="54" t="s">
        <v>415</v>
      </c>
      <c r="O15" s="54" t="s">
        <v>142</v>
      </c>
      <c r="P15" s="54" t="s">
        <v>660</v>
      </c>
      <c r="Q15" s="54" t="s">
        <v>22</v>
      </c>
      <c r="R15" s="54" t="s">
        <v>150</v>
      </c>
      <c r="S15" s="54" t="s">
        <v>151</v>
      </c>
      <c r="T15" s="54" t="s">
        <v>22</v>
      </c>
      <c r="U15" s="54" t="s">
        <v>152</v>
      </c>
      <c r="V15" s="54" t="s">
        <v>362</v>
      </c>
      <c r="W15" s="54" t="s">
        <v>438</v>
      </c>
      <c r="X15" s="54" t="s">
        <v>22</v>
      </c>
      <c r="Y15" s="54">
        <v>39</v>
      </c>
      <c r="Z15" s="54" t="s">
        <v>278</v>
      </c>
      <c r="AA15" s="54" t="s">
        <v>361</v>
      </c>
      <c r="AB15" s="54" t="s">
        <v>281</v>
      </c>
      <c r="AC15" s="54" t="s">
        <v>281</v>
      </c>
      <c r="AD15" s="54" t="s">
        <v>281</v>
      </c>
      <c r="AE15" s="54" t="s">
        <v>281</v>
      </c>
      <c r="AF15" s="54" t="s">
        <v>321</v>
      </c>
      <c r="AG15" s="54" t="s">
        <v>22</v>
      </c>
      <c r="AH15" s="54" t="s">
        <v>22</v>
      </c>
      <c r="AI15" s="54" t="s">
        <v>355</v>
      </c>
      <c r="AJ15" s="54" t="s">
        <v>74</v>
      </c>
      <c r="AK15" s="54" t="s">
        <v>73</v>
      </c>
      <c r="AL15" s="54" t="s">
        <v>73</v>
      </c>
    </row>
    <row r="16" spans="1:38" s="52" customFormat="1" ht="18" customHeight="1" x14ac:dyDescent="0.25">
      <c r="A16" s="54" t="s">
        <v>43</v>
      </c>
      <c r="B16" s="54" t="s">
        <v>343</v>
      </c>
      <c r="C16" s="54" t="s">
        <v>641</v>
      </c>
      <c r="D16" s="54" t="s">
        <v>102</v>
      </c>
      <c r="E16" s="54">
        <v>12</v>
      </c>
      <c r="F16" s="54">
        <v>2020</v>
      </c>
      <c r="G16" s="54" t="s">
        <v>15</v>
      </c>
      <c r="H16" s="54" t="s">
        <v>440</v>
      </c>
      <c r="I16" s="54" t="s">
        <v>451</v>
      </c>
      <c r="J16" s="54" t="s">
        <v>46</v>
      </c>
      <c r="K16" s="54" t="s">
        <v>103</v>
      </c>
      <c r="L16" s="54" t="s">
        <v>16</v>
      </c>
      <c r="M16" s="54" t="s">
        <v>44</v>
      </c>
      <c r="N16" s="54" t="s">
        <v>415</v>
      </c>
      <c r="O16" s="54" t="s">
        <v>105</v>
      </c>
      <c r="P16" s="54" t="s">
        <v>656</v>
      </c>
      <c r="Q16" s="54" t="s">
        <v>106</v>
      </c>
      <c r="R16" s="54" t="s">
        <v>22</v>
      </c>
      <c r="S16" s="54" t="s">
        <v>22</v>
      </c>
      <c r="T16" s="54" t="s">
        <v>22</v>
      </c>
      <c r="U16" s="54" t="s">
        <v>22</v>
      </c>
      <c r="V16" s="54" t="s">
        <v>107</v>
      </c>
      <c r="W16" s="54" t="s">
        <v>448</v>
      </c>
      <c r="X16" s="54" t="s">
        <v>438</v>
      </c>
      <c r="Y16" s="54">
        <v>22</v>
      </c>
      <c r="Z16" s="54" t="s">
        <v>278</v>
      </c>
      <c r="AA16" s="54" t="s">
        <v>278</v>
      </c>
      <c r="AB16" s="54" t="s">
        <v>278</v>
      </c>
      <c r="AC16" s="54" t="s">
        <v>281</v>
      </c>
      <c r="AD16" s="54" t="s">
        <v>281</v>
      </c>
      <c r="AE16" s="54" t="s">
        <v>341</v>
      </c>
      <c r="AF16" s="54" t="s">
        <v>342</v>
      </c>
      <c r="AG16" s="54" t="s">
        <v>299</v>
      </c>
      <c r="AH16" s="54" t="s">
        <v>22</v>
      </c>
      <c r="AI16" s="54" t="s">
        <v>307</v>
      </c>
      <c r="AJ16" s="54" t="s">
        <v>104</v>
      </c>
      <c r="AK16" s="54" t="s">
        <v>77</v>
      </c>
      <c r="AL16" s="54" t="s">
        <v>77</v>
      </c>
    </row>
    <row r="17" spans="1:38" s="52" customFormat="1" ht="18" customHeight="1" x14ac:dyDescent="0.25">
      <c r="A17" s="54" t="s">
        <v>39</v>
      </c>
      <c r="B17" s="54" t="s">
        <v>394</v>
      </c>
      <c r="C17" s="54" t="s">
        <v>638</v>
      </c>
      <c r="D17" s="54" t="s">
        <v>83</v>
      </c>
      <c r="E17" s="54">
        <v>14</v>
      </c>
      <c r="F17" s="54">
        <v>2007</v>
      </c>
      <c r="G17" s="54" t="s">
        <v>15</v>
      </c>
      <c r="H17" s="54" t="s">
        <v>440</v>
      </c>
      <c r="I17" s="54" t="s">
        <v>466</v>
      </c>
      <c r="J17" s="54" t="s">
        <v>19</v>
      </c>
      <c r="K17" s="54" t="s">
        <v>81</v>
      </c>
      <c r="L17" s="54" t="s">
        <v>16</v>
      </c>
      <c r="M17" s="54" t="s">
        <v>28</v>
      </c>
      <c r="N17" s="54" t="s">
        <v>418</v>
      </c>
      <c r="O17" s="54" t="s">
        <v>76</v>
      </c>
      <c r="P17" s="54" t="s">
        <v>658</v>
      </c>
      <c r="Q17" s="54" t="s">
        <v>22</v>
      </c>
      <c r="R17" s="54" t="s">
        <v>78</v>
      </c>
      <c r="S17" s="54" t="s">
        <v>80</v>
      </c>
      <c r="T17" s="54" t="s">
        <v>22</v>
      </c>
      <c r="U17" s="54" t="s">
        <v>86</v>
      </c>
      <c r="V17" s="54" t="s">
        <v>82</v>
      </c>
      <c r="W17" s="54" t="s">
        <v>467</v>
      </c>
      <c r="X17" s="54" t="s">
        <v>22</v>
      </c>
      <c r="Y17" s="54">
        <v>37</v>
      </c>
      <c r="Z17" s="54" t="s">
        <v>281</v>
      </c>
      <c r="AA17" s="54" t="s">
        <v>361</v>
      </c>
      <c r="AB17" s="54" t="s">
        <v>281</v>
      </c>
      <c r="AC17" s="54" t="s">
        <v>281</v>
      </c>
      <c r="AD17" s="54" t="s">
        <v>281</v>
      </c>
      <c r="AE17" s="54" t="s">
        <v>281</v>
      </c>
      <c r="AF17" s="54" t="s">
        <v>281</v>
      </c>
      <c r="AG17" s="54" t="s">
        <v>395</v>
      </c>
      <c r="AH17" s="54" t="s">
        <v>396</v>
      </c>
      <c r="AI17" s="54" t="s">
        <v>307</v>
      </c>
      <c r="AJ17" s="54" t="s">
        <v>22</v>
      </c>
      <c r="AK17" s="54" t="s">
        <v>77</v>
      </c>
      <c r="AL17" s="54" t="s">
        <v>77</v>
      </c>
    </row>
    <row r="18" spans="1:38" s="52" customFormat="1" ht="18" customHeight="1" x14ac:dyDescent="0.25">
      <c r="A18" s="54" t="s">
        <v>666</v>
      </c>
      <c r="B18" s="56" t="s">
        <v>668</v>
      </c>
      <c r="C18" s="56" t="s">
        <v>650</v>
      </c>
      <c r="D18" s="54" t="s">
        <v>681</v>
      </c>
      <c r="E18" s="54">
        <v>10</v>
      </c>
      <c r="F18" s="54">
        <v>2022</v>
      </c>
      <c r="G18" s="54" t="s">
        <v>15</v>
      </c>
      <c r="H18" s="55" t="s">
        <v>458</v>
      </c>
      <c r="I18" s="54" t="s">
        <v>678</v>
      </c>
      <c r="J18" s="54" t="s">
        <v>19</v>
      </c>
      <c r="K18" s="54" t="s">
        <v>682</v>
      </c>
      <c r="L18" s="54" t="s">
        <v>35</v>
      </c>
      <c r="M18" s="58" t="s">
        <v>679</v>
      </c>
      <c r="N18" s="54" t="s">
        <v>380</v>
      </c>
      <c r="O18" s="54" t="s">
        <v>683</v>
      </c>
      <c r="P18" s="54" t="s">
        <v>657</v>
      </c>
      <c r="Q18" s="54" t="s">
        <v>22</v>
      </c>
      <c r="R18" s="54" t="s">
        <v>685</v>
      </c>
      <c r="S18" s="54" t="s">
        <v>684</v>
      </c>
      <c r="T18" s="54" t="s">
        <v>22</v>
      </c>
      <c r="U18" s="54" t="s">
        <v>22</v>
      </c>
      <c r="V18" s="54" t="s">
        <v>687</v>
      </c>
      <c r="W18" s="54" t="s">
        <v>278</v>
      </c>
      <c r="X18" s="54" t="s">
        <v>22</v>
      </c>
      <c r="Y18" s="54">
        <v>10</v>
      </c>
      <c r="Z18" s="54" t="s">
        <v>281</v>
      </c>
      <c r="AA18" s="54" t="s">
        <v>281</v>
      </c>
      <c r="AB18" s="54" t="s">
        <v>281</v>
      </c>
      <c r="AC18" s="54" t="s">
        <v>281</v>
      </c>
      <c r="AD18" s="54" t="s">
        <v>281</v>
      </c>
      <c r="AE18" s="54" t="s">
        <v>680</v>
      </c>
      <c r="AF18" s="54" t="s">
        <v>281</v>
      </c>
      <c r="AG18" s="54" t="s">
        <v>22</v>
      </c>
      <c r="AH18" s="54" t="s">
        <v>22</v>
      </c>
      <c r="AI18" s="54" t="s">
        <v>307</v>
      </c>
      <c r="AJ18" s="58" t="s">
        <v>518</v>
      </c>
      <c r="AK18" s="54" t="s">
        <v>686</v>
      </c>
      <c r="AL18" s="54" t="s">
        <v>686</v>
      </c>
    </row>
    <row r="19" spans="1:38" s="52" customFormat="1" ht="18" customHeight="1" x14ac:dyDescent="0.25">
      <c r="A19" s="54" t="s">
        <v>706</v>
      </c>
      <c r="B19" s="54" t="s">
        <v>389</v>
      </c>
      <c r="C19" s="54" t="s">
        <v>638</v>
      </c>
      <c r="D19" s="54" t="s">
        <v>193</v>
      </c>
      <c r="E19" s="54" t="s">
        <v>710</v>
      </c>
      <c r="F19" s="54">
        <v>2014</v>
      </c>
      <c r="G19" s="54" t="s">
        <v>15</v>
      </c>
      <c r="H19" s="54" t="s">
        <v>440</v>
      </c>
      <c r="I19" s="54" t="s">
        <v>468</v>
      </c>
      <c r="J19" s="54" t="s">
        <v>19</v>
      </c>
      <c r="K19" s="54" t="s">
        <v>711</v>
      </c>
      <c r="L19" s="54" t="s">
        <v>35</v>
      </c>
      <c r="M19" s="54" t="s">
        <v>28</v>
      </c>
      <c r="N19" s="54" t="s">
        <v>380</v>
      </c>
      <c r="O19" s="54" t="s">
        <v>30</v>
      </c>
      <c r="P19" s="54" t="s">
        <v>658</v>
      </c>
      <c r="Q19" s="54" t="s">
        <v>32</v>
      </c>
      <c r="R19" s="54" t="s">
        <v>33</v>
      </c>
      <c r="S19" s="54" t="s">
        <v>34</v>
      </c>
      <c r="T19" s="54" t="s">
        <v>22</v>
      </c>
      <c r="U19" s="54" t="s">
        <v>22</v>
      </c>
      <c r="V19" s="54" t="s">
        <v>85</v>
      </c>
      <c r="W19" s="54" t="s">
        <v>438</v>
      </c>
      <c r="X19" s="54" t="s">
        <v>22</v>
      </c>
      <c r="Y19" s="54">
        <v>20</v>
      </c>
      <c r="Z19" s="54" t="s">
        <v>278</v>
      </c>
      <c r="AA19" s="54" t="s">
        <v>278</v>
      </c>
      <c r="AB19" s="54" t="s">
        <v>281</v>
      </c>
      <c r="AC19" s="54" t="s">
        <v>278</v>
      </c>
      <c r="AD19" s="54" t="s">
        <v>390</v>
      </c>
      <c r="AE19" s="54" t="s">
        <v>281</v>
      </c>
      <c r="AF19" s="54" t="s">
        <v>281</v>
      </c>
      <c r="AG19" s="54" t="s">
        <v>22</v>
      </c>
      <c r="AH19" s="54" t="s">
        <v>22</v>
      </c>
      <c r="AI19" s="54" t="s">
        <v>307</v>
      </c>
      <c r="AJ19" s="54" t="s">
        <v>36</v>
      </c>
      <c r="AK19" s="54" t="s">
        <v>77</v>
      </c>
      <c r="AL19" s="54" t="s">
        <v>77</v>
      </c>
    </row>
    <row r="20" spans="1:38" s="52" customFormat="1" ht="18" customHeight="1" x14ac:dyDescent="0.25">
      <c r="A20" s="54" t="s">
        <v>64</v>
      </c>
      <c r="B20" s="54" t="s">
        <v>323</v>
      </c>
      <c r="C20" s="54" t="s">
        <v>646</v>
      </c>
      <c r="D20" s="54" t="s">
        <v>274</v>
      </c>
      <c r="E20" s="54">
        <v>20</v>
      </c>
      <c r="F20" s="54">
        <v>2019</v>
      </c>
      <c r="G20" s="54" t="s">
        <v>15</v>
      </c>
      <c r="H20" s="55" t="s">
        <v>450</v>
      </c>
      <c r="I20" s="55" t="s">
        <v>449</v>
      </c>
      <c r="J20" s="54" t="s">
        <v>447</v>
      </c>
      <c r="K20" s="54" t="s">
        <v>275</v>
      </c>
      <c r="L20" s="54" t="s">
        <v>35</v>
      </c>
      <c r="M20" s="54" t="s">
        <v>65</v>
      </c>
      <c r="N20" s="54" t="s">
        <v>416</v>
      </c>
      <c r="O20" s="54" t="s">
        <v>217</v>
      </c>
      <c r="P20" s="54" t="s">
        <v>658</v>
      </c>
      <c r="Q20" s="54" t="s">
        <v>22</v>
      </c>
      <c r="R20" s="54" t="s">
        <v>22</v>
      </c>
      <c r="S20" s="54" t="s">
        <v>22</v>
      </c>
      <c r="T20" s="54" t="s">
        <v>22</v>
      </c>
      <c r="U20" s="54" t="s">
        <v>22</v>
      </c>
      <c r="V20" s="55" t="s">
        <v>218</v>
      </c>
      <c r="W20" s="54" t="s">
        <v>448</v>
      </c>
      <c r="X20" s="54" t="s">
        <v>438</v>
      </c>
      <c r="Y20" s="54">
        <v>20</v>
      </c>
      <c r="Z20" s="54" t="s">
        <v>281</v>
      </c>
      <c r="AA20" s="54" t="s">
        <v>296</v>
      </c>
      <c r="AB20" s="54" t="s">
        <v>281</v>
      </c>
      <c r="AC20" s="54" t="s">
        <v>281</v>
      </c>
      <c r="AD20" s="54" t="s">
        <v>281</v>
      </c>
      <c r="AE20" s="54" t="s">
        <v>324</v>
      </c>
      <c r="AF20" s="54" t="s">
        <v>281</v>
      </c>
      <c r="AG20" s="54" t="s">
        <v>22</v>
      </c>
      <c r="AH20" s="54" t="s">
        <v>22</v>
      </c>
      <c r="AI20" s="54" t="s">
        <v>307</v>
      </c>
      <c r="AJ20" s="54" t="s">
        <v>276</v>
      </c>
      <c r="AK20" s="54" t="s">
        <v>215</v>
      </c>
      <c r="AL20" s="54" t="s">
        <v>214</v>
      </c>
    </row>
    <row r="21" spans="1:38" s="52" customFormat="1" ht="18" customHeight="1" x14ac:dyDescent="0.25">
      <c r="A21" s="54" t="s">
        <v>66</v>
      </c>
      <c r="B21" s="54" t="s">
        <v>373</v>
      </c>
      <c r="C21" s="54" t="s">
        <v>645</v>
      </c>
      <c r="D21" s="54" t="s">
        <v>220</v>
      </c>
      <c r="E21" s="54">
        <v>16</v>
      </c>
      <c r="F21" s="54">
        <v>2004</v>
      </c>
      <c r="G21" s="54" t="s">
        <v>15</v>
      </c>
      <c r="H21" s="54" t="s">
        <v>458</v>
      </c>
      <c r="I21" s="54" t="s">
        <v>459</v>
      </c>
      <c r="J21" s="54" t="s">
        <v>19</v>
      </c>
      <c r="K21" s="54" t="s">
        <v>376</v>
      </c>
      <c r="L21" s="54" t="s">
        <v>35</v>
      </c>
      <c r="M21" s="54" t="s">
        <v>18</v>
      </c>
      <c r="N21" s="54" t="s">
        <v>381</v>
      </c>
      <c r="O21" s="54" t="s">
        <v>219</v>
      </c>
      <c r="P21" s="54" t="s">
        <v>658</v>
      </c>
      <c r="Q21" s="54" t="s">
        <v>22</v>
      </c>
      <c r="R21" s="54" t="s">
        <v>22</v>
      </c>
      <c r="S21" s="54" t="s">
        <v>22</v>
      </c>
      <c r="T21" s="54" t="s">
        <v>22</v>
      </c>
      <c r="U21" s="54" t="s">
        <v>22</v>
      </c>
      <c r="V21" s="55" t="s">
        <v>224</v>
      </c>
      <c r="W21" s="54" t="s">
        <v>438</v>
      </c>
      <c r="X21" s="54" t="s">
        <v>22</v>
      </c>
      <c r="Y21" s="54" t="s">
        <v>377</v>
      </c>
      <c r="Z21" s="54" t="s">
        <v>281</v>
      </c>
      <c r="AA21" s="54" t="s">
        <v>382</v>
      </c>
      <c r="AB21" s="54" t="s">
        <v>281</v>
      </c>
      <c r="AC21" s="54" t="s">
        <v>375</v>
      </c>
      <c r="AD21" s="54" t="s">
        <v>281</v>
      </c>
      <c r="AE21" s="54" t="s">
        <v>374</v>
      </c>
      <c r="AF21" s="54" t="s">
        <v>378</v>
      </c>
      <c r="AG21" s="54" t="s">
        <v>22</v>
      </c>
      <c r="AH21" s="54" t="s">
        <v>22</v>
      </c>
      <c r="AI21" s="54" t="s">
        <v>307</v>
      </c>
      <c r="AJ21" s="54" t="s">
        <v>222</v>
      </c>
      <c r="AK21" s="54" t="s">
        <v>223</v>
      </c>
      <c r="AL21" s="54" t="s">
        <v>223</v>
      </c>
    </row>
    <row r="22" spans="1:38" s="52" customFormat="1" ht="18" customHeight="1" x14ac:dyDescent="0.25">
      <c r="A22" s="54" t="s">
        <v>66</v>
      </c>
      <c r="B22" s="54" t="s">
        <v>379</v>
      </c>
      <c r="C22" s="54" t="s">
        <v>649</v>
      </c>
      <c r="D22" s="54" t="s">
        <v>249</v>
      </c>
      <c r="E22" s="54">
        <v>17</v>
      </c>
      <c r="F22" s="54">
        <v>2012</v>
      </c>
      <c r="G22" s="54" t="s">
        <v>15</v>
      </c>
      <c r="H22" s="54" t="s">
        <v>458</v>
      </c>
      <c r="I22" s="54" t="s">
        <v>460</v>
      </c>
      <c r="J22" s="54" t="s">
        <v>19</v>
      </c>
      <c r="K22" s="54" t="s">
        <v>385</v>
      </c>
      <c r="L22" s="54" t="s">
        <v>383</v>
      </c>
      <c r="M22" s="54" t="s">
        <v>18</v>
      </c>
      <c r="N22" s="54" t="s">
        <v>380</v>
      </c>
      <c r="O22" s="54" t="s">
        <v>246</v>
      </c>
      <c r="P22" s="54" t="s">
        <v>662</v>
      </c>
      <c r="Q22" s="54" t="s">
        <v>22</v>
      </c>
      <c r="R22" s="54" t="s">
        <v>243</v>
      </c>
      <c r="S22" s="54" t="s">
        <v>244</v>
      </c>
      <c r="T22" s="54" t="s">
        <v>22</v>
      </c>
      <c r="U22" s="54" t="s">
        <v>22</v>
      </c>
      <c r="V22" s="55" t="s">
        <v>247</v>
      </c>
      <c r="W22" s="54" t="s">
        <v>438</v>
      </c>
      <c r="X22" s="54" t="s">
        <v>22</v>
      </c>
      <c r="Y22" s="54">
        <v>34</v>
      </c>
      <c r="Z22" s="54" t="s">
        <v>281</v>
      </c>
      <c r="AA22" s="54" t="s">
        <v>361</v>
      </c>
      <c r="AB22" s="54" t="s">
        <v>281</v>
      </c>
      <c r="AC22" s="54" t="s">
        <v>281</v>
      </c>
      <c r="AD22" s="54" t="s">
        <v>281</v>
      </c>
      <c r="AE22" s="54" t="s">
        <v>281</v>
      </c>
      <c r="AF22" s="54" t="s">
        <v>281</v>
      </c>
      <c r="AG22" s="54" t="s">
        <v>384</v>
      </c>
      <c r="AH22" s="54" t="s">
        <v>278</v>
      </c>
      <c r="AI22" s="54" t="s">
        <v>355</v>
      </c>
      <c r="AJ22" s="54" t="s">
        <v>245</v>
      </c>
      <c r="AK22" s="54" t="s">
        <v>242</v>
      </c>
      <c r="AL22" s="54" t="s">
        <v>241</v>
      </c>
    </row>
    <row r="23" spans="1:38" s="52" customFormat="1" ht="18" customHeight="1" x14ac:dyDescent="0.25">
      <c r="A23" s="54" t="s">
        <v>50</v>
      </c>
      <c r="B23" s="54" t="s">
        <v>408</v>
      </c>
      <c r="C23" s="54" t="s">
        <v>638</v>
      </c>
      <c r="D23" s="54" t="s">
        <v>250</v>
      </c>
      <c r="E23" s="54">
        <v>25</v>
      </c>
      <c r="F23" s="54">
        <v>2007</v>
      </c>
      <c r="G23" s="54" t="s">
        <v>15</v>
      </c>
      <c r="H23" s="54" t="s">
        <v>440</v>
      </c>
      <c r="I23" s="54" t="s">
        <v>471</v>
      </c>
      <c r="J23" s="54" t="s">
        <v>248</v>
      </c>
      <c r="K23" s="54" t="s">
        <v>255</v>
      </c>
      <c r="L23" s="54" t="s">
        <v>35</v>
      </c>
      <c r="M23" s="54" t="s">
        <v>28</v>
      </c>
      <c r="N23" s="54" t="s">
        <v>380</v>
      </c>
      <c r="O23" s="54" t="s">
        <v>251</v>
      </c>
      <c r="P23" s="54" t="s">
        <v>664</v>
      </c>
      <c r="Q23" s="54" t="s">
        <v>252</v>
      </c>
      <c r="R23" s="54" t="s">
        <v>253</v>
      </c>
      <c r="S23" s="54" t="s">
        <v>22</v>
      </c>
      <c r="T23" s="54" t="s">
        <v>22</v>
      </c>
      <c r="U23" s="54" t="s">
        <v>22</v>
      </c>
      <c r="V23" s="55" t="s">
        <v>254</v>
      </c>
      <c r="W23" s="54" t="s">
        <v>438</v>
      </c>
      <c r="X23" s="54" t="s">
        <v>22</v>
      </c>
      <c r="Y23" s="54">
        <v>86</v>
      </c>
      <c r="Z23" s="54" t="s">
        <v>413</v>
      </c>
      <c r="AA23" s="54" t="s">
        <v>413</v>
      </c>
      <c r="AB23" s="54" t="s">
        <v>278</v>
      </c>
      <c r="AC23" s="54" t="s">
        <v>412</v>
      </c>
      <c r="AD23" s="54" t="s">
        <v>281</v>
      </c>
      <c r="AE23" s="54" t="s">
        <v>281</v>
      </c>
      <c r="AF23" s="54" t="s">
        <v>281</v>
      </c>
      <c r="AG23" s="54" t="s">
        <v>22</v>
      </c>
      <c r="AH23" s="54" t="s">
        <v>22</v>
      </c>
      <c r="AI23" s="54" t="s">
        <v>414</v>
      </c>
      <c r="AJ23" s="54" t="s">
        <v>140</v>
      </c>
      <c r="AK23" s="54" t="s">
        <v>77</v>
      </c>
      <c r="AL23" s="54" t="s">
        <v>77</v>
      </c>
    </row>
    <row r="24" spans="1:38" s="52" customFormat="1" ht="18" customHeight="1" x14ac:dyDescent="0.25">
      <c r="A24" s="54" t="s">
        <v>50</v>
      </c>
      <c r="B24" s="54" t="s">
        <v>469</v>
      </c>
      <c r="C24" s="54" t="s">
        <v>638</v>
      </c>
      <c r="D24" s="54" t="s">
        <v>147</v>
      </c>
      <c r="E24" s="54" t="s">
        <v>710</v>
      </c>
      <c r="F24" s="54" t="s">
        <v>476</v>
      </c>
      <c r="G24" s="54" t="s">
        <v>15</v>
      </c>
      <c r="H24" s="54" t="s">
        <v>440</v>
      </c>
      <c r="I24" s="54" t="s">
        <v>471</v>
      </c>
      <c r="J24" s="54" t="s">
        <v>248</v>
      </c>
      <c r="K24" s="54" t="s">
        <v>146</v>
      </c>
      <c r="L24" s="54" t="s">
        <v>35</v>
      </c>
      <c r="M24" s="54" t="s">
        <v>28</v>
      </c>
      <c r="N24" s="54" t="s">
        <v>380</v>
      </c>
      <c r="O24" s="54" t="s">
        <v>142</v>
      </c>
      <c r="P24" s="54" t="s">
        <v>660</v>
      </c>
      <c r="Q24" s="54" t="s">
        <v>143</v>
      </c>
      <c r="R24" s="54" t="s">
        <v>144</v>
      </c>
      <c r="S24" s="54" t="s">
        <v>550</v>
      </c>
      <c r="T24" s="54" t="s">
        <v>22</v>
      </c>
      <c r="U24" s="54" t="s">
        <v>145</v>
      </c>
      <c r="V24" s="54" t="s">
        <v>153</v>
      </c>
      <c r="W24" s="54" t="s">
        <v>438</v>
      </c>
      <c r="X24" s="54" t="s">
        <v>22</v>
      </c>
      <c r="Y24" s="54">
        <v>94</v>
      </c>
      <c r="Z24" s="54" t="s">
        <v>281</v>
      </c>
      <c r="AA24" s="54" t="s">
        <v>281</v>
      </c>
      <c r="AB24" s="54" t="s">
        <v>278</v>
      </c>
      <c r="AC24" s="54" t="s">
        <v>281</v>
      </c>
      <c r="AD24" s="54" t="s">
        <v>281</v>
      </c>
      <c r="AE24" s="54" t="s">
        <v>281</v>
      </c>
      <c r="AF24" s="54" t="s">
        <v>281</v>
      </c>
      <c r="AG24" s="54" t="s">
        <v>22</v>
      </c>
      <c r="AH24" s="54" t="s">
        <v>22</v>
      </c>
      <c r="AI24" s="54" t="s">
        <v>307</v>
      </c>
      <c r="AJ24" s="54" t="s">
        <v>140</v>
      </c>
      <c r="AK24" s="54" t="s">
        <v>77</v>
      </c>
      <c r="AL24" s="54" t="s">
        <v>77</v>
      </c>
    </row>
    <row r="25" spans="1:38" s="52" customFormat="1" ht="18" customHeight="1" x14ac:dyDescent="0.25">
      <c r="A25" s="54" t="s">
        <v>50</v>
      </c>
      <c r="B25" s="54" t="s">
        <v>480</v>
      </c>
      <c r="C25" s="54" t="s">
        <v>638</v>
      </c>
      <c r="D25" s="54" t="s">
        <v>472</v>
      </c>
      <c r="E25" s="54" t="s">
        <v>710</v>
      </c>
      <c r="F25" s="54" t="s">
        <v>477</v>
      </c>
      <c r="G25" s="54" t="s">
        <v>15</v>
      </c>
      <c r="H25" s="54" t="s">
        <v>440</v>
      </c>
      <c r="I25" s="54" t="s">
        <v>470</v>
      </c>
      <c r="J25" s="54" t="s">
        <v>473</v>
      </c>
      <c r="K25" s="54" t="s">
        <v>475</v>
      </c>
      <c r="L25" s="54" t="s">
        <v>35</v>
      </c>
      <c r="M25" s="54" t="s">
        <v>28</v>
      </c>
      <c r="N25" s="54" t="s">
        <v>380</v>
      </c>
      <c r="O25" s="54" t="s">
        <v>142</v>
      </c>
      <c r="P25" s="54" t="s">
        <v>660</v>
      </c>
      <c r="Q25" s="54" t="s">
        <v>22</v>
      </c>
      <c r="R25" s="54" t="s">
        <v>22</v>
      </c>
      <c r="S25" s="54" t="s">
        <v>22</v>
      </c>
      <c r="T25" s="54"/>
      <c r="U25" s="54" t="s">
        <v>22</v>
      </c>
      <c r="V25" s="54" t="s">
        <v>22</v>
      </c>
      <c r="W25" s="54" t="s">
        <v>438</v>
      </c>
      <c r="X25" s="54" t="s">
        <v>22</v>
      </c>
      <c r="Y25" s="54">
        <v>6</v>
      </c>
      <c r="Z25" s="54" t="s">
        <v>281</v>
      </c>
      <c r="AA25" s="54" t="s">
        <v>281</v>
      </c>
      <c r="AB25" s="54" t="s">
        <v>278</v>
      </c>
      <c r="AC25" s="54" t="s">
        <v>281</v>
      </c>
      <c r="AD25" s="54" t="s">
        <v>281</v>
      </c>
      <c r="AE25" s="54" t="s">
        <v>281</v>
      </c>
      <c r="AF25" s="54" t="s">
        <v>281</v>
      </c>
      <c r="AG25" s="54" t="s">
        <v>22</v>
      </c>
      <c r="AH25" s="54" t="s">
        <v>22</v>
      </c>
      <c r="AI25" s="54" t="s">
        <v>474</v>
      </c>
      <c r="AJ25" s="54" t="s">
        <v>140</v>
      </c>
      <c r="AK25" s="54" t="s">
        <v>77</v>
      </c>
      <c r="AL25" s="54" t="s">
        <v>77</v>
      </c>
    </row>
    <row r="26" spans="1:38" s="52" customFormat="1" ht="18" customHeight="1" x14ac:dyDescent="0.25">
      <c r="A26" s="54" t="s">
        <v>669</v>
      </c>
      <c r="B26" s="54" t="s">
        <v>670</v>
      </c>
      <c r="C26" s="54" t="s">
        <v>639</v>
      </c>
      <c r="D26" s="54" t="s">
        <v>695</v>
      </c>
      <c r="E26" s="54">
        <v>8</v>
      </c>
      <c r="F26" s="54">
        <v>2022</v>
      </c>
      <c r="G26" s="54" t="s">
        <v>15</v>
      </c>
      <c r="H26" s="55" t="s">
        <v>458</v>
      </c>
      <c r="I26" s="54" t="s">
        <v>688</v>
      </c>
      <c r="J26" s="54" t="s">
        <v>689</v>
      </c>
      <c r="K26" s="54" t="s">
        <v>698</v>
      </c>
      <c r="L26" s="54" t="s">
        <v>16</v>
      </c>
      <c r="M26" s="54" t="s">
        <v>28</v>
      </c>
      <c r="N26" s="54" t="s">
        <v>380</v>
      </c>
      <c r="O26" s="54" t="s">
        <v>694</v>
      </c>
      <c r="P26" s="54" t="s">
        <v>657</v>
      </c>
      <c r="Q26" s="54" t="s">
        <v>690</v>
      </c>
      <c r="R26" s="54" t="s">
        <v>691</v>
      </c>
      <c r="S26" s="54" t="s">
        <v>692</v>
      </c>
      <c r="T26" s="54" t="s">
        <v>22</v>
      </c>
      <c r="U26" s="54" t="s">
        <v>22</v>
      </c>
      <c r="V26" s="54" t="s">
        <v>700</v>
      </c>
      <c r="W26" s="54" t="s">
        <v>278</v>
      </c>
      <c r="X26" s="54" t="s">
        <v>438</v>
      </c>
      <c r="Y26" s="54">
        <v>8</v>
      </c>
      <c r="Z26" s="54" t="s">
        <v>281</v>
      </c>
      <c r="AA26" s="54" t="s">
        <v>281</v>
      </c>
      <c r="AB26" s="54" t="s">
        <v>278</v>
      </c>
      <c r="AC26" s="54" t="s">
        <v>281</v>
      </c>
      <c r="AD26" s="54" t="s">
        <v>696</v>
      </c>
      <c r="AE26" s="54" t="s">
        <v>680</v>
      </c>
      <c r="AF26" s="54" t="s">
        <v>281</v>
      </c>
      <c r="AG26" s="54" t="s">
        <v>697</v>
      </c>
      <c r="AH26" s="54" t="s">
        <v>281</v>
      </c>
      <c r="AI26" s="54" t="s">
        <v>307</v>
      </c>
      <c r="AJ26" s="54" t="s">
        <v>321</v>
      </c>
      <c r="AK26" s="54" t="s">
        <v>693</v>
      </c>
      <c r="AL26" s="54" t="s">
        <v>693</v>
      </c>
    </row>
    <row r="27" spans="1:38" s="52" customFormat="1" ht="18" customHeight="1" x14ac:dyDescent="0.25">
      <c r="A27" s="54" t="s">
        <v>53</v>
      </c>
      <c r="B27" s="54" t="s">
        <v>367</v>
      </c>
      <c r="C27" s="54" t="s">
        <v>645</v>
      </c>
      <c r="D27" s="54" t="s">
        <v>368</v>
      </c>
      <c r="E27" s="54">
        <v>10</v>
      </c>
      <c r="F27" s="54">
        <v>2010</v>
      </c>
      <c r="G27" s="54" t="s">
        <v>15</v>
      </c>
      <c r="H27" s="54" t="s">
        <v>440</v>
      </c>
      <c r="I27" s="54" t="s">
        <v>439</v>
      </c>
      <c r="J27" s="54" t="s">
        <v>19</v>
      </c>
      <c r="K27" s="54" t="s">
        <v>166</v>
      </c>
      <c r="L27" s="54" t="s">
        <v>16</v>
      </c>
      <c r="M27" s="54" t="s">
        <v>18</v>
      </c>
      <c r="N27" s="54" t="s">
        <v>437</v>
      </c>
      <c r="O27" s="54" t="s">
        <v>161</v>
      </c>
      <c r="P27" s="54" t="s">
        <v>658</v>
      </c>
      <c r="Q27" s="54" t="s">
        <v>22</v>
      </c>
      <c r="R27" s="54" t="s">
        <v>163</v>
      </c>
      <c r="S27" s="54" t="s">
        <v>164</v>
      </c>
      <c r="T27" s="54" t="s">
        <v>22</v>
      </c>
      <c r="U27" s="54" t="s">
        <v>22</v>
      </c>
      <c r="V27" s="54" t="s">
        <v>21</v>
      </c>
      <c r="W27" s="54" t="s">
        <v>438</v>
      </c>
      <c r="X27" s="54" t="s">
        <v>22</v>
      </c>
      <c r="Y27" s="54">
        <v>18</v>
      </c>
      <c r="Z27" s="54" t="s">
        <v>278</v>
      </c>
      <c r="AA27" s="54" t="s">
        <v>361</v>
      </c>
      <c r="AB27" s="54" t="s">
        <v>281</v>
      </c>
      <c r="AC27" s="54" t="s">
        <v>278</v>
      </c>
      <c r="AD27" s="54" t="s">
        <v>281</v>
      </c>
      <c r="AE27" s="54" t="s">
        <v>281</v>
      </c>
      <c r="AF27" s="54" t="s">
        <v>321</v>
      </c>
      <c r="AG27" s="54" t="s">
        <v>365</v>
      </c>
      <c r="AH27" s="54" t="s">
        <v>278</v>
      </c>
      <c r="AI27" s="54" t="s">
        <v>355</v>
      </c>
      <c r="AJ27" s="54" t="s">
        <v>245</v>
      </c>
      <c r="AK27" s="54" t="s">
        <v>162</v>
      </c>
      <c r="AL27" s="54" t="s">
        <v>162</v>
      </c>
    </row>
    <row r="28" spans="1:38" s="52" customFormat="1" ht="18" customHeight="1" x14ac:dyDescent="0.25">
      <c r="A28" s="54" t="s">
        <v>705</v>
      </c>
      <c r="B28" s="54" t="s">
        <v>399</v>
      </c>
      <c r="C28" s="54" t="s">
        <v>638</v>
      </c>
      <c r="D28" s="54" t="s">
        <v>193</v>
      </c>
      <c r="E28" s="54">
        <v>10</v>
      </c>
      <c r="F28" s="54" t="s">
        <v>59</v>
      </c>
      <c r="G28" s="54" t="s">
        <v>15</v>
      </c>
      <c r="H28" s="54" t="s">
        <v>440</v>
      </c>
      <c r="I28" s="54" t="s">
        <v>478</v>
      </c>
      <c r="J28" s="54" t="s">
        <v>19</v>
      </c>
      <c r="K28" s="54" t="s">
        <v>400</v>
      </c>
      <c r="L28" s="54" t="s">
        <v>35</v>
      </c>
      <c r="M28" s="54" t="s">
        <v>28</v>
      </c>
      <c r="N28" s="54" t="s">
        <v>380</v>
      </c>
      <c r="O28" s="54" t="s">
        <v>30</v>
      </c>
      <c r="P28" s="54" t="s">
        <v>658</v>
      </c>
      <c r="Q28" s="54" t="s">
        <v>191</v>
      </c>
      <c r="R28" s="54" t="s">
        <v>189</v>
      </c>
      <c r="S28" s="54" t="s">
        <v>190</v>
      </c>
      <c r="T28" s="54" t="s">
        <v>22</v>
      </c>
      <c r="U28" s="54" t="s">
        <v>22</v>
      </c>
      <c r="V28" s="55" t="s">
        <v>192</v>
      </c>
      <c r="W28" s="54" t="s">
        <v>438</v>
      </c>
      <c r="X28" s="54" t="s">
        <v>22</v>
      </c>
      <c r="Y28" s="54">
        <v>20</v>
      </c>
      <c r="Z28" s="54" t="s">
        <v>278</v>
      </c>
      <c r="AA28" s="54" t="s">
        <v>278</v>
      </c>
      <c r="AB28" s="54" t="s">
        <v>281</v>
      </c>
      <c r="AC28" s="54" t="s">
        <v>278</v>
      </c>
      <c r="AD28" s="54" t="s">
        <v>390</v>
      </c>
      <c r="AE28" s="54" t="s">
        <v>281</v>
      </c>
      <c r="AF28" s="54" t="s">
        <v>281</v>
      </c>
      <c r="AG28" s="54" t="s">
        <v>22</v>
      </c>
      <c r="AH28" s="54" t="s">
        <v>22</v>
      </c>
      <c r="AI28" s="54" t="s">
        <v>307</v>
      </c>
      <c r="AJ28" s="54" t="s">
        <v>194</v>
      </c>
      <c r="AK28" s="54" t="s">
        <v>77</v>
      </c>
      <c r="AL28" s="54" t="s">
        <v>77</v>
      </c>
    </row>
    <row r="29" spans="1:38" s="52" customFormat="1" ht="18" customHeight="1" x14ac:dyDescent="0.25">
      <c r="A29" s="54" t="s">
        <v>705</v>
      </c>
      <c r="B29" s="54" t="s">
        <v>401</v>
      </c>
      <c r="C29" s="54" t="s">
        <v>638</v>
      </c>
      <c r="D29" s="54" t="s">
        <v>198</v>
      </c>
      <c r="E29" s="54" t="s">
        <v>710</v>
      </c>
      <c r="F29" s="54" t="s">
        <v>60</v>
      </c>
      <c r="G29" s="54" t="s">
        <v>15</v>
      </c>
      <c r="H29" s="54" t="s">
        <v>440</v>
      </c>
      <c r="I29" s="54" t="s">
        <v>443</v>
      </c>
      <c r="J29" s="54" t="s">
        <v>19</v>
      </c>
      <c r="K29" s="54" t="s">
        <v>205</v>
      </c>
      <c r="L29" s="54" t="s">
        <v>35</v>
      </c>
      <c r="M29" s="54" t="s">
        <v>28</v>
      </c>
      <c r="N29" s="54" t="s">
        <v>380</v>
      </c>
      <c r="O29" s="54" t="s">
        <v>30</v>
      </c>
      <c r="P29" s="54" t="s">
        <v>658</v>
      </c>
      <c r="Q29" s="54" t="s">
        <v>199</v>
      </c>
      <c r="R29" s="54" t="s">
        <v>200</v>
      </c>
      <c r="S29" s="54" t="s">
        <v>201</v>
      </c>
      <c r="T29" s="54" t="s">
        <v>22</v>
      </c>
      <c r="U29" s="54" t="s">
        <v>202</v>
      </c>
      <c r="V29" s="55" t="s">
        <v>203</v>
      </c>
      <c r="W29" s="54" t="s">
        <v>438</v>
      </c>
      <c r="X29" s="54" t="s">
        <v>22</v>
      </c>
      <c r="Y29" s="54">
        <v>24</v>
      </c>
      <c r="Z29" s="54" t="s">
        <v>278</v>
      </c>
      <c r="AA29" s="54" t="s">
        <v>278</v>
      </c>
      <c r="AB29" s="54" t="s">
        <v>281</v>
      </c>
      <c r="AC29" s="54" t="s">
        <v>278</v>
      </c>
      <c r="AD29" s="54" t="s">
        <v>390</v>
      </c>
      <c r="AE29" s="54" t="s">
        <v>281</v>
      </c>
      <c r="AF29" s="54" t="s">
        <v>281</v>
      </c>
      <c r="AG29" s="54" t="s">
        <v>22</v>
      </c>
      <c r="AH29" s="54" t="s">
        <v>22</v>
      </c>
      <c r="AI29" s="54" t="s">
        <v>307</v>
      </c>
      <c r="AJ29" s="54" t="s">
        <v>194</v>
      </c>
      <c r="AK29" s="54" t="s">
        <v>77</v>
      </c>
      <c r="AL29" s="54" t="s">
        <v>77</v>
      </c>
    </row>
    <row r="30" spans="1:38" s="52" customFormat="1" ht="18" customHeight="1" x14ac:dyDescent="0.25">
      <c r="A30" s="54" t="s">
        <v>705</v>
      </c>
      <c r="B30" s="54" t="s">
        <v>402</v>
      </c>
      <c r="C30" s="54" t="s">
        <v>638</v>
      </c>
      <c r="D30" s="54" t="s">
        <v>198</v>
      </c>
      <c r="E30" s="54" t="s">
        <v>710</v>
      </c>
      <c r="F30" s="54" t="s">
        <v>61</v>
      </c>
      <c r="G30" s="54" t="s">
        <v>15</v>
      </c>
      <c r="H30" s="54" t="s">
        <v>440</v>
      </c>
      <c r="I30" s="54" t="s">
        <v>443</v>
      </c>
      <c r="J30" s="54" t="s">
        <v>19</v>
      </c>
      <c r="K30" s="54" t="s">
        <v>205</v>
      </c>
      <c r="L30" s="54" t="s">
        <v>35</v>
      </c>
      <c r="M30" s="54" t="s">
        <v>28</v>
      </c>
      <c r="N30" s="54" t="s">
        <v>380</v>
      </c>
      <c r="O30" s="54" t="s">
        <v>30</v>
      </c>
      <c r="P30" s="54" t="s">
        <v>658</v>
      </c>
      <c r="Q30" s="54" t="s">
        <v>22</v>
      </c>
      <c r="R30" s="54" t="s">
        <v>200</v>
      </c>
      <c r="S30" s="54" t="s">
        <v>201</v>
      </c>
      <c r="T30" s="54" t="s">
        <v>22</v>
      </c>
      <c r="U30" s="54" t="s">
        <v>22</v>
      </c>
      <c r="V30" s="55" t="s">
        <v>204</v>
      </c>
      <c r="W30" s="54" t="s">
        <v>438</v>
      </c>
      <c r="X30" s="54" t="s">
        <v>22</v>
      </c>
      <c r="Y30" s="54">
        <v>24</v>
      </c>
      <c r="Z30" s="54" t="s">
        <v>278</v>
      </c>
      <c r="AA30" s="54" t="s">
        <v>278</v>
      </c>
      <c r="AB30" s="54" t="s">
        <v>281</v>
      </c>
      <c r="AC30" s="54" t="s">
        <v>278</v>
      </c>
      <c r="AD30" s="54" t="s">
        <v>390</v>
      </c>
      <c r="AE30" s="54" t="s">
        <v>281</v>
      </c>
      <c r="AF30" s="54" t="s">
        <v>281</v>
      </c>
      <c r="AG30" s="54" t="s">
        <v>22</v>
      </c>
      <c r="AH30" s="54" t="s">
        <v>22</v>
      </c>
      <c r="AI30" s="54" t="s">
        <v>307</v>
      </c>
      <c r="AJ30" s="54" t="s">
        <v>194</v>
      </c>
      <c r="AK30" s="54" t="s">
        <v>77</v>
      </c>
      <c r="AL30" s="54" t="s">
        <v>77</v>
      </c>
    </row>
    <row r="31" spans="1:38" s="52" customFormat="1" ht="18" customHeight="1" x14ac:dyDescent="0.25">
      <c r="A31" s="54" t="s">
        <v>48</v>
      </c>
      <c r="B31" s="54" t="s">
        <v>291</v>
      </c>
      <c r="C31" s="54" t="s">
        <v>651</v>
      </c>
      <c r="D31" s="54" t="s">
        <v>139</v>
      </c>
      <c r="E31" s="54">
        <v>10</v>
      </c>
      <c r="F31" s="54">
        <v>2015</v>
      </c>
      <c r="G31" s="54" t="s">
        <v>15</v>
      </c>
      <c r="H31" s="55" t="s">
        <v>440</v>
      </c>
      <c r="I31" s="55" t="s">
        <v>445</v>
      </c>
      <c r="J31" s="54" t="s">
        <v>19</v>
      </c>
      <c r="K31" s="54" t="s">
        <v>138</v>
      </c>
      <c r="L31" s="54" t="s">
        <v>35</v>
      </c>
      <c r="M31" s="54" t="s">
        <v>49</v>
      </c>
      <c r="N31" s="54" t="s">
        <v>381</v>
      </c>
      <c r="O31" s="54" t="s">
        <v>142</v>
      </c>
      <c r="P31" s="54" t="s">
        <v>657</v>
      </c>
      <c r="Q31" s="54" t="s">
        <v>22</v>
      </c>
      <c r="R31" s="54" t="s">
        <v>22</v>
      </c>
      <c r="S31" s="54" t="s">
        <v>22</v>
      </c>
      <c r="T31" s="54" t="s">
        <v>22</v>
      </c>
      <c r="U31" s="54" t="s">
        <v>22</v>
      </c>
      <c r="V31" s="54" t="s">
        <v>137</v>
      </c>
      <c r="W31" s="54" t="s">
        <v>438</v>
      </c>
      <c r="X31" s="54" t="s">
        <v>22</v>
      </c>
      <c r="Y31" s="54">
        <v>10</v>
      </c>
      <c r="Z31" s="54" t="s">
        <v>281</v>
      </c>
      <c r="AA31" s="54" t="s">
        <v>296</v>
      </c>
      <c r="AB31" s="54" t="s">
        <v>281</v>
      </c>
      <c r="AC31" s="54" t="s">
        <v>297</v>
      </c>
      <c r="AD31" s="54" t="s">
        <v>281</v>
      </c>
      <c r="AE31" s="54" t="s">
        <v>281</v>
      </c>
      <c r="AF31" s="54" t="s">
        <v>281</v>
      </c>
      <c r="AG31" s="54" t="s">
        <v>22</v>
      </c>
      <c r="AH31" s="54" t="s">
        <v>22</v>
      </c>
      <c r="AI31" s="54" t="s">
        <v>307</v>
      </c>
      <c r="AJ31" s="54" t="s">
        <v>74</v>
      </c>
      <c r="AK31" s="54" t="s">
        <v>136</v>
      </c>
      <c r="AL31" s="54" t="s">
        <v>136</v>
      </c>
    </row>
    <row r="32" spans="1:38" s="52" customFormat="1" ht="18" customHeight="1" x14ac:dyDescent="0.25">
      <c r="A32" s="54" t="s">
        <v>70</v>
      </c>
      <c r="B32" s="54" t="s">
        <v>314</v>
      </c>
      <c r="C32" s="54" t="s">
        <v>644</v>
      </c>
      <c r="D32" s="54" t="s">
        <v>238</v>
      </c>
      <c r="E32" s="54">
        <v>38</v>
      </c>
      <c r="F32" s="54">
        <v>2018</v>
      </c>
      <c r="G32" s="54" t="s">
        <v>15</v>
      </c>
      <c r="H32" s="55" t="s">
        <v>440</v>
      </c>
      <c r="I32" s="55" t="s">
        <v>438</v>
      </c>
      <c r="J32" s="54" t="s">
        <v>19</v>
      </c>
      <c r="K32" s="54" t="s">
        <v>316</v>
      </c>
      <c r="L32" s="54" t="s">
        <v>16</v>
      </c>
      <c r="M32" s="54" t="s">
        <v>63</v>
      </c>
      <c r="N32" s="54" t="s">
        <v>415</v>
      </c>
      <c r="O32" s="54" t="s">
        <v>234</v>
      </c>
      <c r="P32" s="54" t="s">
        <v>658</v>
      </c>
      <c r="Q32" s="54" t="s">
        <v>317</v>
      </c>
      <c r="R32" s="54" t="s">
        <v>235</v>
      </c>
      <c r="S32" s="54" t="s">
        <v>236</v>
      </c>
      <c r="T32" s="54" t="s">
        <v>22</v>
      </c>
      <c r="U32" s="54" t="s">
        <v>22</v>
      </c>
      <c r="V32" s="55" t="s">
        <v>237</v>
      </c>
      <c r="W32" s="54" t="s">
        <v>463</v>
      </c>
      <c r="X32" s="54" t="s">
        <v>22</v>
      </c>
      <c r="Y32" s="59" t="s">
        <v>718</v>
      </c>
      <c r="Z32" s="54" t="s">
        <v>281</v>
      </c>
      <c r="AA32" s="54" t="s">
        <v>281</v>
      </c>
      <c r="AB32" s="54" t="s">
        <v>281</v>
      </c>
      <c r="AC32" s="54" t="s">
        <v>281</v>
      </c>
      <c r="AD32" s="54" t="s">
        <v>281</v>
      </c>
      <c r="AE32" s="54" t="s">
        <v>281</v>
      </c>
      <c r="AF32" s="54" t="s">
        <v>281</v>
      </c>
      <c r="AG32" s="54" t="s">
        <v>315</v>
      </c>
      <c r="AH32" s="54" t="s">
        <v>281</v>
      </c>
      <c r="AI32" s="54" t="s">
        <v>307</v>
      </c>
      <c r="AJ32" s="54" t="s">
        <v>233</v>
      </c>
      <c r="AK32" s="54" t="s">
        <v>77</v>
      </c>
      <c r="AL32" s="54" t="s">
        <v>77</v>
      </c>
    </row>
    <row r="33" spans="1:38" s="52" customFormat="1" ht="18" customHeight="1" x14ac:dyDescent="0.25">
      <c r="A33" s="54" t="s">
        <v>47</v>
      </c>
      <c r="B33" s="54" t="s">
        <v>344</v>
      </c>
      <c r="C33" s="54" t="s">
        <v>639</v>
      </c>
      <c r="D33" s="54" t="s">
        <v>354</v>
      </c>
      <c r="E33" s="54">
        <v>17</v>
      </c>
      <c r="F33" s="54">
        <v>2019</v>
      </c>
      <c r="G33" s="54" t="s">
        <v>15</v>
      </c>
      <c r="H33" s="54" t="s">
        <v>440</v>
      </c>
      <c r="I33" s="54" t="s">
        <v>452</v>
      </c>
      <c r="J33" s="54" t="s">
        <v>19</v>
      </c>
      <c r="K33" s="54" t="s">
        <v>134</v>
      </c>
      <c r="L33" s="54" t="s">
        <v>16</v>
      </c>
      <c r="M33" s="54" t="s">
        <v>44</v>
      </c>
      <c r="N33" s="54" t="s">
        <v>415</v>
      </c>
      <c r="O33" s="54" t="s">
        <v>105</v>
      </c>
      <c r="P33" s="54" t="s">
        <v>656</v>
      </c>
      <c r="Q33" s="54" t="s">
        <v>135</v>
      </c>
      <c r="R33" s="54" t="s">
        <v>22</v>
      </c>
      <c r="S33" s="54" t="s">
        <v>22</v>
      </c>
      <c r="T33" s="54" t="s">
        <v>22</v>
      </c>
      <c r="U33" s="54" t="s">
        <v>22</v>
      </c>
      <c r="V33" s="54" t="s">
        <v>133</v>
      </c>
      <c r="W33" s="54" t="s">
        <v>438</v>
      </c>
      <c r="X33" s="54" t="s">
        <v>22</v>
      </c>
      <c r="Y33" s="54">
        <v>99</v>
      </c>
      <c r="Z33" s="54" t="s">
        <v>278</v>
      </c>
      <c r="AA33" s="54" t="s">
        <v>278</v>
      </c>
      <c r="AB33" s="54" t="s">
        <v>278</v>
      </c>
      <c r="AC33" s="54" t="s">
        <v>281</v>
      </c>
      <c r="AD33" s="54" t="s">
        <v>281</v>
      </c>
      <c r="AE33" s="54" t="s">
        <v>341</v>
      </c>
      <c r="AF33" s="54" t="s">
        <v>356</v>
      </c>
      <c r="AG33" s="54" t="s">
        <v>345</v>
      </c>
      <c r="AH33" s="54" t="s">
        <v>22</v>
      </c>
      <c r="AI33" s="54" t="s">
        <v>355</v>
      </c>
      <c r="AJ33" s="54" t="s">
        <v>104</v>
      </c>
      <c r="AK33" s="54" t="s">
        <v>716</v>
      </c>
      <c r="AL33" s="54" t="s">
        <v>110</v>
      </c>
    </row>
    <row r="34" spans="1:38" s="52" customFormat="1" ht="18" customHeight="1" x14ac:dyDescent="0.25">
      <c r="A34" s="54" t="s">
        <v>62</v>
      </c>
      <c r="B34" s="54" t="s">
        <v>403</v>
      </c>
      <c r="C34" s="54" t="s">
        <v>642</v>
      </c>
      <c r="D34" s="54" t="s">
        <v>210</v>
      </c>
      <c r="E34" s="54">
        <v>7</v>
      </c>
      <c r="F34" s="54">
        <v>2011</v>
      </c>
      <c r="G34" s="54" t="s">
        <v>15</v>
      </c>
      <c r="H34" s="54" t="s">
        <v>440</v>
      </c>
      <c r="I34" s="54" t="s">
        <v>479</v>
      </c>
      <c r="J34" s="54" t="s">
        <v>46</v>
      </c>
      <c r="K34" s="54" t="s">
        <v>209</v>
      </c>
      <c r="L34" s="54" t="s">
        <v>16</v>
      </c>
      <c r="M34" s="54" t="s">
        <v>28</v>
      </c>
      <c r="N34" s="54" t="s">
        <v>418</v>
      </c>
      <c r="O34" s="54" t="s">
        <v>206</v>
      </c>
      <c r="P34" s="54" t="s">
        <v>656</v>
      </c>
      <c r="Q34" s="54" t="s">
        <v>405</v>
      </c>
      <c r="R34" s="54" t="s">
        <v>22</v>
      </c>
      <c r="S34" s="54" t="s">
        <v>22</v>
      </c>
      <c r="T34" s="54" t="s">
        <v>22</v>
      </c>
      <c r="U34" s="54" t="s">
        <v>22</v>
      </c>
      <c r="V34" s="55" t="s">
        <v>208</v>
      </c>
      <c r="W34" s="54" t="s">
        <v>438</v>
      </c>
      <c r="X34" s="54" t="s">
        <v>22</v>
      </c>
      <c r="Y34" s="54">
        <v>7</v>
      </c>
      <c r="Z34" s="54" t="s">
        <v>281</v>
      </c>
      <c r="AA34" s="54" t="s">
        <v>406</v>
      </c>
      <c r="AB34" s="54" t="s">
        <v>281</v>
      </c>
      <c r="AC34" s="54" t="s">
        <v>281</v>
      </c>
      <c r="AD34" s="54" t="s">
        <v>281</v>
      </c>
      <c r="AE34" s="54" t="s">
        <v>281</v>
      </c>
      <c r="AF34" s="54" t="s">
        <v>281</v>
      </c>
      <c r="AG34" s="54" t="s">
        <v>404</v>
      </c>
      <c r="AH34" s="54" t="s">
        <v>22</v>
      </c>
      <c r="AI34" s="54" t="s">
        <v>307</v>
      </c>
      <c r="AJ34" s="54" t="s">
        <v>207</v>
      </c>
      <c r="AK34" s="54" t="s">
        <v>717</v>
      </c>
      <c r="AL34" s="54" t="s">
        <v>717</v>
      </c>
    </row>
    <row r="35" spans="1:38" s="52" customFormat="1" ht="18" customHeight="1" x14ac:dyDescent="0.25">
      <c r="A35" s="54" t="s">
        <v>54</v>
      </c>
      <c r="B35" s="54" t="s">
        <v>288</v>
      </c>
      <c r="C35" s="54" t="s">
        <v>650</v>
      </c>
      <c r="D35" s="54" t="s">
        <v>308</v>
      </c>
      <c r="E35" s="54">
        <v>15</v>
      </c>
      <c r="F35" s="54">
        <v>2009</v>
      </c>
      <c r="G35" s="54" t="s">
        <v>15</v>
      </c>
      <c r="H35" s="55" t="s">
        <v>440</v>
      </c>
      <c r="I35" s="55" t="s">
        <v>444</v>
      </c>
      <c r="J35" s="54" t="s">
        <v>19</v>
      </c>
      <c r="K35" s="54" t="s">
        <v>282</v>
      </c>
      <c r="L35" s="54" t="s">
        <v>16</v>
      </c>
      <c r="M35" s="54" t="s">
        <v>41</v>
      </c>
      <c r="N35" s="54" t="s">
        <v>286</v>
      </c>
      <c r="O35" s="54" t="s">
        <v>168</v>
      </c>
      <c r="P35" s="54" t="s">
        <v>657</v>
      </c>
      <c r="Q35" s="54" t="s">
        <v>170</v>
      </c>
      <c r="R35" s="54" t="s">
        <v>171</v>
      </c>
      <c r="S35" s="54" t="s">
        <v>172</v>
      </c>
      <c r="T35" s="54" t="s">
        <v>22</v>
      </c>
      <c r="U35" s="54" t="s">
        <v>173</v>
      </c>
      <c r="V35" s="54" t="s">
        <v>169</v>
      </c>
      <c r="W35" s="54" t="s">
        <v>438</v>
      </c>
      <c r="X35" s="54" t="s">
        <v>22</v>
      </c>
      <c r="Y35" s="54">
        <v>30</v>
      </c>
      <c r="Z35" s="54" t="s">
        <v>281</v>
      </c>
      <c r="AA35" s="54" t="s">
        <v>309</v>
      </c>
      <c r="AB35" s="54" t="s">
        <v>281</v>
      </c>
      <c r="AC35" s="54" t="s">
        <v>281</v>
      </c>
      <c r="AD35" s="54" t="s">
        <v>281</v>
      </c>
      <c r="AE35" s="54" t="s">
        <v>281</v>
      </c>
      <c r="AF35" s="54" t="s">
        <v>311</v>
      </c>
      <c r="AG35" s="54" t="s">
        <v>310</v>
      </c>
      <c r="AH35" s="54" t="s">
        <v>22</v>
      </c>
      <c r="AI35" s="54" t="s">
        <v>307</v>
      </c>
      <c r="AJ35" s="54" t="s">
        <v>154</v>
      </c>
      <c r="AK35" s="54" t="s">
        <v>77</v>
      </c>
      <c r="AL35" s="54" t="s">
        <v>77</v>
      </c>
    </row>
    <row r="36" spans="1:38" x14ac:dyDescent="0.25">
      <c r="I36" s="48"/>
      <c r="L36" s="50"/>
      <c r="M36" s="50"/>
      <c r="AB36" s="50"/>
      <c r="AC36" s="50"/>
      <c r="AD36" s="50"/>
      <c r="AE36" s="50"/>
      <c r="AF36" s="50"/>
      <c r="AG36" s="50"/>
      <c r="AH36" s="50"/>
      <c r="AI36" s="50"/>
      <c r="AJ36" s="50"/>
    </row>
    <row r="37" spans="1:38" x14ac:dyDescent="0.25">
      <c r="I37" s="48"/>
    </row>
    <row r="38" spans="1:38" x14ac:dyDescent="0.25">
      <c r="I38" s="48"/>
    </row>
    <row r="40" spans="1:38" x14ac:dyDescent="0.25">
      <c r="Q40" s="50"/>
    </row>
    <row r="41" spans="1:38" x14ac:dyDescent="0.25">
      <c r="R41" s="51"/>
    </row>
  </sheetData>
  <sortState xmlns:xlrd2="http://schemas.microsoft.com/office/spreadsheetml/2017/richdata2" ref="A2:AL35">
    <sortCondition ref="A11:A35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0DF1-8B40-4EB0-9113-30A6916C9994}">
  <dimension ref="B20:B21"/>
  <sheetViews>
    <sheetView workbookViewId="0">
      <selection activeCell="M11" sqref="M11"/>
    </sheetView>
  </sheetViews>
  <sheetFormatPr defaultRowHeight="15" x14ac:dyDescent="0.25"/>
  <sheetData>
    <row r="20" spans="2:2" x14ac:dyDescent="0.25">
      <c r="B20" t="s">
        <v>304</v>
      </c>
    </row>
    <row r="21" spans="2:2" x14ac:dyDescent="0.25">
      <c r="B21" t="s">
        <v>303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7400-0885-4C48-AFAE-5C55A31AE7F5}">
  <dimension ref="A1:B85"/>
  <sheetViews>
    <sheetView workbookViewId="0">
      <selection activeCell="M11" sqref="M11"/>
    </sheetView>
  </sheetViews>
  <sheetFormatPr defaultRowHeight="15" x14ac:dyDescent="0.25"/>
  <sheetData>
    <row r="1" spans="1:2" x14ac:dyDescent="0.25">
      <c r="A1" t="s">
        <v>31</v>
      </c>
      <c r="B1" t="s">
        <v>4</v>
      </c>
    </row>
    <row r="2" spans="1:2" x14ac:dyDescent="0.25">
      <c r="A2">
        <v>11.900988048278901</v>
      </c>
      <c r="B2">
        <v>38.0683090705487</v>
      </c>
    </row>
    <row r="3" spans="1:2" x14ac:dyDescent="0.25">
      <c r="A3">
        <v>12.6406321640568</v>
      </c>
      <c r="B3">
        <v>38.463045912653897</v>
      </c>
    </row>
    <row r="4" spans="1:2" x14ac:dyDescent="0.25">
      <c r="A4">
        <v>13.4651939773061</v>
      </c>
      <c r="B4">
        <v>38.071108622620301</v>
      </c>
    </row>
    <row r="5" spans="1:2" x14ac:dyDescent="0.25">
      <c r="A5">
        <v>13.4661896467586</v>
      </c>
      <c r="B5">
        <v>37.7687569988801</v>
      </c>
    </row>
    <row r="6" spans="1:2" x14ac:dyDescent="0.25">
      <c r="A6">
        <v>19.444216697007899</v>
      </c>
      <c r="B6">
        <v>37.441209406494899</v>
      </c>
    </row>
    <row r="7" spans="1:2" x14ac:dyDescent="0.25">
      <c r="A7">
        <v>29.2366995155637</v>
      </c>
      <c r="B7">
        <v>38.790593505039197</v>
      </c>
    </row>
    <row r="8" spans="1:2" x14ac:dyDescent="0.25">
      <c r="A8">
        <v>28.9745618747103</v>
      </c>
      <c r="B8">
        <v>38.393057110862202</v>
      </c>
    </row>
    <row r="9" spans="1:2" x14ac:dyDescent="0.25">
      <c r="A9">
        <v>29.2466193334423</v>
      </c>
      <c r="B9">
        <v>38.278275475923799</v>
      </c>
    </row>
    <row r="10" spans="1:2" x14ac:dyDescent="0.25">
      <c r="A10">
        <v>28.976405707029699</v>
      </c>
      <c r="B10">
        <v>37.833146696528502</v>
      </c>
    </row>
    <row r="11" spans="1:2" x14ac:dyDescent="0.25">
      <c r="A11">
        <v>27.133108098971999</v>
      </c>
      <c r="B11">
        <v>37.581187010078303</v>
      </c>
    </row>
    <row r="12" spans="1:2" x14ac:dyDescent="0.25">
      <c r="A12">
        <v>22.160854702325501</v>
      </c>
      <c r="B12">
        <v>39.9888017917133</v>
      </c>
    </row>
    <row r="13" spans="1:2" x14ac:dyDescent="0.25">
      <c r="A13">
        <v>14.5580149547093</v>
      </c>
      <c r="B13">
        <v>38.717805151175803</v>
      </c>
    </row>
    <row r="14" spans="1:2" x14ac:dyDescent="0.25">
      <c r="A14">
        <v>14.4186765463299</v>
      </c>
      <c r="B14">
        <v>38.530235162373998</v>
      </c>
    </row>
    <row r="15" spans="1:2" x14ac:dyDescent="0.25">
      <c r="A15">
        <v>15.299346177059499</v>
      </c>
      <c r="B15">
        <v>38.6002239641657</v>
      </c>
    </row>
    <row r="16" spans="1:2" x14ac:dyDescent="0.25">
      <c r="A16">
        <v>17.6033529476118</v>
      </c>
      <c r="B16">
        <v>38.950167973124302</v>
      </c>
    </row>
    <row r="17" spans="1:2" x14ac:dyDescent="0.25">
      <c r="A17">
        <v>20.2542122349337</v>
      </c>
      <c r="B17">
        <v>38.972564389697602</v>
      </c>
    </row>
    <row r="18" spans="1:2" x14ac:dyDescent="0.25">
      <c r="A18">
        <v>22.163288560987201</v>
      </c>
      <c r="B18">
        <v>39.249720044792802</v>
      </c>
    </row>
    <row r="19" spans="1:2" x14ac:dyDescent="0.25">
      <c r="A19">
        <v>24.682645727287301</v>
      </c>
      <c r="B19">
        <v>39.204927211646101</v>
      </c>
    </row>
    <row r="20" spans="1:2" x14ac:dyDescent="0.25">
      <c r="A20">
        <v>24.682968397943199</v>
      </c>
      <c r="B20">
        <v>39.106942889137699</v>
      </c>
    </row>
    <row r="21" spans="1:2" x14ac:dyDescent="0.25">
      <c r="A21">
        <v>26.5933999407515</v>
      </c>
      <c r="B21">
        <v>38.972564389697602</v>
      </c>
    </row>
    <row r="22" spans="1:2" x14ac:dyDescent="0.25">
      <c r="A22">
        <v>26.593860898831299</v>
      </c>
      <c r="B22">
        <v>38.832586786114199</v>
      </c>
    </row>
    <row r="23" spans="1:2" x14ac:dyDescent="0.25">
      <c r="A23">
        <v>27.138049569587999</v>
      </c>
      <c r="B23">
        <v>38.580627099664</v>
      </c>
    </row>
    <row r="24" spans="1:2" x14ac:dyDescent="0.25">
      <c r="A24">
        <v>27.337174240924899</v>
      </c>
      <c r="B24">
        <v>38.113101903695402</v>
      </c>
    </row>
    <row r="25" spans="1:2" x14ac:dyDescent="0.25">
      <c r="A25">
        <v>26.925381949864899</v>
      </c>
      <c r="B25">
        <v>38.160694288913703</v>
      </c>
    </row>
    <row r="26" spans="1:2" x14ac:dyDescent="0.25">
      <c r="A26">
        <v>26.925003964239401</v>
      </c>
      <c r="B26">
        <v>38.275475923852099</v>
      </c>
    </row>
    <row r="27" spans="1:2" x14ac:dyDescent="0.25">
      <c r="A27">
        <v>26.728257836594601</v>
      </c>
      <c r="B27">
        <v>38.020716685330299</v>
      </c>
    </row>
    <row r="28" spans="1:2" x14ac:dyDescent="0.25">
      <c r="A28">
        <v>25.979532846643501</v>
      </c>
      <c r="B28">
        <v>37.883538633818503</v>
      </c>
    </row>
    <row r="29" spans="1:2" x14ac:dyDescent="0.25">
      <c r="A29">
        <v>26.118806720891701</v>
      </c>
      <c r="B29">
        <v>38.090705487122001</v>
      </c>
    </row>
    <row r="30" spans="1:2" x14ac:dyDescent="0.25">
      <c r="A30">
        <v>26.3897302227472</v>
      </c>
      <c r="B30">
        <v>38.3202687569988</v>
      </c>
    </row>
    <row r="31" spans="1:2" x14ac:dyDescent="0.25">
      <c r="A31">
        <v>26.381340785693801</v>
      </c>
      <c r="B31">
        <v>38.367861142217201</v>
      </c>
    </row>
    <row r="32" spans="1:2" x14ac:dyDescent="0.25">
      <c r="A32">
        <v>26.718577716917601</v>
      </c>
      <c r="B32">
        <v>38.460246360582303</v>
      </c>
    </row>
    <row r="33" spans="1:2" x14ac:dyDescent="0.25">
      <c r="A33">
        <v>26.594792034152601</v>
      </c>
      <c r="B33">
        <v>38.549832026875698</v>
      </c>
    </row>
    <row r="34" spans="1:2" x14ac:dyDescent="0.25">
      <c r="A34">
        <v>26.5944693634967</v>
      </c>
      <c r="B34">
        <v>38.647816349384101</v>
      </c>
    </row>
    <row r="35" spans="1:2" x14ac:dyDescent="0.25">
      <c r="A35">
        <v>25.4988273226448</v>
      </c>
      <c r="B35">
        <v>38.857782754759199</v>
      </c>
    </row>
    <row r="36" spans="1:2" x14ac:dyDescent="0.25">
      <c r="A36">
        <v>23.3254007569546</v>
      </c>
      <c r="B36">
        <v>38.854983202687499</v>
      </c>
    </row>
    <row r="37" spans="1:2" x14ac:dyDescent="0.25">
      <c r="A37">
        <v>21.020757864252101</v>
      </c>
      <c r="B37">
        <v>38.698208286674102</v>
      </c>
    </row>
    <row r="38" spans="1:2" x14ac:dyDescent="0.25">
      <c r="A38">
        <v>21.012709536177798</v>
      </c>
      <c r="B38">
        <v>38.642217245240701</v>
      </c>
    </row>
    <row r="39" spans="1:2" x14ac:dyDescent="0.25">
      <c r="A39">
        <v>19.448549702958601</v>
      </c>
      <c r="B39">
        <v>38.625419932810701</v>
      </c>
    </row>
    <row r="40" spans="1:2" x14ac:dyDescent="0.25">
      <c r="A40">
        <v>19.375128299998799</v>
      </c>
      <c r="B40">
        <v>38.421052631578902</v>
      </c>
    </row>
    <row r="41" spans="1:2" x14ac:dyDescent="0.25">
      <c r="A41">
        <v>19.383674462799402</v>
      </c>
      <c r="B41">
        <v>38.3258678611422</v>
      </c>
    </row>
    <row r="42" spans="1:2" x14ac:dyDescent="0.25">
      <c r="A42">
        <v>19.9842751833691</v>
      </c>
      <c r="B42">
        <v>38.443449048152203</v>
      </c>
    </row>
    <row r="43" spans="1:2" x14ac:dyDescent="0.25">
      <c r="A43">
        <v>20.2641228336506</v>
      </c>
      <c r="B43">
        <v>38.463045912653897</v>
      </c>
    </row>
    <row r="44" spans="1:2" x14ac:dyDescent="0.25">
      <c r="A44">
        <v>20.264740517477598</v>
      </c>
      <c r="B44">
        <v>38.275475923852099</v>
      </c>
    </row>
    <row r="45" spans="1:2" x14ac:dyDescent="0.25">
      <c r="A45">
        <v>19.984975839650499</v>
      </c>
      <c r="B45">
        <v>38.230683090705398</v>
      </c>
    </row>
    <row r="46" spans="1:2" x14ac:dyDescent="0.25">
      <c r="A46">
        <v>20.265348982143099</v>
      </c>
      <c r="B46">
        <v>38.090705487122001</v>
      </c>
    </row>
    <row r="47" spans="1:2" x14ac:dyDescent="0.25">
      <c r="A47">
        <v>22.438932273580399</v>
      </c>
      <c r="B47">
        <v>38.0459126539753</v>
      </c>
    </row>
    <row r="48" spans="1:2" x14ac:dyDescent="0.25">
      <c r="A48">
        <v>22.9165032826361</v>
      </c>
      <c r="B48">
        <v>38.023516237401999</v>
      </c>
    </row>
    <row r="49" spans="1:2" x14ac:dyDescent="0.25">
      <c r="A49">
        <v>22.9160331053946</v>
      </c>
      <c r="B49">
        <v>38.166293393057103</v>
      </c>
    </row>
    <row r="50" spans="1:2" x14ac:dyDescent="0.25">
      <c r="A50">
        <v>22.429169181449002</v>
      </c>
      <c r="B50">
        <v>38.510638297872298</v>
      </c>
    </row>
    <row r="51" spans="1:2" x14ac:dyDescent="0.25">
      <c r="A51">
        <v>22.783111233486899</v>
      </c>
      <c r="B51">
        <v>38.530235162373998</v>
      </c>
    </row>
    <row r="52" spans="1:2" x14ac:dyDescent="0.25">
      <c r="A52">
        <v>23.457723383358498</v>
      </c>
      <c r="B52">
        <v>38.673012318029102</v>
      </c>
    </row>
    <row r="53" spans="1:2" x14ac:dyDescent="0.25">
      <c r="A53">
        <v>24.404190170406899</v>
      </c>
      <c r="B53">
        <v>38.762597984322497</v>
      </c>
    </row>
    <row r="54" spans="1:2" x14ac:dyDescent="0.25">
      <c r="A54">
        <v>24.207130591267799</v>
      </c>
      <c r="B54">
        <v>38.6030235162374</v>
      </c>
    </row>
    <row r="55" spans="1:2" x14ac:dyDescent="0.25">
      <c r="A55">
        <v>23.326709877901401</v>
      </c>
      <c r="B55">
        <v>38.457446808510603</v>
      </c>
    </row>
    <row r="56" spans="1:2" x14ac:dyDescent="0.25">
      <c r="A56">
        <v>18.361896344663801</v>
      </c>
      <c r="B56">
        <v>38.605823068309</v>
      </c>
    </row>
    <row r="57" spans="1:2" x14ac:dyDescent="0.25">
      <c r="A57">
        <v>18.3622282344813</v>
      </c>
      <c r="B57">
        <v>38.505039193728997</v>
      </c>
    </row>
    <row r="58" spans="1:2" x14ac:dyDescent="0.25">
      <c r="A58">
        <v>18.0159104290843</v>
      </c>
      <c r="B58">
        <v>38.670212765957402</v>
      </c>
    </row>
    <row r="59" spans="1:2" x14ac:dyDescent="0.25">
      <c r="A59">
        <v>17.670284060807099</v>
      </c>
      <c r="B59">
        <v>38.625419932810701</v>
      </c>
    </row>
    <row r="60" spans="1:2" x14ac:dyDescent="0.25">
      <c r="A60">
        <v>17.003747896494598</v>
      </c>
      <c r="B60">
        <v>38.530235162373998</v>
      </c>
    </row>
    <row r="61" spans="1:2" x14ac:dyDescent="0.25">
      <c r="A61">
        <v>16.246412209611702</v>
      </c>
      <c r="B61">
        <v>38.507838745800598</v>
      </c>
    </row>
    <row r="62" spans="1:2" x14ac:dyDescent="0.25">
      <c r="A62">
        <v>16.197615187278</v>
      </c>
      <c r="B62">
        <v>38.3258678611422</v>
      </c>
    </row>
    <row r="63" spans="1:2" x14ac:dyDescent="0.25">
      <c r="A63">
        <v>16.1732305048535</v>
      </c>
      <c r="B63">
        <v>38.230683090705398</v>
      </c>
    </row>
    <row r="64" spans="1:2" x14ac:dyDescent="0.25">
      <c r="A64">
        <v>16.593255507219801</v>
      </c>
      <c r="B64">
        <v>38.183090705487103</v>
      </c>
    </row>
    <row r="65" spans="1:2" x14ac:dyDescent="0.25">
      <c r="A65">
        <v>16.592794549139899</v>
      </c>
      <c r="B65">
        <v>38.3230683090705</v>
      </c>
    </row>
    <row r="66" spans="1:2" x14ac:dyDescent="0.25">
      <c r="A66">
        <v>17.004494648584</v>
      </c>
      <c r="B66">
        <v>38.3034714445688</v>
      </c>
    </row>
    <row r="67" spans="1:2" x14ac:dyDescent="0.25">
      <c r="A67">
        <v>17.127773277461099</v>
      </c>
      <c r="B67">
        <v>38.367861142217201</v>
      </c>
    </row>
    <row r="68" spans="1:2" x14ac:dyDescent="0.25">
      <c r="A68">
        <v>17.136927904926999</v>
      </c>
      <c r="B68">
        <v>38.087905935050301</v>
      </c>
    </row>
    <row r="69" spans="1:2" x14ac:dyDescent="0.25">
      <c r="A69">
        <v>17.671888194925</v>
      </c>
      <c r="B69">
        <v>38.138297872340402</v>
      </c>
    </row>
    <row r="70" spans="1:2" x14ac:dyDescent="0.25">
      <c r="A70">
        <v>17.810618138638901</v>
      </c>
      <c r="B70">
        <v>38.510638297872298</v>
      </c>
    </row>
    <row r="71" spans="1:2" x14ac:dyDescent="0.25">
      <c r="A71">
        <v>17.8107195494165</v>
      </c>
      <c r="B71">
        <v>38.479843225083897</v>
      </c>
    </row>
    <row r="72" spans="1:2" x14ac:dyDescent="0.25">
      <c r="A72">
        <v>25.0318583494258</v>
      </c>
      <c r="B72">
        <v>38.160694288913703</v>
      </c>
    </row>
    <row r="73" spans="1:2" x14ac:dyDescent="0.25">
      <c r="A73">
        <v>25.500357703469898</v>
      </c>
      <c r="B73">
        <v>38.393057110862202</v>
      </c>
    </row>
    <row r="74" spans="1:2" x14ac:dyDescent="0.25">
      <c r="A74">
        <v>25.500044251975599</v>
      </c>
      <c r="B74">
        <v>38.488241881298997</v>
      </c>
    </row>
    <row r="75" spans="1:2" x14ac:dyDescent="0.25">
      <c r="A75">
        <v>17.8279317241184</v>
      </c>
      <c r="B75">
        <v>38.253079507278798</v>
      </c>
    </row>
    <row r="76" spans="1:2" x14ac:dyDescent="0.25">
      <c r="A76">
        <v>17.613881230155702</v>
      </c>
      <c r="B76">
        <v>38.253079507278798</v>
      </c>
    </row>
    <row r="77" spans="1:2" x14ac:dyDescent="0.25">
      <c r="A77">
        <v>18.0171365775767</v>
      </c>
      <c r="B77">
        <v>38.297872340425499</v>
      </c>
    </row>
    <row r="78" spans="1:2" x14ac:dyDescent="0.25">
      <c r="A78">
        <v>17.811226603304299</v>
      </c>
      <c r="B78">
        <v>38.3258678611422</v>
      </c>
    </row>
    <row r="79" spans="1:2" x14ac:dyDescent="0.25">
      <c r="A79">
        <v>24.215815041492299</v>
      </c>
      <c r="B79">
        <v>38.465845464725597</v>
      </c>
    </row>
    <row r="80" spans="1:2" x14ac:dyDescent="0.25">
      <c r="A80">
        <v>24.413418551165702</v>
      </c>
      <c r="B80">
        <v>38.460246360582303</v>
      </c>
    </row>
    <row r="81" spans="1:2" x14ac:dyDescent="0.25">
      <c r="A81">
        <v>24.973611686455001</v>
      </c>
      <c r="B81">
        <v>38.348264277715501</v>
      </c>
    </row>
    <row r="82" spans="1:2" x14ac:dyDescent="0.25">
      <c r="A82">
        <v>25.039252117026798</v>
      </c>
      <c r="B82">
        <v>38.415453527435602</v>
      </c>
    </row>
    <row r="83" spans="1:2" x14ac:dyDescent="0.25">
      <c r="A83">
        <v>24.956611552469901</v>
      </c>
      <c r="B83">
        <v>38.510638297872298</v>
      </c>
    </row>
    <row r="84" spans="1:2" x14ac:dyDescent="0.25">
      <c r="A84">
        <v>25.960393867167799</v>
      </c>
      <c r="B84">
        <v>38.695408734602402</v>
      </c>
    </row>
    <row r="85" spans="1:2" x14ac:dyDescent="0.25">
      <c r="A85">
        <v>26.108416725771701</v>
      </c>
      <c r="B85">
        <v>38.745800671892503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4888-BDC1-40C3-8CA8-D5069D7933C7}">
  <dimension ref="A1:C35"/>
  <sheetViews>
    <sheetView workbookViewId="0">
      <selection activeCell="M11" sqref="M11"/>
    </sheetView>
  </sheetViews>
  <sheetFormatPr defaultRowHeight="15" x14ac:dyDescent="0.25"/>
  <sheetData>
    <row r="1" spans="1:3" x14ac:dyDescent="0.25">
      <c r="A1" t="s">
        <v>31</v>
      </c>
      <c r="B1" t="s">
        <v>4</v>
      </c>
      <c r="C1" t="s">
        <v>167</v>
      </c>
    </row>
    <row r="2" spans="1:3" x14ac:dyDescent="0.25">
      <c r="A2">
        <v>19.399999999999999</v>
      </c>
      <c r="B2">
        <v>38.994853498523199</v>
      </c>
      <c r="C2" t="s">
        <v>391</v>
      </c>
    </row>
    <row r="3" spans="1:3" x14ac:dyDescent="0.25">
      <c r="A3">
        <v>19.399999999999999</v>
      </c>
      <c r="B3">
        <v>38.478683882659404</v>
      </c>
      <c r="C3" t="s">
        <v>391</v>
      </c>
    </row>
    <row r="4" spans="1:3" x14ac:dyDescent="0.25">
      <c r="A4">
        <v>19.399999999999999</v>
      </c>
      <c r="B4">
        <v>38.803393537032598</v>
      </c>
      <c r="C4" t="s">
        <v>391</v>
      </c>
    </row>
    <row r="5" spans="1:3" x14ac:dyDescent="0.25">
      <c r="A5">
        <v>19.399999999999999</v>
      </c>
      <c r="B5">
        <v>38.615425564355199</v>
      </c>
      <c r="C5" t="s">
        <v>391</v>
      </c>
    </row>
    <row r="6" spans="1:3" x14ac:dyDescent="0.25">
      <c r="A6">
        <v>19.399999999999999</v>
      </c>
      <c r="B6">
        <v>38.696159509309297</v>
      </c>
      <c r="C6" t="s">
        <v>391</v>
      </c>
    </row>
    <row r="7" spans="1:3" x14ac:dyDescent="0.25">
      <c r="A7">
        <v>19.399999999999999</v>
      </c>
      <c r="B7">
        <v>39.104255207924901</v>
      </c>
      <c r="C7" t="s">
        <v>391</v>
      </c>
    </row>
    <row r="8" spans="1:3" x14ac:dyDescent="0.25">
      <c r="A8">
        <v>19.399999999999999</v>
      </c>
      <c r="B8">
        <v>38.994191344955802</v>
      </c>
      <c r="C8" t="s">
        <v>391</v>
      </c>
    </row>
    <row r="9" spans="1:3" x14ac:dyDescent="0.25">
      <c r="A9">
        <v>19.399999999999999</v>
      </c>
      <c r="B9">
        <v>38.8847896355541</v>
      </c>
      <c r="C9" t="s">
        <v>391</v>
      </c>
    </row>
    <row r="10" spans="1:3" x14ac:dyDescent="0.25">
      <c r="A10">
        <v>19.399999999999999</v>
      </c>
      <c r="B10">
        <v>38.608594927555103</v>
      </c>
      <c r="C10" t="s">
        <v>391</v>
      </c>
    </row>
    <row r="11" spans="1:3" x14ac:dyDescent="0.25">
      <c r="A11">
        <v>19.399999999999999</v>
      </c>
      <c r="B11">
        <v>38.598258361866897</v>
      </c>
      <c r="C11" t="s">
        <v>391</v>
      </c>
    </row>
    <row r="12" spans="1:3" x14ac:dyDescent="0.25">
      <c r="A12">
        <v>19.399999999999999</v>
      </c>
      <c r="B12">
        <v>38.707674011343698</v>
      </c>
      <c r="C12" t="s">
        <v>391</v>
      </c>
    </row>
    <row r="13" spans="1:3" x14ac:dyDescent="0.25">
      <c r="A13">
        <v>19.399999999999999</v>
      </c>
      <c r="B13">
        <v>38.800040948970597</v>
      </c>
      <c r="C13" t="s">
        <v>391</v>
      </c>
    </row>
    <row r="14" spans="1:3" x14ac:dyDescent="0.25">
      <c r="A14">
        <v>34.200000000000003</v>
      </c>
      <c r="B14">
        <v>39.898473105889302</v>
      </c>
      <c r="C14" t="s">
        <v>392</v>
      </c>
    </row>
    <row r="15" spans="1:3" x14ac:dyDescent="0.25">
      <c r="A15">
        <v>34.200000000000003</v>
      </c>
      <c r="B15">
        <v>39.823725368317902</v>
      </c>
      <c r="C15" t="s">
        <v>392</v>
      </c>
    </row>
    <row r="16" spans="1:3" x14ac:dyDescent="0.25">
      <c r="A16">
        <v>34.200000000000003</v>
      </c>
      <c r="B16">
        <v>39.901591323507802</v>
      </c>
      <c r="C16" t="s">
        <v>392</v>
      </c>
    </row>
    <row r="17" spans="1:3" x14ac:dyDescent="0.25">
      <c r="A17">
        <v>34.200000000000003</v>
      </c>
      <c r="B17">
        <v>38.686828731380999</v>
      </c>
      <c r="C17" t="s">
        <v>392</v>
      </c>
    </row>
    <row r="18" spans="1:3" x14ac:dyDescent="0.25">
      <c r="A18">
        <v>34.200000000000003</v>
      </c>
      <c r="B18">
        <v>40.004678358950201</v>
      </c>
      <c r="C18" t="s">
        <v>392</v>
      </c>
    </row>
    <row r="19" spans="1:3" x14ac:dyDescent="0.25">
      <c r="A19">
        <v>34.200000000000003</v>
      </c>
      <c r="B19">
        <v>39.304442324331802</v>
      </c>
      <c r="C19" t="s">
        <v>392</v>
      </c>
    </row>
    <row r="20" spans="1:3" x14ac:dyDescent="0.25">
      <c r="A20">
        <v>34.200000000000003</v>
      </c>
      <c r="B20">
        <v>38.62700438409</v>
      </c>
      <c r="C20" t="s">
        <v>392</v>
      </c>
    </row>
    <row r="21" spans="1:3" x14ac:dyDescent="0.25">
      <c r="A21">
        <v>34.200000000000003</v>
      </c>
      <c r="B21">
        <v>39.709638527678102</v>
      </c>
      <c r="C21" t="s">
        <v>392</v>
      </c>
    </row>
    <row r="22" spans="1:3" x14ac:dyDescent="0.25">
      <c r="A22">
        <v>34.200000000000003</v>
      </c>
      <c r="B22">
        <v>39.213979595980803</v>
      </c>
      <c r="C22" t="s">
        <v>392</v>
      </c>
    </row>
    <row r="23" spans="1:3" x14ac:dyDescent="0.25">
      <c r="A23">
        <v>34.200000000000003</v>
      </c>
      <c r="B23">
        <v>39.823725368317902</v>
      </c>
      <c r="C23" t="s">
        <v>392</v>
      </c>
    </row>
    <row r="24" spans="1:3" x14ac:dyDescent="0.25">
      <c r="A24">
        <v>34.200000000000003</v>
      </c>
      <c r="B24">
        <v>39.225764118194903</v>
      </c>
      <c r="C24" t="s">
        <v>392</v>
      </c>
    </row>
    <row r="25" spans="1:3" x14ac:dyDescent="0.25">
      <c r="A25">
        <v>34.200000000000003</v>
      </c>
      <c r="B25">
        <v>38.897683570434801</v>
      </c>
      <c r="C25" t="s">
        <v>392</v>
      </c>
    </row>
    <row r="26" spans="1:3" x14ac:dyDescent="0.25">
      <c r="A26">
        <v>35.200000000000003</v>
      </c>
      <c r="B26">
        <v>39.298507462686501</v>
      </c>
      <c r="C26" t="s">
        <v>393</v>
      </c>
    </row>
    <row r="27" spans="1:3" x14ac:dyDescent="0.25">
      <c r="A27">
        <v>35.200000000000003</v>
      </c>
      <c r="B27">
        <v>39.199004975124303</v>
      </c>
      <c r="C27" t="s">
        <v>393</v>
      </c>
    </row>
    <row r="28" spans="1:3" x14ac:dyDescent="0.25">
      <c r="A28">
        <v>35.200000000000003</v>
      </c>
      <c r="B28">
        <v>38.681592039800996</v>
      </c>
      <c r="C28" t="s">
        <v>393</v>
      </c>
    </row>
    <row r="29" spans="1:3" x14ac:dyDescent="0.25">
      <c r="A29">
        <v>35.200000000000003</v>
      </c>
      <c r="B29">
        <v>40.3930348258706</v>
      </c>
      <c r="C29" t="s">
        <v>393</v>
      </c>
    </row>
    <row r="30" spans="1:3" x14ac:dyDescent="0.25">
      <c r="A30">
        <v>35.200000000000003</v>
      </c>
      <c r="B30">
        <v>39.5174129353233</v>
      </c>
      <c r="C30" t="s">
        <v>393</v>
      </c>
    </row>
    <row r="31" spans="1:3" x14ac:dyDescent="0.25">
      <c r="A31">
        <v>35.200000000000003</v>
      </c>
      <c r="B31">
        <v>38.885572139303399</v>
      </c>
      <c r="C31" t="s">
        <v>393</v>
      </c>
    </row>
    <row r="32" spans="1:3" x14ac:dyDescent="0.25">
      <c r="A32">
        <v>35.200000000000003</v>
      </c>
      <c r="B32">
        <v>39.109452736318403</v>
      </c>
      <c r="C32" t="s">
        <v>393</v>
      </c>
    </row>
    <row r="33" spans="1:3" x14ac:dyDescent="0.25">
      <c r="A33">
        <v>35.200000000000003</v>
      </c>
      <c r="B33">
        <v>38.691542288557201</v>
      </c>
      <c r="C33" t="s">
        <v>393</v>
      </c>
    </row>
    <row r="34" spans="1:3" x14ac:dyDescent="0.25">
      <c r="A34">
        <v>35.200000000000003</v>
      </c>
      <c r="B34">
        <v>39.189054726368099</v>
      </c>
      <c r="C34" t="s">
        <v>393</v>
      </c>
    </row>
    <row r="35" spans="1:3" x14ac:dyDescent="0.25">
      <c r="A35">
        <v>35.200000000000003</v>
      </c>
      <c r="B35">
        <v>38.701492537313399</v>
      </c>
      <c r="C35" t="s">
        <v>393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34B7-304C-428B-BDAE-E00D9CD5BA50}">
  <dimension ref="A1:A7"/>
  <sheetViews>
    <sheetView workbookViewId="0">
      <selection activeCell="M11" sqref="M11"/>
    </sheetView>
  </sheetViews>
  <sheetFormatPr defaultRowHeight="15" x14ac:dyDescent="0.25"/>
  <sheetData>
    <row r="1" spans="1:1" x14ac:dyDescent="0.25">
      <c r="A1" s="1" t="s">
        <v>114</v>
      </c>
    </row>
    <row r="2" spans="1:1" x14ac:dyDescent="0.25">
      <c r="A2">
        <v>39.6</v>
      </c>
    </row>
    <row r="3" spans="1:1" x14ac:dyDescent="0.25">
      <c r="A3">
        <v>39.799999999999997</v>
      </c>
    </row>
    <row r="4" spans="1:1" x14ac:dyDescent="0.25">
      <c r="A4">
        <v>39.5</v>
      </c>
    </row>
    <row r="5" spans="1:1" x14ac:dyDescent="0.25">
      <c r="A5">
        <v>39.5</v>
      </c>
    </row>
    <row r="6" spans="1:1" x14ac:dyDescent="0.25">
      <c r="A6">
        <v>39</v>
      </c>
    </row>
    <row r="7" spans="1:1" x14ac:dyDescent="0.25">
      <c r="A7">
        <v>39.1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F774-5C74-4D76-B440-B7B1A4574EAA}">
  <dimension ref="A1:A10"/>
  <sheetViews>
    <sheetView workbookViewId="0">
      <selection activeCell="M11" sqref="M11"/>
    </sheetView>
  </sheetViews>
  <sheetFormatPr defaultRowHeight="15" x14ac:dyDescent="0.25"/>
  <sheetData>
    <row r="1" spans="1:1" x14ac:dyDescent="0.25">
      <c r="A1" s="1" t="s">
        <v>4</v>
      </c>
    </row>
    <row r="2" spans="1:1" x14ac:dyDescent="0.25">
      <c r="A2">
        <v>41.15</v>
      </c>
    </row>
    <row r="3" spans="1:1" x14ac:dyDescent="0.25">
      <c r="A3">
        <v>40.1</v>
      </c>
    </row>
    <row r="4" spans="1:1" x14ac:dyDescent="0.25">
      <c r="A4">
        <v>40.51</v>
      </c>
    </row>
    <row r="5" spans="1:1" x14ac:dyDescent="0.25">
      <c r="A5">
        <v>39.950000000000003</v>
      </c>
    </row>
    <row r="6" spans="1:1" x14ac:dyDescent="0.25">
      <c r="A6">
        <v>39.9</v>
      </c>
    </row>
    <row r="7" spans="1:1" x14ac:dyDescent="0.25">
      <c r="A7">
        <v>39.43</v>
      </c>
    </row>
    <row r="8" spans="1:1" x14ac:dyDescent="0.25">
      <c r="A8">
        <v>40</v>
      </c>
    </row>
    <row r="9" spans="1:1" x14ac:dyDescent="0.25">
      <c r="A9">
        <v>39.51</v>
      </c>
    </row>
    <row r="10" spans="1:1" x14ac:dyDescent="0.25">
      <c r="A10">
        <v>40.72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1EDF-3BEA-44A8-AD73-E311D85B0D44}">
  <dimension ref="A1:A41"/>
  <sheetViews>
    <sheetView workbookViewId="0">
      <selection activeCell="M11" sqref="M11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>
        <v>38.9966454374119</v>
      </c>
    </row>
    <row r="3" spans="1:1" x14ac:dyDescent="0.25">
      <c r="A3">
        <v>39.292059663139803</v>
      </c>
    </row>
    <row r="4" spans="1:1" x14ac:dyDescent="0.25">
      <c r="A4">
        <v>38.402532088507698</v>
      </c>
    </row>
    <row r="5" spans="1:1" x14ac:dyDescent="0.25">
      <c r="A5">
        <v>39.393551667070803</v>
      </c>
    </row>
    <row r="6" spans="1:1" x14ac:dyDescent="0.25">
      <c r="A6">
        <v>39.596252494118303</v>
      </c>
    </row>
    <row r="7" spans="1:1" x14ac:dyDescent="0.25">
      <c r="A7">
        <v>39.200988713183797</v>
      </c>
    </row>
    <row r="8" spans="1:1" x14ac:dyDescent="0.25">
      <c r="A8">
        <v>39.093946365287799</v>
      </c>
    </row>
    <row r="9" spans="1:1" x14ac:dyDescent="0.25">
      <c r="A9">
        <v>38.896965790693997</v>
      </c>
    </row>
    <row r="10" spans="1:1" x14ac:dyDescent="0.25">
      <c r="A10">
        <v>38.1967729086631</v>
      </c>
    </row>
    <row r="11" spans="1:1" x14ac:dyDescent="0.25">
      <c r="A11">
        <v>39.397629470800197</v>
      </c>
    </row>
    <row r="12" spans="1:1" x14ac:dyDescent="0.25">
      <c r="A12">
        <v>39.791307439173202</v>
      </c>
    </row>
    <row r="13" spans="1:1" x14ac:dyDescent="0.25">
      <c r="A13">
        <v>38.895103090225</v>
      </c>
    </row>
    <row r="14" spans="1:1" x14ac:dyDescent="0.25">
      <c r="A14">
        <v>39.395647205098399</v>
      </c>
    </row>
    <row r="15" spans="1:1" x14ac:dyDescent="0.25">
      <c r="A15">
        <v>39.190320519588802</v>
      </c>
    </row>
    <row r="16" spans="1:1" x14ac:dyDescent="0.25">
      <c r="A16">
        <v>39.188755301995698</v>
      </c>
    </row>
    <row r="17" spans="1:1" x14ac:dyDescent="0.25">
      <c r="A17">
        <v>39.898746240209597</v>
      </c>
    </row>
    <row r="18" spans="1:1" x14ac:dyDescent="0.25">
      <c r="A18">
        <v>38.995286169502201</v>
      </c>
    </row>
    <row r="19" spans="1:1" x14ac:dyDescent="0.25">
      <c r="A19">
        <v>39.293362294886599</v>
      </c>
    </row>
    <row r="20" spans="1:1" x14ac:dyDescent="0.25">
      <c r="A20">
        <v>39.095532177849201</v>
      </c>
    </row>
    <row r="21" spans="1:1" x14ac:dyDescent="0.25">
      <c r="A21">
        <v>38.997608252181401</v>
      </c>
    </row>
    <row r="22" spans="1:1" x14ac:dyDescent="0.25">
      <c r="A22">
        <v>39.289794216623399</v>
      </c>
    </row>
    <row r="23" spans="1:1" x14ac:dyDescent="0.25">
      <c r="A23">
        <v>38.996418892760303</v>
      </c>
    </row>
    <row r="24" spans="1:1" x14ac:dyDescent="0.25">
      <c r="A24">
        <v>39.290190669763803</v>
      </c>
    </row>
    <row r="25" spans="1:1" x14ac:dyDescent="0.25">
      <c r="A25">
        <v>38.888187185443201</v>
      </c>
    </row>
    <row r="26" spans="1:1" x14ac:dyDescent="0.25">
      <c r="A26">
        <v>39.397629470800197</v>
      </c>
    </row>
    <row r="27" spans="1:1" x14ac:dyDescent="0.25">
      <c r="A27">
        <v>38.995625986479602</v>
      </c>
    </row>
    <row r="28" spans="1:1" x14ac:dyDescent="0.25">
      <c r="A28">
        <v>38.490148232526202</v>
      </c>
    </row>
    <row r="29" spans="1:1" x14ac:dyDescent="0.25">
      <c r="A29">
        <v>39.292172935465601</v>
      </c>
    </row>
    <row r="30" spans="1:1" x14ac:dyDescent="0.25">
      <c r="A30">
        <v>38.896116248250301</v>
      </c>
    </row>
    <row r="31" spans="1:1" x14ac:dyDescent="0.25">
      <c r="A31">
        <v>39.394854298817698</v>
      </c>
    </row>
    <row r="32" spans="1:1" x14ac:dyDescent="0.25">
      <c r="A32">
        <v>39.600613478662197</v>
      </c>
    </row>
    <row r="33" spans="1:1" x14ac:dyDescent="0.25">
      <c r="A33">
        <v>39.297326826290202</v>
      </c>
    </row>
    <row r="34" spans="1:1" x14ac:dyDescent="0.25">
      <c r="A34">
        <v>39.997066619017801</v>
      </c>
    </row>
    <row r="35" spans="1:1" x14ac:dyDescent="0.25">
      <c r="A35">
        <v>39.294155201167399</v>
      </c>
    </row>
    <row r="36" spans="1:1" x14ac:dyDescent="0.25">
      <c r="A36">
        <v>39.193852556657397</v>
      </c>
    </row>
    <row r="37" spans="1:1" x14ac:dyDescent="0.25">
      <c r="A37">
        <v>38.996022439619999</v>
      </c>
    </row>
    <row r="38" spans="1:1" x14ac:dyDescent="0.25">
      <c r="A38">
        <v>38.991661455075999</v>
      </c>
    </row>
    <row r="39" spans="1:1" x14ac:dyDescent="0.25">
      <c r="A39">
        <v>39.400404642782597</v>
      </c>
    </row>
    <row r="40" spans="1:1" x14ac:dyDescent="0.25">
      <c r="A40">
        <v>38.597983486703001</v>
      </c>
    </row>
    <row r="41" spans="1:1" x14ac:dyDescent="0.25">
      <c r="A41">
        <v>39.192307692307601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8C05-ABC0-4427-A96A-13AE86DD355C}">
  <dimension ref="A1:B88"/>
  <sheetViews>
    <sheetView topLeftCell="A10" workbookViewId="0">
      <selection activeCell="M11" sqref="M11"/>
    </sheetView>
  </sheetViews>
  <sheetFormatPr defaultRowHeight="15" x14ac:dyDescent="0.25"/>
  <cols>
    <col min="1" max="1" width="16.140625" bestFit="1" customWidth="1"/>
  </cols>
  <sheetData>
    <row r="1" spans="1:2" x14ac:dyDescent="0.25">
      <c r="A1" t="s">
        <v>148</v>
      </c>
      <c r="B1" t="s">
        <v>4</v>
      </c>
    </row>
    <row r="2" spans="1:2" x14ac:dyDescent="0.25">
      <c r="A2" s="2">
        <v>3.8914728682170501</v>
      </c>
      <c r="B2" s="2">
        <v>39.214103328593403</v>
      </c>
    </row>
    <row r="3" spans="1:2" x14ac:dyDescent="0.25">
      <c r="A3" s="2">
        <v>4.1550387596899201</v>
      </c>
      <c r="B3" s="2">
        <v>39.0304114490161</v>
      </c>
    </row>
    <row r="4" spans="1:2" x14ac:dyDescent="0.25">
      <c r="A4" s="2">
        <v>3.8992248062015502</v>
      </c>
      <c r="B4" s="2">
        <v>38.545456630429797</v>
      </c>
    </row>
    <row r="5" spans="1:2" x14ac:dyDescent="0.25">
      <c r="A5" s="2">
        <v>4.16279069767441</v>
      </c>
      <c r="B5" s="2">
        <v>38.332178952035797</v>
      </c>
    </row>
    <row r="6" spans="1:2" x14ac:dyDescent="0.25">
      <c r="A6" s="2">
        <v>4.34883720930232</v>
      </c>
      <c r="B6" s="2">
        <v>38.148563521550997</v>
      </c>
    </row>
    <row r="7" spans="1:2" x14ac:dyDescent="0.25">
      <c r="A7" s="2">
        <v>4.4883720930232496</v>
      </c>
      <c r="B7" s="2">
        <v>37.763810528569003</v>
      </c>
    </row>
    <row r="8" spans="1:2" x14ac:dyDescent="0.25">
      <c r="A8" s="2">
        <v>5.9844961240309997</v>
      </c>
      <c r="B8" s="2">
        <v>37.513814351023598</v>
      </c>
    </row>
    <row r="9" spans="1:2" x14ac:dyDescent="0.25">
      <c r="A9" s="2">
        <v>5.3953488372093004</v>
      </c>
      <c r="B9" s="2">
        <v>37.940430867085603</v>
      </c>
    </row>
    <row r="10" spans="1:2" x14ac:dyDescent="0.25">
      <c r="A10" s="2">
        <v>5.5581395348837201</v>
      </c>
      <c r="B10" s="2">
        <v>38.0408620399675</v>
      </c>
    </row>
    <row r="11" spans="1:2" x14ac:dyDescent="0.25">
      <c r="A11" s="2">
        <v>4.9922480620155003</v>
      </c>
      <c r="B11" s="2">
        <v>38.023668639053199</v>
      </c>
    </row>
    <row r="12" spans="1:2" x14ac:dyDescent="0.25">
      <c r="A12" s="2">
        <v>5.0155038759689896</v>
      </c>
      <c r="B12" s="2">
        <v>38.236663455804702</v>
      </c>
    </row>
    <row r="13" spans="1:2" x14ac:dyDescent="0.25">
      <c r="A13" s="2">
        <v>4.3565891472868197</v>
      </c>
      <c r="B13" s="2">
        <v>38.539088421020402</v>
      </c>
    </row>
    <row r="14" spans="1:2" x14ac:dyDescent="0.25">
      <c r="A14" s="2">
        <v>4.16279069767441</v>
      </c>
      <c r="B14" s="2">
        <v>38.521528064461798</v>
      </c>
    </row>
    <row r="15" spans="1:2" x14ac:dyDescent="0.25">
      <c r="A15" s="2">
        <v>4.16279069767441</v>
      </c>
      <c r="B15" s="2">
        <v>38.622119780438197</v>
      </c>
    </row>
    <row r="16" spans="1:2" x14ac:dyDescent="0.25">
      <c r="A16" s="2">
        <v>4.16279069767441</v>
      </c>
      <c r="B16" s="2">
        <v>38.6872085378346</v>
      </c>
    </row>
    <row r="17" spans="1:2" x14ac:dyDescent="0.25">
      <c r="A17" s="2">
        <v>4.8062015503875903</v>
      </c>
      <c r="B17" s="2">
        <v>39.029769276638604</v>
      </c>
    </row>
    <row r="18" spans="1:2" x14ac:dyDescent="0.25">
      <c r="A18" s="2">
        <v>5.1007751937984498</v>
      </c>
      <c r="B18" s="2">
        <v>39.1714906044065</v>
      </c>
    </row>
    <row r="19" spans="1:2" x14ac:dyDescent="0.25">
      <c r="A19" s="2">
        <v>4.8062015503875903</v>
      </c>
      <c r="B19" s="2">
        <v>39.438053300307303</v>
      </c>
    </row>
    <row r="20" spans="1:2" x14ac:dyDescent="0.25">
      <c r="A20" s="2">
        <v>4.4806201550387597</v>
      </c>
      <c r="B20" s="2">
        <v>38.675060777028499</v>
      </c>
    </row>
    <row r="21" spans="1:2" x14ac:dyDescent="0.25">
      <c r="A21" s="2">
        <v>4.5891472868217003</v>
      </c>
      <c r="B21" s="2">
        <v>38.680870908062303</v>
      </c>
    </row>
    <row r="22" spans="1:2" x14ac:dyDescent="0.25">
      <c r="A22" s="2">
        <v>4.5968992248061999</v>
      </c>
      <c r="B22" s="2">
        <v>38.633525985046496</v>
      </c>
    </row>
    <row r="23" spans="1:2" x14ac:dyDescent="0.25">
      <c r="A23" s="2">
        <v>5.3953488372093004</v>
      </c>
      <c r="B23" s="2">
        <v>38.188951577144699</v>
      </c>
    </row>
    <row r="24" spans="1:2" x14ac:dyDescent="0.25">
      <c r="A24" s="2">
        <v>5.47286821705426</v>
      </c>
      <c r="B24" s="2">
        <v>38.3308869623717</v>
      </c>
    </row>
    <row r="25" spans="1:2" x14ac:dyDescent="0.25">
      <c r="A25" s="2">
        <v>5.6666666666666599</v>
      </c>
      <c r="B25" s="2">
        <v>38.496376313013101</v>
      </c>
    </row>
    <row r="26" spans="1:2" x14ac:dyDescent="0.25">
      <c r="A26" s="2">
        <v>5.4186046511627897</v>
      </c>
      <c r="B26" s="2">
        <v>38.496620950109303</v>
      </c>
    </row>
    <row r="27" spans="1:2" x14ac:dyDescent="0.25">
      <c r="A27" s="2">
        <v>5.1007751937984498</v>
      </c>
      <c r="B27" s="2">
        <v>38.455514273045502</v>
      </c>
    </row>
    <row r="28" spans="1:2" x14ac:dyDescent="0.25">
      <c r="A28" s="2">
        <v>5.1472868217054204</v>
      </c>
      <c r="B28" s="2">
        <v>38.490971362169901</v>
      </c>
    </row>
    <row r="29" spans="1:2" x14ac:dyDescent="0.25">
      <c r="A29" s="2">
        <v>5.1007751937984498</v>
      </c>
      <c r="B29" s="2">
        <v>38.502851551151998</v>
      </c>
    </row>
    <row r="30" spans="1:2" x14ac:dyDescent="0.25">
      <c r="A30" s="2">
        <v>5.1782945736434103</v>
      </c>
      <c r="B30" s="2">
        <v>38.5323609008761</v>
      </c>
    </row>
    <row r="31" spans="1:2" x14ac:dyDescent="0.25">
      <c r="A31" s="2">
        <v>5.0232558139534804</v>
      </c>
      <c r="B31" s="2">
        <v>38.573933917404297</v>
      </c>
    </row>
    <row r="32" spans="1:2" x14ac:dyDescent="0.25">
      <c r="A32" s="2">
        <v>10.3488372093023</v>
      </c>
      <c r="B32" s="2">
        <v>39.574599024509503</v>
      </c>
    </row>
    <row r="33" spans="1:2" x14ac:dyDescent="0.25">
      <c r="A33" s="2">
        <v>10.3488372093023</v>
      </c>
      <c r="B33" s="2">
        <v>38.775782456462203</v>
      </c>
    </row>
    <row r="34" spans="1:2" x14ac:dyDescent="0.25">
      <c r="A34" s="2">
        <v>9.5193798449612395</v>
      </c>
      <c r="B34" s="2">
        <v>38.634588627432898</v>
      </c>
    </row>
    <row r="35" spans="1:2" x14ac:dyDescent="0.25">
      <c r="A35" s="2">
        <v>9.5193798449612395</v>
      </c>
      <c r="B35" s="2">
        <v>39.149381526841204</v>
      </c>
    </row>
    <row r="36" spans="1:2" x14ac:dyDescent="0.25">
      <c r="A36" s="2">
        <v>8.1240310077519293</v>
      </c>
      <c r="B36" s="2">
        <v>39.067917373820698</v>
      </c>
    </row>
    <row r="37" spans="1:2" x14ac:dyDescent="0.25">
      <c r="A37" s="2">
        <v>8.1240310077519293</v>
      </c>
      <c r="B37" s="2">
        <v>38.961408498081099</v>
      </c>
    </row>
    <row r="38" spans="1:2" x14ac:dyDescent="0.25">
      <c r="A38" s="2">
        <v>8.0465116279069697</v>
      </c>
      <c r="B38" s="2">
        <v>38.677461278534601</v>
      </c>
    </row>
    <row r="39" spans="1:2" x14ac:dyDescent="0.25">
      <c r="A39" s="2">
        <v>8.0465116279069697</v>
      </c>
      <c r="B39" s="2">
        <v>38.4940293258719</v>
      </c>
    </row>
    <row r="40" spans="1:2" x14ac:dyDescent="0.25">
      <c r="A40" s="2">
        <v>7.3178294573643399</v>
      </c>
      <c r="B40" s="2">
        <v>39.169304160359601</v>
      </c>
    </row>
    <row r="41" spans="1:2" x14ac:dyDescent="0.25">
      <c r="A41" s="2">
        <v>7.3255813953488298</v>
      </c>
      <c r="B41" s="2">
        <v>38.926692965154501</v>
      </c>
    </row>
    <row r="42" spans="1:2" x14ac:dyDescent="0.25">
      <c r="A42" s="2">
        <v>7.2170542635658901</v>
      </c>
      <c r="B42" s="2">
        <v>38.512598810452097</v>
      </c>
    </row>
    <row r="43" spans="1:2" x14ac:dyDescent="0.25">
      <c r="A43" s="2">
        <v>7.2093023255813904</v>
      </c>
      <c r="B43" s="2">
        <v>39.068819473112796</v>
      </c>
    </row>
    <row r="44" spans="1:2" x14ac:dyDescent="0.25">
      <c r="A44" s="2">
        <v>6.4883720930232496</v>
      </c>
      <c r="B44" s="2">
        <v>38.963021573933901</v>
      </c>
    </row>
    <row r="45" spans="1:2" x14ac:dyDescent="0.25">
      <c r="A45" s="2">
        <v>6.4883720930232496</v>
      </c>
      <c r="B45" s="2">
        <v>39.170122165649801</v>
      </c>
    </row>
    <row r="46" spans="1:2" x14ac:dyDescent="0.25">
      <c r="A46" s="2">
        <v>6.3255813953488298</v>
      </c>
      <c r="B46" s="2">
        <v>39.229454306377299</v>
      </c>
    </row>
    <row r="47" spans="1:2" x14ac:dyDescent="0.25">
      <c r="A47" s="2">
        <v>6.3333333333333304</v>
      </c>
      <c r="B47" s="2">
        <v>39.276783939574599</v>
      </c>
    </row>
    <row r="48" spans="1:2" x14ac:dyDescent="0.25">
      <c r="A48" s="2">
        <v>6.5736434108527098</v>
      </c>
      <c r="B48" s="2">
        <v>38.187789550938</v>
      </c>
    </row>
    <row r="49" spans="1:2" x14ac:dyDescent="0.25">
      <c r="A49" s="2">
        <v>6.3565891472868197</v>
      </c>
      <c r="B49" s="2">
        <v>38.188003608397104</v>
      </c>
    </row>
    <row r="50" spans="1:2" x14ac:dyDescent="0.25">
      <c r="A50" s="2">
        <v>6.8914728682170496</v>
      </c>
      <c r="B50" s="2">
        <v>38.495168417350797</v>
      </c>
    </row>
    <row r="51" spans="1:2" x14ac:dyDescent="0.25">
      <c r="A51" s="2">
        <v>6.8914728682170496</v>
      </c>
      <c r="B51" s="2">
        <v>38.578008654037198</v>
      </c>
    </row>
    <row r="52" spans="1:2" x14ac:dyDescent="0.25">
      <c r="A52" s="2">
        <v>6.5658914728682101</v>
      </c>
      <c r="B52" s="2">
        <v>38.637501337859099</v>
      </c>
    </row>
    <row r="53" spans="1:2" x14ac:dyDescent="0.25">
      <c r="A53" s="2">
        <v>4.9844961240309997</v>
      </c>
      <c r="B53" s="2">
        <v>38.721901136033502</v>
      </c>
    </row>
    <row r="54" spans="1:2" x14ac:dyDescent="0.25">
      <c r="A54" s="2">
        <v>5.1007751937984498</v>
      </c>
      <c r="B54" s="2">
        <v>38.7809580600278</v>
      </c>
    </row>
    <row r="55" spans="1:2" x14ac:dyDescent="0.25">
      <c r="A55" s="2">
        <v>5.1550387596899201</v>
      </c>
      <c r="B55" s="2">
        <v>38.674395669923399</v>
      </c>
    </row>
    <row r="56" spans="1:2" x14ac:dyDescent="0.25">
      <c r="A56" s="2">
        <v>5.1782945736434103</v>
      </c>
      <c r="B56" s="2">
        <v>38.7276271730654</v>
      </c>
    </row>
    <row r="57" spans="1:2" x14ac:dyDescent="0.25">
      <c r="A57" s="2">
        <v>5.1550387596899201</v>
      </c>
      <c r="B57" s="2">
        <v>38.922916379982503</v>
      </c>
    </row>
    <row r="58" spans="1:2" x14ac:dyDescent="0.25">
      <c r="A58" s="2">
        <v>5.1550387596899201</v>
      </c>
      <c r="B58" s="2">
        <v>38.9643364983257</v>
      </c>
    </row>
    <row r="59" spans="1:2" x14ac:dyDescent="0.25">
      <c r="A59" s="2">
        <v>5.7674418604651096</v>
      </c>
      <c r="B59" s="2">
        <v>39.4371053315597</v>
      </c>
    </row>
    <row r="60" spans="1:2" x14ac:dyDescent="0.25">
      <c r="A60" s="2">
        <v>5.9534883720930196</v>
      </c>
      <c r="B60" s="2">
        <v>39.478341972080699</v>
      </c>
    </row>
    <row r="61" spans="1:2" x14ac:dyDescent="0.25">
      <c r="A61" s="2">
        <v>5.9534883720930196</v>
      </c>
      <c r="B61" s="2">
        <v>39.401418895157697</v>
      </c>
    </row>
    <row r="62" spans="1:2" x14ac:dyDescent="0.25">
      <c r="A62" s="2">
        <v>5.8527131782945698</v>
      </c>
      <c r="B62" s="2">
        <v>39.176666207972097</v>
      </c>
    </row>
    <row r="63" spans="1:2" x14ac:dyDescent="0.25">
      <c r="A63" s="2">
        <v>5.8527131782945698</v>
      </c>
      <c r="B63" s="2">
        <v>39.129328929865601</v>
      </c>
    </row>
    <row r="64" spans="1:2" x14ac:dyDescent="0.25">
      <c r="A64" s="2">
        <v>5.7751937984496102</v>
      </c>
      <c r="B64" s="2">
        <v>39.135322538721397</v>
      </c>
    </row>
    <row r="65" spans="1:2" x14ac:dyDescent="0.25">
      <c r="A65" s="2">
        <v>5.7674418604651096</v>
      </c>
      <c r="B65" s="2">
        <v>39.064324266470898</v>
      </c>
    </row>
    <row r="66" spans="1:2" x14ac:dyDescent="0.25">
      <c r="A66" s="2">
        <v>5.4186046511627897</v>
      </c>
      <c r="B66" s="2">
        <v>38.822064737091502</v>
      </c>
    </row>
    <row r="67" spans="1:2" x14ac:dyDescent="0.25">
      <c r="A67" s="2">
        <v>5.4961240310077502</v>
      </c>
      <c r="B67" s="2">
        <v>38.786485329419101</v>
      </c>
    </row>
    <row r="68" spans="1:2" x14ac:dyDescent="0.25">
      <c r="A68" s="2">
        <v>5.4186046511627897</v>
      </c>
      <c r="B68" s="2">
        <v>38.680052902771997</v>
      </c>
    </row>
    <row r="69" spans="1:2" x14ac:dyDescent="0.25">
      <c r="A69" s="2">
        <v>5.47286821705426</v>
      </c>
      <c r="B69" s="2">
        <v>38.638579270064</v>
      </c>
    </row>
    <row r="70" spans="1:2" x14ac:dyDescent="0.25">
      <c r="A70" s="2">
        <v>5.6589147286821699</v>
      </c>
      <c r="B70" s="2">
        <v>38.644312952005201</v>
      </c>
    </row>
    <row r="71" spans="1:2" x14ac:dyDescent="0.25">
      <c r="A71" s="2">
        <v>5.7596899224806197</v>
      </c>
      <c r="B71" s="2">
        <v>38.644213568184902</v>
      </c>
    </row>
    <row r="72" spans="1:2" x14ac:dyDescent="0.25">
      <c r="A72" s="2">
        <v>5.7674418604651096</v>
      </c>
      <c r="B72" s="2">
        <v>38.721129000198701</v>
      </c>
    </row>
    <row r="73" spans="1:2" x14ac:dyDescent="0.25">
      <c r="A73" s="2">
        <v>5.6511627906976702</v>
      </c>
      <c r="B73" s="2">
        <v>38.715326514074199</v>
      </c>
    </row>
    <row r="74" spans="1:2" x14ac:dyDescent="0.25">
      <c r="A74" s="2">
        <v>5.8682170542635603</v>
      </c>
      <c r="B74" s="2">
        <v>38.679609498035198</v>
      </c>
    </row>
    <row r="75" spans="1:2" x14ac:dyDescent="0.25">
      <c r="A75" s="2">
        <v>5.87596899224806</v>
      </c>
      <c r="B75" s="2">
        <v>38.395578184486901</v>
      </c>
    </row>
    <row r="76" spans="1:2" x14ac:dyDescent="0.25">
      <c r="A76" s="2">
        <v>5.87596899224806</v>
      </c>
      <c r="B76" s="2">
        <v>38.436998302830098</v>
      </c>
    </row>
    <row r="77" spans="1:2" x14ac:dyDescent="0.25">
      <c r="A77" s="2">
        <v>5.9767441860465098</v>
      </c>
      <c r="B77" s="2">
        <v>38.460567558062998</v>
      </c>
    </row>
    <row r="78" spans="1:2" x14ac:dyDescent="0.25">
      <c r="A78" s="2">
        <v>5.4961240310077502</v>
      </c>
      <c r="B78" s="2">
        <v>39.011337400424999</v>
      </c>
    </row>
    <row r="79" spans="1:2" x14ac:dyDescent="0.25">
      <c r="A79" s="2">
        <v>5.5581395348837201</v>
      </c>
      <c r="B79" s="2">
        <v>38.963938963044498</v>
      </c>
    </row>
    <row r="80" spans="1:2" x14ac:dyDescent="0.25">
      <c r="A80" s="2">
        <v>5.6124031007751896</v>
      </c>
      <c r="B80" s="2">
        <v>38.993471247496203</v>
      </c>
    </row>
    <row r="81" spans="1:2" x14ac:dyDescent="0.25">
      <c r="A81" s="2">
        <v>5.6201550387596804</v>
      </c>
      <c r="B81" s="2">
        <v>38.963877803770401</v>
      </c>
    </row>
    <row r="82" spans="1:2" x14ac:dyDescent="0.25">
      <c r="A82" s="2">
        <v>5.7596899224806197</v>
      </c>
      <c r="B82" s="2">
        <v>38.886817118480799</v>
      </c>
    </row>
    <row r="83" spans="1:2" x14ac:dyDescent="0.25">
      <c r="A83" s="2">
        <v>5.87596899224806</v>
      </c>
      <c r="B83" s="2">
        <v>38.821613687445499</v>
      </c>
    </row>
    <row r="84" spans="1:2" x14ac:dyDescent="0.25">
      <c r="A84" s="2">
        <v>6.1705426356589097</v>
      </c>
      <c r="B84" s="2">
        <v>38.679311346574302</v>
      </c>
    </row>
    <row r="85" spans="1:2" x14ac:dyDescent="0.25">
      <c r="A85" s="2">
        <v>6.3565891472868197</v>
      </c>
      <c r="B85" s="2">
        <v>38.578536152775797</v>
      </c>
    </row>
    <row r="86" spans="1:2" x14ac:dyDescent="0.25">
      <c r="A86" s="2">
        <v>6.22480620155038</v>
      </c>
      <c r="B86" s="2">
        <v>38.4958258795468</v>
      </c>
    </row>
    <row r="87" spans="1:2" x14ac:dyDescent="0.25">
      <c r="A87" s="2">
        <v>6.22480620155038</v>
      </c>
      <c r="B87" s="2">
        <v>38.430737122150298</v>
      </c>
    </row>
    <row r="88" spans="1:2" x14ac:dyDescent="0.25">
      <c r="A88" s="2">
        <v>6.1705426356589097</v>
      </c>
      <c r="B88" s="2">
        <v>38.294695961958901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9C44-A5BB-41B1-A3C9-2D04DB592B43}">
  <dimension ref="A1:G100"/>
  <sheetViews>
    <sheetView workbookViewId="0">
      <selection activeCell="M11" sqref="M11"/>
    </sheetView>
  </sheetViews>
  <sheetFormatPr defaultRowHeight="15" x14ac:dyDescent="0.25"/>
  <cols>
    <col min="1" max="1" width="9" bestFit="1" customWidth="1"/>
    <col min="2" max="2" width="4.5703125" bestFit="1" customWidth="1"/>
    <col min="3" max="3" width="7.28515625" bestFit="1" customWidth="1"/>
    <col min="4" max="4" width="14.28515625" bestFit="1" customWidth="1"/>
    <col min="5" max="6" width="12.140625" bestFit="1" customWidth="1"/>
    <col min="7" max="7" width="17.42578125" bestFit="1" customWidth="1"/>
  </cols>
  <sheetData>
    <row r="1" spans="1:7" x14ac:dyDescent="0.25">
      <c r="A1" s="1" t="s">
        <v>346</v>
      </c>
      <c r="B1" s="1" t="s">
        <v>116</v>
      </c>
      <c r="C1" s="1" t="s">
        <v>347</v>
      </c>
      <c r="D1" s="1" t="s">
        <v>348</v>
      </c>
      <c r="E1" s="1" t="s">
        <v>349</v>
      </c>
      <c r="F1" s="1" t="s">
        <v>350</v>
      </c>
      <c r="G1" s="1" t="s">
        <v>351</v>
      </c>
    </row>
    <row r="2" spans="1:7" x14ac:dyDescent="0.25">
      <c r="A2" t="s">
        <v>108</v>
      </c>
      <c r="B2" t="s">
        <v>352</v>
      </c>
      <c r="C2" t="s">
        <v>111</v>
      </c>
      <c r="D2" t="s">
        <v>122</v>
      </c>
      <c r="E2">
        <v>37.6</v>
      </c>
      <c r="F2">
        <v>19.2</v>
      </c>
      <c r="G2">
        <v>6</v>
      </c>
    </row>
    <row r="3" spans="1:7" x14ac:dyDescent="0.25">
      <c r="A3" t="s">
        <v>108</v>
      </c>
      <c r="B3" t="s">
        <v>352</v>
      </c>
      <c r="C3" t="s">
        <v>111</v>
      </c>
      <c r="D3" t="s">
        <v>129</v>
      </c>
      <c r="E3">
        <v>37.200000000000003</v>
      </c>
      <c r="F3">
        <v>19.2</v>
      </c>
      <c r="G3">
        <v>8</v>
      </c>
    </row>
    <row r="4" spans="1:7" x14ac:dyDescent="0.25">
      <c r="A4" t="s">
        <v>108</v>
      </c>
      <c r="B4" t="s">
        <v>352</v>
      </c>
      <c r="C4" t="s">
        <v>111</v>
      </c>
      <c r="D4" t="s">
        <v>130</v>
      </c>
      <c r="E4">
        <v>38.799999999999997</v>
      </c>
      <c r="F4">
        <v>19.2</v>
      </c>
      <c r="G4">
        <v>8</v>
      </c>
    </row>
    <row r="5" spans="1:7" x14ac:dyDescent="0.25">
      <c r="A5" t="s">
        <v>108</v>
      </c>
      <c r="B5" t="s">
        <v>352</v>
      </c>
      <c r="C5" t="s">
        <v>111</v>
      </c>
      <c r="D5" t="s">
        <v>131</v>
      </c>
      <c r="E5">
        <v>38.200000000000003</v>
      </c>
      <c r="F5">
        <v>19.2</v>
      </c>
      <c r="G5">
        <v>1</v>
      </c>
    </row>
    <row r="6" spans="1:7" x14ac:dyDescent="0.25">
      <c r="A6" t="s">
        <v>108</v>
      </c>
      <c r="B6" t="s">
        <v>352</v>
      </c>
      <c r="C6" t="s">
        <v>111</v>
      </c>
      <c r="D6" t="s">
        <v>118</v>
      </c>
      <c r="E6">
        <v>38.5</v>
      </c>
      <c r="F6">
        <v>19.2</v>
      </c>
      <c r="G6">
        <v>1</v>
      </c>
    </row>
    <row r="7" spans="1:7" x14ac:dyDescent="0.25">
      <c r="A7" t="s">
        <v>108</v>
      </c>
      <c r="B7" t="s">
        <v>352</v>
      </c>
      <c r="C7" t="s">
        <v>111</v>
      </c>
      <c r="D7" t="s">
        <v>124</v>
      </c>
      <c r="E7">
        <v>36</v>
      </c>
      <c r="F7">
        <v>19.2</v>
      </c>
      <c r="G7">
        <v>1</v>
      </c>
    </row>
    <row r="8" spans="1:7" x14ac:dyDescent="0.25">
      <c r="A8" s="2" t="s">
        <v>108</v>
      </c>
      <c r="B8" t="s">
        <v>352</v>
      </c>
      <c r="C8" t="s">
        <v>111</v>
      </c>
      <c r="D8" t="s">
        <v>125</v>
      </c>
      <c r="E8">
        <v>38.299999999999997</v>
      </c>
      <c r="F8">
        <v>19.2</v>
      </c>
      <c r="G8">
        <v>1</v>
      </c>
    </row>
    <row r="9" spans="1:7" x14ac:dyDescent="0.25">
      <c r="A9" t="s">
        <v>108</v>
      </c>
      <c r="B9" t="s">
        <v>352</v>
      </c>
      <c r="C9" t="s">
        <v>111</v>
      </c>
      <c r="D9" t="s">
        <v>128</v>
      </c>
      <c r="E9">
        <v>37.5</v>
      </c>
      <c r="F9">
        <v>19.2</v>
      </c>
      <c r="G9">
        <v>1</v>
      </c>
    </row>
    <row r="10" spans="1:7" x14ac:dyDescent="0.25">
      <c r="A10" t="s">
        <v>108</v>
      </c>
      <c r="B10" t="s">
        <v>352</v>
      </c>
      <c r="C10" t="s">
        <v>111</v>
      </c>
      <c r="D10" t="s">
        <v>132</v>
      </c>
      <c r="E10">
        <v>37.9</v>
      </c>
      <c r="F10">
        <v>19.2</v>
      </c>
      <c r="G10">
        <v>1</v>
      </c>
    </row>
    <row r="11" spans="1:7" x14ac:dyDescent="0.25">
      <c r="A11" t="s">
        <v>108</v>
      </c>
      <c r="B11" t="s">
        <v>352</v>
      </c>
      <c r="C11" t="s">
        <v>111</v>
      </c>
      <c r="D11" t="s">
        <v>127</v>
      </c>
      <c r="E11">
        <v>38</v>
      </c>
      <c r="F11">
        <v>19.2</v>
      </c>
      <c r="G11">
        <v>1</v>
      </c>
    </row>
    <row r="12" spans="1:7" x14ac:dyDescent="0.25">
      <c r="A12" t="s">
        <v>108</v>
      </c>
      <c r="B12" t="s">
        <v>352</v>
      </c>
      <c r="C12" t="s">
        <v>112</v>
      </c>
      <c r="D12" t="s">
        <v>129</v>
      </c>
      <c r="E12">
        <v>37.4</v>
      </c>
      <c r="F12">
        <v>13.75</v>
      </c>
      <c r="G12">
        <v>9</v>
      </c>
    </row>
    <row r="13" spans="1:7" x14ac:dyDescent="0.25">
      <c r="A13" t="s">
        <v>108</v>
      </c>
      <c r="B13" t="s">
        <v>352</v>
      </c>
      <c r="C13" t="s">
        <v>112</v>
      </c>
      <c r="D13" t="s">
        <v>130</v>
      </c>
      <c r="E13">
        <v>38.9</v>
      </c>
      <c r="F13">
        <v>13.75</v>
      </c>
      <c r="G13">
        <v>10</v>
      </c>
    </row>
    <row r="14" spans="1:7" x14ac:dyDescent="0.25">
      <c r="A14" t="s">
        <v>108</v>
      </c>
      <c r="B14" t="s">
        <v>352</v>
      </c>
      <c r="C14" t="s">
        <v>112</v>
      </c>
      <c r="D14" t="s">
        <v>131</v>
      </c>
      <c r="E14">
        <v>38.6</v>
      </c>
      <c r="F14">
        <v>13.75</v>
      </c>
      <c r="G14">
        <v>3</v>
      </c>
    </row>
    <row r="15" spans="1:7" x14ac:dyDescent="0.25">
      <c r="A15" t="s">
        <v>108</v>
      </c>
      <c r="B15" t="s">
        <v>352</v>
      </c>
      <c r="C15" t="s">
        <v>112</v>
      </c>
      <c r="D15" t="s">
        <v>118</v>
      </c>
      <c r="E15">
        <v>38.4</v>
      </c>
      <c r="F15">
        <v>13.75</v>
      </c>
      <c r="G15">
        <v>3</v>
      </c>
    </row>
    <row r="16" spans="1:7" x14ac:dyDescent="0.25">
      <c r="A16" t="s">
        <v>108</v>
      </c>
      <c r="B16" t="s">
        <v>352</v>
      </c>
      <c r="C16" t="s">
        <v>112</v>
      </c>
      <c r="D16" t="s">
        <v>124</v>
      </c>
      <c r="E16">
        <v>37</v>
      </c>
      <c r="F16">
        <v>13.75</v>
      </c>
      <c r="G16">
        <v>3</v>
      </c>
    </row>
    <row r="17" spans="1:7" x14ac:dyDescent="0.25">
      <c r="A17" t="s">
        <v>108</v>
      </c>
      <c r="B17" t="s">
        <v>352</v>
      </c>
      <c r="C17" t="s">
        <v>112</v>
      </c>
      <c r="D17" t="s">
        <v>125</v>
      </c>
      <c r="E17">
        <v>38.700000000000003</v>
      </c>
      <c r="F17">
        <v>13.75</v>
      </c>
      <c r="G17">
        <v>3</v>
      </c>
    </row>
    <row r="18" spans="1:7" x14ac:dyDescent="0.25">
      <c r="A18" t="s">
        <v>108</v>
      </c>
      <c r="B18" t="s">
        <v>352</v>
      </c>
      <c r="C18" t="s">
        <v>112</v>
      </c>
      <c r="D18" t="s">
        <v>128</v>
      </c>
      <c r="E18">
        <v>37.700000000000003</v>
      </c>
      <c r="F18">
        <v>13.75</v>
      </c>
      <c r="G18">
        <v>3</v>
      </c>
    </row>
    <row r="19" spans="1:7" x14ac:dyDescent="0.25">
      <c r="A19" t="s">
        <v>108</v>
      </c>
      <c r="B19" t="s">
        <v>352</v>
      </c>
      <c r="C19" t="s">
        <v>112</v>
      </c>
      <c r="D19" t="s">
        <v>132</v>
      </c>
      <c r="E19">
        <v>38</v>
      </c>
      <c r="F19">
        <v>13.75</v>
      </c>
      <c r="G19">
        <v>3</v>
      </c>
    </row>
    <row r="20" spans="1:7" x14ac:dyDescent="0.25">
      <c r="A20" t="s">
        <v>108</v>
      </c>
      <c r="B20" t="s">
        <v>352</v>
      </c>
      <c r="C20" t="s">
        <v>112</v>
      </c>
      <c r="D20" t="s">
        <v>127</v>
      </c>
      <c r="E20">
        <v>38</v>
      </c>
      <c r="F20">
        <v>13.75</v>
      </c>
      <c r="G20">
        <v>3</v>
      </c>
    </row>
    <row r="21" spans="1:7" x14ac:dyDescent="0.25">
      <c r="A21" t="s">
        <v>108</v>
      </c>
      <c r="B21" t="s">
        <v>352</v>
      </c>
      <c r="C21" t="s">
        <v>113</v>
      </c>
      <c r="D21" t="s">
        <v>130</v>
      </c>
      <c r="E21">
        <v>38.799999999999997</v>
      </c>
      <c r="F21">
        <v>14.2</v>
      </c>
      <c r="G21">
        <v>7</v>
      </c>
    </row>
    <row r="22" spans="1:7" x14ac:dyDescent="0.25">
      <c r="A22" t="s">
        <v>108</v>
      </c>
      <c r="B22" t="s">
        <v>352</v>
      </c>
      <c r="C22" t="s">
        <v>113</v>
      </c>
      <c r="D22" t="s">
        <v>131</v>
      </c>
      <c r="E22">
        <v>38.700000000000003</v>
      </c>
      <c r="F22">
        <v>14.2</v>
      </c>
      <c r="G22">
        <v>2</v>
      </c>
    </row>
    <row r="23" spans="1:7" x14ac:dyDescent="0.25">
      <c r="A23" t="s">
        <v>108</v>
      </c>
      <c r="B23" t="s">
        <v>352</v>
      </c>
      <c r="C23" t="s">
        <v>113</v>
      </c>
      <c r="D23" t="s">
        <v>118</v>
      </c>
      <c r="E23">
        <v>38.700000000000003</v>
      </c>
      <c r="F23">
        <v>14.2</v>
      </c>
      <c r="G23">
        <v>2</v>
      </c>
    </row>
    <row r="24" spans="1:7" x14ac:dyDescent="0.25">
      <c r="A24" t="s">
        <v>108</v>
      </c>
      <c r="B24" t="s">
        <v>352</v>
      </c>
      <c r="C24" t="s">
        <v>113</v>
      </c>
      <c r="D24" t="s">
        <v>124</v>
      </c>
      <c r="E24">
        <v>37</v>
      </c>
      <c r="F24">
        <v>14.2</v>
      </c>
      <c r="G24">
        <v>2</v>
      </c>
    </row>
    <row r="25" spans="1:7" x14ac:dyDescent="0.25">
      <c r="A25" t="s">
        <v>108</v>
      </c>
      <c r="B25" t="s">
        <v>352</v>
      </c>
      <c r="C25" t="s">
        <v>113</v>
      </c>
      <c r="D25" t="s">
        <v>125</v>
      </c>
      <c r="E25">
        <v>38.9</v>
      </c>
      <c r="F25">
        <v>14.2</v>
      </c>
      <c r="G25">
        <v>2</v>
      </c>
    </row>
    <row r="26" spans="1:7" x14ac:dyDescent="0.25">
      <c r="A26" t="s">
        <v>108</v>
      </c>
      <c r="B26" t="s">
        <v>352</v>
      </c>
      <c r="C26" t="s">
        <v>113</v>
      </c>
      <c r="D26" t="s">
        <v>132</v>
      </c>
      <c r="E26">
        <v>38</v>
      </c>
      <c r="F26">
        <v>14.2</v>
      </c>
      <c r="G26">
        <v>2</v>
      </c>
    </row>
    <row r="27" spans="1:7" x14ac:dyDescent="0.25">
      <c r="A27" t="s">
        <v>108</v>
      </c>
      <c r="B27" t="s">
        <v>352</v>
      </c>
      <c r="C27" t="s">
        <v>113</v>
      </c>
      <c r="D27" t="s">
        <v>127</v>
      </c>
      <c r="E27">
        <v>38</v>
      </c>
      <c r="F27">
        <v>14.2</v>
      </c>
      <c r="G27">
        <v>2</v>
      </c>
    </row>
    <row r="28" spans="1:7" x14ac:dyDescent="0.25">
      <c r="A28" t="s">
        <v>108</v>
      </c>
      <c r="B28" t="s">
        <v>353</v>
      </c>
      <c r="C28" t="s">
        <v>111</v>
      </c>
      <c r="D28" t="s">
        <v>122</v>
      </c>
      <c r="E28">
        <v>38.200000000000003</v>
      </c>
      <c r="F28">
        <v>17.7</v>
      </c>
      <c r="G28">
        <v>10</v>
      </c>
    </row>
    <row r="29" spans="1:7" x14ac:dyDescent="0.25">
      <c r="A29" t="s">
        <v>108</v>
      </c>
      <c r="B29" t="s">
        <v>353</v>
      </c>
      <c r="C29" t="s">
        <v>111</v>
      </c>
      <c r="D29" t="s">
        <v>129</v>
      </c>
      <c r="E29">
        <v>38.299999999999997</v>
      </c>
      <c r="F29">
        <v>17.7</v>
      </c>
      <c r="G29">
        <v>10</v>
      </c>
    </row>
    <row r="30" spans="1:7" x14ac:dyDescent="0.25">
      <c r="A30" t="s">
        <v>108</v>
      </c>
      <c r="B30" t="s">
        <v>353</v>
      </c>
      <c r="C30" t="s">
        <v>111</v>
      </c>
      <c r="D30" t="s">
        <v>130</v>
      </c>
      <c r="E30">
        <v>39.1</v>
      </c>
      <c r="F30">
        <v>17.7</v>
      </c>
      <c r="G30">
        <v>10</v>
      </c>
    </row>
    <row r="31" spans="1:7" x14ac:dyDescent="0.25">
      <c r="A31" t="s">
        <v>108</v>
      </c>
      <c r="B31" t="s">
        <v>353</v>
      </c>
      <c r="C31" t="s">
        <v>111</v>
      </c>
      <c r="D31" t="s">
        <v>131</v>
      </c>
      <c r="E31">
        <v>38</v>
      </c>
      <c r="F31">
        <v>17.7</v>
      </c>
      <c r="G31">
        <v>10</v>
      </c>
    </row>
    <row r="32" spans="1:7" x14ac:dyDescent="0.25">
      <c r="A32" t="s">
        <v>108</v>
      </c>
      <c r="B32" t="s">
        <v>353</v>
      </c>
      <c r="C32" t="s">
        <v>111</v>
      </c>
      <c r="D32" t="s">
        <v>118</v>
      </c>
      <c r="E32">
        <v>38.9</v>
      </c>
      <c r="F32">
        <v>17.7</v>
      </c>
      <c r="G32">
        <v>10</v>
      </c>
    </row>
    <row r="33" spans="1:7" x14ac:dyDescent="0.25">
      <c r="A33" t="s">
        <v>108</v>
      </c>
      <c r="B33" t="s">
        <v>353</v>
      </c>
      <c r="C33" t="s">
        <v>111</v>
      </c>
      <c r="D33" t="s">
        <v>125</v>
      </c>
      <c r="E33">
        <v>38</v>
      </c>
      <c r="F33">
        <v>17.7</v>
      </c>
      <c r="G33">
        <v>2</v>
      </c>
    </row>
    <row r="34" spans="1:7" x14ac:dyDescent="0.25">
      <c r="A34" t="s">
        <v>108</v>
      </c>
      <c r="B34" t="s">
        <v>353</v>
      </c>
      <c r="C34" t="s">
        <v>111</v>
      </c>
      <c r="D34" t="s">
        <v>128</v>
      </c>
      <c r="E34">
        <v>38.9</v>
      </c>
      <c r="F34">
        <v>17.7</v>
      </c>
      <c r="G34">
        <v>2</v>
      </c>
    </row>
    <row r="35" spans="1:7" x14ac:dyDescent="0.25">
      <c r="A35" t="s">
        <v>108</v>
      </c>
      <c r="B35" t="s">
        <v>353</v>
      </c>
      <c r="C35" t="s">
        <v>111</v>
      </c>
      <c r="D35" t="s">
        <v>132</v>
      </c>
      <c r="E35">
        <v>39.200000000000003</v>
      </c>
      <c r="F35">
        <v>17.7</v>
      </c>
      <c r="G35">
        <v>2</v>
      </c>
    </row>
    <row r="36" spans="1:7" x14ac:dyDescent="0.25">
      <c r="A36" t="s">
        <v>108</v>
      </c>
      <c r="B36" t="s">
        <v>353</v>
      </c>
      <c r="C36" t="s">
        <v>112</v>
      </c>
      <c r="D36" t="s">
        <v>122</v>
      </c>
      <c r="E36">
        <v>39.200000000000003</v>
      </c>
      <c r="F36">
        <v>18.95</v>
      </c>
      <c r="G36">
        <v>9</v>
      </c>
    </row>
    <row r="37" spans="1:7" x14ac:dyDescent="0.25">
      <c r="A37" t="s">
        <v>108</v>
      </c>
      <c r="B37" t="s">
        <v>353</v>
      </c>
      <c r="C37" t="s">
        <v>112</v>
      </c>
      <c r="D37" t="s">
        <v>129</v>
      </c>
      <c r="E37">
        <v>38.5</v>
      </c>
      <c r="F37">
        <v>18.95</v>
      </c>
      <c r="G37">
        <v>9</v>
      </c>
    </row>
    <row r="38" spans="1:7" x14ac:dyDescent="0.25">
      <c r="A38" t="s">
        <v>108</v>
      </c>
      <c r="B38" t="s">
        <v>353</v>
      </c>
      <c r="C38" t="s">
        <v>112</v>
      </c>
      <c r="D38" t="s">
        <v>130</v>
      </c>
      <c r="E38">
        <v>38.799999999999997</v>
      </c>
      <c r="F38">
        <v>18.95</v>
      </c>
      <c r="G38">
        <v>9</v>
      </c>
    </row>
    <row r="39" spans="1:7" x14ac:dyDescent="0.25">
      <c r="A39" t="s">
        <v>108</v>
      </c>
      <c r="B39" t="s">
        <v>353</v>
      </c>
      <c r="C39" t="s">
        <v>112</v>
      </c>
      <c r="D39" t="s">
        <v>131</v>
      </c>
      <c r="E39">
        <v>38.799999999999997</v>
      </c>
      <c r="F39">
        <v>18.95</v>
      </c>
      <c r="G39">
        <v>9</v>
      </c>
    </row>
    <row r="40" spans="1:7" x14ac:dyDescent="0.25">
      <c r="A40" t="s">
        <v>108</v>
      </c>
      <c r="B40" t="s">
        <v>353</v>
      </c>
      <c r="C40" t="s">
        <v>112</v>
      </c>
      <c r="D40" t="s">
        <v>118</v>
      </c>
      <c r="E40">
        <v>39.200000000000003</v>
      </c>
      <c r="F40">
        <v>18.95</v>
      </c>
      <c r="G40">
        <v>9</v>
      </c>
    </row>
    <row r="41" spans="1:7" x14ac:dyDescent="0.25">
      <c r="A41" t="s">
        <v>108</v>
      </c>
      <c r="B41" t="s">
        <v>353</v>
      </c>
      <c r="C41" t="s">
        <v>112</v>
      </c>
      <c r="D41" t="s">
        <v>124</v>
      </c>
      <c r="E41">
        <v>38</v>
      </c>
      <c r="F41">
        <v>18.95</v>
      </c>
      <c r="G41">
        <v>5</v>
      </c>
    </row>
    <row r="42" spans="1:7" x14ac:dyDescent="0.25">
      <c r="A42" t="s">
        <v>108</v>
      </c>
      <c r="B42" t="s">
        <v>353</v>
      </c>
      <c r="C42" t="s">
        <v>112</v>
      </c>
      <c r="D42" t="s">
        <v>125</v>
      </c>
      <c r="E42">
        <v>38.5</v>
      </c>
      <c r="F42">
        <v>18.95</v>
      </c>
      <c r="G42">
        <v>3</v>
      </c>
    </row>
    <row r="43" spans="1:7" x14ac:dyDescent="0.25">
      <c r="A43" t="s">
        <v>108</v>
      </c>
      <c r="B43" t="s">
        <v>353</v>
      </c>
      <c r="C43" t="s">
        <v>112</v>
      </c>
      <c r="D43" t="s">
        <v>128</v>
      </c>
      <c r="E43">
        <v>39</v>
      </c>
      <c r="F43">
        <v>18.95</v>
      </c>
      <c r="G43">
        <v>3</v>
      </c>
    </row>
    <row r="44" spans="1:7" x14ac:dyDescent="0.25">
      <c r="A44" t="s">
        <v>108</v>
      </c>
      <c r="B44" t="s">
        <v>353</v>
      </c>
      <c r="C44" t="s">
        <v>112</v>
      </c>
      <c r="D44" t="s">
        <v>132</v>
      </c>
      <c r="E44">
        <v>39.5</v>
      </c>
      <c r="F44">
        <v>18.95</v>
      </c>
      <c r="G44">
        <v>3</v>
      </c>
    </row>
    <row r="45" spans="1:7" x14ac:dyDescent="0.25">
      <c r="A45" t="s">
        <v>109</v>
      </c>
      <c r="B45" t="s">
        <v>352</v>
      </c>
      <c r="C45" t="s">
        <v>111</v>
      </c>
      <c r="D45" t="s">
        <v>119</v>
      </c>
      <c r="E45">
        <v>38.9</v>
      </c>
      <c r="F45">
        <v>27.3</v>
      </c>
      <c r="G45">
        <v>8</v>
      </c>
    </row>
    <row r="46" spans="1:7" x14ac:dyDescent="0.25">
      <c r="A46" t="s">
        <v>109</v>
      </c>
      <c r="B46" t="s">
        <v>352</v>
      </c>
      <c r="C46" t="s">
        <v>111</v>
      </c>
      <c r="D46" t="s">
        <v>120</v>
      </c>
      <c r="E46">
        <v>38.5</v>
      </c>
      <c r="F46">
        <v>27.3</v>
      </c>
      <c r="G46">
        <v>5</v>
      </c>
    </row>
    <row r="47" spans="1:7" x14ac:dyDescent="0.25">
      <c r="A47" t="s">
        <v>109</v>
      </c>
      <c r="B47" t="s">
        <v>352</v>
      </c>
      <c r="C47" t="s">
        <v>111</v>
      </c>
      <c r="D47" t="s">
        <v>121</v>
      </c>
      <c r="E47">
        <v>38.299999999999997</v>
      </c>
      <c r="F47">
        <v>27.3</v>
      </c>
      <c r="G47">
        <v>5</v>
      </c>
    </row>
    <row r="48" spans="1:7" x14ac:dyDescent="0.25">
      <c r="A48" t="s">
        <v>109</v>
      </c>
      <c r="B48" t="s">
        <v>352</v>
      </c>
      <c r="C48" t="s">
        <v>111</v>
      </c>
      <c r="D48" t="s">
        <v>122</v>
      </c>
      <c r="E48">
        <v>38.4</v>
      </c>
      <c r="F48">
        <v>27.3</v>
      </c>
      <c r="G48">
        <v>9</v>
      </c>
    </row>
    <row r="49" spans="1:7" x14ac:dyDescent="0.25">
      <c r="A49" t="s">
        <v>109</v>
      </c>
      <c r="B49" t="s">
        <v>352</v>
      </c>
      <c r="C49" t="s">
        <v>111</v>
      </c>
      <c r="D49" t="s">
        <v>123</v>
      </c>
      <c r="E49">
        <v>38.799999999999997</v>
      </c>
      <c r="F49">
        <v>27.3</v>
      </c>
      <c r="G49">
        <v>9</v>
      </c>
    </row>
    <row r="50" spans="1:7" x14ac:dyDescent="0.25">
      <c r="A50" t="s">
        <v>109</v>
      </c>
      <c r="B50" t="s">
        <v>352</v>
      </c>
      <c r="C50" t="s">
        <v>111</v>
      </c>
      <c r="D50" t="s">
        <v>118</v>
      </c>
      <c r="E50">
        <v>38.700000000000003</v>
      </c>
      <c r="F50">
        <v>27.3</v>
      </c>
      <c r="G50">
        <v>9</v>
      </c>
    </row>
    <row r="51" spans="1:7" x14ac:dyDescent="0.25">
      <c r="A51" t="s">
        <v>109</v>
      </c>
      <c r="B51" t="s">
        <v>352</v>
      </c>
      <c r="C51" t="s">
        <v>111</v>
      </c>
      <c r="D51" t="s">
        <v>124</v>
      </c>
      <c r="E51">
        <v>38.6</v>
      </c>
      <c r="F51">
        <v>27.3</v>
      </c>
      <c r="G51">
        <v>9</v>
      </c>
    </row>
    <row r="52" spans="1:7" x14ac:dyDescent="0.25">
      <c r="A52" t="s">
        <v>109</v>
      </c>
      <c r="B52" t="s">
        <v>352</v>
      </c>
      <c r="C52" t="s">
        <v>111</v>
      </c>
      <c r="D52" t="s">
        <v>125</v>
      </c>
      <c r="E52">
        <v>38.799999999999997</v>
      </c>
      <c r="F52">
        <v>27.3</v>
      </c>
      <c r="G52">
        <v>9</v>
      </c>
    </row>
    <row r="53" spans="1:7" x14ac:dyDescent="0.25">
      <c r="A53" t="s">
        <v>109</v>
      </c>
      <c r="B53" t="s">
        <v>352</v>
      </c>
      <c r="C53" t="s">
        <v>111</v>
      </c>
      <c r="D53" t="s">
        <v>126</v>
      </c>
      <c r="E53">
        <v>38.4</v>
      </c>
      <c r="F53">
        <v>27.3</v>
      </c>
      <c r="G53">
        <v>2</v>
      </c>
    </row>
    <row r="54" spans="1:7" ht="13.9" customHeight="1" x14ac:dyDescent="0.25">
      <c r="A54" t="s">
        <v>109</v>
      </c>
      <c r="B54" t="s">
        <v>352</v>
      </c>
      <c r="C54" t="s">
        <v>111</v>
      </c>
      <c r="D54" t="s">
        <v>127</v>
      </c>
      <c r="E54">
        <v>38.299999999999997</v>
      </c>
      <c r="F54">
        <v>27.3</v>
      </c>
      <c r="G54">
        <v>14</v>
      </c>
    </row>
    <row r="55" spans="1:7" x14ac:dyDescent="0.25">
      <c r="A55" t="s">
        <v>109</v>
      </c>
      <c r="B55" t="s">
        <v>352</v>
      </c>
      <c r="C55" t="s">
        <v>112</v>
      </c>
      <c r="D55" t="s">
        <v>119</v>
      </c>
      <c r="E55">
        <v>39.1</v>
      </c>
      <c r="F55">
        <v>27</v>
      </c>
      <c r="G55">
        <v>8</v>
      </c>
    </row>
    <row r="56" spans="1:7" x14ac:dyDescent="0.25">
      <c r="A56" t="s">
        <v>109</v>
      </c>
      <c r="B56" t="s">
        <v>352</v>
      </c>
      <c r="C56" t="s">
        <v>112</v>
      </c>
      <c r="D56" t="s">
        <v>120</v>
      </c>
      <c r="E56">
        <v>38.4</v>
      </c>
      <c r="F56">
        <v>27</v>
      </c>
      <c r="G56">
        <v>5</v>
      </c>
    </row>
    <row r="57" spans="1:7" x14ac:dyDescent="0.25">
      <c r="A57" t="s">
        <v>109</v>
      </c>
      <c r="B57" t="s">
        <v>352</v>
      </c>
      <c r="C57" t="s">
        <v>112</v>
      </c>
      <c r="D57" t="s">
        <v>121</v>
      </c>
      <c r="E57">
        <v>38.200000000000003</v>
      </c>
      <c r="F57">
        <v>27</v>
      </c>
      <c r="G57">
        <v>5</v>
      </c>
    </row>
    <row r="58" spans="1:7" x14ac:dyDescent="0.25">
      <c r="A58" t="s">
        <v>109</v>
      </c>
      <c r="B58" t="s">
        <v>352</v>
      </c>
      <c r="C58" t="s">
        <v>112</v>
      </c>
      <c r="D58" t="s">
        <v>122</v>
      </c>
      <c r="E58">
        <v>38.200000000000003</v>
      </c>
      <c r="F58">
        <v>27</v>
      </c>
      <c r="G58">
        <v>9</v>
      </c>
    </row>
    <row r="59" spans="1:7" x14ac:dyDescent="0.25">
      <c r="A59" t="s">
        <v>109</v>
      </c>
      <c r="B59" t="s">
        <v>352</v>
      </c>
      <c r="C59" t="s">
        <v>112</v>
      </c>
      <c r="D59" t="s">
        <v>123</v>
      </c>
      <c r="E59">
        <v>39.5</v>
      </c>
      <c r="F59">
        <v>27</v>
      </c>
      <c r="G59">
        <v>4</v>
      </c>
    </row>
    <row r="60" spans="1:7" x14ac:dyDescent="0.25">
      <c r="A60" t="s">
        <v>109</v>
      </c>
      <c r="B60" t="s">
        <v>352</v>
      </c>
      <c r="C60" t="s">
        <v>112</v>
      </c>
      <c r="D60" t="s">
        <v>124</v>
      </c>
      <c r="E60">
        <v>38.200000000000003</v>
      </c>
      <c r="F60">
        <v>27</v>
      </c>
      <c r="G60">
        <v>4</v>
      </c>
    </row>
    <row r="61" spans="1:7" x14ac:dyDescent="0.25">
      <c r="A61" t="s">
        <v>109</v>
      </c>
      <c r="B61" t="s">
        <v>352</v>
      </c>
      <c r="C61" t="s">
        <v>112</v>
      </c>
      <c r="D61" t="s">
        <v>125</v>
      </c>
      <c r="E61">
        <v>38.9</v>
      </c>
      <c r="F61">
        <v>27</v>
      </c>
      <c r="G61">
        <v>4</v>
      </c>
    </row>
    <row r="62" spans="1:7" x14ac:dyDescent="0.25">
      <c r="A62" t="s">
        <v>109</v>
      </c>
      <c r="B62" t="s">
        <v>352</v>
      </c>
      <c r="C62" t="s">
        <v>112</v>
      </c>
      <c r="D62" t="s">
        <v>128</v>
      </c>
      <c r="E62">
        <v>38.6</v>
      </c>
      <c r="F62">
        <v>27</v>
      </c>
      <c r="G62">
        <v>11</v>
      </c>
    </row>
    <row r="63" spans="1:7" x14ac:dyDescent="0.25">
      <c r="A63" t="s">
        <v>109</v>
      </c>
      <c r="B63" t="s">
        <v>352</v>
      </c>
      <c r="C63" t="s">
        <v>112</v>
      </c>
      <c r="D63" t="s">
        <v>126</v>
      </c>
      <c r="E63">
        <v>38.5</v>
      </c>
      <c r="F63">
        <v>27</v>
      </c>
      <c r="G63">
        <v>3</v>
      </c>
    </row>
    <row r="64" spans="1:7" x14ac:dyDescent="0.25">
      <c r="A64" t="s">
        <v>109</v>
      </c>
      <c r="B64" t="s">
        <v>352</v>
      </c>
      <c r="C64" t="s">
        <v>112</v>
      </c>
      <c r="D64" t="s">
        <v>127</v>
      </c>
      <c r="E64">
        <v>38.299999999999997</v>
      </c>
      <c r="F64">
        <v>27</v>
      </c>
      <c r="G64">
        <v>14</v>
      </c>
    </row>
    <row r="65" spans="1:7" x14ac:dyDescent="0.25">
      <c r="A65" t="s">
        <v>109</v>
      </c>
      <c r="B65" t="s">
        <v>352</v>
      </c>
      <c r="C65" t="s">
        <v>113</v>
      </c>
      <c r="D65" t="s">
        <v>119</v>
      </c>
      <c r="E65">
        <v>39.700000000000003</v>
      </c>
      <c r="F65">
        <v>25.4</v>
      </c>
      <c r="G65">
        <v>14</v>
      </c>
    </row>
    <row r="66" spans="1:7" x14ac:dyDescent="0.25">
      <c r="A66" t="s">
        <v>109</v>
      </c>
      <c r="B66" t="s">
        <v>352</v>
      </c>
      <c r="C66" t="s">
        <v>113</v>
      </c>
      <c r="D66" t="s">
        <v>120</v>
      </c>
      <c r="E66">
        <v>38.799999999999997</v>
      </c>
      <c r="F66">
        <v>25.4</v>
      </c>
      <c r="G66">
        <v>14</v>
      </c>
    </row>
    <row r="67" spans="1:7" x14ac:dyDescent="0.25">
      <c r="A67" t="s">
        <v>109</v>
      </c>
      <c r="B67" t="s">
        <v>352</v>
      </c>
      <c r="C67" t="s">
        <v>113</v>
      </c>
      <c r="D67" t="s">
        <v>121</v>
      </c>
      <c r="E67">
        <v>39.4</v>
      </c>
      <c r="F67">
        <v>25.4</v>
      </c>
      <c r="G67">
        <v>12</v>
      </c>
    </row>
    <row r="68" spans="1:7" x14ac:dyDescent="0.25">
      <c r="A68" t="s">
        <v>109</v>
      </c>
      <c r="B68" t="s">
        <v>352</v>
      </c>
      <c r="C68" t="s">
        <v>113</v>
      </c>
      <c r="D68" t="s">
        <v>123</v>
      </c>
      <c r="E68">
        <v>38</v>
      </c>
      <c r="F68">
        <v>25.4</v>
      </c>
      <c r="G68">
        <v>2</v>
      </c>
    </row>
    <row r="69" spans="1:7" x14ac:dyDescent="0.25">
      <c r="A69" t="s">
        <v>109</v>
      </c>
      <c r="B69" t="s">
        <v>352</v>
      </c>
      <c r="C69" t="s">
        <v>113</v>
      </c>
      <c r="D69" t="s">
        <v>124</v>
      </c>
      <c r="E69">
        <v>38.5</v>
      </c>
      <c r="F69">
        <v>25.4</v>
      </c>
      <c r="G69">
        <v>4</v>
      </c>
    </row>
    <row r="70" spans="1:7" x14ac:dyDescent="0.25">
      <c r="A70" t="s">
        <v>109</v>
      </c>
      <c r="B70" t="s">
        <v>352</v>
      </c>
      <c r="C70" t="s">
        <v>113</v>
      </c>
      <c r="D70" t="s">
        <v>125</v>
      </c>
      <c r="E70">
        <v>38.9</v>
      </c>
      <c r="F70">
        <v>25.4</v>
      </c>
      <c r="G70">
        <v>4</v>
      </c>
    </row>
    <row r="71" spans="1:7" x14ac:dyDescent="0.25">
      <c r="A71" t="s">
        <v>109</v>
      </c>
      <c r="B71" t="s">
        <v>352</v>
      </c>
      <c r="C71" t="s">
        <v>113</v>
      </c>
      <c r="D71" t="s">
        <v>128</v>
      </c>
      <c r="E71">
        <v>38.799999999999997</v>
      </c>
      <c r="F71">
        <v>25.4</v>
      </c>
      <c r="G71">
        <v>12</v>
      </c>
    </row>
    <row r="72" spans="1:7" x14ac:dyDescent="0.25">
      <c r="A72" t="s">
        <v>109</v>
      </c>
      <c r="B72" t="s">
        <v>352</v>
      </c>
      <c r="C72" t="s">
        <v>113</v>
      </c>
      <c r="D72" t="s">
        <v>126</v>
      </c>
      <c r="E72">
        <v>38.5</v>
      </c>
      <c r="F72">
        <v>25.4</v>
      </c>
      <c r="G72">
        <v>2</v>
      </c>
    </row>
    <row r="73" spans="1:7" x14ac:dyDescent="0.25">
      <c r="A73" t="s">
        <v>109</v>
      </c>
      <c r="B73" t="s">
        <v>352</v>
      </c>
      <c r="C73" t="s">
        <v>113</v>
      </c>
      <c r="D73" t="s">
        <v>127</v>
      </c>
      <c r="E73">
        <v>39</v>
      </c>
      <c r="F73">
        <v>25.4</v>
      </c>
      <c r="G73">
        <v>10</v>
      </c>
    </row>
    <row r="74" spans="1:7" x14ac:dyDescent="0.25">
      <c r="A74" t="s">
        <v>109</v>
      </c>
      <c r="B74" t="s">
        <v>353</v>
      </c>
      <c r="C74" t="s">
        <v>111</v>
      </c>
      <c r="D74" t="s">
        <v>119</v>
      </c>
      <c r="E74">
        <v>38.1</v>
      </c>
      <c r="F74">
        <v>25.1</v>
      </c>
      <c r="G74">
        <v>11</v>
      </c>
    </row>
    <row r="75" spans="1:7" x14ac:dyDescent="0.25">
      <c r="A75" t="s">
        <v>109</v>
      </c>
      <c r="B75" t="s">
        <v>353</v>
      </c>
      <c r="C75" t="s">
        <v>111</v>
      </c>
      <c r="D75" t="s">
        <v>120</v>
      </c>
      <c r="E75">
        <v>38</v>
      </c>
      <c r="F75">
        <v>25.1</v>
      </c>
      <c r="G75">
        <v>5</v>
      </c>
    </row>
    <row r="76" spans="1:7" x14ac:dyDescent="0.25">
      <c r="A76" t="s">
        <v>109</v>
      </c>
      <c r="B76" t="s">
        <v>353</v>
      </c>
      <c r="C76" t="s">
        <v>111</v>
      </c>
      <c r="D76" t="s">
        <v>121</v>
      </c>
      <c r="E76">
        <v>37.700000000000003</v>
      </c>
      <c r="F76">
        <v>25.1</v>
      </c>
      <c r="G76">
        <v>5</v>
      </c>
    </row>
    <row r="77" spans="1:7" x14ac:dyDescent="0.25">
      <c r="A77" t="s">
        <v>109</v>
      </c>
      <c r="B77" t="s">
        <v>353</v>
      </c>
      <c r="C77" t="s">
        <v>111</v>
      </c>
      <c r="D77" t="s">
        <v>122</v>
      </c>
      <c r="E77">
        <v>39</v>
      </c>
      <c r="F77">
        <v>25.1</v>
      </c>
      <c r="G77">
        <v>5</v>
      </c>
    </row>
    <row r="78" spans="1:7" x14ac:dyDescent="0.25">
      <c r="A78" t="s">
        <v>109</v>
      </c>
      <c r="B78" t="s">
        <v>353</v>
      </c>
      <c r="C78" t="s">
        <v>111</v>
      </c>
      <c r="D78" t="s">
        <v>123</v>
      </c>
      <c r="E78">
        <v>38.6</v>
      </c>
      <c r="F78">
        <v>25.1</v>
      </c>
      <c r="G78">
        <v>5</v>
      </c>
    </row>
    <row r="79" spans="1:7" x14ac:dyDescent="0.25">
      <c r="A79" t="s">
        <v>109</v>
      </c>
      <c r="B79" t="s">
        <v>353</v>
      </c>
      <c r="C79" t="s">
        <v>111</v>
      </c>
      <c r="D79" t="s">
        <v>118</v>
      </c>
      <c r="E79">
        <v>37.9</v>
      </c>
      <c r="F79">
        <v>25.1</v>
      </c>
      <c r="G79">
        <v>5</v>
      </c>
    </row>
    <row r="80" spans="1:7" x14ac:dyDescent="0.25">
      <c r="A80" t="s">
        <v>109</v>
      </c>
      <c r="B80" t="s">
        <v>353</v>
      </c>
      <c r="C80" t="s">
        <v>111</v>
      </c>
      <c r="D80" t="s">
        <v>124</v>
      </c>
      <c r="E80">
        <v>37.9</v>
      </c>
      <c r="F80">
        <v>25.1</v>
      </c>
      <c r="G80">
        <v>9</v>
      </c>
    </row>
    <row r="81" spans="1:7" x14ac:dyDescent="0.25">
      <c r="A81" t="s">
        <v>109</v>
      </c>
      <c r="B81" t="s">
        <v>353</v>
      </c>
      <c r="C81" t="s">
        <v>111</v>
      </c>
      <c r="D81" t="s">
        <v>125</v>
      </c>
      <c r="E81">
        <v>38.1</v>
      </c>
      <c r="F81">
        <v>25.1</v>
      </c>
      <c r="G81">
        <v>7</v>
      </c>
    </row>
    <row r="82" spans="1:7" x14ac:dyDescent="0.25">
      <c r="A82" t="s">
        <v>109</v>
      </c>
      <c r="B82" t="s">
        <v>353</v>
      </c>
      <c r="C82" t="s">
        <v>111</v>
      </c>
      <c r="D82" t="s">
        <v>126</v>
      </c>
      <c r="E82">
        <v>37.799999999999997</v>
      </c>
      <c r="F82">
        <v>25.1</v>
      </c>
      <c r="G82">
        <v>7</v>
      </c>
    </row>
    <row r="83" spans="1:7" x14ac:dyDescent="0.25">
      <c r="A83" t="s">
        <v>109</v>
      </c>
      <c r="B83" t="s">
        <v>353</v>
      </c>
      <c r="C83" t="s">
        <v>111</v>
      </c>
      <c r="D83" t="s">
        <v>127</v>
      </c>
      <c r="E83">
        <v>39.1</v>
      </c>
      <c r="F83">
        <v>25.1</v>
      </c>
      <c r="G83">
        <v>14</v>
      </c>
    </row>
    <row r="84" spans="1:7" x14ac:dyDescent="0.25">
      <c r="A84" t="s">
        <v>109</v>
      </c>
      <c r="B84" t="s">
        <v>353</v>
      </c>
      <c r="C84" t="s">
        <v>112</v>
      </c>
      <c r="D84" t="s">
        <v>119</v>
      </c>
      <c r="E84">
        <v>38.299999999999997</v>
      </c>
      <c r="F84">
        <v>26.1</v>
      </c>
      <c r="G84">
        <v>5</v>
      </c>
    </row>
    <row r="85" spans="1:7" x14ac:dyDescent="0.25">
      <c r="A85" t="s">
        <v>109</v>
      </c>
      <c r="B85" t="s">
        <v>353</v>
      </c>
      <c r="C85" t="s">
        <v>112</v>
      </c>
      <c r="D85" t="s">
        <v>120</v>
      </c>
      <c r="E85">
        <v>39.1</v>
      </c>
      <c r="F85">
        <v>26.1</v>
      </c>
      <c r="G85">
        <v>9</v>
      </c>
    </row>
    <row r="86" spans="1:7" x14ac:dyDescent="0.25">
      <c r="A86" t="s">
        <v>109</v>
      </c>
      <c r="B86" t="s">
        <v>353</v>
      </c>
      <c r="C86" t="s">
        <v>112</v>
      </c>
      <c r="D86" t="s">
        <v>121</v>
      </c>
      <c r="E86">
        <v>38.200000000000003</v>
      </c>
      <c r="F86">
        <v>26.1</v>
      </c>
      <c r="G86">
        <v>7</v>
      </c>
    </row>
    <row r="87" spans="1:7" x14ac:dyDescent="0.25">
      <c r="A87" t="s">
        <v>109</v>
      </c>
      <c r="B87" t="s">
        <v>353</v>
      </c>
      <c r="C87" t="s">
        <v>112</v>
      </c>
      <c r="D87" t="s">
        <v>122</v>
      </c>
      <c r="E87">
        <v>38.4</v>
      </c>
      <c r="F87">
        <v>26.1</v>
      </c>
      <c r="G87">
        <v>5</v>
      </c>
    </row>
    <row r="88" spans="1:7" x14ac:dyDescent="0.25">
      <c r="A88" t="s">
        <v>109</v>
      </c>
      <c r="B88" t="s">
        <v>353</v>
      </c>
      <c r="C88" t="s">
        <v>112</v>
      </c>
      <c r="D88" t="s">
        <v>123</v>
      </c>
      <c r="E88">
        <v>38.700000000000003</v>
      </c>
      <c r="F88">
        <v>26.1</v>
      </c>
      <c r="G88">
        <v>7</v>
      </c>
    </row>
    <row r="89" spans="1:7" x14ac:dyDescent="0.25">
      <c r="A89" t="s">
        <v>109</v>
      </c>
      <c r="B89" t="s">
        <v>353</v>
      </c>
      <c r="C89" t="s">
        <v>112</v>
      </c>
      <c r="D89" t="s">
        <v>118</v>
      </c>
      <c r="E89">
        <v>38.9</v>
      </c>
      <c r="F89">
        <v>26.1</v>
      </c>
      <c r="G89">
        <v>10</v>
      </c>
    </row>
    <row r="90" spans="1:7" x14ac:dyDescent="0.25">
      <c r="A90" t="s">
        <v>109</v>
      </c>
      <c r="B90" t="s">
        <v>353</v>
      </c>
      <c r="C90" t="s">
        <v>112</v>
      </c>
      <c r="D90" t="s">
        <v>124</v>
      </c>
      <c r="E90">
        <v>38.5</v>
      </c>
      <c r="F90">
        <v>26.1</v>
      </c>
      <c r="G90">
        <v>14</v>
      </c>
    </row>
    <row r="91" spans="1:7" x14ac:dyDescent="0.25">
      <c r="A91" t="s">
        <v>109</v>
      </c>
      <c r="B91" t="s">
        <v>353</v>
      </c>
      <c r="C91" t="s">
        <v>112</v>
      </c>
      <c r="D91" t="s">
        <v>125</v>
      </c>
      <c r="E91">
        <v>38.799999999999997</v>
      </c>
      <c r="F91">
        <v>26.1</v>
      </c>
      <c r="G91">
        <v>9</v>
      </c>
    </row>
    <row r="92" spans="1:7" x14ac:dyDescent="0.25">
      <c r="A92" t="s">
        <v>109</v>
      </c>
      <c r="B92" t="s">
        <v>353</v>
      </c>
      <c r="C92" t="s">
        <v>112</v>
      </c>
      <c r="D92" t="s">
        <v>126</v>
      </c>
      <c r="E92">
        <v>37.700000000000003</v>
      </c>
      <c r="F92">
        <v>26.1</v>
      </c>
      <c r="G92">
        <v>4</v>
      </c>
    </row>
    <row r="93" spans="1:7" x14ac:dyDescent="0.25">
      <c r="A93" t="s">
        <v>109</v>
      </c>
      <c r="B93" t="s">
        <v>353</v>
      </c>
      <c r="C93" t="s">
        <v>112</v>
      </c>
      <c r="D93" t="s">
        <v>127</v>
      </c>
      <c r="E93">
        <v>39.299999999999997</v>
      </c>
      <c r="F93">
        <v>26.1</v>
      </c>
      <c r="G93">
        <v>14</v>
      </c>
    </row>
    <row r="94" spans="1:7" x14ac:dyDescent="0.25">
      <c r="A94" t="s">
        <v>109</v>
      </c>
      <c r="B94" t="s">
        <v>353</v>
      </c>
      <c r="C94" t="s">
        <v>113</v>
      </c>
      <c r="D94" t="s">
        <v>121</v>
      </c>
      <c r="E94">
        <v>38.5</v>
      </c>
      <c r="F94">
        <v>25.4</v>
      </c>
      <c r="G94">
        <v>5</v>
      </c>
    </row>
    <row r="95" spans="1:7" x14ac:dyDescent="0.25">
      <c r="A95" t="s">
        <v>109</v>
      </c>
      <c r="B95" t="s">
        <v>353</v>
      </c>
      <c r="C95" t="s">
        <v>113</v>
      </c>
      <c r="D95" t="s">
        <v>123</v>
      </c>
      <c r="E95">
        <v>39.200000000000003</v>
      </c>
      <c r="F95">
        <v>25.4</v>
      </c>
      <c r="G95">
        <v>9</v>
      </c>
    </row>
    <row r="96" spans="1:7" x14ac:dyDescent="0.25">
      <c r="A96" t="s">
        <v>109</v>
      </c>
      <c r="B96" t="s">
        <v>353</v>
      </c>
      <c r="C96" t="s">
        <v>113</v>
      </c>
      <c r="D96" t="s">
        <v>118</v>
      </c>
      <c r="E96">
        <v>39.200000000000003</v>
      </c>
      <c r="F96">
        <v>25.4</v>
      </c>
      <c r="G96">
        <v>14</v>
      </c>
    </row>
    <row r="97" spans="1:7" x14ac:dyDescent="0.25">
      <c r="A97" t="s">
        <v>109</v>
      </c>
      <c r="B97" t="s">
        <v>353</v>
      </c>
      <c r="C97" t="s">
        <v>113</v>
      </c>
      <c r="D97" t="s">
        <v>124</v>
      </c>
      <c r="E97">
        <v>38.299999999999997</v>
      </c>
      <c r="F97">
        <v>25.4</v>
      </c>
      <c r="G97">
        <v>14</v>
      </c>
    </row>
    <row r="98" spans="1:7" x14ac:dyDescent="0.25">
      <c r="A98" t="s">
        <v>109</v>
      </c>
      <c r="B98" t="s">
        <v>353</v>
      </c>
      <c r="C98" t="s">
        <v>113</v>
      </c>
      <c r="D98" t="s">
        <v>125</v>
      </c>
      <c r="E98">
        <v>39.299999999999997</v>
      </c>
      <c r="F98">
        <v>25.4</v>
      </c>
      <c r="G98">
        <v>9</v>
      </c>
    </row>
    <row r="99" spans="1:7" x14ac:dyDescent="0.25">
      <c r="A99" t="s">
        <v>109</v>
      </c>
      <c r="B99" t="s">
        <v>353</v>
      </c>
      <c r="C99" t="s">
        <v>113</v>
      </c>
      <c r="D99" t="s">
        <v>126</v>
      </c>
      <c r="E99">
        <v>37.6</v>
      </c>
      <c r="F99">
        <v>25.4</v>
      </c>
    </row>
    <row r="100" spans="1:7" x14ac:dyDescent="0.25">
      <c r="A100" t="s">
        <v>109</v>
      </c>
      <c r="B100" t="s">
        <v>353</v>
      </c>
      <c r="C100" t="s">
        <v>113</v>
      </c>
      <c r="D100" t="s">
        <v>127</v>
      </c>
      <c r="E100">
        <v>39.4</v>
      </c>
      <c r="F100">
        <v>25.4</v>
      </c>
      <c r="G100"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A258-0E1F-48F9-9696-D9C002753A8C}">
  <dimension ref="A1:E37"/>
  <sheetViews>
    <sheetView workbookViewId="0">
      <selection activeCell="M11" sqref="M11"/>
    </sheetView>
  </sheetViews>
  <sheetFormatPr defaultRowHeight="15" x14ac:dyDescent="0.25"/>
  <cols>
    <col min="1" max="1" width="16.7109375" bestFit="1" customWidth="1"/>
    <col min="2" max="2" width="15.28515625" customWidth="1"/>
  </cols>
  <sheetData>
    <row r="1" spans="1:5" x14ac:dyDescent="0.25">
      <c r="A1" t="s">
        <v>117</v>
      </c>
      <c r="B1" t="s">
        <v>337</v>
      </c>
      <c r="C1" t="s">
        <v>114</v>
      </c>
      <c r="D1" t="s">
        <v>115</v>
      </c>
      <c r="E1" t="s">
        <v>31</v>
      </c>
    </row>
    <row r="2" spans="1:5" x14ac:dyDescent="0.25">
      <c r="A2" s="5" t="s">
        <v>325</v>
      </c>
      <c r="B2" s="6">
        <v>16.5</v>
      </c>
      <c r="C2" s="7">
        <v>39.5</v>
      </c>
      <c r="D2">
        <v>1</v>
      </c>
      <c r="E2" t="s">
        <v>338</v>
      </c>
    </row>
    <row r="3" spans="1:5" x14ac:dyDescent="0.25">
      <c r="A3" s="5" t="s">
        <v>326</v>
      </c>
      <c r="B3" s="8">
        <v>5.5</v>
      </c>
      <c r="C3" s="7">
        <v>38.1</v>
      </c>
      <c r="D3">
        <v>1</v>
      </c>
      <c r="E3" t="s">
        <v>338</v>
      </c>
    </row>
    <row r="4" spans="1:5" x14ac:dyDescent="0.25">
      <c r="A4" s="5" t="s">
        <v>327</v>
      </c>
      <c r="B4" s="8">
        <v>5.6</v>
      </c>
      <c r="C4" s="7">
        <v>38.9</v>
      </c>
      <c r="D4">
        <v>1</v>
      </c>
      <c r="E4" t="s">
        <v>338</v>
      </c>
    </row>
    <row r="5" spans="1:5" x14ac:dyDescent="0.25">
      <c r="A5" s="5" t="s">
        <v>328</v>
      </c>
      <c r="B5" s="8">
        <v>2.4</v>
      </c>
      <c r="C5" s="7">
        <v>38.700000000000003</v>
      </c>
      <c r="D5">
        <v>1</v>
      </c>
      <c r="E5" t="s">
        <v>338</v>
      </c>
    </row>
    <row r="6" spans="1:5" x14ac:dyDescent="0.25">
      <c r="A6" s="5" t="s">
        <v>329</v>
      </c>
      <c r="B6" s="8">
        <v>5.6</v>
      </c>
      <c r="C6" s="7">
        <v>37.9</v>
      </c>
      <c r="D6">
        <v>1</v>
      </c>
      <c r="E6" t="s">
        <v>338</v>
      </c>
    </row>
    <row r="7" spans="1:5" x14ac:dyDescent="0.25">
      <c r="A7" s="5" t="s">
        <v>330</v>
      </c>
      <c r="B7" s="6">
        <v>16.5</v>
      </c>
      <c r="C7" s="7">
        <v>39.6</v>
      </c>
      <c r="D7">
        <v>1</v>
      </c>
      <c r="E7" t="s">
        <v>338</v>
      </c>
    </row>
    <row r="8" spans="1:5" x14ac:dyDescent="0.25">
      <c r="A8" s="5" t="s">
        <v>331</v>
      </c>
      <c r="B8" s="6">
        <v>13.6</v>
      </c>
      <c r="C8" s="7">
        <v>39.5</v>
      </c>
      <c r="D8">
        <v>1</v>
      </c>
      <c r="E8" t="s">
        <v>338</v>
      </c>
    </row>
    <row r="9" spans="1:5" x14ac:dyDescent="0.25">
      <c r="A9" s="5" t="s">
        <v>332</v>
      </c>
      <c r="B9" s="6">
        <v>16.5</v>
      </c>
      <c r="C9" s="7">
        <v>39.700000000000003</v>
      </c>
      <c r="D9">
        <v>1</v>
      </c>
      <c r="E9" t="s">
        <v>338</v>
      </c>
    </row>
    <row r="10" spans="1:5" x14ac:dyDescent="0.25">
      <c r="A10" s="5" t="s">
        <v>333</v>
      </c>
      <c r="B10" s="6">
        <v>8.5</v>
      </c>
      <c r="C10" s="7">
        <v>38.6</v>
      </c>
      <c r="D10">
        <v>1</v>
      </c>
      <c r="E10" t="s">
        <v>338</v>
      </c>
    </row>
    <row r="11" spans="1:5" x14ac:dyDescent="0.25">
      <c r="A11" s="5" t="s">
        <v>334</v>
      </c>
      <c r="B11" s="8">
        <v>5.5</v>
      </c>
      <c r="C11" s="7">
        <v>38.6</v>
      </c>
      <c r="D11">
        <v>1</v>
      </c>
      <c r="E11" t="s">
        <v>338</v>
      </c>
    </row>
    <row r="12" spans="1:5" x14ac:dyDescent="0.25">
      <c r="A12" s="5" t="s">
        <v>335</v>
      </c>
      <c r="B12" s="6">
        <v>13.6</v>
      </c>
      <c r="C12" s="7">
        <v>39.6</v>
      </c>
      <c r="D12">
        <v>1</v>
      </c>
      <c r="E12" t="s">
        <v>338</v>
      </c>
    </row>
    <row r="13" spans="1:5" x14ac:dyDescent="0.25">
      <c r="A13" s="5" t="s">
        <v>336</v>
      </c>
      <c r="B13" s="8">
        <v>2.4</v>
      </c>
      <c r="C13" s="7">
        <v>38.4</v>
      </c>
      <c r="D13">
        <v>1</v>
      </c>
      <c r="E13" t="s">
        <v>338</v>
      </c>
    </row>
    <row r="14" spans="1:5" x14ac:dyDescent="0.25">
      <c r="A14" s="5" t="s">
        <v>325</v>
      </c>
      <c r="B14" s="8">
        <v>3.6</v>
      </c>
      <c r="C14" s="9">
        <v>38.700000000000003</v>
      </c>
      <c r="D14">
        <v>2</v>
      </c>
      <c r="E14" t="s">
        <v>339</v>
      </c>
    </row>
    <row r="15" spans="1:5" x14ac:dyDescent="0.25">
      <c r="A15" s="5" t="s">
        <v>326</v>
      </c>
      <c r="B15" s="10">
        <v>14.6</v>
      </c>
      <c r="C15" s="9">
        <v>38.200000000000003</v>
      </c>
      <c r="D15">
        <v>2</v>
      </c>
      <c r="E15" t="s">
        <v>339</v>
      </c>
    </row>
    <row r="16" spans="1:5" x14ac:dyDescent="0.25">
      <c r="A16" s="5" t="s">
        <v>327</v>
      </c>
      <c r="B16" s="8">
        <v>5.0999999999999996</v>
      </c>
      <c r="C16" s="9">
        <v>38.799999999999997</v>
      </c>
      <c r="D16">
        <v>2</v>
      </c>
      <c r="E16" t="s">
        <v>339</v>
      </c>
    </row>
    <row r="17" spans="1:5" x14ac:dyDescent="0.25">
      <c r="A17" s="5" t="s">
        <v>328</v>
      </c>
      <c r="B17" s="8">
        <v>3.6</v>
      </c>
      <c r="C17" s="9">
        <v>39</v>
      </c>
      <c r="D17">
        <v>2</v>
      </c>
      <c r="E17" t="s">
        <v>339</v>
      </c>
    </row>
    <row r="18" spans="1:5" x14ac:dyDescent="0.25">
      <c r="A18" s="5" t="s">
        <v>329</v>
      </c>
      <c r="B18" s="8">
        <v>1.8</v>
      </c>
      <c r="C18" s="9">
        <v>38.200000000000003</v>
      </c>
      <c r="D18">
        <v>2</v>
      </c>
      <c r="E18" t="s">
        <v>339</v>
      </c>
    </row>
    <row r="19" spans="1:5" x14ac:dyDescent="0.25">
      <c r="A19" s="5" t="s">
        <v>330</v>
      </c>
      <c r="B19" s="10">
        <v>9.9</v>
      </c>
      <c r="C19" s="9">
        <v>39.1</v>
      </c>
      <c r="D19">
        <v>2</v>
      </c>
      <c r="E19" t="s">
        <v>339</v>
      </c>
    </row>
    <row r="20" spans="1:5" x14ac:dyDescent="0.25">
      <c r="A20" s="5" t="s">
        <v>331</v>
      </c>
      <c r="B20" s="10">
        <v>8.9</v>
      </c>
      <c r="C20" s="9">
        <v>39.4</v>
      </c>
      <c r="D20">
        <v>2</v>
      </c>
      <c r="E20" t="s">
        <v>339</v>
      </c>
    </row>
    <row r="21" spans="1:5" x14ac:dyDescent="0.25">
      <c r="A21" s="5" t="s">
        <v>332</v>
      </c>
      <c r="B21" s="10">
        <v>14.6</v>
      </c>
      <c r="C21" s="9">
        <v>39.4</v>
      </c>
      <c r="D21">
        <v>2</v>
      </c>
      <c r="E21" t="s">
        <v>339</v>
      </c>
    </row>
    <row r="22" spans="1:5" x14ac:dyDescent="0.25">
      <c r="A22" s="5" t="s">
        <v>333</v>
      </c>
      <c r="B22" s="8">
        <v>5.0999999999999996</v>
      </c>
      <c r="C22" s="9">
        <v>38.700000000000003</v>
      </c>
      <c r="D22">
        <v>2</v>
      </c>
      <c r="E22" t="s">
        <v>339</v>
      </c>
    </row>
    <row r="23" spans="1:5" x14ac:dyDescent="0.25">
      <c r="A23" s="5" t="s">
        <v>334</v>
      </c>
      <c r="B23" s="10">
        <v>9.5</v>
      </c>
      <c r="C23" s="9">
        <v>39.1</v>
      </c>
      <c r="D23">
        <v>2</v>
      </c>
      <c r="E23" t="s">
        <v>339</v>
      </c>
    </row>
    <row r="24" spans="1:5" x14ac:dyDescent="0.25">
      <c r="A24" s="5" t="s">
        <v>335</v>
      </c>
      <c r="B24" s="10">
        <v>11.1</v>
      </c>
      <c r="C24" s="9">
        <v>39.799999999999997</v>
      </c>
      <c r="D24">
        <v>2</v>
      </c>
      <c r="E24" t="s">
        <v>339</v>
      </c>
    </row>
    <row r="25" spans="1:5" x14ac:dyDescent="0.25">
      <c r="A25" s="5" t="s">
        <v>336</v>
      </c>
      <c r="B25" s="10">
        <v>12.9</v>
      </c>
      <c r="C25" s="9">
        <v>38.9</v>
      </c>
      <c r="D25">
        <v>2</v>
      </c>
      <c r="E25" t="s">
        <v>339</v>
      </c>
    </row>
    <row r="26" spans="1:5" x14ac:dyDescent="0.25">
      <c r="A26" s="5" t="s">
        <v>325</v>
      </c>
      <c r="B26" s="11">
        <v>17.3</v>
      </c>
      <c r="C26" s="12">
        <v>39.4</v>
      </c>
      <c r="D26">
        <v>3</v>
      </c>
      <c r="E26" t="s">
        <v>340</v>
      </c>
    </row>
    <row r="27" spans="1:5" x14ac:dyDescent="0.25">
      <c r="A27" s="5" t="s">
        <v>326</v>
      </c>
      <c r="B27" s="11">
        <v>9.1</v>
      </c>
      <c r="C27" s="12">
        <v>38.4</v>
      </c>
      <c r="D27">
        <v>3</v>
      </c>
      <c r="E27" t="s">
        <v>340</v>
      </c>
    </row>
    <row r="28" spans="1:5" x14ac:dyDescent="0.25">
      <c r="A28" s="5" t="s">
        <v>327</v>
      </c>
      <c r="B28" s="11">
        <v>6.6</v>
      </c>
      <c r="C28" s="12">
        <v>38.700000000000003</v>
      </c>
      <c r="D28">
        <v>3</v>
      </c>
      <c r="E28" t="s">
        <v>340</v>
      </c>
    </row>
    <row r="29" spans="1:5" x14ac:dyDescent="0.25">
      <c r="A29" s="5" t="s">
        <v>328</v>
      </c>
      <c r="B29" s="8">
        <v>0</v>
      </c>
      <c r="C29" s="12">
        <v>38.700000000000003</v>
      </c>
      <c r="D29">
        <v>3</v>
      </c>
      <c r="E29" t="s">
        <v>340</v>
      </c>
    </row>
    <row r="30" spans="1:5" x14ac:dyDescent="0.25">
      <c r="A30" s="5" t="s">
        <v>329</v>
      </c>
      <c r="B30" s="11">
        <v>6.1</v>
      </c>
      <c r="C30" s="12">
        <v>38.4</v>
      </c>
      <c r="D30">
        <v>3</v>
      </c>
      <c r="E30" t="s">
        <v>340</v>
      </c>
    </row>
    <row r="31" spans="1:5" x14ac:dyDescent="0.25">
      <c r="A31" s="5" t="s">
        <v>330</v>
      </c>
      <c r="B31" s="11">
        <v>17.3</v>
      </c>
      <c r="C31" s="12">
        <v>39.5</v>
      </c>
      <c r="D31">
        <v>3</v>
      </c>
      <c r="E31" t="s">
        <v>340</v>
      </c>
    </row>
    <row r="32" spans="1:5" x14ac:dyDescent="0.25">
      <c r="A32" s="5" t="s">
        <v>331</v>
      </c>
      <c r="B32" s="11">
        <v>17.3</v>
      </c>
      <c r="C32" s="12">
        <v>39.5</v>
      </c>
      <c r="D32">
        <v>3</v>
      </c>
      <c r="E32" t="s">
        <v>340</v>
      </c>
    </row>
    <row r="33" spans="1:5" x14ac:dyDescent="0.25">
      <c r="A33" s="5" t="s">
        <v>332</v>
      </c>
      <c r="B33" s="11">
        <v>17.3</v>
      </c>
      <c r="C33" s="12">
        <v>39.6</v>
      </c>
      <c r="D33">
        <v>3</v>
      </c>
      <c r="E33" t="s">
        <v>340</v>
      </c>
    </row>
    <row r="34" spans="1:5" x14ac:dyDescent="0.25">
      <c r="A34" s="5" t="s">
        <v>333</v>
      </c>
      <c r="B34" s="11">
        <v>8.1999999999999993</v>
      </c>
      <c r="C34" s="12">
        <v>39</v>
      </c>
      <c r="D34">
        <v>3</v>
      </c>
      <c r="E34" t="s">
        <v>340</v>
      </c>
    </row>
    <row r="35" spans="1:5" x14ac:dyDescent="0.25">
      <c r="A35" s="5" t="s">
        <v>334</v>
      </c>
      <c r="B35" s="8">
        <v>2.5</v>
      </c>
      <c r="C35" s="12">
        <v>38.700000000000003</v>
      </c>
      <c r="D35">
        <v>3</v>
      </c>
      <c r="E35" t="s">
        <v>340</v>
      </c>
    </row>
    <row r="36" spans="1:5" x14ac:dyDescent="0.25">
      <c r="A36" s="5" t="s">
        <v>335</v>
      </c>
      <c r="B36" s="11">
        <v>11.4</v>
      </c>
      <c r="C36" s="12">
        <v>39.299999999999997</v>
      </c>
      <c r="D36">
        <v>3</v>
      </c>
      <c r="E36" t="s">
        <v>340</v>
      </c>
    </row>
    <row r="37" spans="1:5" x14ac:dyDescent="0.25">
      <c r="A37" s="5" t="s">
        <v>336</v>
      </c>
      <c r="B37" s="8">
        <v>5</v>
      </c>
      <c r="C37" s="12">
        <v>38.9</v>
      </c>
      <c r="D37">
        <v>3</v>
      </c>
      <c r="E37" t="s">
        <v>340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30FC-5956-4620-AB20-1900F672CEBE}">
  <dimension ref="A1:A21"/>
  <sheetViews>
    <sheetView workbookViewId="0">
      <selection activeCell="M11" sqref="M11"/>
    </sheetView>
  </sheetViews>
  <sheetFormatPr defaultRowHeight="15" x14ac:dyDescent="0.25"/>
  <sheetData>
    <row r="1" spans="1:1" x14ac:dyDescent="0.25">
      <c r="A1" s="1" t="s">
        <v>4</v>
      </c>
    </row>
    <row r="2" spans="1:1" x14ac:dyDescent="0.25">
      <c r="A2">
        <v>39.799999999999997</v>
      </c>
    </row>
    <row r="3" spans="1:1" x14ac:dyDescent="0.25">
      <c r="A3">
        <v>39.6</v>
      </c>
    </row>
    <row r="4" spans="1:1" x14ac:dyDescent="0.25">
      <c r="A4">
        <v>38.9</v>
      </c>
    </row>
    <row r="5" spans="1:1" x14ac:dyDescent="0.25">
      <c r="A5">
        <v>39</v>
      </c>
    </row>
    <row r="6" spans="1:1" x14ac:dyDescent="0.25">
      <c r="A6">
        <v>39.5</v>
      </c>
    </row>
    <row r="7" spans="1:1" x14ac:dyDescent="0.25">
      <c r="A7">
        <v>39.9</v>
      </c>
    </row>
    <row r="8" spans="1:1" x14ac:dyDescent="0.25">
      <c r="A8">
        <v>39.1</v>
      </c>
    </row>
    <row r="9" spans="1:1" x14ac:dyDescent="0.25">
      <c r="A9">
        <v>39.6</v>
      </c>
    </row>
    <row r="10" spans="1:1" x14ac:dyDescent="0.25">
      <c r="A10">
        <v>39</v>
      </c>
    </row>
    <row r="11" spans="1:1" x14ac:dyDescent="0.25">
      <c r="A11">
        <v>38.1</v>
      </c>
    </row>
    <row r="12" spans="1:1" x14ac:dyDescent="0.25">
      <c r="A12">
        <v>39.5</v>
      </c>
    </row>
    <row r="13" spans="1:1" x14ac:dyDescent="0.25">
      <c r="A13">
        <v>39.799999999999997</v>
      </c>
    </row>
    <row r="14" spans="1:1" x14ac:dyDescent="0.25">
      <c r="A14">
        <v>39.799999999999997</v>
      </c>
    </row>
    <row r="15" spans="1:1" x14ac:dyDescent="0.25">
      <c r="A15">
        <v>40.1</v>
      </c>
    </row>
    <row r="20" spans="1:1" x14ac:dyDescent="0.25">
      <c r="A20" s="2"/>
    </row>
    <row r="21" spans="1:1" x14ac:dyDescent="0.25">
      <c r="A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66EA-C2BB-48DC-AFE9-EE6526171042}">
  <sheetPr>
    <pageSetUpPr autoPageBreaks="0"/>
  </sheetPr>
  <dimension ref="B1:L39"/>
  <sheetViews>
    <sheetView showGridLines="0" zoomScale="80" zoomScaleNormal="80" workbookViewId="0">
      <selection activeCell="D12" sqref="D12"/>
    </sheetView>
  </sheetViews>
  <sheetFormatPr defaultRowHeight="15" x14ac:dyDescent="0.25"/>
  <cols>
    <col min="1" max="1" width="1.7109375" customWidth="1"/>
    <col min="2" max="2" width="15.140625" customWidth="1"/>
    <col min="3" max="3" width="18.7109375" customWidth="1"/>
    <col min="4" max="4" width="18.28515625" customWidth="1"/>
    <col min="5" max="5" width="13.7109375" customWidth="1"/>
    <col min="6" max="6" width="20.42578125" customWidth="1"/>
    <col min="7" max="7" width="34.28515625" customWidth="1"/>
    <col min="8" max="9" width="17.28515625" customWidth="1"/>
    <col min="10" max="10" width="34" customWidth="1"/>
    <col min="11" max="11" width="42.28515625" customWidth="1"/>
    <col min="12" max="12" width="99.5703125" customWidth="1"/>
  </cols>
  <sheetData>
    <row r="1" spans="2:12" ht="6.6" customHeight="1" x14ac:dyDescent="0.25"/>
    <row r="2" spans="2:12" ht="32.450000000000003" customHeight="1" x14ac:dyDescent="0.25">
      <c r="B2" s="21" t="s">
        <v>0</v>
      </c>
      <c r="C2" s="21" t="s">
        <v>434</v>
      </c>
      <c r="D2" s="21" t="s">
        <v>481</v>
      </c>
      <c r="E2" s="21" t="s">
        <v>6</v>
      </c>
      <c r="F2" s="21" t="s">
        <v>8</v>
      </c>
      <c r="G2" s="21" t="s">
        <v>511</v>
      </c>
      <c r="H2" s="21" t="s">
        <v>298</v>
      </c>
      <c r="I2" s="21" t="s">
        <v>5</v>
      </c>
      <c r="J2" s="21" t="s">
        <v>525</v>
      </c>
      <c r="K2" s="21" t="s">
        <v>558</v>
      </c>
      <c r="L2" s="21" t="s">
        <v>538</v>
      </c>
    </row>
    <row r="3" spans="2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 s="16" customFormat="1" ht="54" customHeight="1" x14ac:dyDescent="0.25">
      <c r="B4" s="13" t="s">
        <v>52</v>
      </c>
      <c r="C4" s="13" t="s">
        <v>440</v>
      </c>
      <c r="D4" s="13" t="s">
        <v>482</v>
      </c>
      <c r="E4" s="13" t="s">
        <v>41</v>
      </c>
      <c r="F4" s="13" t="s">
        <v>246</v>
      </c>
      <c r="G4" s="15" t="s">
        <v>585</v>
      </c>
      <c r="H4" s="14">
        <v>128</v>
      </c>
      <c r="I4" s="13" t="s">
        <v>16</v>
      </c>
      <c r="J4" s="13" t="s">
        <v>516</v>
      </c>
      <c r="K4" s="13" t="s">
        <v>528</v>
      </c>
      <c r="L4" s="13" t="s">
        <v>559</v>
      </c>
    </row>
    <row r="5" spans="2:12" s="16" customFormat="1" ht="54" customHeight="1" x14ac:dyDescent="0.25">
      <c r="B5" s="13" t="s">
        <v>40</v>
      </c>
      <c r="C5" s="13" t="s">
        <v>440</v>
      </c>
      <c r="D5" s="13" t="s">
        <v>483</v>
      </c>
      <c r="E5" s="13" t="s">
        <v>41</v>
      </c>
      <c r="F5" s="13" t="s">
        <v>246</v>
      </c>
      <c r="G5" s="13" t="s">
        <v>501</v>
      </c>
      <c r="H5" s="14">
        <v>14</v>
      </c>
      <c r="I5" s="13" t="s">
        <v>16</v>
      </c>
      <c r="J5" s="13" t="s">
        <v>91</v>
      </c>
      <c r="K5" s="13" t="s">
        <v>94</v>
      </c>
      <c r="L5" s="13" t="s">
        <v>545</v>
      </c>
    </row>
    <row r="6" spans="2:12" s="16" customFormat="1" ht="54" customHeight="1" x14ac:dyDescent="0.25">
      <c r="B6" s="15" t="s">
        <v>54</v>
      </c>
      <c r="C6" s="15" t="s">
        <v>440</v>
      </c>
      <c r="D6" s="15" t="s">
        <v>484</v>
      </c>
      <c r="E6" s="15" t="s">
        <v>41</v>
      </c>
      <c r="F6" s="15" t="s">
        <v>513</v>
      </c>
      <c r="G6" s="15" t="s">
        <v>512</v>
      </c>
      <c r="H6" s="17">
        <v>30</v>
      </c>
      <c r="I6" s="15" t="s">
        <v>16</v>
      </c>
      <c r="J6" s="15" t="s">
        <v>154</v>
      </c>
      <c r="K6" s="13" t="s">
        <v>282</v>
      </c>
      <c r="L6" s="13" t="s">
        <v>577</v>
      </c>
    </row>
    <row r="7" spans="2:12" s="16" customFormat="1" ht="54" customHeight="1" x14ac:dyDescent="0.25">
      <c r="B7" s="13" t="s">
        <v>48</v>
      </c>
      <c r="C7" s="15" t="s">
        <v>440</v>
      </c>
      <c r="D7" s="15" t="s">
        <v>483</v>
      </c>
      <c r="E7" s="13" t="s">
        <v>49</v>
      </c>
      <c r="F7" s="13" t="s">
        <v>142</v>
      </c>
      <c r="G7" s="13" t="s">
        <v>499</v>
      </c>
      <c r="H7" s="17">
        <v>10</v>
      </c>
      <c r="I7" s="13" t="s">
        <v>35</v>
      </c>
      <c r="J7" s="13" t="s">
        <v>74</v>
      </c>
      <c r="K7" s="13" t="s">
        <v>138</v>
      </c>
      <c r="L7" s="13" t="s">
        <v>296</v>
      </c>
    </row>
    <row r="8" spans="2:12" s="16" customFormat="1" ht="54" customHeight="1" x14ac:dyDescent="0.25">
      <c r="B8" s="13" t="s">
        <v>70</v>
      </c>
      <c r="C8" s="15" t="s">
        <v>440</v>
      </c>
      <c r="D8" s="15" t="s">
        <v>485</v>
      </c>
      <c r="E8" s="13" t="s">
        <v>63</v>
      </c>
      <c r="F8" s="13" t="s">
        <v>513</v>
      </c>
      <c r="G8" s="15" t="s">
        <v>508</v>
      </c>
      <c r="H8" s="17" t="s">
        <v>580</v>
      </c>
      <c r="I8" s="13" t="s">
        <v>16</v>
      </c>
      <c r="J8" s="13" t="s">
        <v>233</v>
      </c>
      <c r="K8" s="13" t="s">
        <v>537</v>
      </c>
      <c r="L8" s="13" t="s">
        <v>576</v>
      </c>
    </row>
    <row r="9" spans="2:12" s="16" customFormat="1" ht="54" customHeight="1" x14ac:dyDescent="0.25">
      <c r="B9" s="13" t="s">
        <v>68</v>
      </c>
      <c r="C9" s="15" t="s">
        <v>440</v>
      </c>
      <c r="D9" s="15" t="s">
        <v>486</v>
      </c>
      <c r="E9" s="13" t="s">
        <v>67</v>
      </c>
      <c r="F9" s="13" t="s">
        <v>513</v>
      </c>
      <c r="G9" s="13" t="s">
        <v>499</v>
      </c>
      <c r="H9" s="17">
        <v>6</v>
      </c>
      <c r="I9" s="13" t="s">
        <v>35</v>
      </c>
      <c r="J9" s="13" t="s">
        <v>520</v>
      </c>
      <c r="K9" s="13" t="s">
        <v>230</v>
      </c>
      <c r="L9" s="13" t="s">
        <v>542</v>
      </c>
    </row>
    <row r="10" spans="2:12" s="16" customFormat="1" ht="54" customHeight="1" x14ac:dyDescent="0.25">
      <c r="B10" s="15" t="s">
        <v>64</v>
      </c>
      <c r="C10" s="15" t="s">
        <v>615</v>
      </c>
      <c r="D10" s="15" t="s">
        <v>555</v>
      </c>
      <c r="E10" s="13" t="s">
        <v>65</v>
      </c>
      <c r="F10" s="15" t="s">
        <v>513</v>
      </c>
      <c r="G10" s="13" t="s">
        <v>504</v>
      </c>
      <c r="H10" s="17">
        <v>20</v>
      </c>
      <c r="I10" s="13" t="s">
        <v>35</v>
      </c>
      <c r="J10" s="13" t="s">
        <v>276</v>
      </c>
      <c r="K10" s="13" t="s">
        <v>533</v>
      </c>
      <c r="L10" s="13" t="s">
        <v>296</v>
      </c>
    </row>
    <row r="11" spans="2:12" s="16" customFormat="1" ht="54" customHeight="1" x14ac:dyDescent="0.25">
      <c r="B11" s="15" t="s">
        <v>43</v>
      </c>
      <c r="C11" s="13" t="s">
        <v>440</v>
      </c>
      <c r="D11" s="13" t="s">
        <v>487</v>
      </c>
      <c r="E11" s="13" t="s">
        <v>44</v>
      </c>
      <c r="F11" s="13" t="s">
        <v>246</v>
      </c>
      <c r="G11" s="13" t="s">
        <v>503</v>
      </c>
      <c r="H11" s="14" t="s">
        <v>524</v>
      </c>
      <c r="I11" s="13" t="s">
        <v>16</v>
      </c>
      <c r="J11" s="13" t="s">
        <v>104</v>
      </c>
      <c r="K11" s="13" t="s">
        <v>530</v>
      </c>
      <c r="L11" s="13" t="s">
        <v>595</v>
      </c>
    </row>
    <row r="12" spans="2:12" s="16" customFormat="1" ht="54" customHeight="1" x14ac:dyDescent="0.25">
      <c r="B12" s="13" t="s">
        <v>47</v>
      </c>
      <c r="C12" s="13" t="s">
        <v>440</v>
      </c>
      <c r="D12" s="13" t="s">
        <v>488</v>
      </c>
      <c r="E12" s="13" t="s">
        <v>44</v>
      </c>
      <c r="F12" s="13" t="s">
        <v>246</v>
      </c>
      <c r="G12" s="13" t="s">
        <v>509</v>
      </c>
      <c r="H12" s="14">
        <v>99</v>
      </c>
      <c r="I12" s="13" t="s">
        <v>16</v>
      </c>
      <c r="J12" s="13" t="s">
        <v>104</v>
      </c>
      <c r="K12" s="13" t="s">
        <v>134</v>
      </c>
      <c r="L12" s="13" t="s">
        <v>552</v>
      </c>
    </row>
    <row r="13" spans="2:12" s="16" customFormat="1" ht="54" customHeight="1" x14ac:dyDescent="0.25">
      <c r="B13" s="13" t="s">
        <v>38</v>
      </c>
      <c r="C13" s="13" t="s">
        <v>440</v>
      </c>
      <c r="D13" s="13" t="s">
        <v>484</v>
      </c>
      <c r="E13" s="13" t="s">
        <v>45</v>
      </c>
      <c r="F13" s="13" t="s">
        <v>142</v>
      </c>
      <c r="G13" s="13" t="s">
        <v>497</v>
      </c>
      <c r="H13" s="14">
        <v>15</v>
      </c>
      <c r="I13" s="13" t="s">
        <v>35</v>
      </c>
      <c r="J13" s="13" t="s">
        <v>519</v>
      </c>
      <c r="K13" s="13" t="s">
        <v>75</v>
      </c>
      <c r="L13" s="13" t="s">
        <v>540</v>
      </c>
    </row>
    <row r="14" spans="2:12" s="16" customFormat="1" ht="54" customHeight="1" x14ac:dyDescent="0.25">
      <c r="B14" s="13" t="s">
        <v>262</v>
      </c>
      <c r="C14" s="13" t="s">
        <v>440</v>
      </c>
      <c r="D14" s="13" t="s">
        <v>438</v>
      </c>
      <c r="E14" s="13" t="s">
        <v>45</v>
      </c>
      <c r="F14" s="13" t="s">
        <v>142</v>
      </c>
      <c r="G14" s="13" t="s">
        <v>498</v>
      </c>
      <c r="H14" s="14">
        <v>86</v>
      </c>
      <c r="I14" s="13" t="s">
        <v>35</v>
      </c>
      <c r="J14" s="13" t="s">
        <v>518</v>
      </c>
      <c r="K14" s="13" t="s">
        <v>268</v>
      </c>
      <c r="L14" s="13" t="s">
        <v>541</v>
      </c>
    </row>
    <row r="15" spans="2:12" s="16" customFormat="1" ht="54" customHeight="1" x14ac:dyDescent="0.25">
      <c r="B15" s="15" t="s">
        <v>51</v>
      </c>
      <c r="C15" s="13" t="s">
        <v>440</v>
      </c>
      <c r="D15" s="13" t="s">
        <v>438</v>
      </c>
      <c r="E15" s="13" t="s">
        <v>45</v>
      </c>
      <c r="F15" s="13" t="s">
        <v>142</v>
      </c>
      <c r="G15" s="13" t="s">
        <v>503</v>
      </c>
      <c r="H15" s="14">
        <v>40</v>
      </c>
      <c r="I15" s="13" t="s">
        <v>35</v>
      </c>
      <c r="J15" s="13" t="s">
        <v>74</v>
      </c>
      <c r="K15" s="13" t="s">
        <v>149</v>
      </c>
      <c r="L15" s="13" t="s">
        <v>547</v>
      </c>
    </row>
    <row r="16" spans="2:12" s="16" customFormat="1" ht="54" customHeight="1" x14ac:dyDescent="0.25">
      <c r="B16" s="13" t="s">
        <v>419</v>
      </c>
      <c r="C16" s="13" t="s">
        <v>614</v>
      </c>
      <c r="D16" s="13" t="s">
        <v>496</v>
      </c>
      <c r="E16" s="13" t="s">
        <v>18</v>
      </c>
      <c r="F16" s="13" t="s">
        <v>142</v>
      </c>
      <c r="G16" s="13" t="s">
        <v>500</v>
      </c>
      <c r="H16" s="14" t="s">
        <v>523</v>
      </c>
      <c r="I16" s="13" t="s">
        <v>35</v>
      </c>
      <c r="J16" s="13" t="s">
        <v>519</v>
      </c>
      <c r="K16" s="13" t="s">
        <v>422</v>
      </c>
      <c r="L16" s="13" t="s">
        <v>551</v>
      </c>
    </row>
    <row r="17" spans="2:12" s="16" customFormat="1" ht="54" customHeight="1" x14ac:dyDescent="0.25">
      <c r="B17" s="13" t="s">
        <v>56</v>
      </c>
      <c r="C17" s="13" t="s">
        <v>616</v>
      </c>
      <c r="D17" s="13" t="s">
        <v>617</v>
      </c>
      <c r="E17" s="13" t="s">
        <v>18</v>
      </c>
      <c r="F17" s="13" t="s">
        <v>246</v>
      </c>
      <c r="G17" s="13" t="s">
        <v>618</v>
      </c>
      <c r="H17" s="14">
        <v>7</v>
      </c>
      <c r="I17" s="13" t="s">
        <v>16</v>
      </c>
      <c r="J17" s="13" t="s">
        <v>183</v>
      </c>
      <c r="K17" s="18" t="s">
        <v>187</v>
      </c>
      <c r="L17" s="13" t="s">
        <v>543</v>
      </c>
    </row>
    <row r="18" spans="2:12" s="16" customFormat="1" ht="54" customHeight="1" x14ac:dyDescent="0.25">
      <c r="B18" s="13" t="s">
        <v>14</v>
      </c>
      <c r="C18" s="13" t="s">
        <v>440</v>
      </c>
      <c r="D18" s="13" t="s">
        <v>484</v>
      </c>
      <c r="E18" s="13" t="s">
        <v>18</v>
      </c>
      <c r="F18" s="13" t="s">
        <v>514</v>
      </c>
      <c r="G18" s="13" t="s">
        <v>554</v>
      </c>
      <c r="H18" s="14">
        <v>15</v>
      </c>
      <c r="I18" s="13" t="s">
        <v>16</v>
      </c>
      <c r="J18" s="13" t="s">
        <v>521</v>
      </c>
      <c r="K18" s="13" t="s">
        <v>526</v>
      </c>
      <c r="L18" s="13" t="s">
        <v>544</v>
      </c>
    </row>
    <row r="19" spans="2:12" s="16" customFormat="1" ht="54" customHeight="1" x14ac:dyDescent="0.25">
      <c r="B19" s="15" t="s">
        <v>66</v>
      </c>
      <c r="C19" s="13" t="s">
        <v>614</v>
      </c>
      <c r="D19" s="13" t="s">
        <v>582</v>
      </c>
      <c r="E19" s="13" t="s">
        <v>18</v>
      </c>
      <c r="F19" s="13" t="s">
        <v>513</v>
      </c>
      <c r="G19" s="13" t="s">
        <v>499</v>
      </c>
      <c r="H19" s="14">
        <v>16</v>
      </c>
      <c r="I19" s="13" t="s">
        <v>35</v>
      </c>
      <c r="J19" s="13" t="s">
        <v>222</v>
      </c>
      <c r="K19" s="15" t="s">
        <v>527</v>
      </c>
      <c r="L19" s="15" t="s">
        <v>296</v>
      </c>
    </row>
    <row r="20" spans="2:12" s="16" customFormat="1" ht="54" customHeight="1" x14ac:dyDescent="0.25">
      <c r="B20" s="15" t="s">
        <v>66</v>
      </c>
      <c r="C20" s="13" t="s">
        <v>616</v>
      </c>
      <c r="D20" s="13" t="s">
        <v>488</v>
      </c>
      <c r="E20" s="13" t="s">
        <v>18</v>
      </c>
      <c r="F20" s="13" t="s">
        <v>246</v>
      </c>
      <c r="G20" s="15" t="s">
        <v>588</v>
      </c>
      <c r="H20" s="14">
        <v>34</v>
      </c>
      <c r="I20" s="13" t="s">
        <v>522</v>
      </c>
      <c r="J20" s="13" t="s">
        <v>245</v>
      </c>
      <c r="K20" s="13" t="s">
        <v>570</v>
      </c>
      <c r="L20" s="13" t="s">
        <v>583</v>
      </c>
    </row>
    <row r="21" spans="2:12" s="16" customFormat="1" ht="54" customHeight="1" x14ac:dyDescent="0.25">
      <c r="B21" s="15" t="s">
        <v>53</v>
      </c>
      <c r="C21" s="13" t="s">
        <v>440</v>
      </c>
      <c r="D21" s="13" t="s">
        <v>483</v>
      </c>
      <c r="E21" s="13" t="s">
        <v>18</v>
      </c>
      <c r="F21" s="13" t="s">
        <v>513</v>
      </c>
      <c r="G21" s="13" t="s">
        <v>500</v>
      </c>
      <c r="H21" s="14">
        <v>15</v>
      </c>
      <c r="I21" s="13" t="s">
        <v>16</v>
      </c>
      <c r="J21" s="13" t="s">
        <v>245</v>
      </c>
      <c r="K21" s="15" t="s">
        <v>534</v>
      </c>
      <c r="L21" s="15" t="s">
        <v>573</v>
      </c>
    </row>
    <row r="22" spans="2:12" s="16" customFormat="1" ht="54" customHeight="1" x14ac:dyDescent="0.25">
      <c r="B22" s="13" t="s">
        <v>72</v>
      </c>
      <c r="C22" s="13" t="s">
        <v>440</v>
      </c>
      <c r="D22" s="13" t="s">
        <v>489</v>
      </c>
      <c r="E22" s="13" t="s">
        <v>71</v>
      </c>
      <c r="F22" s="13" t="s">
        <v>142</v>
      </c>
      <c r="G22" s="13" t="s">
        <v>584</v>
      </c>
      <c r="H22" s="14">
        <v>27</v>
      </c>
      <c r="I22" s="13" t="s">
        <v>35</v>
      </c>
      <c r="J22" s="13" t="s">
        <v>517</v>
      </c>
      <c r="K22" s="15" t="s">
        <v>572</v>
      </c>
      <c r="L22" s="13" t="s">
        <v>539</v>
      </c>
    </row>
    <row r="23" spans="2:12" s="16" customFormat="1" ht="54" customHeight="1" x14ac:dyDescent="0.25">
      <c r="B23" s="13" t="s">
        <v>42</v>
      </c>
      <c r="C23" s="13" t="s">
        <v>440</v>
      </c>
      <c r="D23" s="13" t="s">
        <v>490</v>
      </c>
      <c r="E23" s="13" t="s">
        <v>28</v>
      </c>
      <c r="F23" s="13" t="s">
        <v>513</v>
      </c>
      <c r="G23" s="13" t="s">
        <v>502</v>
      </c>
      <c r="H23" s="14">
        <v>8</v>
      </c>
      <c r="I23" s="13" t="s">
        <v>35</v>
      </c>
      <c r="J23" s="13" t="s">
        <v>97</v>
      </c>
      <c r="K23" s="13" t="s">
        <v>101</v>
      </c>
      <c r="L23" s="13" t="s">
        <v>546</v>
      </c>
    </row>
    <row r="24" spans="2:12" s="16" customFormat="1" ht="54" customHeight="1" x14ac:dyDescent="0.25">
      <c r="B24" s="15" t="s">
        <v>69</v>
      </c>
      <c r="C24" s="13" t="s">
        <v>440</v>
      </c>
      <c r="D24" s="13" t="s">
        <v>491</v>
      </c>
      <c r="E24" s="13" t="s">
        <v>28</v>
      </c>
      <c r="F24" s="13" t="s">
        <v>513</v>
      </c>
      <c r="G24" s="15" t="s">
        <v>586</v>
      </c>
      <c r="H24" s="14">
        <v>24</v>
      </c>
      <c r="I24" s="13" t="s">
        <v>35</v>
      </c>
      <c r="J24" s="13" t="s">
        <v>194</v>
      </c>
      <c r="K24" s="13" t="s">
        <v>529</v>
      </c>
      <c r="L24" s="13" t="s">
        <v>560</v>
      </c>
    </row>
    <row r="25" spans="2:12" s="16" customFormat="1" ht="54" customHeight="1" x14ac:dyDescent="0.25">
      <c r="B25" s="15" t="s">
        <v>39</v>
      </c>
      <c r="C25" s="13" t="s">
        <v>440</v>
      </c>
      <c r="D25" s="13" t="s">
        <v>492</v>
      </c>
      <c r="E25" s="13" t="s">
        <v>28</v>
      </c>
      <c r="F25" s="13" t="s">
        <v>513</v>
      </c>
      <c r="G25" s="13" t="s">
        <v>581</v>
      </c>
      <c r="H25" s="14">
        <v>37</v>
      </c>
      <c r="I25" s="13" t="s">
        <v>16</v>
      </c>
      <c r="J25" s="13" t="s">
        <v>22</v>
      </c>
      <c r="K25" s="13" t="s">
        <v>531</v>
      </c>
      <c r="L25" s="13" t="s">
        <v>561</v>
      </c>
    </row>
    <row r="26" spans="2:12" s="16" customFormat="1" ht="54" customHeight="1" x14ac:dyDescent="0.25">
      <c r="B26" s="15" t="s">
        <v>27</v>
      </c>
      <c r="C26" s="13" t="s">
        <v>440</v>
      </c>
      <c r="D26" s="13" t="s">
        <v>483</v>
      </c>
      <c r="E26" s="13" t="s">
        <v>28</v>
      </c>
      <c r="F26" s="13" t="s">
        <v>513</v>
      </c>
      <c r="G26" s="15" t="s">
        <v>586</v>
      </c>
      <c r="H26" s="14">
        <v>20</v>
      </c>
      <c r="I26" s="13" t="s">
        <v>35</v>
      </c>
      <c r="J26" s="13" t="s">
        <v>36</v>
      </c>
      <c r="K26" s="13" t="s">
        <v>532</v>
      </c>
      <c r="L26" s="13" t="s">
        <v>569</v>
      </c>
    </row>
    <row r="27" spans="2:12" s="16" customFormat="1" ht="54" customHeight="1" x14ac:dyDescent="0.25">
      <c r="B27" s="15" t="s">
        <v>50</v>
      </c>
      <c r="C27" s="13" t="s">
        <v>440</v>
      </c>
      <c r="D27" s="13" t="s">
        <v>493</v>
      </c>
      <c r="E27" s="13" t="s">
        <v>28</v>
      </c>
      <c r="F27" s="15" t="s">
        <v>515</v>
      </c>
      <c r="G27" s="13" t="s">
        <v>505</v>
      </c>
      <c r="H27" s="14">
        <v>94</v>
      </c>
      <c r="I27" s="13" t="s">
        <v>35</v>
      </c>
      <c r="J27" s="13" t="s">
        <v>140</v>
      </c>
      <c r="K27" s="13" t="s">
        <v>535</v>
      </c>
      <c r="L27" s="13" t="s">
        <v>549</v>
      </c>
    </row>
    <row r="28" spans="2:12" s="16" customFormat="1" ht="54" customHeight="1" x14ac:dyDescent="0.25">
      <c r="B28" s="15" t="s">
        <v>50</v>
      </c>
      <c r="C28" s="13" t="s">
        <v>440</v>
      </c>
      <c r="D28" s="15" t="s">
        <v>556</v>
      </c>
      <c r="E28" s="13" t="s">
        <v>28</v>
      </c>
      <c r="F28" s="15" t="s">
        <v>438</v>
      </c>
      <c r="G28" s="13" t="s">
        <v>506</v>
      </c>
      <c r="H28" s="14">
        <v>6</v>
      </c>
      <c r="I28" s="13" t="s">
        <v>35</v>
      </c>
      <c r="J28" s="13" t="s">
        <v>140</v>
      </c>
      <c r="K28" s="15" t="s">
        <v>557</v>
      </c>
      <c r="L28" s="15" t="s">
        <v>296</v>
      </c>
    </row>
    <row r="29" spans="2:12" s="16" customFormat="1" ht="54" customHeight="1" x14ac:dyDescent="0.25">
      <c r="B29" s="15" t="s">
        <v>50</v>
      </c>
      <c r="C29" s="13" t="s">
        <v>440</v>
      </c>
      <c r="D29" s="13" t="s">
        <v>493</v>
      </c>
      <c r="E29" s="13" t="s">
        <v>28</v>
      </c>
      <c r="F29" s="15" t="s">
        <v>515</v>
      </c>
      <c r="G29" s="13" t="s">
        <v>507</v>
      </c>
      <c r="H29" s="14">
        <v>86</v>
      </c>
      <c r="I29" s="13" t="s">
        <v>35</v>
      </c>
      <c r="J29" s="13" t="s">
        <v>140</v>
      </c>
      <c r="K29" s="15" t="s">
        <v>578</v>
      </c>
      <c r="L29" s="13" t="s">
        <v>579</v>
      </c>
    </row>
    <row r="30" spans="2:12" s="16" customFormat="1" ht="54" customHeight="1" x14ac:dyDescent="0.25">
      <c r="B30" s="15" t="s">
        <v>58</v>
      </c>
      <c r="C30" s="13" t="s">
        <v>440</v>
      </c>
      <c r="D30" s="13" t="s">
        <v>483</v>
      </c>
      <c r="E30" s="13" t="s">
        <v>28</v>
      </c>
      <c r="F30" s="13" t="s">
        <v>513</v>
      </c>
      <c r="G30" s="15" t="s">
        <v>587</v>
      </c>
      <c r="H30" s="14">
        <v>20</v>
      </c>
      <c r="I30" s="13" t="s">
        <v>35</v>
      </c>
      <c r="J30" s="13" t="s">
        <v>194</v>
      </c>
      <c r="K30" s="13" t="s">
        <v>536</v>
      </c>
      <c r="L30" s="13" t="s">
        <v>574</v>
      </c>
    </row>
    <row r="31" spans="2:12" s="16" customFormat="1" ht="54" customHeight="1" x14ac:dyDescent="0.25">
      <c r="B31" s="15" t="s">
        <v>58</v>
      </c>
      <c r="C31" s="13" t="s">
        <v>440</v>
      </c>
      <c r="D31" s="13" t="s">
        <v>491</v>
      </c>
      <c r="E31" s="13" t="s">
        <v>28</v>
      </c>
      <c r="F31" s="13" t="s">
        <v>513</v>
      </c>
      <c r="G31" s="15" t="s">
        <v>586</v>
      </c>
      <c r="H31" s="14">
        <v>24</v>
      </c>
      <c r="I31" s="13" t="s">
        <v>35</v>
      </c>
      <c r="J31" s="13" t="s">
        <v>194</v>
      </c>
      <c r="K31" s="13" t="s">
        <v>529</v>
      </c>
      <c r="L31" s="13" t="s">
        <v>560</v>
      </c>
    </row>
    <row r="32" spans="2:12" s="16" customFormat="1" ht="54" customHeight="1" x14ac:dyDescent="0.25">
      <c r="B32" s="15" t="s">
        <v>58</v>
      </c>
      <c r="C32" s="13" t="s">
        <v>440</v>
      </c>
      <c r="D32" s="13" t="s">
        <v>491</v>
      </c>
      <c r="E32" s="13" t="s">
        <v>28</v>
      </c>
      <c r="F32" s="13" t="s">
        <v>513</v>
      </c>
      <c r="G32" s="15" t="s">
        <v>586</v>
      </c>
      <c r="H32" s="14">
        <v>24</v>
      </c>
      <c r="I32" s="13" t="s">
        <v>35</v>
      </c>
      <c r="J32" s="13" t="s">
        <v>194</v>
      </c>
      <c r="K32" s="13" t="s">
        <v>529</v>
      </c>
      <c r="L32" s="13" t="s">
        <v>575</v>
      </c>
    </row>
    <row r="33" spans="2:12" s="16" customFormat="1" ht="54" customHeight="1" x14ac:dyDescent="0.25">
      <c r="B33" s="19" t="s">
        <v>62</v>
      </c>
      <c r="C33" s="19" t="s">
        <v>440</v>
      </c>
      <c r="D33" s="19" t="s">
        <v>494</v>
      </c>
      <c r="E33" s="19" t="s">
        <v>28</v>
      </c>
      <c r="F33" s="19" t="s">
        <v>246</v>
      </c>
      <c r="G33" s="19" t="s">
        <v>510</v>
      </c>
      <c r="H33" s="47">
        <v>7</v>
      </c>
      <c r="I33" s="19" t="s">
        <v>16</v>
      </c>
      <c r="J33" s="19" t="s">
        <v>207</v>
      </c>
      <c r="K33" s="19" t="s">
        <v>209</v>
      </c>
      <c r="L33" s="19" t="s">
        <v>553</v>
      </c>
    </row>
    <row r="34" spans="2:12" x14ac:dyDescent="0.25">
      <c r="E34" s="4"/>
      <c r="J34" s="4"/>
    </row>
    <row r="35" spans="2:12" x14ac:dyDescent="0.25">
      <c r="E35" s="4"/>
      <c r="J35" s="4"/>
    </row>
    <row r="37" spans="2:12" x14ac:dyDescent="0.25">
      <c r="E37" s="4"/>
      <c r="I37" s="4"/>
      <c r="J37" s="4"/>
    </row>
    <row r="39" spans="2:12" x14ac:dyDescent="0.25">
      <c r="K39" s="22"/>
      <c r="L39" s="15"/>
    </row>
  </sheetData>
  <sortState xmlns:xlrd2="http://schemas.microsoft.com/office/spreadsheetml/2017/richdata2" ref="B5:L33">
    <sortCondition ref="E6:E33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F846-1F4B-435F-9476-6E0CE227F2B1}">
  <dimension ref="A1:A11"/>
  <sheetViews>
    <sheetView topLeftCell="A4" workbookViewId="0">
      <selection activeCell="M11" sqref="M11"/>
    </sheetView>
  </sheetViews>
  <sheetFormatPr defaultRowHeight="15" x14ac:dyDescent="0.25"/>
  <sheetData>
    <row r="1" spans="1:1" x14ac:dyDescent="0.25">
      <c r="A1" s="1" t="s">
        <v>4</v>
      </c>
    </row>
    <row r="2" spans="1:1" x14ac:dyDescent="0.25">
      <c r="A2" s="2">
        <v>38.704000000000001</v>
      </c>
    </row>
    <row r="3" spans="1:1" x14ac:dyDescent="0.25">
      <c r="A3" s="2">
        <v>38.933</v>
      </c>
    </row>
    <row r="4" spans="1:1" x14ac:dyDescent="0.25">
      <c r="A4" s="2">
        <v>39.274000000000001</v>
      </c>
    </row>
    <row r="5" spans="1:1" x14ac:dyDescent="0.25">
      <c r="A5" s="2">
        <v>40.018999999999998</v>
      </c>
    </row>
    <row r="6" spans="1:1" x14ac:dyDescent="0.25">
      <c r="A6" s="2">
        <v>39.906999999999996</v>
      </c>
    </row>
    <row r="7" spans="1:1" x14ac:dyDescent="0.25">
      <c r="A7" s="2">
        <v>39.695</v>
      </c>
    </row>
    <row r="8" spans="1:1" x14ac:dyDescent="0.25">
      <c r="A8" s="2">
        <v>39.582000000000001</v>
      </c>
    </row>
    <row r="9" spans="1:1" x14ac:dyDescent="0.25">
      <c r="A9" s="2">
        <v>39.585000000000001</v>
      </c>
    </row>
    <row r="10" spans="1:1" x14ac:dyDescent="0.25">
      <c r="A10" s="2">
        <v>39.319000000000003</v>
      </c>
    </row>
    <row r="11" spans="1:1" x14ac:dyDescent="0.25">
      <c r="A11" s="2">
        <v>39.741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DA76-8774-4E38-AB78-81660F7E26BA}">
  <sheetPr>
    <pageSetUpPr autoPageBreaks="0"/>
  </sheetPr>
  <dimension ref="B1:J39"/>
  <sheetViews>
    <sheetView showGridLines="0" topLeftCell="A22" zoomScale="80" zoomScaleNormal="80" workbookViewId="0">
      <selection activeCell="C17" sqref="C17:G17"/>
    </sheetView>
  </sheetViews>
  <sheetFormatPr defaultRowHeight="15" x14ac:dyDescent="0.25"/>
  <cols>
    <col min="1" max="1" width="1.7109375" customWidth="1"/>
    <col min="2" max="2" width="15.140625" customWidth="1"/>
    <col min="3" max="3" width="18.42578125" bestFit="1" customWidth="1"/>
    <col min="4" max="4" width="18.140625" bestFit="1" customWidth="1"/>
    <col min="5" max="5" width="13.140625" bestFit="1" customWidth="1"/>
    <col min="6" max="6" width="20" bestFit="1" customWidth="1"/>
    <col min="7" max="7" width="17" bestFit="1" customWidth="1"/>
    <col min="8" max="8" width="34.28515625" bestFit="1" customWidth="1"/>
    <col min="9" max="9" width="60.7109375" bestFit="1" customWidth="1"/>
    <col min="10" max="10" width="32.7109375" bestFit="1" customWidth="1"/>
  </cols>
  <sheetData>
    <row r="1" spans="2:10" ht="6.6" customHeight="1" x14ac:dyDescent="0.25"/>
    <row r="2" spans="2:10" ht="32.450000000000003" customHeight="1" x14ac:dyDescent="0.25">
      <c r="B2" s="21" t="s">
        <v>0</v>
      </c>
      <c r="C2" s="21" t="s">
        <v>434</v>
      </c>
      <c r="D2" s="21" t="s">
        <v>481</v>
      </c>
      <c r="E2" s="21" t="s">
        <v>6</v>
      </c>
      <c r="F2" s="21" t="s">
        <v>8</v>
      </c>
      <c r="G2" s="21" t="s">
        <v>5</v>
      </c>
      <c r="H2" s="21" t="s">
        <v>511</v>
      </c>
      <c r="I2" s="21" t="s">
        <v>538</v>
      </c>
      <c r="J2" s="21" t="s">
        <v>558</v>
      </c>
    </row>
    <row r="3" spans="2:10" x14ac:dyDescent="0.25">
      <c r="B3" s="20"/>
      <c r="C3" s="20"/>
      <c r="D3" s="20"/>
      <c r="E3" s="20"/>
      <c r="F3" s="20"/>
      <c r="G3" s="20"/>
      <c r="H3" s="20"/>
      <c r="I3" s="20"/>
      <c r="J3" s="20"/>
    </row>
    <row r="4" spans="2:10" s="16" customFormat="1" ht="102" customHeight="1" x14ac:dyDescent="0.25">
      <c r="B4" s="13" t="s">
        <v>52</v>
      </c>
      <c r="C4" s="13" t="s">
        <v>440</v>
      </c>
      <c r="D4" s="13" t="s">
        <v>482</v>
      </c>
      <c r="E4" s="13" t="s">
        <v>41</v>
      </c>
      <c r="F4" s="13" t="s">
        <v>246</v>
      </c>
      <c r="G4" s="13" t="s">
        <v>16</v>
      </c>
      <c r="H4" s="15" t="s">
        <v>585</v>
      </c>
      <c r="I4" s="13" t="s">
        <v>559</v>
      </c>
      <c r="J4" s="13" t="s">
        <v>528</v>
      </c>
    </row>
    <row r="5" spans="2:10" s="16" customFormat="1" ht="102" customHeight="1" x14ac:dyDescent="0.25">
      <c r="B5" s="13" t="s">
        <v>72</v>
      </c>
      <c r="C5" s="13" t="s">
        <v>440</v>
      </c>
      <c r="D5" s="13" t="s">
        <v>489</v>
      </c>
      <c r="E5" s="13" t="s">
        <v>71</v>
      </c>
      <c r="F5" s="13" t="s">
        <v>142</v>
      </c>
      <c r="G5" s="13" t="s">
        <v>35</v>
      </c>
      <c r="H5" s="13" t="s">
        <v>584</v>
      </c>
      <c r="I5" s="13" t="s">
        <v>539</v>
      </c>
      <c r="J5" s="15" t="s">
        <v>572</v>
      </c>
    </row>
    <row r="6" spans="2:10" s="16" customFormat="1" ht="102" customHeight="1" x14ac:dyDescent="0.25">
      <c r="B6" s="13" t="s">
        <v>38</v>
      </c>
      <c r="C6" s="13" t="s">
        <v>440</v>
      </c>
      <c r="D6" s="13" t="s">
        <v>484</v>
      </c>
      <c r="E6" s="13" t="s">
        <v>45</v>
      </c>
      <c r="F6" s="13" t="s">
        <v>142</v>
      </c>
      <c r="G6" s="13" t="s">
        <v>35</v>
      </c>
      <c r="H6" s="13" t="s">
        <v>497</v>
      </c>
      <c r="I6" s="13" t="s">
        <v>540</v>
      </c>
      <c r="J6" s="13" t="s">
        <v>75</v>
      </c>
    </row>
    <row r="7" spans="2:10" s="16" customFormat="1" ht="102" customHeight="1" x14ac:dyDescent="0.25">
      <c r="B7" s="13" t="s">
        <v>262</v>
      </c>
      <c r="C7" s="13" t="s">
        <v>440</v>
      </c>
      <c r="D7" s="13" t="s">
        <v>438</v>
      </c>
      <c r="E7" s="13" t="s">
        <v>45</v>
      </c>
      <c r="F7" s="13" t="s">
        <v>142</v>
      </c>
      <c r="G7" s="13" t="s">
        <v>35</v>
      </c>
      <c r="H7" s="13" t="s">
        <v>498</v>
      </c>
      <c r="I7" s="13" t="s">
        <v>541</v>
      </c>
      <c r="J7" s="13" t="s">
        <v>268</v>
      </c>
    </row>
    <row r="8" spans="2:10" s="16" customFormat="1" ht="102" customHeight="1" x14ac:dyDescent="0.25">
      <c r="B8" s="13" t="s">
        <v>68</v>
      </c>
      <c r="C8" s="15" t="s">
        <v>440</v>
      </c>
      <c r="D8" s="15" t="s">
        <v>486</v>
      </c>
      <c r="E8" s="13" t="s">
        <v>67</v>
      </c>
      <c r="F8" s="13" t="s">
        <v>513</v>
      </c>
      <c r="G8" s="13" t="s">
        <v>35</v>
      </c>
      <c r="H8" s="13" t="s">
        <v>499</v>
      </c>
      <c r="I8" s="13" t="s">
        <v>542</v>
      </c>
      <c r="J8" s="13" t="s">
        <v>230</v>
      </c>
    </row>
    <row r="9" spans="2:10" s="16" customFormat="1" ht="102" customHeight="1" x14ac:dyDescent="0.25">
      <c r="B9" s="13" t="s">
        <v>419</v>
      </c>
      <c r="C9" s="13" t="s">
        <v>614</v>
      </c>
      <c r="D9" s="13" t="s">
        <v>496</v>
      </c>
      <c r="E9" s="13" t="s">
        <v>18</v>
      </c>
      <c r="F9" s="13" t="s">
        <v>142</v>
      </c>
      <c r="G9" s="13" t="s">
        <v>35</v>
      </c>
      <c r="H9" s="13" t="s">
        <v>500</v>
      </c>
      <c r="I9" s="13" t="s">
        <v>551</v>
      </c>
      <c r="J9" s="13" t="s">
        <v>422</v>
      </c>
    </row>
    <row r="10" spans="2:10" s="16" customFormat="1" ht="102" customHeight="1" x14ac:dyDescent="0.25">
      <c r="B10" s="13" t="s">
        <v>56</v>
      </c>
      <c r="C10" s="13" t="s">
        <v>616</v>
      </c>
      <c r="D10" s="13" t="s">
        <v>617</v>
      </c>
      <c r="E10" s="13" t="s">
        <v>18</v>
      </c>
      <c r="F10" s="13" t="s">
        <v>246</v>
      </c>
      <c r="G10" s="13" t="s">
        <v>16</v>
      </c>
      <c r="H10" s="13" t="s">
        <v>618</v>
      </c>
      <c r="I10" s="13" t="s">
        <v>543</v>
      </c>
      <c r="J10" s="18" t="s">
        <v>187</v>
      </c>
    </row>
    <row r="11" spans="2:10" s="16" customFormat="1" ht="102" customHeight="1" x14ac:dyDescent="0.25">
      <c r="B11" s="13" t="s">
        <v>40</v>
      </c>
      <c r="C11" s="13" t="s">
        <v>440</v>
      </c>
      <c r="D11" s="13" t="s">
        <v>483</v>
      </c>
      <c r="E11" s="13" t="s">
        <v>41</v>
      </c>
      <c r="F11" s="13" t="s">
        <v>246</v>
      </c>
      <c r="G11" s="13" t="s">
        <v>16</v>
      </c>
      <c r="H11" s="13" t="s">
        <v>501</v>
      </c>
      <c r="I11" s="13" t="s">
        <v>545</v>
      </c>
      <c r="J11" s="13" t="s">
        <v>94</v>
      </c>
    </row>
    <row r="12" spans="2:10" s="16" customFormat="1" ht="102" customHeight="1" x14ac:dyDescent="0.25">
      <c r="B12" s="13" t="s">
        <v>14</v>
      </c>
      <c r="C12" s="13" t="s">
        <v>440</v>
      </c>
      <c r="D12" s="13" t="s">
        <v>484</v>
      </c>
      <c r="E12" s="13" t="s">
        <v>18</v>
      </c>
      <c r="F12" s="13" t="s">
        <v>514</v>
      </c>
      <c r="G12" s="13" t="s">
        <v>16</v>
      </c>
      <c r="H12" s="13" t="s">
        <v>554</v>
      </c>
      <c r="I12" s="13" t="s">
        <v>544</v>
      </c>
      <c r="J12" s="13" t="s">
        <v>526</v>
      </c>
    </row>
    <row r="13" spans="2:10" s="16" customFormat="1" ht="102" customHeight="1" x14ac:dyDescent="0.25">
      <c r="B13" s="13" t="s">
        <v>42</v>
      </c>
      <c r="C13" s="13" t="s">
        <v>440</v>
      </c>
      <c r="D13" s="13" t="s">
        <v>490</v>
      </c>
      <c r="E13" s="13" t="s">
        <v>28</v>
      </c>
      <c r="F13" s="13" t="s">
        <v>513</v>
      </c>
      <c r="G13" s="13" t="s">
        <v>35</v>
      </c>
      <c r="H13" s="13" t="s">
        <v>502</v>
      </c>
      <c r="I13" s="13" t="s">
        <v>546</v>
      </c>
      <c r="J13" s="13" t="s">
        <v>101</v>
      </c>
    </row>
    <row r="14" spans="2:10" s="16" customFormat="1" ht="102" customHeight="1" x14ac:dyDescent="0.25">
      <c r="B14" s="15" t="s">
        <v>69</v>
      </c>
      <c r="C14" s="13" t="s">
        <v>440</v>
      </c>
      <c r="D14" s="13" t="s">
        <v>491</v>
      </c>
      <c r="E14" s="13" t="s">
        <v>28</v>
      </c>
      <c r="F14" s="13" t="s">
        <v>513</v>
      </c>
      <c r="G14" s="13" t="s">
        <v>35</v>
      </c>
      <c r="H14" s="15" t="s">
        <v>620</v>
      </c>
      <c r="I14" s="13" t="s">
        <v>560</v>
      </c>
      <c r="J14" s="13" t="s">
        <v>529</v>
      </c>
    </row>
    <row r="15" spans="2:10" s="16" customFormat="1" ht="102" customHeight="1" x14ac:dyDescent="0.25">
      <c r="B15" s="15" t="s">
        <v>51</v>
      </c>
      <c r="C15" s="13" t="s">
        <v>440</v>
      </c>
      <c r="D15" s="13" t="s">
        <v>438</v>
      </c>
      <c r="E15" s="13" t="s">
        <v>45</v>
      </c>
      <c r="F15" s="13" t="s">
        <v>142</v>
      </c>
      <c r="G15" s="13" t="s">
        <v>35</v>
      </c>
      <c r="H15" s="13" t="s">
        <v>503</v>
      </c>
      <c r="I15" s="13" t="s">
        <v>547</v>
      </c>
      <c r="J15" s="13" t="s">
        <v>149</v>
      </c>
    </row>
    <row r="16" spans="2:10" s="16" customFormat="1" ht="102" customHeight="1" x14ac:dyDescent="0.25">
      <c r="B16" s="15" t="s">
        <v>43</v>
      </c>
      <c r="C16" s="13" t="s">
        <v>440</v>
      </c>
      <c r="D16" s="13" t="s">
        <v>487</v>
      </c>
      <c r="E16" s="13" t="s">
        <v>44</v>
      </c>
      <c r="F16" s="13" t="s">
        <v>246</v>
      </c>
      <c r="G16" s="13" t="s">
        <v>16</v>
      </c>
      <c r="H16" s="13" t="s">
        <v>503</v>
      </c>
      <c r="I16" s="13" t="s">
        <v>595</v>
      </c>
      <c r="J16" s="13" t="s">
        <v>530</v>
      </c>
    </row>
    <row r="17" spans="2:10" s="16" customFormat="1" ht="102" customHeight="1" x14ac:dyDescent="0.25">
      <c r="B17" s="15" t="s">
        <v>39</v>
      </c>
      <c r="C17" s="13" t="s">
        <v>440</v>
      </c>
      <c r="D17" s="13" t="s">
        <v>492</v>
      </c>
      <c r="E17" s="13" t="s">
        <v>28</v>
      </c>
      <c r="F17" s="13" t="s">
        <v>513</v>
      </c>
      <c r="G17" s="13" t="s">
        <v>16</v>
      </c>
      <c r="H17" s="13" t="s">
        <v>621</v>
      </c>
      <c r="I17" s="13" t="s">
        <v>561</v>
      </c>
      <c r="J17" s="13" t="s">
        <v>531</v>
      </c>
    </row>
    <row r="18" spans="2:10" s="16" customFormat="1" ht="102" customHeight="1" x14ac:dyDescent="0.25">
      <c r="B18" s="15" t="s">
        <v>27</v>
      </c>
      <c r="C18" s="13" t="s">
        <v>440</v>
      </c>
      <c r="D18" s="13" t="s">
        <v>483</v>
      </c>
      <c r="E18" s="13" t="s">
        <v>28</v>
      </c>
      <c r="F18" s="13" t="s">
        <v>513</v>
      </c>
      <c r="G18" s="13" t="s">
        <v>35</v>
      </c>
      <c r="H18" s="15" t="s">
        <v>620</v>
      </c>
      <c r="I18" s="13" t="s">
        <v>569</v>
      </c>
      <c r="J18" s="13" t="s">
        <v>532</v>
      </c>
    </row>
    <row r="19" spans="2:10" s="16" customFormat="1" ht="102" customHeight="1" x14ac:dyDescent="0.25">
      <c r="B19" s="15" t="s">
        <v>64</v>
      </c>
      <c r="C19" s="15" t="s">
        <v>615</v>
      </c>
      <c r="D19" s="15" t="s">
        <v>555</v>
      </c>
      <c r="E19" s="13" t="s">
        <v>65</v>
      </c>
      <c r="F19" s="15" t="s">
        <v>513</v>
      </c>
      <c r="G19" s="13" t="s">
        <v>35</v>
      </c>
      <c r="H19" s="13" t="s">
        <v>504</v>
      </c>
      <c r="I19" s="13" t="s">
        <v>296</v>
      </c>
      <c r="J19" s="13" t="s">
        <v>533</v>
      </c>
    </row>
    <row r="20" spans="2:10" s="16" customFormat="1" ht="102" customHeight="1" x14ac:dyDescent="0.25">
      <c r="B20" s="15" t="s">
        <v>66</v>
      </c>
      <c r="C20" s="13" t="s">
        <v>614</v>
      </c>
      <c r="D20" s="13" t="s">
        <v>582</v>
      </c>
      <c r="E20" s="13" t="s">
        <v>18</v>
      </c>
      <c r="F20" s="13" t="s">
        <v>513</v>
      </c>
      <c r="G20" s="13" t="s">
        <v>35</v>
      </c>
      <c r="H20" s="13" t="s">
        <v>499</v>
      </c>
      <c r="I20" s="15" t="s">
        <v>296</v>
      </c>
      <c r="J20" s="15" t="s">
        <v>527</v>
      </c>
    </row>
    <row r="21" spans="2:10" s="16" customFormat="1" ht="102" customHeight="1" x14ac:dyDescent="0.25">
      <c r="B21" s="15" t="s">
        <v>66</v>
      </c>
      <c r="C21" s="13" t="s">
        <v>616</v>
      </c>
      <c r="D21" s="13" t="s">
        <v>488</v>
      </c>
      <c r="E21" s="13" t="s">
        <v>18</v>
      </c>
      <c r="F21" s="13" t="s">
        <v>246</v>
      </c>
      <c r="G21" s="13" t="s">
        <v>522</v>
      </c>
      <c r="H21" s="15" t="s">
        <v>619</v>
      </c>
      <c r="I21" s="13" t="s">
        <v>583</v>
      </c>
      <c r="J21" s="13" t="s">
        <v>570</v>
      </c>
    </row>
    <row r="22" spans="2:10" s="16" customFormat="1" ht="102" customHeight="1" x14ac:dyDescent="0.25">
      <c r="B22" s="15" t="s">
        <v>50</v>
      </c>
      <c r="C22" s="13" t="s">
        <v>440</v>
      </c>
      <c r="D22" s="13" t="s">
        <v>493</v>
      </c>
      <c r="E22" s="13" t="s">
        <v>28</v>
      </c>
      <c r="F22" s="15" t="s">
        <v>515</v>
      </c>
      <c r="G22" s="13" t="s">
        <v>35</v>
      </c>
      <c r="H22" s="13" t="s">
        <v>505</v>
      </c>
      <c r="I22" s="13" t="s">
        <v>549</v>
      </c>
      <c r="J22" s="13" t="s">
        <v>535</v>
      </c>
    </row>
    <row r="23" spans="2:10" s="16" customFormat="1" ht="102" customHeight="1" x14ac:dyDescent="0.25">
      <c r="B23" s="15" t="s">
        <v>50</v>
      </c>
      <c r="C23" s="13" t="s">
        <v>440</v>
      </c>
      <c r="D23" s="15" t="s">
        <v>556</v>
      </c>
      <c r="E23" s="13" t="s">
        <v>28</v>
      </c>
      <c r="F23" s="15" t="s">
        <v>438</v>
      </c>
      <c r="G23" s="13" t="s">
        <v>35</v>
      </c>
      <c r="H23" s="13" t="s">
        <v>506</v>
      </c>
      <c r="I23" s="15" t="s">
        <v>296</v>
      </c>
      <c r="J23" s="15" t="s">
        <v>557</v>
      </c>
    </row>
    <row r="24" spans="2:10" s="16" customFormat="1" ht="102" customHeight="1" x14ac:dyDescent="0.25">
      <c r="B24" s="15" t="s">
        <v>50</v>
      </c>
      <c r="C24" s="13" t="s">
        <v>440</v>
      </c>
      <c r="D24" s="13" t="s">
        <v>493</v>
      </c>
      <c r="E24" s="13" t="s">
        <v>28</v>
      </c>
      <c r="F24" s="15" t="s">
        <v>515</v>
      </c>
      <c r="G24" s="13" t="s">
        <v>35</v>
      </c>
      <c r="H24" s="13" t="s">
        <v>507</v>
      </c>
      <c r="I24" s="13" t="s">
        <v>622</v>
      </c>
      <c r="J24" s="15" t="s">
        <v>624</v>
      </c>
    </row>
    <row r="25" spans="2:10" s="16" customFormat="1" ht="102" customHeight="1" x14ac:dyDescent="0.25">
      <c r="B25" s="15" t="s">
        <v>53</v>
      </c>
      <c r="C25" s="13" t="s">
        <v>440</v>
      </c>
      <c r="D25" s="13" t="s">
        <v>483</v>
      </c>
      <c r="E25" s="13" t="s">
        <v>18</v>
      </c>
      <c r="F25" s="13" t="s">
        <v>513</v>
      </c>
      <c r="G25" s="13" t="s">
        <v>16</v>
      </c>
      <c r="H25" s="13" t="s">
        <v>500</v>
      </c>
      <c r="I25" s="15" t="s">
        <v>573</v>
      </c>
      <c r="J25" s="15" t="s">
        <v>534</v>
      </c>
    </row>
    <row r="26" spans="2:10" s="16" customFormat="1" ht="102" customHeight="1" x14ac:dyDescent="0.25">
      <c r="B26" s="15" t="s">
        <v>58</v>
      </c>
      <c r="C26" s="13" t="s">
        <v>440</v>
      </c>
      <c r="D26" s="13" t="s">
        <v>483</v>
      </c>
      <c r="E26" s="13" t="s">
        <v>28</v>
      </c>
      <c r="F26" s="13" t="s">
        <v>513</v>
      </c>
      <c r="G26" s="13" t="s">
        <v>35</v>
      </c>
      <c r="H26" s="15" t="s">
        <v>587</v>
      </c>
      <c r="I26" s="13" t="s">
        <v>574</v>
      </c>
      <c r="J26" s="13" t="s">
        <v>536</v>
      </c>
    </row>
    <row r="27" spans="2:10" s="16" customFormat="1" ht="102" customHeight="1" x14ac:dyDescent="0.25">
      <c r="B27" s="15" t="s">
        <v>58</v>
      </c>
      <c r="C27" s="13" t="s">
        <v>440</v>
      </c>
      <c r="D27" s="13" t="s">
        <v>491</v>
      </c>
      <c r="E27" s="13" t="s">
        <v>28</v>
      </c>
      <c r="F27" s="13" t="s">
        <v>513</v>
      </c>
      <c r="G27" s="13" t="s">
        <v>35</v>
      </c>
      <c r="H27" s="15" t="s">
        <v>586</v>
      </c>
      <c r="I27" s="13" t="s">
        <v>560</v>
      </c>
      <c r="J27" s="13" t="s">
        <v>529</v>
      </c>
    </row>
    <row r="28" spans="2:10" s="16" customFormat="1" ht="102" customHeight="1" x14ac:dyDescent="0.25">
      <c r="B28" s="15" t="s">
        <v>58</v>
      </c>
      <c r="C28" s="13" t="s">
        <v>440</v>
      </c>
      <c r="D28" s="13" t="s">
        <v>491</v>
      </c>
      <c r="E28" s="13" t="s">
        <v>28</v>
      </c>
      <c r="F28" s="13" t="s">
        <v>513</v>
      </c>
      <c r="G28" s="13" t="s">
        <v>35</v>
      </c>
      <c r="H28" s="15" t="s">
        <v>620</v>
      </c>
      <c r="I28" s="13" t="s">
        <v>575</v>
      </c>
      <c r="J28" s="13" t="s">
        <v>529</v>
      </c>
    </row>
    <row r="29" spans="2:10" s="16" customFormat="1" ht="102" customHeight="1" x14ac:dyDescent="0.25">
      <c r="B29" s="13" t="s">
        <v>48</v>
      </c>
      <c r="C29" s="15" t="s">
        <v>440</v>
      </c>
      <c r="D29" s="15" t="s">
        <v>483</v>
      </c>
      <c r="E29" s="13" t="s">
        <v>49</v>
      </c>
      <c r="F29" s="13" t="s">
        <v>142</v>
      </c>
      <c r="G29" s="13" t="s">
        <v>35</v>
      </c>
      <c r="H29" s="13" t="s">
        <v>499</v>
      </c>
      <c r="I29" s="13" t="s">
        <v>296</v>
      </c>
      <c r="J29" s="13" t="s">
        <v>138</v>
      </c>
    </row>
    <row r="30" spans="2:10" s="16" customFormat="1" ht="102" customHeight="1" x14ac:dyDescent="0.25">
      <c r="B30" s="13" t="s">
        <v>70</v>
      </c>
      <c r="C30" s="15" t="s">
        <v>440</v>
      </c>
      <c r="D30" s="15" t="s">
        <v>485</v>
      </c>
      <c r="E30" s="13" t="s">
        <v>63</v>
      </c>
      <c r="F30" s="13" t="s">
        <v>513</v>
      </c>
      <c r="G30" s="13" t="s">
        <v>16</v>
      </c>
      <c r="H30" s="15" t="s">
        <v>508</v>
      </c>
      <c r="I30" s="13" t="s">
        <v>623</v>
      </c>
      <c r="J30" s="13" t="s">
        <v>537</v>
      </c>
    </row>
    <row r="31" spans="2:10" s="16" customFormat="1" ht="102" customHeight="1" x14ac:dyDescent="0.25">
      <c r="B31" s="13" t="s">
        <v>47</v>
      </c>
      <c r="C31" s="13" t="s">
        <v>440</v>
      </c>
      <c r="D31" s="13" t="s">
        <v>488</v>
      </c>
      <c r="E31" s="13" t="s">
        <v>44</v>
      </c>
      <c r="F31" s="13" t="s">
        <v>246</v>
      </c>
      <c r="G31" s="13" t="s">
        <v>16</v>
      </c>
      <c r="H31" s="13" t="s">
        <v>509</v>
      </c>
      <c r="I31" s="13" t="s">
        <v>552</v>
      </c>
      <c r="J31" s="13" t="s">
        <v>134</v>
      </c>
    </row>
    <row r="32" spans="2:10" s="16" customFormat="1" ht="102" customHeight="1" x14ac:dyDescent="0.25">
      <c r="B32" s="13" t="s">
        <v>62</v>
      </c>
      <c r="C32" s="13" t="s">
        <v>440</v>
      </c>
      <c r="D32" s="13" t="s">
        <v>494</v>
      </c>
      <c r="E32" s="13" t="s">
        <v>28</v>
      </c>
      <c r="F32" s="13" t="s">
        <v>246</v>
      </c>
      <c r="G32" s="13" t="s">
        <v>16</v>
      </c>
      <c r="H32" s="13" t="s">
        <v>510</v>
      </c>
      <c r="I32" s="13" t="s">
        <v>553</v>
      </c>
      <c r="J32" s="13" t="s">
        <v>209</v>
      </c>
    </row>
    <row r="33" spans="2:10" s="16" customFormat="1" ht="102" customHeight="1" x14ac:dyDescent="0.25">
      <c r="B33" s="23" t="s">
        <v>54</v>
      </c>
      <c r="C33" s="23" t="s">
        <v>440</v>
      </c>
      <c r="D33" s="23" t="s">
        <v>484</v>
      </c>
      <c r="E33" s="23" t="s">
        <v>41</v>
      </c>
      <c r="F33" s="23" t="s">
        <v>513</v>
      </c>
      <c r="G33" s="23" t="s">
        <v>16</v>
      </c>
      <c r="H33" s="23" t="s">
        <v>512</v>
      </c>
      <c r="I33" s="19" t="s">
        <v>577</v>
      </c>
      <c r="J33" s="19" t="s">
        <v>282</v>
      </c>
    </row>
    <row r="34" spans="2:10" x14ac:dyDescent="0.25">
      <c r="E34" s="4"/>
    </row>
    <row r="35" spans="2:10" x14ac:dyDescent="0.25">
      <c r="E35" s="4"/>
    </row>
    <row r="37" spans="2:10" x14ac:dyDescent="0.25">
      <c r="E37" s="4"/>
      <c r="G37" s="4"/>
    </row>
    <row r="39" spans="2:10" x14ac:dyDescent="0.25">
      <c r="I39" s="15"/>
      <c r="J39" s="22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BBD5-AE2B-4F36-A256-1CB962D3BB04}">
  <dimension ref="A1:K31"/>
  <sheetViews>
    <sheetView showGridLines="0" zoomScale="80" zoomScaleNormal="80" workbookViewId="0">
      <selection activeCell="M11" sqref="M11"/>
    </sheetView>
  </sheetViews>
  <sheetFormatPr defaultRowHeight="15" x14ac:dyDescent="0.25"/>
  <cols>
    <col min="1" max="1" width="32.140625" customWidth="1"/>
    <col min="2" max="11" width="18.28515625" customWidth="1"/>
  </cols>
  <sheetData>
    <row r="1" spans="1:11" ht="124.5" customHeight="1" x14ac:dyDescent="0.25">
      <c r="A1" s="36" t="s">
        <v>0</v>
      </c>
      <c r="B1" s="37" t="s">
        <v>1</v>
      </c>
      <c r="C1" s="38" t="s">
        <v>628</v>
      </c>
      <c r="D1" s="38" t="s">
        <v>625</v>
      </c>
      <c r="E1" s="38" t="s">
        <v>634</v>
      </c>
      <c r="F1" s="38" t="s">
        <v>629</v>
      </c>
      <c r="G1" s="38" t="s">
        <v>630</v>
      </c>
      <c r="H1" s="38" t="s">
        <v>631</v>
      </c>
      <c r="I1" s="38" t="s">
        <v>283</v>
      </c>
      <c r="J1" s="38" t="s">
        <v>632</v>
      </c>
      <c r="K1" s="38" t="s">
        <v>633</v>
      </c>
    </row>
    <row r="2" spans="1:11" ht="17.25" customHeight="1" x14ac:dyDescent="0.3">
      <c r="A2" s="35" t="s">
        <v>52</v>
      </c>
      <c r="B2" s="39">
        <v>2014</v>
      </c>
      <c r="C2" s="40" t="s">
        <v>635</v>
      </c>
      <c r="D2" s="40" t="s">
        <v>635</v>
      </c>
      <c r="E2" s="40" t="s">
        <v>635</v>
      </c>
      <c r="F2" s="40" t="s">
        <v>635</v>
      </c>
      <c r="G2" s="40" t="s">
        <v>636</v>
      </c>
      <c r="H2" s="39" t="s">
        <v>22</v>
      </c>
      <c r="I2" s="40" t="s">
        <v>636</v>
      </c>
      <c r="J2" s="40" t="s">
        <v>636</v>
      </c>
      <c r="K2" s="39" t="s">
        <v>22</v>
      </c>
    </row>
    <row r="3" spans="1:11" ht="17.25" customHeight="1" x14ac:dyDescent="0.3">
      <c r="A3" s="41" t="s">
        <v>72</v>
      </c>
      <c r="B3" s="42">
        <v>1980</v>
      </c>
      <c r="C3" s="43" t="s">
        <v>635</v>
      </c>
      <c r="D3" s="43" t="s">
        <v>636</v>
      </c>
      <c r="E3" s="43" t="s">
        <v>635</v>
      </c>
      <c r="F3" s="42" t="s">
        <v>22</v>
      </c>
      <c r="G3" s="42" t="s">
        <v>22</v>
      </c>
      <c r="H3" s="42" t="s">
        <v>22</v>
      </c>
      <c r="I3" s="43" t="s">
        <v>636</v>
      </c>
      <c r="J3" s="43" t="s">
        <v>636</v>
      </c>
      <c r="K3" s="42" t="s">
        <v>22</v>
      </c>
    </row>
    <row r="4" spans="1:11" ht="17.25" customHeight="1" x14ac:dyDescent="0.3">
      <c r="A4" s="35" t="s">
        <v>38</v>
      </c>
      <c r="B4" s="39">
        <v>1981</v>
      </c>
      <c r="C4" s="40" t="s">
        <v>635</v>
      </c>
      <c r="D4" s="40" t="s">
        <v>635</v>
      </c>
      <c r="E4" s="40" t="s">
        <v>636</v>
      </c>
      <c r="F4" s="39" t="s">
        <v>22</v>
      </c>
      <c r="G4" s="39" t="s">
        <v>22</v>
      </c>
      <c r="H4" s="39" t="s">
        <v>22</v>
      </c>
      <c r="I4" s="40" t="s">
        <v>636</v>
      </c>
      <c r="J4" s="40" t="s">
        <v>636</v>
      </c>
      <c r="K4" s="40" t="s">
        <v>635</v>
      </c>
    </row>
    <row r="5" spans="1:11" ht="17.25" customHeight="1" x14ac:dyDescent="0.3">
      <c r="A5" s="41" t="s">
        <v>262</v>
      </c>
      <c r="B5" s="42">
        <v>1972</v>
      </c>
      <c r="C5" s="43" t="s">
        <v>636</v>
      </c>
      <c r="D5" s="43" t="s">
        <v>635</v>
      </c>
      <c r="E5" s="43" t="s">
        <v>636</v>
      </c>
      <c r="F5" s="42" t="s">
        <v>22</v>
      </c>
      <c r="G5" s="42" t="s">
        <v>22</v>
      </c>
      <c r="H5" s="42" t="s">
        <v>22</v>
      </c>
      <c r="I5" s="43" t="s">
        <v>636</v>
      </c>
      <c r="J5" s="43" t="s">
        <v>636</v>
      </c>
      <c r="K5" s="42" t="s">
        <v>22</v>
      </c>
    </row>
    <row r="6" spans="1:11" ht="17.25" customHeight="1" x14ac:dyDescent="0.3">
      <c r="A6" s="35" t="s">
        <v>68</v>
      </c>
      <c r="B6" s="39">
        <v>1987</v>
      </c>
      <c r="C6" s="40" t="s">
        <v>635</v>
      </c>
      <c r="D6" s="40" t="s">
        <v>636</v>
      </c>
      <c r="E6" s="40" t="s">
        <v>636</v>
      </c>
      <c r="F6" s="39" t="s">
        <v>22</v>
      </c>
      <c r="G6" s="39" t="s">
        <v>22</v>
      </c>
      <c r="H6" s="39" t="s">
        <v>22</v>
      </c>
      <c r="I6" s="40" t="s">
        <v>636</v>
      </c>
      <c r="J6" s="40" t="s">
        <v>636</v>
      </c>
      <c r="K6" s="40" t="s">
        <v>636</v>
      </c>
    </row>
    <row r="7" spans="1:11" ht="17.25" customHeight="1" x14ac:dyDescent="0.3">
      <c r="A7" s="41" t="s">
        <v>419</v>
      </c>
      <c r="B7" s="42">
        <v>2014</v>
      </c>
      <c r="C7" s="43" t="s">
        <v>635</v>
      </c>
      <c r="D7" s="43" t="s">
        <v>635</v>
      </c>
      <c r="E7" s="43" t="s">
        <v>635</v>
      </c>
      <c r="F7" s="42" t="s">
        <v>22</v>
      </c>
      <c r="G7" s="42" t="s">
        <v>22</v>
      </c>
      <c r="H7" s="42" t="s">
        <v>22</v>
      </c>
      <c r="I7" s="43" t="s">
        <v>636</v>
      </c>
      <c r="J7" s="43" t="s">
        <v>636</v>
      </c>
      <c r="K7" s="42" t="s">
        <v>22</v>
      </c>
    </row>
    <row r="8" spans="1:11" ht="17.25" customHeight="1" x14ac:dyDescent="0.3">
      <c r="A8" s="35" t="s">
        <v>56</v>
      </c>
      <c r="B8" s="39">
        <v>2013</v>
      </c>
      <c r="C8" s="40" t="s">
        <v>635</v>
      </c>
      <c r="D8" s="40" t="s">
        <v>635</v>
      </c>
      <c r="E8" s="40" t="s">
        <v>635</v>
      </c>
      <c r="F8" s="40" t="s">
        <v>635</v>
      </c>
      <c r="G8" s="39" t="s">
        <v>22</v>
      </c>
      <c r="H8" s="39" t="s">
        <v>22</v>
      </c>
      <c r="I8" s="40" t="s">
        <v>636</v>
      </c>
      <c r="J8" s="40" t="s">
        <v>636</v>
      </c>
      <c r="K8" s="40" t="s">
        <v>635</v>
      </c>
    </row>
    <row r="9" spans="1:11" ht="17.25" customHeight="1" x14ac:dyDescent="0.3">
      <c r="A9" s="41" t="s">
        <v>40</v>
      </c>
      <c r="B9" s="42">
        <v>2009</v>
      </c>
      <c r="C9" s="43" t="s">
        <v>635</v>
      </c>
      <c r="D9" s="43" t="s">
        <v>635</v>
      </c>
      <c r="E9" s="43" t="s">
        <v>636</v>
      </c>
      <c r="F9" s="43" t="s">
        <v>635</v>
      </c>
      <c r="G9" s="42" t="s">
        <v>22</v>
      </c>
      <c r="H9" s="42" t="s">
        <v>22</v>
      </c>
      <c r="I9" s="43" t="s">
        <v>636</v>
      </c>
      <c r="J9" s="43" t="s">
        <v>636</v>
      </c>
      <c r="K9" s="43" t="s">
        <v>636</v>
      </c>
    </row>
    <row r="10" spans="1:11" ht="17.25" customHeight="1" x14ac:dyDescent="0.3">
      <c r="A10" s="35" t="s">
        <v>14</v>
      </c>
      <c r="B10" s="39">
        <v>2006</v>
      </c>
      <c r="C10" s="40" t="s">
        <v>635</v>
      </c>
      <c r="D10" s="40" t="s">
        <v>635</v>
      </c>
      <c r="E10" s="40" t="s">
        <v>636</v>
      </c>
      <c r="F10" s="40" t="s">
        <v>635</v>
      </c>
      <c r="G10" s="40" t="s">
        <v>635</v>
      </c>
      <c r="H10" s="39" t="s">
        <v>22</v>
      </c>
      <c r="I10" s="40" t="s">
        <v>636</v>
      </c>
      <c r="J10" s="40" t="s">
        <v>636</v>
      </c>
      <c r="K10" s="40" t="s">
        <v>635</v>
      </c>
    </row>
    <row r="11" spans="1:11" ht="17.25" customHeight="1" x14ac:dyDescent="0.3">
      <c r="A11" s="41" t="s">
        <v>42</v>
      </c>
      <c r="B11" s="42">
        <v>1985</v>
      </c>
      <c r="C11" s="43" t="s">
        <v>635</v>
      </c>
      <c r="D11" s="43" t="s">
        <v>635</v>
      </c>
      <c r="E11" s="43" t="s">
        <v>635</v>
      </c>
      <c r="F11" s="42" t="s">
        <v>22</v>
      </c>
      <c r="G11" s="42" t="s">
        <v>22</v>
      </c>
      <c r="H11" s="42" t="s">
        <v>22</v>
      </c>
      <c r="I11" s="43" t="s">
        <v>636</v>
      </c>
      <c r="J11" s="43" t="s">
        <v>636</v>
      </c>
      <c r="K11" s="42" t="s">
        <v>22</v>
      </c>
    </row>
    <row r="12" spans="1:11" ht="17.25" customHeight="1" x14ac:dyDescent="0.3">
      <c r="A12" s="35" t="s">
        <v>69</v>
      </c>
      <c r="B12" s="39">
        <v>2014</v>
      </c>
      <c r="C12" s="40" t="s">
        <v>635</v>
      </c>
      <c r="D12" s="40" t="s">
        <v>635</v>
      </c>
      <c r="E12" s="40" t="s">
        <v>635</v>
      </c>
      <c r="F12" s="39" t="s">
        <v>22</v>
      </c>
      <c r="G12" s="39" t="s">
        <v>22</v>
      </c>
      <c r="H12" s="39" t="s">
        <v>22</v>
      </c>
      <c r="I12" s="40" t="s">
        <v>636</v>
      </c>
      <c r="J12" s="40" t="s">
        <v>636</v>
      </c>
      <c r="K12" s="39" t="s">
        <v>22</v>
      </c>
    </row>
    <row r="13" spans="1:11" ht="17.25" customHeight="1" x14ac:dyDescent="0.3">
      <c r="A13" s="41" t="s">
        <v>51</v>
      </c>
      <c r="B13" s="42">
        <v>1985</v>
      </c>
      <c r="C13" s="43" t="s">
        <v>635</v>
      </c>
      <c r="D13" s="43" t="s">
        <v>635</v>
      </c>
      <c r="E13" s="43" t="s">
        <v>636</v>
      </c>
      <c r="F13" s="42" t="s">
        <v>22</v>
      </c>
      <c r="G13" s="42" t="s">
        <v>22</v>
      </c>
      <c r="H13" s="42" t="s">
        <v>22</v>
      </c>
      <c r="I13" s="43" t="s">
        <v>636</v>
      </c>
      <c r="J13" s="43" t="s">
        <v>636</v>
      </c>
      <c r="K13" s="43" t="s">
        <v>635</v>
      </c>
    </row>
    <row r="14" spans="1:11" ht="17.25" customHeight="1" x14ac:dyDescent="0.3">
      <c r="A14" s="35" t="s">
        <v>43</v>
      </c>
      <c r="B14" s="39">
        <v>2020</v>
      </c>
      <c r="C14" s="40" t="s">
        <v>635</v>
      </c>
      <c r="D14" s="40" t="s">
        <v>635</v>
      </c>
      <c r="E14" s="40" t="s">
        <v>635</v>
      </c>
      <c r="F14" s="40" t="s">
        <v>635</v>
      </c>
      <c r="G14" s="39" t="s">
        <v>22</v>
      </c>
      <c r="H14" s="40" t="s">
        <v>636</v>
      </c>
      <c r="I14" s="40" t="s">
        <v>635</v>
      </c>
      <c r="J14" s="40" t="s">
        <v>635</v>
      </c>
      <c r="K14" s="39" t="s">
        <v>22</v>
      </c>
    </row>
    <row r="15" spans="1:11" ht="17.25" customHeight="1" x14ac:dyDescent="0.3">
      <c r="A15" s="41" t="s">
        <v>39</v>
      </c>
      <c r="B15" s="42">
        <v>2007</v>
      </c>
      <c r="C15" s="43" t="s">
        <v>635</v>
      </c>
      <c r="D15" s="43" t="s">
        <v>635</v>
      </c>
      <c r="E15" s="43" t="s">
        <v>635</v>
      </c>
      <c r="F15" s="43" t="s">
        <v>635</v>
      </c>
      <c r="G15" s="43" t="s">
        <v>636</v>
      </c>
      <c r="H15" s="42" t="s">
        <v>22</v>
      </c>
      <c r="I15" s="43" t="s">
        <v>636</v>
      </c>
      <c r="J15" s="43" t="s">
        <v>635</v>
      </c>
      <c r="K15" s="42" t="s">
        <v>22</v>
      </c>
    </row>
    <row r="16" spans="1:11" ht="17.25" customHeight="1" x14ac:dyDescent="0.3">
      <c r="A16" s="35" t="s">
        <v>27</v>
      </c>
      <c r="B16" s="39">
        <v>2014</v>
      </c>
      <c r="C16" s="40" t="s">
        <v>635</v>
      </c>
      <c r="D16" s="40" t="s">
        <v>635</v>
      </c>
      <c r="E16" s="40" t="s">
        <v>635</v>
      </c>
      <c r="F16" s="39" t="s">
        <v>22</v>
      </c>
      <c r="G16" s="39" t="s">
        <v>22</v>
      </c>
      <c r="H16" s="39" t="s">
        <v>22</v>
      </c>
      <c r="I16" s="40" t="s">
        <v>636</v>
      </c>
      <c r="J16" s="40" t="s">
        <v>636</v>
      </c>
      <c r="K16" s="39" t="s">
        <v>22</v>
      </c>
    </row>
    <row r="17" spans="1:11" ht="17.25" customHeight="1" x14ac:dyDescent="0.3">
      <c r="A17" s="41" t="s">
        <v>64</v>
      </c>
      <c r="B17" s="42">
        <v>2019</v>
      </c>
      <c r="C17" s="43" t="s">
        <v>635</v>
      </c>
      <c r="D17" s="43" t="s">
        <v>636</v>
      </c>
      <c r="E17" s="43" t="s">
        <v>635</v>
      </c>
      <c r="F17" s="42" t="s">
        <v>22</v>
      </c>
      <c r="G17" s="42" t="s">
        <v>22</v>
      </c>
      <c r="H17" s="43" t="s">
        <v>636</v>
      </c>
      <c r="I17" s="43" t="s">
        <v>636</v>
      </c>
      <c r="J17" s="43" t="s">
        <v>635</v>
      </c>
      <c r="K17" s="42" t="s">
        <v>22</v>
      </c>
    </row>
    <row r="18" spans="1:11" ht="17.25" customHeight="1" x14ac:dyDescent="0.3">
      <c r="A18" s="35" t="s">
        <v>66</v>
      </c>
      <c r="B18" s="39">
        <v>2004</v>
      </c>
      <c r="C18" s="40" t="s">
        <v>635</v>
      </c>
      <c r="D18" s="40" t="s">
        <v>636</v>
      </c>
      <c r="E18" s="40" t="s">
        <v>636</v>
      </c>
      <c r="F18" s="39" t="s">
        <v>22</v>
      </c>
      <c r="G18" s="39" t="s">
        <v>22</v>
      </c>
      <c r="H18" s="39" t="s">
        <v>22</v>
      </c>
      <c r="I18" s="40" t="s">
        <v>636</v>
      </c>
      <c r="J18" s="40" t="s">
        <v>636</v>
      </c>
      <c r="K18" s="39" t="s">
        <v>22</v>
      </c>
    </row>
    <row r="19" spans="1:11" ht="17.25" customHeight="1" x14ac:dyDescent="0.3">
      <c r="A19" s="41" t="s">
        <v>66</v>
      </c>
      <c r="B19" s="42">
        <v>2012</v>
      </c>
      <c r="C19" s="43" t="s">
        <v>635</v>
      </c>
      <c r="D19" s="43" t="s">
        <v>635</v>
      </c>
      <c r="E19" s="43" t="s">
        <v>635</v>
      </c>
      <c r="F19" s="43" t="s">
        <v>636</v>
      </c>
      <c r="G19" s="43" t="s">
        <v>635</v>
      </c>
      <c r="H19" s="42" t="s">
        <v>22</v>
      </c>
      <c r="I19" s="43" t="s">
        <v>636</v>
      </c>
      <c r="J19" s="43" t="s">
        <v>636</v>
      </c>
      <c r="K19" s="43" t="s">
        <v>635</v>
      </c>
    </row>
    <row r="20" spans="1:11" ht="17.25" customHeight="1" x14ac:dyDescent="0.3">
      <c r="A20" s="35" t="s">
        <v>50</v>
      </c>
      <c r="B20" s="39" t="s">
        <v>476</v>
      </c>
      <c r="C20" s="40" t="s">
        <v>635</v>
      </c>
      <c r="D20" s="40" t="s">
        <v>635</v>
      </c>
      <c r="E20" s="40" t="s">
        <v>635</v>
      </c>
      <c r="F20" s="39" t="s">
        <v>22</v>
      </c>
      <c r="G20" s="39" t="s">
        <v>22</v>
      </c>
      <c r="H20" s="40" t="s">
        <v>636</v>
      </c>
      <c r="I20" s="40" t="s">
        <v>635</v>
      </c>
      <c r="J20" s="40" t="s">
        <v>636</v>
      </c>
      <c r="K20" s="39" t="s">
        <v>22</v>
      </c>
    </row>
    <row r="21" spans="1:11" ht="17.25" customHeight="1" x14ac:dyDescent="0.3">
      <c r="A21" s="41" t="s">
        <v>50</v>
      </c>
      <c r="B21" s="42" t="s">
        <v>477</v>
      </c>
      <c r="C21" s="43" t="s">
        <v>636</v>
      </c>
      <c r="D21" s="43" t="s">
        <v>636</v>
      </c>
      <c r="E21" s="43" t="s">
        <v>635</v>
      </c>
      <c r="F21" s="42" t="s">
        <v>22</v>
      </c>
      <c r="G21" s="42" t="s">
        <v>22</v>
      </c>
      <c r="H21" s="43" t="s">
        <v>636</v>
      </c>
      <c r="I21" s="43" t="s">
        <v>635</v>
      </c>
      <c r="J21" s="43" t="s">
        <v>636</v>
      </c>
      <c r="K21" s="43" t="s">
        <v>636</v>
      </c>
    </row>
    <row r="22" spans="1:11" ht="17.25" customHeight="1" x14ac:dyDescent="0.3">
      <c r="A22" s="35" t="s">
        <v>50</v>
      </c>
      <c r="B22" s="39">
        <v>2007</v>
      </c>
      <c r="C22" s="40" t="s">
        <v>635</v>
      </c>
      <c r="D22" s="40" t="s">
        <v>635</v>
      </c>
      <c r="E22" s="40" t="s">
        <v>635</v>
      </c>
      <c r="F22" s="39" t="s">
        <v>22</v>
      </c>
      <c r="G22" s="39" t="s">
        <v>22</v>
      </c>
      <c r="H22" s="40" t="s">
        <v>636</v>
      </c>
      <c r="I22" s="40" t="s">
        <v>635</v>
      </c>
      <c r="J22" s="40" t="s">
        <v>636</v>
      </c>
      <c r="K22" s="39" t="s">
        <v>22</v>
      </c>
    </row>
    <row r="23" spans="1:11" ht="17.25" customHeight="1" x14ac:dyDescent="0.3">
      <c r="A23" s="41" t="s">
        <v>53</v>
      </c>
      <c r="B23" s="42">
        <v>2010</v>
      </c>
      <c r="C23" s="43" t="s">
        <v>635</v>
      </c>
      <c r="D23" s="43" t="s">
        <v>635</v>
      </c>
      <c r="E23" s="43" t="s">
        <v>636</v>
      </c>
      <c r="F23" s="43" t="s">
        <v>635</v>
      </c>
      <c r="G23" s="43" t="s">
        <v>635</v>
      </c>
      <c r="H23" s="42" t="s">
        <v>22</v>
      </c>
      <c r="I23" s="43" t="s">
        <v>636</v>
      </c>
      <c r="J23" s="43" t="s">
        <v>636</v>
      </c>
      <c r="K23" s="43" t="s">
        <v>635</v>
      </c>
    </row>
    <row r="24" spans="1:11" ht="17.25" customHeight="1" x14ac:dyDescent="0.3">
      <c r="A24" s="35" t="s">
        <v>58</v>
      </c>
      <c r="B24" s="39" t="s">
        <v>59</v>
      </c>
      <c r="C24" s="40" t="s">
        <v>635</v>
      </c>
      <c r="D24" s="40" t="s">
        <v>635</v>
      </c>
      <c r="E24" s="40" t="s">
        <v>635</v>
      </c>
      <c r="F24" s="39" t="s">
        <v>22</v>
      </c>
      <c r="G24" s="39" t="s">
        <v>22</v>
      </c>
      <c r="H24" s="39" t="s">
        <v>22</v>
      </c>
      <c r="I24" s="40" t="s">
        <v>636</v>
      </c>
      <c r="J24" s="40" t="s">
        <v>636</v>
      </c>
      <c r="K24" s="39" t="s">
        <v>22</v>
      </c>
    </row>
    <row r="25" spans="1:11" ht="17.25" customHeight="1" x14ac:dyDescent="0.3">
      <c r="A25" s="41" t="s">
        <v>58</v>
      </c>
      <c r="B25" s="42" t="s">
        <v>60</v>
      </c>
      <c r="C25" s="43" t="s">
        <v>635</v>
      </c>
      <c r="D25" s="43" t="s">
        <v>635</v>
      </c>
      <c r="E25" s="43" t="s">
        <v>635</v>
      </c>
      <c r="F25" s="42" t="s">
        <v>22</v>
      </c>
      <c r="G25" s="42" t="s">
        <v>22</v>
      </c>
      <c r="H25" s="42" t="s">
        <v>22</v>
      </c>
      <c r="I25" s="43" t="s">
        <v>636</v>
      </c>
      <c r="J25" s="43" t="s">
        <v>636</v>
      </c>
      <c r="K25" s="42" t="s">
        <v>22</v>
      </c>
    </row>
    <row r="26" spans="1:11" ht="17.25" customHeight="1" x14ac:dyDescent="0.3">
      <c r="A26" s="35" t="s">
        <v>58</v>
      </c>
      <c r="B26" s="39" t="s">
        <v>61</v>
      </c>
      <c r="C26" s="40" t="s">
        <v>635</v>
      </c>
      <c r="D26" s="40" t="s">
        <v>635</v>
      </c>
      <c r="E26" s="40" t="s">
        <v>635</v>
      </c>
      <c r="F26" s="39" t="s">
        <v>22</v>
      </c>
      <c r="G26" s="39" t="s">
        <v>22</v>
      </c>
      <c r="H26" s="39" t="s">
        <v>22</v>
      </c>
      <c r="I26" s="40" t="s">
        <v>636</v>
      </c>
      <c r="J26" s="40" t="s">
        <v>636</v>
      </c>
      <c r="K26" s="39" t="s">
        <v>22</v>
      </c>
    </row>
    <row r="27" spans="1:11" ht="17.25" customHeight="1" x14ac:dyDescent="0.3">
      <c r="A27" s="41" t="s">
        <v>48</v>
      </c>
      <c r="B27" s="42">
        <v>2015</v>
      </c>
      <c r="C27" s="43" t="s">
        <v>635</v>
      </c>
      <c r="D27" s="43" t="s">
        <v>636</v>
      </c>
      <c r="E27" s="43" t="s">
        <v>635</v>
      </c>
      <c r="F27" s="42" t="s">
        <v>22</v>
      </c>
      <c r="G27" s="42" t="s">
        <v>22</v>
      </c>
      <c r="H27" s="42" t="s">
        <v>22</v>
      </c>
      <c r="I27" s="43" t="s">
        <v>636</v>
      </c>
      <c r="J27" s="43" t="s">
        <v>636</v>
      </c>
      <c r="K27" s="42" t="s">
        <v>22</v>
      </c>
    </row>
    <row r="28" spans="1:11" ht="17.25" customHeight="1" x14ac:dyDescent="0.3">
      <c r="A28" s="35" t="s">
        <v>70</v>
      </c>
      <c r="B28" s="39">
        <v>2018</v>
      </c>
      <c r="C28" s="40" t="s">
        <v>636</v>
      </c>
      <c r="D28" s="40" t="s">
        <v>635</v>
      </c>
      <c r="E28" s="40" t="s">
        <v>635</v>
      </c>
      <c r="F28" s="40" t="s">
        <v>635</v>
      </c>
      <c r="G28" s="40" t="s">
        <v>636</v>
      </c>
      <c r="H28" s="39" t="s">
        <v>22</v>
      </c>
      <c r="I28" s="40" t="s">
        <v>636</v>
      </c>
      <c r="J28" s="40" t="s">
        <v>635</v>
      </c>
      <c r="K28" s="39" t="s">
        <v>22</v>
      </c>
    </row>
    <row r="29" spans="1:11" ht="17.25" customHeight="1" x14ac:dyDescent="0.3">
      <c r="A29" s="41" t="s">
        <v>47</v>
      </c>
      <c r="B29" s="42">
        <v>2019</v>
      </c>
      <c r="C29" s="43" t="s">
        <v>635</v>
      </c>
      <c r="D29" s="43" t="s">
        <v>635</v>
      </c>
      <c r="E29" s="43" t="s">
        <v>636</v>
      </c>
      <c r="F29" s="43" t="s">
        <v>635</v>
      </c>
      <c r="G29" s="42" t="s">
        <v>22</v>
      </c>
      <c r="H29" s="42" t="s">
        <v>22</v>
      </c>
      <c r="I29" s="43" t="s">
        <v>635</v>
      </c>
      <c r="J29" s="43" t="s">
        <v>636</v>
      </c>
      <c r="K29" s="43" t="s">
        <v>635</v>
      </c>
    </row>
    <row r="30" spans="1:11" ht="17.25" customHeight="1" x14ac:dyDescent="0.3">
      <c r="A30" s="35" t="s">
        <v>62</v>
      </c>
      <c r="B30" s="39">
        <v>2011</v>
      </c>
      <c r="C30" s="40" t="s">
        <v>635</v>
      </c>
      <c r="D30" s="40" t="s">
        <v>635</v>
      </c>
      <c r="E30" s="40" t="s">
        <v>635</v>
      </c>
      <c r="F30" s="40" t="s">
        <v>635</v>
      </c>
      <c r="G30" s="39" t="s">
        <v>22</v>
      </c>
      <c r="H30" s="40" t="s">
        <v>636</v>
      </c>
      <c r="I30" s="40" t="s">
        <v>636</v>
      </c>
      <c r="J30" s="40" t="s">
        <v>636</v>
      </c>
      <c r="K30" s="39" t="s">
        <v>22</v>
      </c>
    </row>
    <row r="31" spans="1:11" ht="17.25" customHeight="1" x14ac:dyDescent="0.3">
      <c r="A31" s="44" t="s">
        <v>54</v>
      </c>
      <c r="B31" s="45">
        <v>2009</v>
      </c>
      <c r="C31" s="46" t="s">
        <v>635</v>
      </c>
      <c r="D31" s="46" t="s">
        <v>635</v>
      </c>
      <c r="E31" s="46" t="s">
        <v>635</v>
      </c>
      <c r="F31" s="46" t="s">
        <v>635</v>
      </c>
      <c r="G31" s="45" t="s">
        <v>22</v>
      </c>
      <c r="H31" s="45" t="s">
        <v>22</v>
      </c>
      <c r="I31" s="46" t="s">
        <v>636</v>
      </c>
      <c r="J31" s="46" t="s">
        <v>636</v>
      </c>
      <c r="K31" s="45" t="s">
        <v>22</v>
      </c>
    </row>
  </sheetData>
  <conditionalFormatting sqref="C2:K31">
    <cfRule type="containsText" dxfId="0" priority="3" operator="containsText" text="N/A">
      <formula>NOT(ISERROR(SEARCH("N/A",C2)))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B78DBF3-0A1E-4416-87F2-711F7DE29F42}">
            <xm:f>NOT(ISERROR(SEARCH("-",C2)))</xm:f>
            <xm:f>"-"</xm:f>
            <x14:dxf>
              <font>
                <b/>
                <i val="0"/>
                <color rgb="FFFF0000"/>
              </font>
            </x14:dxf>
          </x14:cfRule>
          <x14:cfRule type="containsText" priority="2" operator="containsText" id="{4DB827EA-5805-46FA-9BB2-C98F932229F4}">
            <xm:f>NOT(ISERROR(SEARCH("+",C2)))</xm:f>
            <xm:f>"+"</xm:f>
            <x14:dxf>
              <font>
                <b/>
                <i val="0"/>
                <color rgb="FF00B050"/>
              </font>
            </x14:dxf>
          </x14:cfRule>
          <xm:sqref>C2:K31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CBEB-59E6-4CD1-9212-47FF0977BEFE}">
  <dimension ref="B2:K9"/>
  <sheetViews>
    <sheetView workbookViewId="0">
      <selection activeCell="M11" sqref="M11"/>
    </sheetView>
  </sheetViews>
  <sheetFormatPr defaultRowHeight="15" x14ac:dyDescent="0.25"/>
  <sheetData>
    <row r="2" spans="2:11" x14ac:dyDescent="0.25">
      <c r="K2" t="s">
        <v>571</v>
      </c>
    </row>
    <row r="3" spans="2:11" x14ac:dyDescent="0.25">
      <c r="B3" t="s">
        <v>562</v>
      </c>
      <c r="K3" t="s">
        <v>534</v>
      </c>
    </row>
    <row r="4" spans="2:11" x14ac:dyDescent="0.25">
      <c r="B4" s="4">
        <f xml:space="preserve"> (B9*C9 + E9*F9) / (B9 + E9)</f>
        <v>48.222222222222221</v>
      </c>
      <c r="K4" t="s">
        <v>548</v>
      </c>
    </row>
    <row r="5" spans="2:11" x14ac:dyDescent="0.25">
      <c r="B5" s="4">
        <f xml:space="preserve"> SQRT(((B9-1)*D9*D9 + (E9-1)*G9*G9 + B9 * E9 / (B9 + E9) * (C9*C9 + F9*F9 - 2 * C9 * F9)) / (B9 + E9 -1))</f>
        <v>11.867184390556892</v>
      </c>
    </row>
    <row r="8" spans="2:11" x14ac:dyDescent="0.25">
      <c r="B8" t="s">
        <v>563</v>
      </c>
      <c r="C8" t="s">
        <v>564</v>
      </c>
      <c r="D8" t="s">
        <v>568</v>
      </c>
      <c r="E8" t="s">
        <v>565</v>
      </c>
      <c r="F8" t="s">
        <v>566</v>
      </c>
      <c r="G8" t="s">
        <v>567</v>
      </c>
    </row>
    <row r="9" spans="2:11" x14ac:dyDescent="0.25">
      <c r="B9">
        <v>10</v>
      </c>
      <c r="C9">
        <v>38</v>
      </c>
      <c r="D9">
        <v>2</v>
      </c>
      <c r="E9">
        <v>8</v>
      </c>
      <c r="F9">
        <v>61</v>
      </c>
      <c r="G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2366-7B3F-4163-8352-7D4FB65D30F0}">
  <sheetPr>
    <pageSetUpPr autoPageBreaks="0"/>
  </sheetPr>
  <dimension ref="A1:R36"/>
  <sheetViews>
    <sheetView showGridLines="0" topLeftCell="E1" zoomScale="80" zoomScaleNormal="80" workbookViewId="0">
      <selection activeCell="M11" sqref="M11"/>
    </sheetView>
  </sheetViews>
  <sheetFormatPr defaultColWidth="8.85546875" defaultRowHeight="15" x14ac:dyDescent="0.25"/>
  <cols>
    <col min="1" max="1" width="52.28515625" bestFit="1" customWidth="1"/>
    <col min="2" max="2" width="5.28515625" bestFit="1" customWidth="1"/>
    <col min="3" max="3" width="9.42578125" customWidth="1"/>
    <col min="4" max="4" width="37.7109375" bestFit="1" customWidth="1"/>
    <col min="5" max="5" width="7.42578125" bestFit="1" customWidth="1"/>
    <col min="6" max="6" width="9.5703125" bestFit="1" customWidth="1"/>
    <col min="7" max="7" width="7.42578125" bestFit="1" customWidth="1"/>
    <col min="8" max="8" width="152.28515625" bestFit="1" customWidth="1"/>
    <col min="9" max="9" width="21.7109375" bestFit="1" customWidth="1"/>
    <col min="10" max="10" width="26.85546875" bestFit="1" customWidth="1"/>
    <col min="11" max="11" width="56.28515625" bestFit="1" customWidth="1"/>
    <col min="12" max="12" width="224.140625" bestFit="1" customWidth="1"/>
    <col min="13" max="13" width="38.85546875" bestFit="1" customWidth="1"/>
    <col min="14" max="14" width="20" bestFit="1" customWidth="1"/>
    <col min="15" max="15" width="88.7109375" bestFit="1" customWidth="1"/>
    <col min="16" max="16" width="29.28515625" bestFit="1" customWidth="1"/>
    <col min="17" max="17" width="68.5703125" bestFit="1" customWidth="1"/>
    <col min="18" max="18" width="17.42578125" bestFit="1" customWidth="1"/>
  </cols>
  <sheetData>
    <row r="1" spans="1:18" x14ac:dyDescent="0.25">
      <c r="A1" s="24" t="s">
        <v>0</v>
      </c>
      <c r="B1" s="24" t="s">
        <v>1</v>
      </c>
      <c r="C1" s="24" t="s">
        <v>599</v>
      </c>
      <c r="D1" s="24" t="s">
        <v>613</v>
      </c>
      <c r="E1" s="24" t="s">
        <v>31</v>
      </c>
      <c r="F1" s="24" t="s">
        <v>589</v>
      </c>
      <c r="G1" s="24" t="s">
        <v>590</v>
      </c>
      <c r="H1" s="24" t="s">
        <v>180</v>
      </c>
      <c r="I1" s="24" t="s">
        <v>6</v>
      </c>
      <c r="J1" s="24" t="s">
        <v>598</v>
      </c>
      <c r="K1" s="24" t="s">
        <v>558</v>
      </c>
      <c r="L1" s="24" t="s">
        <v>538</v>
      </c>
      <c r="M1" s="24" t="s">
        <v>481</v>
      </c>
      <c r="N1" s="24" t="s">
        <v>8</v>
      </c>
      <c r="O1" s="24" t="s">
        <v>511</v>
      </c>
      <c r="P1" s="24" t="s">
        <v>5</v>
      </c>
      <c r="Q1" s="24" t="s">
        <v>525</v>
      </c>
      <c r="R1" s="24" t="s">
        <v>434</v>
      </c>
    </row>
    <row r="2" spans="1:18" s="16" customFormat="1" x14ac:dyDescent="0.25">
      <c r="A2" s="25" t="s">
        <v>52</v>
      </c>
      <c r="B2" s="33">
        <v>2014</v>
      </c>
      <c r="C2" s="33" t="s">
        <v>600</v>
      </c>
      <c r="D2" s="33" t="str">
        <f>A2&amp;", "&amp;B2&amp;"&lt;br&gt;"&amp;"*"&amp;C2&amp;"*"</f>
        <v>Aughey, Goodman &amp; McKenna, 2014&lt;br&gt;*HOT*</v>
      </c>
      <c r="E2" s="25">
        <v>28</v>
      </c>
      <c r="F2" s="25">
        <v>39.5</v>
      </c>
      <c r="G2" s="25">
        <v>0.5</v>
      </c>
      <c r="H2" s="25"/>
      <c r="I2" s="25" t="s">
        <v>41</v>
      </c>
      <c r="J2" s="26">
        <v>128</v>
      </c>
      <c r="K2" s="25" t="s">
        <v>528</v>
      </c>
      <c r="L2" s="25" t="s">
        <v>559</v>
      </c>
      <c r="M2" s="25" t="s">
        <v>482</v>
      </c>
      <c r="N2" s="25" t="s">
        <v>246</v>
      </c>
      <c r="O2" s="27" t="s">
        <v>585</v>
      </c>
      <c r="P2" s="25" t="s">
        <v>16</v>
      </c>
      <c r="Q2" s="25" t="s">
        <v>516</v>
      </c>
      <c r="R2" s="25" t="s">
        <v>440</v>
      </c>
    </row>
    <row r="3" spans="1:18" s="16" customFormat="1" x14ac:dyDescent="0.25">
      <c r="A3" s="25" t="s">
        <v>52</v>
      </c>
      <c r="B3" s="33">
        <v>2014</v>
      </c>
      <c r="C3" s="33" t="s">
        <v>601</v>
      </c>
      <c r="D3" s="33" t="str">
        <f>A3&amp;", "&amp;B3&amp;"&lt;br&gt;"&amp;"*"&amp;C3&amp;"*"</f>
        <v>Aughey, Goodman &amp; McKenna, 2014&lt;br&gt;*COOL*</v>
      </c>
      <c r="E3" s="25">
        <v>18</v>
      </c>
      <c r="F3" s="25">
        <v>39.4</v>
      </c>
      <c r="G3" s="25">
        <v>0.6</v>
      </c>
      <c r="H3" s="25" t="s">
        <v>591</v>
      </c>
      <c r="I3" s="25" t="s">
        <v>41</v>
      </c>
      <c r="J3" s="26">
        <v>128</v>
      </c>
      <c r="K3" s="25" t="s">
        <v>528</v>
      </c>
      <c r="L3" s="25" t="s">
        <v>559</v>
      </c>
      <c r="M3" s="25" t="s">
        <v>482</v>
      </c>
      <c r="N3" s="25" t="s">
        <v>246</v>
      </c>
      <c r="O3" s="27" t="s">
        <v>585</v>
      </c>
      <c r="P3" s="25" t="s">
        <v>16</v>
      </c>
      <c r="Q3" s="25" t="s">
        <v>516</v>
      </c>
      <c r="R3" s="25" t="s">
        <v>440</v>
      </c>
    </row>
    <row r="4" spans="1:18" s="16" customFormat="1" x14ac:dyDescent="0.25">
      <c r="A4" s="25" t="s">
        <v>72</v>
      </c>
      <c r="B4" s="33">
        <v>1980</v>
      </c>
      <c r="C4" s="25"/>
      <c r="D4" s="33" t="str">
        <f t="shared" ref="D4:D10" si="0">A4&amp;"., "&amp;B4</f>
        <v>Blanksby et al., 1980</v>
      </c>
      <c r="E4" s="25">
        <v>18.7</v>
      </c>
      <c r="F4" s="25">
        <v>38.97</v>
      </c>
      <c r="G4" s="25"/>
      <c r="H4" s="25" t="s">
        <v>592</v>
      </c>
      <c r="I4" s="25" t="s">
        <v>71</v>
      </c>
      <c r="J4" s="26">
        <v>27</v>
      </c>
      <c r="K4" s="27" t="s">
        <v>572</v>
      </c>
      <c r="L4" s="25" t="s">
        <v>539</v>
      </c>
      <c r="M4" s="25" t="s">
        <v>489</v>
      </c>
      <c r="N4" s="25" t="s">
        <v>142</v>
      </c>
      <c r="O4" s="25" t="s">
        <v>584</v>
      </c>
      <c r="P4" s="25" t="s">
        <v>35</v>
      </c>
      <c r="Q4" s="25" t="s">
        <v>517</v>
      </c>
      <c r="R4" s="25" t="s">
        <v>440</v>
      </c>
    </row>
    <row r="5" spans="1:18" s="16" customFormat="1" x14ac:dyDescent="0.25">
      <c r="A5" s="25" t="s">
        <v>38</v>
      </c>
      <c r="B5" s="33">
        <v>1981</v>
      </c>
      <c r="C5" s="25"/>
      <c r="D5" s="33" t="str">
        <f t="shared" si="0"/>
        <v>Cohen et al., 1981</v>
      </c>
      <c r="E5" s="25">
        <v>17.579999999999998</v>
      </c>
      <c r="F5" s="25">
        <v>39.4</v>
      </c>
      <c r="G5" s="25">
        <v>0.5</v>
      </c>
      <c r="H5" s="25" t="s">
        <v>593</v>
      </c>
      <c r="I5" s="25" t="s">
        <v>45</v>
      </c>
      <c r="J5" s="26">
        <v>15</v>
      </c>
      <c r="K5" s="25" t="s">
        <v>75</v>
      </c>
      <c r="L5" s="25" t="s">
        <v>540</v>
      </c>
      <c r="M5" s="25" t="s">
        <v>484</v>
      </c>
      <c r="N5" s="25" t="s">
        <v>142</v>
      </c>
      <c r="O5" s="25" t="s">
        <v>497</v>
      </c>
      <c r="P5" s="25" t="s">
        <v>35</v>
      </c>
      <c r="Q5" s="25" t="s">
        <v>519</v>
      </c>
      <c r="R5" s="25" t="s">
        <v>440</v>
      </c>
    </row>
    <row r="6" spans="1:18" s="16" customFormat="1" x14ac:dyDescent="0.25">
      <c r="A6" s="25" t="s">
        <v>262</v>
      </c>
      <c r="B6" s="33">
        <v>1972</v>
      </c>
      <c r="C6" s="25"/>
      <c r="D6" s="33" t="str">
        <f t="shared" si="0"/>
        <v>Dancaster., 1972</v>
      </c>
      <c r="E6" s="25">
        <v>20.5</v>
      </c>
      <c r="F6" s="25">
        <v>39.6</v>
      </c>
      <c r="G6" s="25">
        <v>0.8</v>
      </c>
      <c r="H6" s="25"/>
      <c r="I6" s="25" t="s">
        <v>45</v>
      </c>
      <c r="J6" s="26">
        <v>86</v>
      </c>
      <c r="K6" s="25" t="s">
        <v>268</v>
      </c>
      <c r="L6" s="25" t="s">
        <v>541</v>
      </c>
      <c r="M6" s="25" t="s">
        <v>438</v>
      </c>
      <c r="N6" s="25" t="s">
        <v>142</v>
      </c>
      <c r="O6" s="25" t="s">
        <v>498</v>
      </c>
      <c r="P6" s="25" t="s">
        <v>35</v>
      </c>
      <c r="Q6" s="25" t="s">
        <v>518</v>
      </c>
      <c r="R6" s="25" t="s">
        <v>440</v>
      </c>
    </row>
    <row r="7" spans="1:18" s="16" customFormat="1" x14ac:dyDescent="0.25">
      <c r="A7" s="25" t="s">
        <v>68</v>
      </c>
      <c r="B7" s="33">
        <v>1987</v>
      </c>
      <c r="C7" s="25"/>
      <c r="D7" s="33" t="str">
        <f t="shared" si="0"/>
        <v>Delamarche et al., 1987</v>
      </c>
      <c r="E7" s="25"/>
      <c r="F7" s="25">
        <v>39.42</v>
      </c>
      <c r="G7" s="25">
        <v>0.31</v>
      </c>
      <c r="H7" s="25"/>
      <c r="I7" s="25" t="s">
        <v>67</v>
      </c>
      <c r="J7" s="28">
        <v>6</v>
      </c>
      <c r="K7" s="25" t="s">
        <v>230</v>
      </c>
      <c r="L7" s="25" t="s">
        <v>542</v>
      </c>
      <c r="M7" s="27" t="s">
        <v>486</v>
      </c>
      <c r="N7" s="25" t="s">
        <v>513</v>
      </c>
      <c r="O7" s="25" t="s">
        <v>499</v>
      </c>
      <c r="P7" s="25" t="s">
        <v>35</v>
      </c>
      <c r="Q7" s="25" t="s">
        <v>520</v>
      </c>
      <c r="R7" s="27" t="s">
        <v>440</v>
      </c>
    </row>
    <row r="8" spans="1:18" s="16" customFormat="1" x14ac:dyDescent="0.25">
      <c r="A8" s="25" t="s">
        <v>419</v>
      </c>
      <c r="B8" s="33">
        <v>2014</v>
      </c>
      <c r="C8" s="25"/>
      <c r="D8" s="33" t="str">
        <f t="shared" si="0"/>
        <v>Diaw et al., 2014</v>
      </c>
      <c r="E8" s="25">
        <v>21.7</v>
      </c>
      <c r="F8" s="25">
        <v>37.28</v>
      </c>
      <c r="G8" s="25">
        <v>0.61</v>
      </c>
      <c r="H8" s="25" t="s">
        <v>594</v>
      </c>
      <c r="I8" s="25" t="s">
        <v>18</v>
      </c>
      <c r="J8" s="26" t="s">
        <v>523</v>
      </c>
      <c r="K8" s="25" t="s">
        <v>422</v>
      </c>
      <c r="L8" s="25" t="s">
        <v>551</v>
      </c>
      <c r="M8" s="25" t="s">
        <v>496</v>
      </c>
      <c r="N8" s="25" t="s">
        <v>142</v>
      </c>
      <c r="O8" s="25" t="s">
        <v>500</v>
      </c>
      <c r="P8" s="25" t="s">
        <v>35</v>
      </c>
      <c r="Q8" s="25" t="s">
        <v>519</v>
      </c>
      <c r="R8" s="25" t="s">
        <v>458</v>
      </c>
    </row>
    <row r="9" spans="1:18" s="16" customFormat="1" x14ac:dyDescent="0.25">
      <c r="A9" s="25" t="s">
        <v>56</v>
      </c>
      <c r="B9" s="33">
        <v>2013</v>
      </c>
      <c r="C9" s="25"/>
      <c r="D9" s="33" t="str">
        <f t="shared" si="0"/>
        <v>Duffield et al., 2013</v>
      </c>
      <c r="E9" s="25">
        <v>26</v>
      </c>
      <c r="F9" s="25">
        <v>39.92</v>
      </c>
      <c r="G9" s="25">
        <v>0.42</v>
      </c>
      <c r="H9" s="25"/>
      <c r="I9" s="25" t="s">
        <v>18</v>
      </c>
      <c r="J9" s="26">
        <v>7</v>
      </c>
      <c r="K9" s="29" t="s">
        <v>187</v>
      </c>
      <c r="L9" s="25" t="s">
        <v>543</v>
      </c>
      <c r="M9" s="25" t="s">
        <v>495</v>
      </c>
      <c r="N9" s="25" t="s">
        <v>246</v>
      </c>
      <c r="O9" s="25" t="s">
        <v>497</v>
      </c>
      <c r="P9" s="25" t="s">
        <v>16</v>
      </c>
      <c r="Q9" s="25" t="s">
        <v>183</v>
      </c>
      <c r="R9" s="25" t="s">
        <v>450</v>
      </c>
    </row>
    <row r="10" spans="1:18" s="16" customFormat="1" x14ac:dyDescent="0.25">
      <c r="A10" s="25" t="s">
        <v>40</v>
      </c>
      <c r="B10" s="33">
        <v>2009</v>
      </c>
      <c r="C10" s="25"/>
      <c r="D10" s="33" t="str">
        <f t="shared" si="0"/>
        <v>Duffield, Coutts &amp; Quinn., 2009</v>
      </c>
      <c r="E10" s="25">
        <v>27.6</v>
      </c>
      <c r="F10" s="16">
        <v>39.5</v>
      </c>
      <c r="G10" s="25">
        <v>0.4</v>
      </c>
      <c r="H10" s="25"/>
      <c r="I10" s="25" t="s">
        <v>41</v>
      </c>
      <c r="J10" s="26">
        <v>14</v>
      </c>
      <c r="K10" s="25" t="s">
        <v>94</v>
      </c>
      <c r="L10" s="25" t="s">
        <v>545</v>
      </c>
      <c r="M10" s="25" t="s">
        <v>483</v>
      </c>
      <c r="N10" s="25" t="s">
        <v>246</v>
      </c>
      <c r="O10" s="25" t="s">
        <v>501</v>
      </c>
      <c r="P10" s="25" t="s">
        <v>16</v>
      </c>
      <c r="Q10" s="25" t="s">
        <v>91</v>
      </c>
      <c r="R10" s="25" t="s">
        <v>440</v>
      </c>
    </row>
    <row r="11" spans="1:18" s="16" customFormat="1" x14ac:dyDescent="0.25">
      <c r="A11" s="25" t="s">
        <v>14</v>
      </c>
      <c r="B11" s="33">
        <v>2006</v>
      </c>
      <c r="C11" s="25" t="s">
        <v>142</v>
      </c>
      <c r="D11" s="33" t="str">
        <f>A11&amp;", "&amp;B11&amp;"&lt;br&gt;"&amp;"*"&amp;C11&amp;"*"</f>
        <v>Edwards &amp; Clark, 2006&lt;br&gt;*Recreational*</v>
      </c>
      <c r="E11" s="25">
        <v>12.11</v>
      </c>
      <c r="F11" s="25">
        <v>39.4</v>
      </c>
      <c r="G11" s="25">
        <v>0.5</v>
      </c>
      <c r="H11" s="25" t="s">
        <v>593</v>
      </c>
      <c r="I11" s="25" t="s">
        <v>18</v>
      </c>
      <c r="J11" s="26">
        <v>15</v>
      </c>
      <c r="K11" s="25" t="s">
        <v>526</v>
      </c>
      <c r="L11" s="25" t="s">
        <v>544</v>
      </c>
      <c r="M11" s="25" t="s">
        <v>484</v>
      </c>
      <c r="N11" s="25" t="s">
        <v>514</v>
      </c>
      <c r="O11" s="25" t="s">
        <v>554</v>
      </c>
      <c r="P11" s="25" t="s">
        <v>16</v>
      </c>
      <c r="Q11" s="25" t="s">
        <v>521</v>
      </c>
      <c r="R11" s="25" t="s">
        <v>440</v>
      </c>
    </row>
    <row r="12" spans="1:18" s="16" customFormat="1" x14ac:dyDescent="0.25">
      <c r="A12" s="25" t="s">
        <v>14</v>
      </c>
      <c r="B12" s="33">
        <v>2006</v>
      </c>
      <c r="C12" s="25" t="s">
        <v>206</v>
      </c>
      <c r="D12" s="33" t="str">
        <f>A12&amp;", "&amp;B12&amp;"&lt;br&gt;"&amp;"*"&amp;C12&amp;"*"</f>
        <v>Edwards &amp; Clark, 2006&lt;br&gt;*Professional*</v>
      </c>
      <c r="E12" s="25">
        <v>15.19</v>
      </c>
      <c r="F12" s="25">
        <v>38.799999999999997</v>
      </c>
      <c r="G12" s="25">
        <v>0.4</v>
      </c>
      <c r="H12" s="25" t="s">
        <v>593</v>
      </c>
      <c r="I12" s="25" t="s">
        <v>18</v>
      </c>
      <c r="J12" s="26">
        <v>15</v>
      </c>
      <c r="K12" s="25" t="s">
        <v>526</v>
      </c>
      <c r="L12" s="25" t="s">
        <v>544</v>
      </c>
      <c r="M12" s="25" t="s">
        <v>484</v>
      </c>
      <c r="N12" s="25" t="s">
        <v>514</v>
      </c>
      <c r="O12" s="25" t="s">
        <v>554</v>
      </c>
      <c r="P12" s="25" t="s">
        <v>16</v>
      </c>
      <c r="Q12" s="25" t="s">
        <v>521</v>
      </c>
      <c r="R12" s="25" t="s">
        <v>440</v>
      </c>
    </row>
    <row r="13" spans="1:18" s="16" customFormat="1" x14ac:dyDescent="0.25">
      <c r="A13" s="25" t="s">
        <v>42</v>
      </c>
      <c r="B13" s="33">
        <v>1985</v>
      </c>
      <c r="C13" s="25"/>
      <c r="D13" s="33" t="str">
        <f>A13&amp;"., "&amp;B13</f>
        <v>Elliot, Dawson &amp; Pyke., 1985</v>
      </c>
      <c r="E13" s="25">
        <v>21.5</v>
      </c>
      <c r="F13" s="25">
        <v>38.5</v>
      </c>
      <c r="G13" s="25">
        <v>0.4</v>
      </c>
      <c r="H13" s="25"/>
      <c r="I13" s="25" t="s">
        <v>28</v>
      </c>
      <c r="J13" s="26">
        <v>8</v>
      </c>
      <c r="K13" s="25" t="s">
        <v>101</v>
      </c>
      <c r="L13" s="25" t="s">
        <v>546</v>
      </c>
      <c r="M13" s="25" t="s">
        <v>490</v>
      </c>
      <c r="N13" s="25" t="s">
        <v>513</v>
      </c>
      <c r="O13" s="25" t="s">
        <v>502</v>
      </c>
      <c r="P13" s="25" t="s">
        <v>35</v>
      </c>
      <c r="Q13" s="25" t="s">
        <v>97</v>
      </c>
      <c r="R13" s="25" t="s">
        <v>440</v>
      </c>
    </row>
    <row r="14" spans="1:18" s="16" customFormat="1" x14ac:dyDescent="0.25">
      <c r="A14" s="27" t="s">
        <v>51</v>
      </c>
      <c r="B14" s="33">
        <v>1985</v>
      </c>
      <c r="C14" s="27"/>
      <c r="D14" s="33" t="str">
        <f>A14&amp;"., "&amp;B14</f>
        <v>Goodman, Cohen &amp; Walton., 1985</v>
      </c>
      <c r="E14" s="27">
        <v>17.940000000000001</v>
      </c>
      <c r="F14" s="27">
        <v>39.17</v>
      </c>
      <c r="G14" s="27">
        <v>0.06</v>
      </c>
      <c r="H14" s="25" t="s">
        <v>594</v>
      </c>
      <c r="I14" s="25" t="s">
        <v>45</v>
      </c>
      <c r="J14" s="26">
        <v>40</v>
      </c>
      <c r="K14" s="25" t="s">
        <v>149</v>
      </c>
      <c r="L14" s="25" t="s">
        <v>547</v>
      </c>
      <c r="M14" s="25" t="s">
        <v>438</v>
      </c>
      <c r="N14" s="25" t="s">
        <v>142</v>
      </c>
      <c r="O14" s="25" t="s">
        <v>503</v>
      </c>
      <c r="P14" s="25" t="s">
        <v>35</v>
      </c>
      <c r="Q14" s="25" t="s">
        <v>74</v>
      </c>
      <c r="R14" s="25" t="s">
        <v>440</v>
      </c>
    </row>
    <row r="15" spans="1:18" s="16" customFormat="1" x14ac:dyDescent="0.25">
      <c r="A15" s="27" t="s">
        <v>43</v>
      </c>
      <c r="B15" s="33">
        <v>2020</v>
      </c>
      <c r="C15" s="27"/>
      <c r="D15" s="33" t="str">
        <f>A15&amp;"., "&amp;B15</f>
        <v>Henderson et al., 2020</v>
      </c>
      <c r="E15" s="27">
        <v>19.5</v>
      </c>
      <c r="F15" s="27">
        <v>39.200000000000003</v>
      </c>
      <c r="G15" s="27">
        <v>0.5</v>
      </c>
      <c r="H15" s="27"/>
      <c r="I15" s="25" t="s">
        <v>44</v>
      </c>
      <c r="J15" s="26" t="s">
        <v>524</v>
      </c>
      <c r="K15" s="25" t="s">
        <v>530</v>
      </c>
      <c r="L15" s="25" t="s">
        <v>595</v>
      </c>
      <c r="M15" s="25" t="s">
        <v>487</v>
      </c>
      <c r="N15" s="25" t="s">
        <v>246</v>
      </c>
      <c r="O15" s="25" t="s">
        <v>503</v>
      </c>
      <c r="P15" s="25" t="s">
        <v>16</v>
      </c>
      <c r="Q15" s="25" t="s">
        <v>104</v>
      </c>
      <c r="R15" s="25" t="s">
        <v>440</v>
      </c>
    </row>
    <row r="16" spans="1:18" s="16" customFormat="1" x14ac:dyDescent="0.25">
      <c r="A16" s="27" t="s">
        <v>39</v>
      </c>
      <c r="B16" s="33">
        <v>2007</v>
      </c>
      <c r="C16" s="27" t="s">
        <v>603</v>
      </c>
      <c r="D16" s="33" t="str">
        <f>A16&amp;"., "&amp;B16&amp;"&lt;br&gt;"&amp;"*"&amp;C16&amp;"*"</f>
        <v>Hornery et al., 2007&lt;br&gt;*Hard Court*</v>
      </c>
      <c r="E16" s="27">
        <v>24.78</v>
      </c>
      <c r="F16" s="27">
        <v>38.9</v>
      </c>
      <c r="G16" s="27">
        <v>0.3</v>
      </c>
      <c r="H16" s="27"/>
      <c r="I16" s="25" t="s">
        <v>28</v>
      </c>
      <c r="J16" s="26">
        <v>37</v>
      </c>
      <c r="K16" s="25" t="s">
        <v>531</v>
      </c>
      <c r="L16" s="25" t="s">
        <v>561</v>
      </c>
      <c r="M16" s="25" t="s">
        <v>492</v>
      </c>
      <c r="N16" s="25" t="s">
        <v>513</v>
      </c>
      <c r="O16" s="25" t="s">
        <v>581</v>
      </c>
      <c r="P16" s="25" t="s">
        <v>16</v>
      </c>
      <c r="Q16" s="25" t="s">
        <v>22</v>
      </c>
      <c r="R16" s="25" t="s">
        <v>440</v>
      </c>
    </row>
    <row r="17" spans="1:18" s="16" customFormat="1" x14ac:dyDescent="0.25">
      <c r="A17" s="27" t="s">
        <v>39</v>
      </c>
      <c r="B17" s="33">
        <v>2007</v>
      </c>
      <c r="C17" s="27" t="s">
        <v>604</v>
      </c>
      <c r="D17" s="33" t="str">
        <f>A17&amp;"., "&amp;B17&amp;"&lt;br&gt;"&amp;"*"&amp;C17&amp;"*"</f>
        <v>Hornery et al., 2007&lt;br&gt;*Clay*</v>
      </c>
      <c r="E17" s="27">
        <v>18.45</v>
      </c>
      <c r="F17" s="27">
        <v>38.5</v>
      </c>
      <c r="G17" s="27">
        <v>0.6</v>
      </c>
      <c r="H17" s="27"/>
      <c r="I17" s="25" t="s">
        <v>28</v>
      </c>
      <c r="J17" s="26">
        <v>37</v>
      </c>
      <c r="K17" s="25" t="s">
        <v>531</v>
      </c>
      <c r="L17" s="25" t="s">
        <v>561</v>
      </c>
      <c r="M17" s="25" t="s">
        <v>492</v>
      </c>
      <c r="N17" s="25" t="s">
        <v>513</v>
      </c>
      <c r="O17" s="25" t="s">
        <v>581</v>
      </c>
      <c r="P17" s="25" t="s">
        <v>16</v>
      </c>
      <c r="Q17" s="25" t="s">
        <v>22</v>
      </c>
      <c r="R17" s="25" t="s">
        <v>440</v>
      </c>
    </row>
    <row r="18" spans="1:18" s="16" customFormat="1" x14ac:dyDescent="0.25">
      <c r="A18" s="27" t="s">
        <v>64</v>
      </c>
      <c r="B18" s="33">
        <v>2019</v>
      </c>
      <c r="C18" s="27"/>
      <c r="D18" s="33" t="str">
        <f>A18&amp;"., "&amp;B18</f>
        <v>Kouassi et al., 2019</v>
      </c>
      <c r="E18" s="27"/>
      <c r="F18" s="27">
        <v>38.299999999999997</v>
      </c>
      <c r="G18" s="27">
        <v>0.3</v>
      </c>
      <c r="H18" s="27"/>
      <c r="I18" s="25" t="s">
        <v>65</v>
      </c>
      <c r="J18" s="28">
        <v>20</v>
      </c>
      <c r="K18" s="25" t="s">
        <v>533</v>
      </c>
      <c r="L18" s="25" t="s">
        <v>296</v>
      </c>
      <c r="M18" s="27" t="s">
        <v>555</v>
      </c>
      <c r="N18" s="27" t="s">
        <v>513</v>
      </c>
      <c r="O18" s="25" t="s">
        <v>504</v>
      </c>
      <c r="P18" s="25" t="s">
        <v>35</v>
      </c>
      <c r="Q18" s="25" t="s">
        <v>276</v>
      </c>
      <c r="R18" s="27" t="s">
        <v>450</v>
      </c>
    </row>
    <row r="19" spans="1:18" s="16" customFormat="1" x14ac:dyDescent="0.25">
      <c r="A19" s="27" t="s">
        <v>66</v>
      </c>
      <c r="B19" s="33">
        <v>2004</v>
      </c>
      <c r="C19" s="27" t="s">
        <v>605</v>
      </c>
      <c r="D19" s="33" t="str">
        <f>A19&amp;"., "&amp;B19&amp;"&lt;br&gt;"&amp;"*"&amp;C19&amp;"*"</f>
        <v>Mohr et al., 2004&lt;br&gt;*Control*</v>
      </c>
      <c r="E19" s="27"/>
      <c r="F19" s="27">
        <v>38.9</v>
      </c>
      <c r="G19" s="27">
        <v>0.1</v>
      </c>
      <c r="H19" s="27"/>
      <c r="I19" s="25" t="s">
        <v>18</v>
      </c>
      <c r="J19" s="26">
        <v>16</v>
      </c>
      <c r="K19" s="27" t="s">
        <v>527</v>
      </c>
      <c r="L19" s="27" t="s">
        <v>296</v>
      </c>
      <c r="M19" s="25" t="s">
        <v>582</v>
      </c>
      <c r="N19" s="25" t="s">
        <v>513</v>
      </c>
      <c r="O19" s="25" t="s">
        <v>499</v>
      </c>
      <c r="P19" s="25" t="s">
        <v>35</v>
      </c>
      <c r="Q19" s="25" t="s">
        <v>222</v>
      </c>
      <c r="R19" s="25" t="s">
        <v>458</v>
      </c>
    </row>
    <row r="20" spans="1:18" s="16" customFormat="1" x14ac:dyDescent="0.25">
      <c r="A20" s="27" t="s">
        <v>66</v>
      </c>
      <c r="B20" s="33">
        <v>2004</v>
      </c>
      <c r="C20" s="27" t="s">
        <v>608</v>
      </c>
      <c r="D20" s="33" t="str">
        <f>A20&amp;"., "&amp;B20&amp;"&lt;br&gt;"&amp;"*"&amp;C20&amp;"*"</f>
        <v>Mohr et al., 2004&lt;br&gt;*Re-warmup*</v>
      </c>
      <c r="E20" s="27"/>
      <c r="F20" s="27">
        <v>39</v>
      </c>
      <c r="G20" s="27">
        <v>0.2</v>
      </c>
      <c r="H20" s="27"/>
      <c r="I20" s="25" t="s">
        <v>18</v>
      </c>
      <c r="J20" s="26">
        <v>16</v>
      </c>
      <c r="K20" s="27" t="s">
        <v>527</v>
      </c>
      <c r="L20" s="27" t="s">
        <v>296</v>
      </c>
      <c r="M20" s="25" t="s">
        <v>582</v>
      </c>
      <c r="N20" s="25" t="s">
        <v>513</v>
      </c>
      <c r="O20" s="25" t="s">
        <v>499</v>
      </c>
      <c r="P20" s="25" t="s">
        <v>35</v>
      </c>
      <c r="Q20" s="25" t="s">
        <v>222</v>
      </c>
      <c r="R20" s="25" t="s">
        <v>458</v>
      </c>
    </row>
    <row r="21" spans="1:18" s="16" customFormat="1" x14ac:dyDescent="0.25">
      <c r="A21" s="27" t="s">
        <v>66</v>
      </c>
      <c r="B21" s="33">
        <v>2012</v>
      </c>
      <c r="C21" s="27" t="s">
        <v>600</v>
      </c>
      <c r="D21" s="33" t="str">
        <f>A21&amp;"., "&amp;B21&amp;"&lt;br&gt;"&amp;"*"&amp;C21&amp;"*"</f>
        <v>Mohr et al., 2012&lt;br&gt;*HOT*</v>
      </c>
      <c r="E21" s="27">
        <v>28.3</v>
      </c>
      <c r="F21" s="27">
        <v>39.700000000000003</v>
      </c>
      <c r="G21" s="27">
        <v>0.41</v>
      </c>
      <c r="H21" s="25" t="s">
        <v>593</v>
      </c>
      <c r="I21" s="25" t="s">
        <v>18</v>
      </c>
      <c r="J21" s="26">
        <v>34</v>
      </c>
      <c r="K21" s="25" t="s">
        <v>570</v>
      </c>
      <c r="L21" s="25" t="s">
        <v>583</v>
      </c>
      <c r="M21" s="25" t="s">
        <v>488</v>
      </c>
      <c r="N21" s="25" t="s">
        <v>246</v>
      </c>
      <c r="O21" s="27" t="s">
        <v>588</v>
      </c>
      <c r="P21" s="25" t="s">
        <v>522</v>
      </c>
      <c r="Q21" s="25" t="s">
        <v>245</v>
      </c>
      <c r="R21" s="25" t="s">
        <v>440</v>
      </c>
    </row>
    <row r="22" spans="1:18" s="16" customFormat="1" x14ac:dyDescent="0.25">
      <c r="A22" s="27" t="s">
        <v>66</v>
      </c>
      <c r="B22" s="33">
        <v>2012</v>
      </c>
      <c r="C22" s="27" t="s">
        <v>609</v>
      </c>
      <c r="D22" s="33" t="str">
        <f>A22&amp;"., "&amp;B22&amp;"&lt;br&gt;"&amp;"*"&amp;C22&amp;"*"</f>
        <v>Mohr et al., 2012&lt;br&gt;*CON*</v>
      </c>
      <c r="E22" s="27">
        <v>17.2</v>
      </c>
      <c r="F22" s="27">
        <v>38.799999999999997</v>
      </c>
      <c r="G22" s="27">
        <v>0.82</v>
      </c>
      <c r="H22" s="25" t="s">
        <v>593</v>
      </c>
      <c r="I22" s="25" t="s">
        <v>18</v>
      </c>
      <c r="J22" s="26">
        <v>34</v>
      </c>
      <c r="K22" s="25" t="s">
        <v>570</v>
      </c>
      <c r="L22" s="25" t="s">
        <v>583</v>
      </c>
      <c r="M22" s="25" t="s">
        <v>488</v>
      </c>
      <c r="N22" s="25" t="s">
        <v>246</v>
      </c>
      <c r="O22" s="27" t="s">
        <v>588</v>
      </c>
      <c r="P22" s="25" t="s">
        <v>522</v>
      </c>
      <c r="Q22" s="25" t="s">
        <v>245</v>
      </c>
      <c r="R22" s="25" t="s">
        <v>440</v>
      </c>
    </row>
    <row r="23" spans="1:18" s="16" customFormat="1" x14ac:dyDescent="0.25">
      <c r="A23" s="27" t="s">
        <v>50</v>
      </c>
      <c r="B23" s="28">
        <v>2008</v>
      </c>
      <c r="C23" s="27"/>
      <c r="D23" s="33" t="str">
        <f>A23&amp;"., "&amp;B23</f>
        <v>Morante &amp; Brotherhood., 2008</v>
      </c>
      <c r="E23" s="27">
        <v>22.5</v>
      </c>
      <c r="F23" s="27">
        <v>38.72</v>
      </c>
      <c r="G23" s="27">
        <v>0.38</v>
      </c>
      <c r="H23" s="27" t="s">
        <v>610</v>
      </c>
      <c r="I23" s="25" t="s">
        <v>28</v>
      </c>
      <c r="J23" s="26">
        <v>94</v>
      </c>
      <c r="K23" s="25" t="s">
        <v>535</v>
      </c>
      <c r="L23" s="25" t="s">
        <v>549</v>
      </c>
      <c r="M23" s="25" t="s">
        <v>493</v>
      </c>
      <c r="N23" s="27" t="s">
        <v>515</v>
      </c>
      <c r="O23" s="25" t="s">
        <v>505</v>
      </c>
      <c r="P23" s="25" t="s">
        <v>35</v>
      </c>
      <c r="Q23" s="25" t="s">
        <v>140</v>
      </c>
      <c r="R23" s="25" t="s">
        <v>440</v>
      </c>
    </row>
    <row r="24" spans="1:18" s="16" customFormat="1" x14ac:dyDescent="0.25">
      <c r="A24" s="27" t="s">
        <v>53</v>
      </c>
      <c r="B24" s="33">
        <v>2010</v>
      </c>
      <c r="C24" s="27" t="s">
        <v>606</v>
      </c>
      <c r="D24" s="33" t="str">
        <f>A24&amp;"., "&amp;B24&amp;"&lt;br&gt;"&amp;"*"&amp;C24&amp;"*"</f>
        <v>Ozgunen et al., 2010&lt;br&gt;*Match 1*</v>
      </c>
      <c r="E24" s="27">
        <v>26.5</v>
      </c>
      <c r="F24" s="27">
        <v>39.1</v>
      </c>
      <c r="G24" s="16">
        <v>0.4</v>
      </c>
      <c r="H24" s="25" t="s">
        <v>593</v>
      </c>
      <c r="I24" s="25" t="s">
        <v>18</v>
      </c>
      <c r="J24" s="26">
        <v>15</v>
      </c>
      <c r="K24" s="27" t="s">
        <v>534</v>
      </c>
      <c r="L24" s="27" t="s">
        <v>573</v>
      </c>
      <c r="M24" s="25" t="s">
        <v>483</v>
      </c>
      <c r="N24" s="25" t="s">
        <v>513</v>
      </c>
      <c r="O24" s="25" t="s">
        <v>500</v>
      </c>
      <c r="P24" s="25" t="s">
        <v>16</v>
      </c>
      <c r="Q24" s="25" t="s">
        <v>245</v>
      </c>
      <c r="R24" s="25" t="s">
        <v>440</v>
      </c>
    </row>
    <row r="25" spans="1:18" s="16" customFormat="1" x14ac:dyDescent="0.25">
      <c r="A25" s="27" t="s">
        <v>53</v>
      </c>
      <c r="B25" s="33">
        <v>2010</v>
      </c>
      <c r="C25" s="27" t="s">
        <v>611</v>
      </c>
      <c r="D25" s="33" t="str">
        <f>A25&amp;"., "&amp;B25&amp;"&lt;br&gt;"&amp;"*"&amp;C25&amp;"*"</f>
        <v>Ozgunen et al., 2010&lt;br&gt;*Match 2*</v>
      </c>
      <c r="E25" s="27">
        <v>31.58</v>
      </c>
      <c r="F25" s="27">
        <v>39.6</v>
      </c>
      <c r="G25" s="27">
        <v>0.3</v>
      </c>
      <c r="H25" s="25" t="s">
        <v>593</v>
      </c>
      <c r="I25" s="25" t="s">
        <v>18</v>
      </c>
      <c r="J25" s="26">
        <v>15</v>
      </c>
      <c r="K25" s="27" t="s">
        <v>534</v>
      </c>
      <c r="L25" s="27" t="s">
        <v>573</v>
      </c>
      <c r="M25" s="25" t="s">
        <v>483</v>
      </c>
      <c r="N25" s="25" t="s">
        <v>513</v>
      </c>
      <c r="O25" s="25" t="s">
        <v>500</v>
      </c>
      <c r="P25" s="25" t="s">
        <v>16</v>
      </c>
      <c r="Q25" s="25" t="s">
        <v>245</v>
      </c>
      <c r="R25" s="25" t="s">
        <v>440</v>
      </c>
    </row>
    <row r="26" spans="1:18" s="16" customFormat="1" x14ac:dyDescent="0.25">
      <c r="A26" s="27" t="s">
        <v>58</v>
      </c>
      <c r="B26" s="28">
        <v>2014</v>
      </c>
      <c r="C26" s="27" t="s">
        <v>602</v>
      </c>
      <c r="D26" s="33" t="str">
        <f>A26&amp;"., "&amp;B26&amp;"&lt;br&gt;"&amp;"*"&amp;C26&amp;"*"</f>
        <v>Periard et al., 2014&lt;br&gt;*HYD*</v>
      </c>
      <c r="E26" s="27">
        <v>35.200000000000003</v>
      </c>
      <c r="F26" s="27">
        <v>39.200000000000003</v>
      </c>
      <c r="G26" s="27">
        <v>0.6</v>
      </c>
      <c r="I26" s="25" t="s">
        <v>28</v>
      </c>
      <c r="J26" s="26">
        <v>20</v>
      </c>
      <c r="K26" s="25" t="s">
        <v>536</v>
      </c>
      <c r="L26" s="25" t="s">
        <v>574</v>
      </c>
      <c r="M26" s="25" t="s">
        <v>483</v>
      </c>
      <c r="N26" s="25" t="s">
        <v>513</v>
      </c>
      <c r="O26" s="27" t="s">
        <v>587</v>
      </c>
      <c r="P26" s="25" t="s">
        <v>35</v>
      </c>
      <c r="Q26" s="25" t="s">
        <v>194</v>
      </c>
      <c r="R26" s="25" t="s">
        <v>440</v>
      </c>
    </row>
    <row r="27" spans="1:18" s="16" customFormat="1" x14ac:dyDescent="0.25">
      <c r="A27" s="27" t="s">
        <v>58</v>
      </c>
      <c r="B27" s="28">
        <v>2014</v>
      </c>
      <c r="C27" s="27" t="s">
        <v>600</v>
      </c>
      <c r="D27" s="33" t="str">
        <f>A27&amp;"., "&amp;B27&amp;"&lt;br&gt;"&amp;"*"&amp;C27&amp;"*"</f>
        <v>Periard et al., 2014&lt;br&gt;*HOT*</v>
      </c>
      <c r="E27" s="27">
        <v>33.6</v>
      </c>
      <c r="F27" s="27">
        <v>39.4</v>
      </c>
      <c r="G27" s="27">
        <v>0.5</v>
      </c>
      <c r="H27" s="27"/>
      <c r="I27" s="25" t="s">
        <v>28</v>
      </c>
      <c r="J27" s="26">
        <v>24</v>
      </c>
      <c r="K27" s="25" t="s">
        <v>529</v>
      </c>
      <c r="L27" s="25" t="s">
        <v>560</v>
      </c>
      <c r="M27" s="25" t="s">
        <v>491</v>
      </c>
      <c r="N27" s="25" t="s">
        <v>513</v>
      </c>
      <c r="O27" s="27" t="s">
        <v>586</v>
      </c>
      <c r="P27" s="25" t="s">
        <v>35</v>
      </c>
      <c r="Q27" s="25" t="s">
        <v>194</v>
      </c>
      <c r="R27" s="25" t="s">
        <v>440</v>
      </c>
    </row>
    <row r="28" spans="1:18" s="16" customFormat="1" x14ac:dyDescent="0.25">
      <c r="A28" s="27" t="s">
        <v>58</v>
      </c>
      <c r="B28" s="28">
        <v>2014</v>
      </c>
      <c r="C28" s="27" t="s">
        <v>601</v>
      </c>
      <c r="D28" s="33" t="str">
        <f>A28&amp;"., "&amp;B28&amp;"&lt;br&gt;"&amp;"*"&amp;C28&amp;"*"</f>
        <v>Periard et al., 2014&lt;br&gt;*COOL*</v>
      </c>
      <c r="E28" s="27">
        <v>19.399999999999999</v>
      </c>
      <c r="F28" s="27">
        <v>38.700000000000003</v>
      </c>
      <c r="G28" s="27">
        <v>0.2</v>
      </c>
      <c r="H28" s="27"/>
      <c r="I28" s="25" t="s">
        <v>28</v>
      </c>
      <c r="J28" s="26">
        <v>24</v>
      </c>
      <c r="K28" s="25" t="s">
        <v>529</v>
      </c>
      <c r="L28" s="25" t="s">
        <v>560</v>
      </c>
      <c r="M28" s="25" t="s">
        <v>491</v>
      </c>
      <c r="N28" s="25" t="s">
        <v>513</v>
      </c>
      <c r="O28" s="27" t="s">
        <v>586</v>
      </c>
      <c r="P28" s="25" t="s">
        <v>35</v>
      </c>
      <c r="Q28" s="25" t="s">
        <v>194</v>
      </c>
      <c r="R28" s="25" t="s">
        <v>440</v>
      </c>
    </row>
    <row r="29" spans="1:18" s="16" customFormat="1" x14ac:dyDescent="0.25">
      <c r="A29" s="25" t="s">
        <v>48</v>
      </c>
      <c r="B29" s="33">
        <v>2015</v>
      </c>
      <c r="C29" s="25"/>
      <c r="D29" s="33" t="str">
        <f>A29&amp;"., "&amp;B29</f>
        <v>Pliauga et al., 2015</v>
      </c>
      <c r="E29" s="25"/>
      <c r="F29" s="25">
        <v>39.4</v>
      </c>
      <c r="G29" s="25">
        <v>0.4</v>
      </c>
      <c r="H29" s="25"/>
      <c r="I29" s="25" t="s">
        <v>49</v>
      </c>
      <c r="J29" s="28">
        <v>10</v>
      </c>
      <c r="K29" s="25" t="s">
        <v>138</v>
      </c>
      <c r="L29" s="25" t="s">
        <v>296</v>
      </c>
      <c r="M29" s="27" t="s">
        <v>483</v>
      </c>
      <c r="N29" s="25" t="s">
        <v>142</v>
      </c>
      <c r="O29" s="25" t="s">
        <v>499</v>
      </c>
      <c r="P29" s="25" t="s">
        <v>35</v>
      </c>
      <c r="Q29" s="25" t="s">
        <v>74</v>
      </c>
      <c r="R29" s="27" t="s">
        <v>440</v>
      </c>
    </row>
    <row r="30" spans="1:18" s="16" customFormat="1" x14ac:dyDescent="0.25">
      <c r="A30" s="25" t="s">
        <v>70</v>
      </c>
      <c r="B30" s="33">
        <v>2018</v>
      </c>
      <c r="C30" s="25" t="s">
        <v>607</v>
      </c>
      <c r="D30" s="33" t="str">
        <f>A30&amp;"., "&amp;B30&amp;"&lt;br&gt;"&amp;"*"&amp;C30&amp;"*"</f>
        <v>Stay et al., 2018&lt;br&gt;*Batters*</v>
      </c>
      <c r="E30" s="25">
        <v>23.7</v>
      </c>
      <c r="F30" s="25">
        <v>38.5</v>
      </c>
      <c r="G30" s="25">
        <v>1.6</v>
      </c>
      <c r="H30" s="25" t="s">
        <v>596</v>
      </c>
      <c r="I30" s="25" t="s">
        <v>63</v>
      </c>
      <c r="J30" s="28" t="s">
        <v>580</v>
      </c>
      <c r="K30" s="25" t="s">
        <v>537</v>
      </c>
      <c r="L30" s="25" t="s">
        <v>576</v>
      </c>
      <c r="M30" s="27" t="s">
        <v>485</v>
      </c>
      <c r="N30" s="25" t="s">
        <v>513</v>
      </c>
      <c r="O30" s="27" t="s">
        <v>508</v>
      </c>
      <c r="P30" s="25" t="s">
        <v>16</v>
      </c>
      <c r="Q30" s="25" t="s">
        <v>233</v>
      </c>
      <c r="R30" s="27" t="s">
        <v>440</v>
      </c>
    </row>
    <row r="31" spans="1:18" s="16" customFormat="1" x14ac:dyDescent="0.25">
      <c r="A31" s="25" t="s">
        <v>70</v>
      </c>
      <c r="B31" s="33">
        <v>2018</v>
      </c>
      <c r="C31" s="25" t="s">
        <v>612</v>
      </c>
      <c r="D31" s="33" t="str">
        <f>A31&amp;"., "&amp;B31&amp;"&lt;br&gt;"&amp;"*"&amp;C31&amp;"*"</f>
        <v>Stay et al., 2018&lt;br&gt;*Fielders*</v>
      </c>
      <c r="E31" s="25">
        <v>24.2</v>
      </c>
      <c r="F31" s="25">
        <v>38</v>
      </c>
      <c r="G31" s="25">
        <v>1.4</v>
      </c>
      <c r="H31" s="25" t="s">
        <v>596</v>
      </c>
      <c r="I31" s="25" t="s">
        <v>63</v>
      </c>
      <c r="J31" s="28" t="s">
        <v>580</v>
      </c>
      <c r="K31" s="25" t="s">
        <v>537</v>
      </c>
      <c r="L31" s="25" t="s">
        <v>576</v>
      </c>
      <c r="M31" s="27" t="s">
        <v>485</v>
      </c>
      <c r="N31" s="25" t="s">
        <v>513</v>
      </c>
      <c r="O31" s="27" t="s">
        <v>508</v>
      </c>
      <c r="P31" s="25" t="s">
        <v>16</v>
      </c>
      <c r="Q31" s="25" t="s">
        <v>233</v>
      </c>
      <c r="R31" s="27" t="s">
        <v>440</v>
      </c>
    </row>
    <row r="32" spans="1:18" s="16" customFormat="1" x14ac:dyDescent="0.25">
      <c r="A32" s="25" t="s">
        <v>47</v>
      </c>
      <c r="B32" s="33">
        <v>2019</v>
      </c>
      <c r="C32" s="25"/>
      <c r="D32" s="33" t="str">
        <f>A32&amp;"., "&amp;B32</f>
        <v>Taylor et al., 2019</v>
      </c>
      <c r="E32" s="25">
        <v>22.1</v>
      </c>
      <c r="F32" s="25">
        <v>38.5</v>
      </c>
      <c r="G32" s="25">
        <v>0.6</v>
      </c>
      <c r="H32" s="25"/>
      <c r="I32" s="25" t="s">
        <v>44</v>
      </c>
      <c r="J32" s="26">
        <v>99</v>
      </c>
      <c r="K32" s="25" t="s">
        <v>134</v>
      </c>
      <c r="L32" s="25" t="s">
        <v>552</v>
      </c>
      <c r="M32" s="25" t="s">
        <v>488</v>
      </c>
      <c r="N32" s="25" t="s">
        <v>246</v>
      </c>
      <c r="O32" s="25" t="s">
        <v>509</v>
      </c>
      <c r="P32" s="25" t="s">
        <v>16</v>
      </c>
      <c r="Q32" s="25" t="s">
        <v>104</v>
      </c>
      <c r="R32" s="25" t="s">
        <v>440</v>
      </c>
    </row>
    <row r="33" spans="1:18" s="16" customFormat="1" x14ac:dyDescent="0.25">
      <c r="A33" s="25" t="s">
        <v>62</v>
      </c>
      <c r="B33" s="33">
        <v>2011</v>
      </c>
      <c r="C33" s="25"/>
      <c r="D33" s="33" t="str">
        <f>A33&amp;"., "&amp;B33</f>
        <v>Tippet et al., 2011</v>
      </c>
      <c r="E33" s="25">
        <v>30.3</v>
      </c>
      <c r="F33" s="25">
        <v>39.130000000000003</v>
      </c>
      <c r="G33" s="25">
        <v>0.34</v>
      </c>
      <c r="H33" s="25"/>
      <c r="I33" s="25" t="s">
        <v>28</v>
      </c>
      <c r="J33" s="26">
        <v>7</v>
      </c>
      <c r="K33" s="25" t="s">
        <v>209</v>
      </c>
      <c r="L33" s="25" t="s">
        <v>553</v>
      </c>
      <c r="M33" s="25" t="s">
        <v>494</v>
      </c>
      <c r="N33" s="25" t="s">
        <v>246</v>
      </c>
      <c r="O33" s="25" t="s">
        <v>510</v>
      </c>
      <c r="P33" s="25" t="s">
        <v>16</v>
      </c>
      <c r="Q33" s="25" t="s">
        <v>207</v>
      </c>
      <c r="R33" s="25" t="s">
        <v>440</v>
      </c>
    </row>
    <row r="34" spans="1:18" s="16" customFormat="1" x14ac:dyDescent="0.25">
      <c r="A34" s="30" t="s">
        <v>54</v>
      </c>
      <c r="B34" s="31">
        <v>2009</v>
      </c>
      <c r="C34" s="30"/>
      <c r="D34" s="34" t="str">
        <f>A34&amp;"., "&amp;B34</f>
        <v>Veale &amp; Pearce., 2009</v>
      </c>
      <c r="E34" s="30">
        <v>27.2</v>
      </c>
      <c r="F34" s="30">
        <v>39</v>
      </c>
      <c r="G34" s="30">
        <v>0.2</v>
      </c>
      <c r="H34" s="30" t="s">
        <v>597</v>
      </c>
      <c r="I34" s="30" t="s">
        <v>41</v>
      </c>
      <c r="J34" s="31">
        <v>30</v>
      </c>
      <c r="K34" s="32" t="s">
        <v>282</v>
      </c>
      <c r="L34" s="32" t="s">
        <v>577</v>
      </c>
      <c r="M34" s="30" t="s">
        <v>484</v>
      </c>
      <c r="N34" s="30" t="s">
        <v>513</v>
      </c>
      <c r="O34" s="30" t="s">
        <v>512</v>
      </c>
      <c r="P34" s="30" t="s">
        <v>16</v>
      </c>
      <c r="Q34" s="30" t="s">
        <v>154</v>
      </c>
      <c r="R34" s="30" t="s">
        <v>440</v>
      </c>
    </row>
    <row r="35" spans="1:18" x14ac:dyDescent="0.25">
      <c r="I35" s="4"/>
      <c r="Q35" s="4"/>
    </row>
    <row r="36" spans="1:18" x14ac:dyDescent="0.25">
      <c r="I36" s="4"/>
      <c r="Q36" s="4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93B7-BC17-4DDC-BEDB-3FA06BB36FA3}">
  <dimension ref="A1:B19"/>
  <sheetViews>
    <sheetView workbookViewId="0">
      <selection activeCell="M11" sqref="M11"/>
    </sheetView>
  </sheetViews>
  <sheetFormatPr defaultRowHeight="15" x14ac:dyDescent="0.25"/>
  <cols>
    <col min="1" max="1" width="33.85546875" customWidth="1"/>
    <col min="2" max="2" width="100.5703125" bestFit="1" customWidth="1"/>
  </cols>
  <sheetData>
    <row r="1" spans="1:2" x14ac:dyDescent="0.25">
      <c r="A1" s="1" t="s">
        <v>175</v>
      </c>
      <c r="B1" s="1" t="s">
        <v>180</v>
      </c>
    </row>
    <row r="2" spans="1:2" x14ac:dyDescent="0.25">
      <c r="A2" t="s">
        <v>55</v>
      </c>
      <c r="B2" t="s">
        <v>181</v>
      </c>
    </row>
    <row r="3" spans="1:2" x14ac:dyDescent="0.25">
      <c r="A3" t="s">
        <v>179</v>
      </c>
      <c r="B3" t="s">
        <v>182</v>
      </c>
    </row>
    <row r="4" spans="1:2" x14ac:dyDescent="0.25">
      <c r="A4" t="s">
        <v>57</v>
      </c>
      <c r="B4" t="s">
        <v>432</v>
      </c>
    </row>
    <row r="5" spans="1:2" x14ac:dyDescent="0.25">
      <c r="A5" t="s">
        <v>176</v>
      </c>
      <c r="B5" t="s">
        <v>431</v>
      </c>
    </row>
    <row r="6" spans="1:2" x14ac:dyDescent="0.25">
      <c r="A6" t="s">
        <v>177</v>
      </c>
      <c r="B6" t="s">
        <v>433</v>
      </c>
    </row>
    <row r="7" spans="1:2" x14ac:dyDescent="0.25">
      <c r="A7" t="s">
        <v>195</v>
      </c>
      <c r="B7" t="s">
        <v>196</v>
      </c>
    </row>
    <row r="8" spans="1:2" x14ac:dyDescent="0.25">
      <c r="A8" t="s">
        <v>197</v>
      </c>
      <c r="B8" t="s">
        <v>266</v>
      </c>
    </row>
    <row r="9" spans="1:2" x14ac:dyDescent="0.25">
      <c r="A9" t="s">
        <v>211</v>
      </c>
      <c r="B9" t="s">
        <v>212</v>
      </c>
    </row>
    <row r="10" spans="1:2" x14ac:dyDescent="0.25">
      <c r="A10" t="s">
        <v>216</v>
      </c>
      <c r="B10" t="s">
        <v>277</v>
      </c>
    </row>
    <row r="11" spans="1:2" x14ac:dyDescent="0.25">
      <c r="A11" t="s">
        <v>221</v>
      </c>
      <c r="B11" t="s">
        <v>265</v>
      </c>
    </row>
    <row r="12" spans="1:2" x14ac:dyDescent="0.25">
      <c r="A12" t="s">
        <v>231</v>
      </c>
      <c r="B12" t="s">
        <v>232</v>
      </c>
    </row>
    <row r="13" spans="1:2" x14ac:dyDescent="0.25">
      <c r="A13" t="s">
        <v>239</v>
      </c>
      <c r="B13" t="s">
        <v>240</v>
      </c>
    </row>
    <row r="14" spans="1:2" x14ac:dyDescent="0.25">
      <c r="A14" t="s">
        <v>256</v>
      </c>
      <c r="B14" t="s">
        <v>257</v>
      </c>
    </row>
    <row r="15" spans="1:2" x14ac:dyDescent="0.25">
      <c r="A15" t="s">
        <v>263</v>
      </c>
      <c r="B15" t="s">
        <v>264</v>
      </c>
    </row>
    <row r="16" spans="1:2" x14ac:dyDescent="0.25">
      <c r="A16" t="s">
        <v>409</v>
      </c>
      <c r="B16" t="s">
        <v>410</v>
      </c>
    </row>
    <row r="18" spans="1:1" x14ac:dyDescent="0.25">
      <c r="A18" s="3" t="s">
        <v>213</v>
      </c>
    </row>
    <row r="19" spans="1:1" x14ac:dyDescent="0.25">
      <c r="A19" s="3" t="s">
        <v>411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45B3-7C32-4BA7-A3AE-837BF263131B}">
  <dimension ref="A1"/>
  <sheetViews>
    <sheetView workbookViewId="0">
      <selection activeCell="M11" sqref="M1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1E4D-8C4F-46A6-8418-9B39408187B0}">
  <dimension ref="A1:D87"/>
  <sheetViews>
    <sheetView workbookViewId="0">
      <selection activeCell="M11" sqref="M11"/>
    </sheetView>
  </sheetViews>
  <sheetFormatPr defaultRowHeight="15" x14ac:dyDescent="0.25"/>
  <sheetData>
    <row r="1" spans="1:4" x14ac:dyDescent="0.25">
      <c r="A1" t="s">
        <v>4</v>
      </c>
    </row>
    <row r="2" spans="1:4" x14ac:dyDescent="0.25">
      <c r="A2">
        <v>41</v>
      </c>
    </row>
    <row r="3" spans="1:4" x14ac:dyDescent="0.25">
      <c r="A3">
        <v>41</v>
      </c>
    </row>
    <row r="4" spans="1:4" x14ac:dyDescent="0.25">
      <c r="A4">
        <v>40</v>
      </c>
    </row>
    <row r="5" spans="1:4" x14ac:dyDescent="0.25">
      <c r="A5">
        <v>39.4</v>
      </c>
    </row>
    <row r="6" spans="1:4" x14ac:dyDescent="0.25">
      <c r="A6">
        <v>39</v>
      </c>
    </row>
    <row r="7" spans="1:4" x14ac:dyDescent="0.25">
      <c r="A7">
        <v>38.799999999999997</v>
      </c>
    </row>
    <row r="8" spans="1:4" x14ac:dyDescent="0.25">
      <c r="A8">
        <v>38.799999999999997</v>
      </c>
    </row>
    <row r="9" spans="1:4" x14ac:dyDescent="0.25">
      <c r="A9">
        <v>40.5</v>
      </c>
    </row>
    <row r="10" spans="1:4" x14ac:dyDescent="0.25">
      <c r="A10">
        <v>40.5</v>
      </c>
    </row>
    <row r="11" spans="1:4" x14ac:dyDescent="0.25">
      <c r="A11">
        <v>40</v>
      </c>
      <c r="D11" s="2"/>
    </row>
    <row r="12" spans="1:4" x14ac:dyDescent="0.25">
      <c r="A12">
        <v>39.200000000000003</v>
      </c>
    </row>
    <row r="13" spans="1:4" x14ac:dyDescent="0.25">
      <c r="A13">
        <v>41</v>
      </c>
    </row>
    <row r="14" spans="1:4" x14ac:dyDescent="0.25">
      <c r="A14">
        <v>40.799999999999997</v>
      </c>
    </row>
    <row r="15" spans="1:4" x14ac:dyDescent="0.25">
      <c r="A15">
        <v>40.5</v>
      </c>
    </row>
    <row r="16" spans="1:4" x14ac:dyDescent="0.25">
      <c r="A16">
        <v>40.200000000000003</v>
      </c>
    </row>
    <row r="17" spans="1:1" x14ac:dyDescent="0.25">
      <c r="A17">
        <v>40.5</v>
      </c>
    </row>
    <row r="18" spans="1:1" x14ac:dyDescent="0.25">
      <c r="A18">
        <v>40</v>
      </c>
    </row>
    <row r="19" spans="1:1" x14ac:dyDescent="0.25">
      <c r="A19">
        <v>40.5</v>
      </c>
    </row>
    <row r="20" spans="1:1" x14ac:dyDescent="0.25">
      <c r="A20">
        <v>40.4</v>
      </c>
    </row>
    <row r="21" spans="1:1" x14ac:dyDescent="0.25">
      <c r="A21">
        <v>40.200000000000003</v>
      </c>
    </row>
    <row r="22" spans="1:1" x14ac:dyDescent="0.25">
      <c r="A22">
        <v>40</v>
      </c>
    </row>
    <row r="23" spans="1:1" x14ac:dyDescent="0.25">
      <c r="A23">
        <v>40</v>
      </c>
    </row>
    <row r="24" spans="1:1" x14ac:dyDescent="0.25">
      <c r="A24">
        <v>39</v>
      </c>
    </row>
    <row r="25" spans="1:1" x14ac:dyDescent="0.25">
      <c r="A25">
        <v>40.5</v>
      </c>
    </row>
    <row r="26" spans="1:1" x14ac:dyDescent="0.25">
      <c r="A26">
        <v>40.1</v>
      </c>
    </row>
    <row r="27" spans="1:1" x14ac:dyDescent="0.25">
      <c r="A27">
        <v>40</v>
      </c>
    </row>
    <row r="28" spans="1:1" x14ac:dyDescent="0.25">
      <c r="A28">
        <v>39.9</v>
      </c>
    </row>
    <row r="29" spans="1:1" x14ac:dyDescent="0.25">
      <c r="A29">
        <v>39.5</v>
      </c>
    </row>
    <row r="30" spans="1:1" x14ac:dyDescent="0.25">
      <c r="A30">
        <v>39.5</v>
      </c>
    </row>
    <row r="31" spans="1:1" x14ac:dyDescent="0.25">
      <c r="A31">
        <v>40.799999999999997</v>
      </c>
    </row>
    <row r="32" spans="1:1" x14ac:dyDescent="0.25">
      <c r="A32">
        <v>40.5</v>
      </c>
    </row>
    <row r="33" spans="1:1" x14ac:dyDescent="0.25">
      <c r="A33">
        <v>40</v>
      </c>
    </row>
    <row r="34" spans="1:1" x14ac:dyDescent="0.25">
      <c r="A34">
        <v>40</v>
      </c>
    </row>
    <row r="35" spans="1:1" x14ac:dyDescent="0.25">
      <c r="A35">
        <v>40</v>
      </c>
    </row>
    <row r="36" spans="1:1" x14ac:dyDescent="0.25">
      <c r="A36">
        <v>39.700000000000003</v>
      </c>
    </row>
    <row r="37" spans="1:1" x14ac:dyDescent="0.25">
      <c r="A37">
        <v>39.200000000000003</v>
      </c>
    </row>
    <row r="38" spans="1:1" x14ac:dyDescent="0.25">
      <c r="A38">
        <v>41.2</v>
      </c>
    </row>
    <row r="39" spans="1:1" x14ac:dyDescent="0.25">
      <c r="A39">
        <v>40.9</v>
      </c>
    </row>
    <row r="40" spans="1:1" x14ac:dyDescent="0.25">
      <c r="A40">
        <v>40.6</v>
      </c>
    </row>
    <row r="41" spans="1:1" x14ac:dyDescent="0.25">
      <c r="A41">
        <v>40.5</v>
      </c>
    </row>
    <row r="42" spans="1:1" x14ac:dyDescent="0.25">
      <c r="A42">
        <v>39.5</v>
      </c>
    </row>
    <row r="43" spans="1:1" x14ac:dyDescent="0.25">
      <c r="A43">
        <v>38.799999999999997</v>
      </c>
    </row>
    <row r="44" spans="1:1" x14ac:dyDescent="0.25">
      <c r="A44">
        <v>40</v>
      </c>
    </row>
    <row r="45" spans="1:1" x14ac:dyDescent="0.25">
      <c r="A45">
        <v>39.200000000000003</v>
      </c>
    </row>
    <row r="46" spans="1:1" x14ac:dyDescent="0.25">
      <c r="A46">
        <v>39.5</v>
      </c>
    </row>
    <row r="47" spans="1:1" x14ac:dyDescent="0.25">
      <c r="A47">
        <v>39.5</v>
      </c>
    </row>
    <row r="48" spans="1:1" x14ac:dyDescent="0.25">
      <c r="A48">
        <v>39.200000000000003</v>
      </c>
    </row>
    <row r="49" spans="1:1" x14ac:dyDescent="0.25">
      <c r="A49">
        <v>39</v>
      </c>
    </row>
    <row r="50" spans="1:1" x14ac:dyDescent="0.25">
      <c r="A50">
        <v>40.5</v>
      </c>
    </row>
    <row r="51" spans="1:1" x14ac:dyDescent="0.25">
      <c r="A51">
        <v>40</v>
      </c>
    </row>
    <row r="52" spans="1:1" x14ac:dyDescent="0.25">
      <c r="A52">
        <v>39.799999999999997</v>
      </c>
    </row>
    <row r="53" spans="1:1" x14ac:dyDescent="0.25">
      <c r="A53">
        <v>39.5</v>
      </c>
    </row>
    <row r="54" spans="1:1" x14ac:dyDescent="0.25">
      <c r="A54">
        <v>39.200000000000003</v>
      </c>
    </row>
    <row r="55" spans="1:1" x14ac:dyDescent="0.25">
      <c r="A55">
        <v>40.200000000000003</v>
      </c>
    </row>
    <row r="56" spans="1:1" x14ac:dyDescent="0.25">
      <c r="A56">
        <v>40</v>
      </c>
    </row>
    <row r="57" spans="1:1" x14ac:dyDescent="0.25">
      <c r="A57">
        <v>40</v>
      </c>
    </row>
    <row r="58" spans="1:1" x14ac:dyDescent="0.25">
      <c r="A58">
        <v>39.6</v>
      </c>
    </row>
    <row r="59" spans="1:1" x14ac:dyDescent="0.25">
      <c r="A59">
        <v>39</v>
      </c>
    </row>
    <row r="60" spans="1:1" x14ac:dyDescent="0.25">
      <c r="A60">
        <v>39.200000000000003</v>
      </c>
    </row>
    <row r="61" spans="1:1" x14ac:dyDescent="0.25">
      <c r="A61">
        <v>39.4</v>
      </c>
    </row>
    <row r="62" spans="1:1" x14ac:dyDescent="0.25">
      <c r="A62">
        <v>39.1</v>
      </c>
    </row>
    <row r="63" spans="1:1" x14ac:dyDescent="0.25">
      <c r="A63">
        <v>38.9</v>
      </c>
    </row>
    <row r="64" spans="1:1" x14ac:dyDescent="0.25">
      <c r="A64">
        <v>38.9</v>
      </c>
    </row>
    <row r="65" spans="1:1" x14ac:dyDescent="0.25">
      <c r="A65">
        <v>38.9</v>
      </c>
    </row>
    <row r="66" spans="1:1" x14ac:dyDescent="0.25">
      <c r="A66">
        <v>38.6</v>
      </c>
    </row>
    <row r="67" spans="1:1" x14ac:dyDescent="0.25">
      <c r="A67">
        <v>39</v>
      </c>
    </row>
    <row r="68" spans="1:1" x14ac:dyDescent="0.25">
      <c r="A68">
        <v>38.9</v>
      </c>
    </row>
    <row r="69" spans="1:1" x14ac:dyDescent="0.25">
      <c r="A69">
        <v>38.5</v>
      </c>
    </row>
    <row r="70" spans="1:1" x14ac:dyDescent="0.25">
      <c r="A70">
        <v>38</v>
      </c>
    </row>
    <row r="71" spans="1:1" x14ac:dyDescent="0.25">
      <c r="A71">
        <v>37.4</v>
      </c>
    </row>
    <row r="72" spans="1:1" x14ac:dyDescent="0.25">
      <c r="A72">
        <v>39.799999999999997</v>
      </c>
    </row>
    <row r="73" spans="1:1" x14ac:dyDescent="0.25">
      <c r="A73">
        <v>39.5</v>
      </c>
    </row>
    <row r="74" spans="1:1" x14ac:dyDescent="0.25">
      <c r="A74">
        <v>39.200000000000003</v>
      </c>
    </row>
    <row r="75" spans="1:1" x14ac:dyDescent="0.25">
      <c r="A75">
        <v>39</v>
      </c>
    </row>
    <row r="76" spans="1:1" x14ac:dyDescent="0.25">
      <c r="A76">
        <v>38.9</v>
      </c>
    </row>
    <row r="77" spans="1:1" x14ac:dyDescent="0.25">
      <c r="A77">
        <v>38.5</v>
      </c>
    </row>
    <row r="78" spans="1:1" x14ac:dyDescent="0.25">
      <c r="A78">
        <v>38.5</v>
      </c>
    </row>
    <row r="79" spans="1:1" x14ac:dyDescent="0.25">
      <c r="A79">
        <v>38.200000000000003</v>
      </c>
    </row>
    <row r="80" spans="1:1" x14ac:dyDescent="0.25">
      <c r="A80">
        <v>40.299999999999997</v>
      </c>
    </row>
    <row r="81" spans="1:1" x14ac:dyDescent="0.25">
      <c r="A81">
        <v>40.200000000000003</v>
      </c>
    </row>
    <row r="82" spans="1:1" x14ac:dyDescent="0.25">
      <c r="A82">
        <v>39.6</v>
      </c>
    </row>
    <row r="83" spans="1:1" x14ac:dyDescent="0.25">
      <c r="A83">
        <v>39.6</v>
      </c>
    </row>
    <row r="84" spans="1:1" x14ac:dyDescent="0.25">
      <c r="A84">
        <v>39.1</v>
      </c>
    </row>
    <row r="85" spans="1:1" x14ac:dyDescent="0.25">
      <c r="A85">
        <v>39</v>
      </c>
    </row>
    <row r="86" spans="1:1" x14ac:dyDescent="0.25">
      <c r="A86">
        <v>38.9</v>
      </c>
    </row>
    <row r="87" spans="1:1" x14ac:dyDescent="0.25">
      <c r="A87">
        <v>38.799999999999997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</vt:i4>
      </vt:variant>
    </vt:vector>
  </HeadingPairs>
  <TitlesOfParts>
    <vt:vector size="23" baseType="lpstr">
      <vt:lpstr>data</vt:lpstr>
      <vt:lpstr>Descriptive</vt:lpstr>
      <vt:lpstr>Descriptive (lean)</vt:lpstr>
      <vt:lpstr>RoB</vt:lpstr>
      <vt:lpstr>Calcs</vt:lpstr>
      <vt:lpstr>Fig_data</vt:lpstr>
      <vt:lpstr>Notes</vt:lpstr>
      <vt:lpstr>Tippet 2011</vt:lpstr>
      <vt:lpstr>Dancaster 1972</vt:lpstr>
      <vt:lpstr>Aughey Goodman McKenna 2014</vt:lpstr>
      <vt:lpstr>Morante &amp; Brotherhood 2007</vt:lpstr>
      <vt:lpstr>Periard et al 2014</vt:lpstr>
      <vt:lpstr>Delamarche et al 1987</vt:lpstr>
      <vt:lpstr>Duffield et al 2013</vt:lpstr>
      <vt:lpstr>Goodman, Cohen, Walton 1985</vt:lpstr>
      <vt:lpstr>Morante &amp; Brotherhood 2008</vt:lpstr>
      <vt:lpstr>Taylor et al 2019</vt:lpstr>
      <vt:lpstr>Henderson et al 2020</vt:lpstr>
      <vt:lpstr>Cohen et al 1981</vt:lpstr>
      <vt:lpstr>Duffield, Coutts &amp; Quinn 2009</vt:lpstr>
      <vt:lpstr>Descriptive!Print_Area</vt:lpstr>
      <vt:lpstr>'Descriptive (lean)'!Print_Area</vt:lpstr>
      <vt:lpstr>Fig_data!Print_Area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Henderson</dc:creator>
  <cp:lastModifiedBy>Mitch Henderson</cp:lastModifiedBy>
  <cp:lastPrinted>2021-09-07T05:24:10Z</cp:lastPrinted>
  <dcterms:created xsi:type="dcterms:W3CDTF">2021-03-16T05:17:42Z</dcterms:created>
  <dcterms:modified xsi:type="dcterms:W3CDTF">2023-04-28T23:21:28Z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2021-03-16T05:17:42Z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8258cae7-bd5e-425d-be4c-e9fecf6bff14</vt:lpwstr>
  </property>
  <property fmtid="{D5CDD505-2E9C-101B-9397-08002B2CF9AE}" pid="8" name="MSIP_Label_51a6c3db-1667-4f49-995a-8b9973972958_ContentBits">
    <vt:lpwstr>0</vt:lpwstr>
  </property>
</Properties>
</file>