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sfit001/Desktop/for 2nd resubmission CP 22 March 23/Tamins_edits_2nd_resubmission/for 2nd resubmission CP 22 March 23/"/>
    </mc:Choice>
  </mc:AlternateContent>
  <xr:revisionPtr revIDLastSave="0" documentId="13_ncr:1_{25A81F16-0E57-DD40-88FE-1C41AE621DE0}" xr6:coauthVersionLast="47" xr6:coauthVersionMax="47" xr10:uidLastSave="{00000000-0000-0000-0000-000000000000}"/>
  <bookViews>
    <workbookView xWindow="0" yWindow="500" windowWidth="28800" windowHeight="16360" activeTab="9" xr2:uid="{BE9AFA29-E98A-4020-95C5-92CC4C667C03}"/>
  </bookViews>
  <sheets>
    <sheet name=" Suppl. Table 1" sheetId="2" r:id="rId1"/>
    <sheet name="Suppl. Table 2" sheetId="1" r:id="rId2"/>
    <sheet name="Suppl. Table 3" sheetId="8" r:id="rId3"/>
    <sheet name="Suppl. Table 4" sheetId="3" r:id="rId4"/>
    <sheet name="Suppl. Table 5" sheetId="9" r:id="rId5"/>
    <sheet name="Suppl. Table 6" sheetId="4" r:id="rId6"/>
    <sheet name="Suppl. Table 7" sheetId="6" r:id="rId7"/>
    <sheet name="Suppl. Table 8" sheetId="7" r:id="rId8"/>
    <sheet name="Suppl. Table 9" sheetId="10" r:id="rId9"/>
    <sheet name="Suppl. Table 10" sheetId="5"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2" i="8" l="1"/>
  <c r="I8" i="8"/>
  <c r="I9" i="8"/>
  <c r="I10" i="8"/>
  <c r="I11" i="8"/>
  <c r="I12" i="8"/>
  <c r="I13" i="8"/>
  <c r="I14" i="8"/>
  <c r="I15" i="8"/>
  <c r="I16" i="8"/>
  <c r="I17" i="8"/>
  <c r="I18" i="8"/>
  <c r="I19" i="8"/>
  <c r="I21" i="8"/>
  <c r="I22" i="8"/>
  <c r="I23" i="8"/>
  <c r="I24" i="8"/>
  <c r="I25" i="8"/>
  <c r="I26" i="8"/>
  <c r="I27" i="8"/>
  <c r="I28" i="8"/>
  <c r="I29" i="8"/>
  <c r="I33" i="8"/>
  <c r="I34" i="8"/>
  <c r="I35" i="8"/>
  <c r="I36" i="8"/>
  <c r="I37" i="8"/>
  <c r="K37" i="8" s="1"/>
  <c r="I39" i="8"/>
  <c r="I40" i="8"/>
  <c r="I42" i="8"/>
  <c r="I43" i="8"/>
  <c r="I44" i="8"/>
  <c r="K44" i="8" s="1"/>
  <c r="I45" i="8"/>
  <c r="I46" i="8"/>
  <c r="I47" i="8"/>
  <c r="K47" i="8" s="1"/>
  <c r="I48" i="8"/>
  <c r="I52" i="8"/>
  <c r="I53" i="8"/>
  <c r="I54" i="8"/>
  <c r="I55" i="8"/>
  <c r="I56" i="8"/>
  <c r="I57" i="8"/>
  <c r="I58" i="8"/>
  <c r="I60" i="8"/>
  <c r="I61" i="8"/>
  <c r="I62" i="8"/>
  <c r="I64" i="8"/>
  <c r="I66" i="8"/>
  <c r="I67" i="8"/>
  <c r="I69" i="8"/>
  <c r="I70" i="8"/>
  <c r="I72" i="8"/>
  <c r="I6" i="8"/>
  <c r="J70" i="8"/>
  <c r="J52" i="8"/>
  <c r="J53" i="8"/>
  <c r="J54" i="8"/>
  <c r="J55" i="8"/>
  <c r="J56" i="8"/>
  <c r="J57" i="8"/>
  <c r="J58" i="8"/>
  <c r="J60" i="8"/>
  <c r="J61" i="8"/>
  <c r="J62" i="8"/>
  <c r="J64" i="8"/>
  <c r="J66" i="8"/>
  <c r="J67" i="8"/>
  <c r="J69" i="8"/>
  <c r="J72" i="8"/>
  <c r="J34" i="8"/>
  <c r="J35" i="8"/>
  <c r="J36" i="8"/>
  <c r="J37" i="8"/>
  <c r="J39" i="8"/>
  <c r="J40" i="8"/>
  <c r="J42" i="8"/>
  <c r="J43" i="8"/>
  <c r="J44" i="8"/>
  <c r="J45" i="8"/>
  <c r="J46" i="8"/>
  <c r="J47" i="8"/>
  <c r="J48" i="8"/>
  <c r="J8" i="8"/>
  <c r="J9" i="8"/>
  <c r="J10" i="8"/>
  <c r="J11" i="8"/>
  <c r="J12" i="8"/>
  <c r="J13" i="8"/>
  <c r="J14" i="8"/>
  <c r="J15" i="8"/>
  <c r="J16" i="8"/>
  <c r="J17" i="8"/>
  <c r="J18" i="8"/>
  <c r="J19" i="8"/>
  <c r="J21" i="8"/>
  <c r="J23" i="8"/>
  <c r="J25" i="8"/>
  <c r="J26" i="8"/>
  <c r="J27" i="8"/>
  <c r="J28" i="8"/>
  <c r="J29" i="8"/>
  <c r="J32" i="8"/>
  <c r="J33" i="8"/>
  <c r="J6" i="8"/>
  <c r="H78" i="8"/>
  <c r="K34" i="8" l="1"/>
  <c r="K69" i="8"/>
  <c r="K57" i="8"/>
  <c r="K46" i="8"/>
  <c r="K25" i="8"/>
  <c r="K67" i="8"/>
  <c r="K56" i="8"/>
  <c r="K45" i="8"/>
  <c r="K26" i="8"/>
  <c r="K23" i="8"/>
  <c r="K13" i="8"/>
  <c r="K21" i="8"/>
  <c r="K62" i="8"/>
  <c r="K61" i="8"/>
  <c r="K40" i="8"/>
  <c r="K28" i="8"/>
  <c r="K35" i="8"/>
  <c r="K33" i="8"/>
  <c r="K53" i="8"/>
  <c r="K12" i="8"/>
  <c r="K43" i="8"/>
  <c r="K48" i="8"/>
  <c r="K39" i="8"/>
  <c r="K27" i="8"/>
  <c r="K52" i="8"/>
  <c r="K11" i="8"/>
  <c r="K60" i="8"/>
  <c r="K18" i="8"/>
  <c r="K70" i="8"/>
  <c r="K58" i="8"/>
  <c r="K17" i="8"/>
  <c r="K9" i="8"/>
  <c r="K66" i="8"/>
  <c r="K55" i="8"/>
  <c r="K36" i="8"/>
  <c r="K16" i="8"/>
  <c r="K8" i="8"/>
  <c r="K29" i="8"/>
  <c r="K6" i="8"/>
  <c r="K19" i="8"/>
  <c r="K42" i="8"/>
  <c r="K72" i="8"/>
  <c r="K10" i="8"/>
  <c r="K14" i="8"/>
  <c r="K64" i="8"/>
  <c r="K54" i="8"/>
  <c r="K15" i="8"/>
  <c r="K32" i="8"/>
  <c r="J79" i="8"/>
  <c r="K80" i="8" l="1"/>
</calcChain>
</file>

<file path=xl/sharedStrings.xml><?xml version="1.0" encoding="utf-8"?>
<sst xmlns="http://schemas.openxmlformats.org/spreadsheetml/2006/main" count="2414" uniqueCount="1004">
  <si>
    <t>Chr</t>
  </si>
  <si>
    <t>Start</t>
  </si>
  <si>
    <t>Stop</t>
  </si>
  <si>
    <t>Cosmic ID</t>
  </si>
  <si>
    <t>Gene</t>
  </si>
  <si>
    <t>AA</t>
  </si>
  <si>
    <t>Nucleotide</t>
  </si>
  <si>
    <t>chr1</t>
  </si>
  <si>
    <t>GENE_ID=COSM43344;Pool=1</t>
  </si>
  <si>
    <t>NRAS</t>
  </si>
  <si>
    <t>p.R68T</t>
  </si>
  <si>
    <t>c.203G&gt;C</t>
  </si>
  <si>
    <t>GENE_ID=COSM584,COSM43344;Pool=2</t>
  </si>
  <si>
    <t>p.Q61R</t>
  </si>
  <si>
    <t>c.182A&gt;G</t>
  </si>
  <si>
    <t>GENE_ID=COSM564,COSM573;Pool=1</t>
  </si>
  <si>
    <t>p.G12D, p.G13D</t>
  </si>
  <si>
    <t>c.35G&gt;A, c.38G&gt;A</t>
  </si>
  <si>
    <t>GENE_ID=COSM1747777;Pool=2</t>
  </si>
  <si>
    <t>RPS27</t>
  </si>
  <si>
    <t>c.233C&gt;T</t>
  </si>
  <si>
    <t>GENE_ID=COSM224779;Pool=1</t>
  </si>
  <si>
    <t>AKT3</t>
  </si>
  <si>
    <t>p.E17K</t>
  </si>
  <si>
    <t>c.49G&gt;A</t>
  </si>
  <si>
    <t>chr2</t>
  </si>
  <si>
    <t>GENE_ID=COSM255276;Pool=2</t>
  </si>
  <si>
    <t>SF3B1</t>
  </si>
  <si>
    <t>p.R625H</t>
  </si>
  <si>
    <t>c.1874G&gt;A</t>
  </si>
  <si>
    <t>GENE_ID=COSM28747;Pool=1</t>
  </si>
  <si>
    <t>IDH1</t>
  </si>
  <si>
    <t>p.R132C</t>
  </si>
  <si>
    <t>c.394C&gt;T</t>
  </si>
  <si>
    <t>GENE_ID=COSM94231;Pool=2</t>
  </si>
  <si>
    <t>ERBB4</t>
  </si>
  <si>
    <t>p.E872K </t>
  </si>
  <si>
    <t>c.2614G&gt;A</t>
  </si>
  <si>
    <t>GENE_ID=COSM107205;Pool=1</t>
  </si>
  <si>
    <t>p.E563K</t>
  </si>
  <si>
    <t>c.1687G&gt;A</t>
  </si>
  <si>
    <t>GENE_ID=COSM1692012;Pool=2</t>
  </si>
  <si>
    <t>CNOT9</t>
  </si>
  <si>
    <t>p.P131L</t>
  </si>
  <si>
    <t>c.392C&gt;T</t>
  </si>
  <si>
    <t>chr3</t>
  </si>
  <si>
    <t>GENE_ID=COSM18152;Pool=1</t>
  </si>
  <si>
    <t>VHL</t>
  </si>
  <si>
    <t>p.V155M </t>
  </si>
  <si>
    <t>c.463G&gt;A</t>
  </si>
  <si>
    <t>GENE_ID=COSM5667;Pool=2</t>
  </si>
  <si>
    <t>CTNNB1</t>
  </si>
  <si>
    <t>p.S45F</t>
  </si>
  <si>
    <t>c.134C&gt;T</t>
  </si>
  <si>
    <t>GENE_ID=COSM2949418;Pool=1</t>
  </si>
  <si>
    <t>EPHA6</t>
  </si>
  <si>
    <t>p.R268C</t>
  </si>
  <si>
    <t>c.802C&gt;T</t>
  </si>
  <si>
    <t>GENE_ID=COSM1693546;Pool=2</t>
  </si>
  <si>
    <t>ATR</t>
  </si>
  <si>
    <t>p.S2110F </t>
  </si>
  <si>
    <t>c.6329C&gt;T </t>
  </si>
  <si>
    <t>GENE_ID=COSM22540;Pool=1</t>
  </si>
  <si>
    <t>PIK3CA</t>
  </si>
  <si>
    <t>p.V344G</t>
  </si>
  <si>
    <t>c.1031T&gt;G</t>
  </si>
  <si>
    <t>GENE_ID=COSM763;Pool=2</t>
  </si>
  <si>
    <t>c.1633G&gt;A</t>
  </si>
  <si>
    <t>GENE_ID=COSM12591;Pool=1</t>
  </si>
  <si>
    <t>p.M1043V</t>
  </si>
  <si>
    <t>c.3127A&gt;G</t>
  </si>
  <si>
    <t>chr4</t>
  </si>
  <si>
    <t>GENE_ID=COSM133766;Pool=1</t>
  </si>
  <si>
    <t>KIT</t>
  </si>
  <si>
    <t>p.Q556R</t>
  </si>
  <si>
    <t>c.1667A&gt;G</t>
  </si>
  <si>
    <t>GENE_ID=COSM1290;Pool=2</t>
  </si>
  <si>
    <t>p.L576P</t>
  </si>
  <si>
    <t>c.1727T&gt;C</t>
  </si>
  <si>
    <t>GENE_ID=COSM133765;Pool=1</t>
  </si>
  <si>
    <t>p.E633G </t>
  </si>
  <si>
    <t>c.1898A&gt;G</t>
  </si>
  <si>
    <t>GENE_ID=COSM133770;Pool=2</t>
  </si>
  <si>
    <t>p.L647F</t>
  </si>
  <si>
    <t>c.1939C&gt;T</t>
  </si>
  <si>
    <t>GENE_ID=COSM12710;Pool=1</t>
  </si>
  <si>
    <t>p.D820Y</t>
  </si>
  <si>
    <t>c.2458G&gt;T</t>
  </si>
  <si>
    <t>GENE_ID=COSM1314;Pool=2</t>
  </si>
  <si>
    <t>p.D816V</t>
  </si>
  <si>
    <t>c.2447A&gt;T</t>
  </si>
  <si>
    <t>GENE_ID=COSM22975;Pool=2</t>
  </si>
  <si>
    <t>FBXW7</t>
  </si>
  <si>
    <t>p.R505C</t>
  </si>
  <si>
    <t>c.1513C&gt;T</t>
  </si>
  <si>
    <t>chr5</t>
  </si>
  <si>
    <t>GENE_ID=COSM3135634;Pool=1</t>
  </si>
  <si>
    <t>TERT</t>
  </si>
  <si>
    <t>p.A880</t>
  </si>
  <si>
    <t>c.2640G&gt;A</t>
  </si>
  <si>
    <t>GENE_ID=COSM1717366;Pool=1</t>
  </si>
  <si>
    <t>c.-57A&gt;C</t>
  </si>
  <si>
    <t>GENE_ID=COSM1717382;Pool=2</t>
  </si>
  <si>
    <t>c.1-124C&gt;T</t>
  </si>
  <si>
    <t>GENE_ID=COSM171655;Pool=2</t>
  </si>
  <si>
    <t>c.1-146C&gt;T</t>
  </si>
  <si>
    <t>GENE_ID=S5,S6;Pool=1</t>
  </si>
  <si>
    <t>DPH3</t>
  </si>
  <si>
    <t>-121C &gt; T</t>
  </si>
  <si>
    <t>chr6</t>
  </si>
  <si>
    <t>GENE_ID=COSM21037;Pool=1</t>
  </si>
  <si>
    <t>STK19</t>
  </si>
  <si>
    <t>c.265G&gt;A</t>
  </si>
  <si>
    <t>chr7</t>
  </si>
  <si>
    <t>GENE_ID=COSM125734;Pool=1</t>
  </si>
  <si>
    <t>RAC1</t>
  </si>
  <si>
    <t>p.P29S</t>
  </si>
  <si>
    <t>c.85C&gt;T</t>
  </si>
  <si>
    <t>GENE_ID=COSM6268;Pool=1</t>
  </si>
  <si>
    <t>EGFR</t>
  </si>
  <si>
    <t>p.P753S</t>
  </si>
  <si>
    <t>c.2257C&gt;T</t>
  </si>
  <si>
    <t>GENE_ID=COSM2830284;Pool=1</t>
  </si>
  <si>
    <t>ENAM</t>
  </si>
  <si>
    <t>p.R429C </t>
  </si>
  <si>
    <t>c.1285C&gt;T</t>
  </si>
  <si>
    <t>GENE_ID=COSM141835;Pool=1</t>
  </si>
  <si>
    <t>GRM3</t>
  </si>
  <si>
    <t>p.G18E </t>
  </si>
  <si>
    <t>c.53G&gt;A</t>
  </si>
  <si>
    <t>GENE_ID=COSM1698824;Pool=1</t>
  </si>
  <si>
    <t>p.P46S</t>
  </si>
  <si>
    <t>c.136C&gt;T </t>
  </si>
  <si>
    <t>GENE_ID=COSM141836;Pool=2</t>
  </si>
  <si>
    <t>p.R59Q</t>
  </si>
  <si>
    <t>c.176G&gt;A </t>
  </si>
  <si>
    <t>GENE_ID=COSM228466;Pool=1</t>
  </si>
  <si>
    <t>p.D102N</t>
  </si>
  <si>
    <t>c.304G&gt;A</t>
  </si>
  <si>
    <t>GENE_ID=COSM3641749;Pool=2</t>
  </si>
  <si>
    <t>p.D121N </t>
  </si>
  <si>
    <t>c.361G&gt;A</t>
  </si>
  <si>
    <t>GENE_ID=COSM1698828;Pool=1</t>
  </si>
  <si>
    <t>p.E283K</t>
  </si>
  <si>
    <t>c.847G&gt;A</t>
  </si>
  <si>
    <t>GENE_ID=COSM221733;Pool=1</t>
  </si>
  <si>
    <t>p.M518I </t>
  </si>
  <si>
    <t>c.1554G&gt;A</t>
  </si>
  <si>
    <t>GENE_ID=COSM221733;Pool=2</t>
  </si>
  <si>
    <t>p.D525N</t>
  </si>
  <si>
    <t>c.1573G&gt;A</t>
  </si>
  <si>
    <t>GENE_ID=COSM3641807;Pool=1</t>
  </si>
  <si>
    <t>p.E535K</t>
  </si>
  <si>
    <t>c.1603G&gt;A </t>
  </si>
  <si>
    <t>GENE_ID=COSM3641817;Pool=1</t>
  </si>
  <si>
    <t>p.E724K </t>
  </si>
  <si>
    <t>c.2170G&gt;A</t>
  </si>
  <si>
    <t>GENE_ID=COSM1698831;Pool=2</t>
  </si>
  <si>
    <t>p.D744N </t>
  </si>
  <si>
    <t>c.2230G&gt;A </t>
  </si>
  <si>
    <t>GENE_ID=COSM110558;Pool=1</t>
  </si>
  <si>
    <t>p.G848E </t>
  </si>
  <si>
    <t>c.2543G&gt;A</t>
  </si>
  <si>
    <t>GENE_ID=COSM141849;Pool=2</t>
  </si>
  <si>
    <t>p.E870K</t>
  </si>
  <si>
    <t>c.2608G&gt;A</t>
  </si>
  <si>
    <t>GENE_ID=COSM107494;Pool=1</t>
  </si>
  <si>
    <t>TRRAP</t>
  </si>
  <si>
    <t>p.S722F</t>
  </si>
  <si>
    <t>c.2165C&gt;T</t>
  </si>
  <si>
    <t>GENE_ID=COSM1167890;Pool=2</t>
  </si>
  <si>
    <t>BRAF</t>
  </si>
  <si>
    <t>p.P731S</t>
  </si>
  <si>
    <t>c.2191C&gt;T</t>
  </si>
  <si>
    <t>GENE_ID=COSM476,COSM478;Pool=1</t>
  </si>
  <si>
    <t>p.V600E, p.K601E</t>
  </si>
  <si>
    <t>c.1799T&gt;A, c.1801A&gt;G</t>
  </si>
  <si>
    <t>GENE_ID=COSM28010;Pool=2</t>
  </si>
  <si>
    <t>p.L584F</t>
  </si>
  <si>
    <t>c.1750C&gt;T</t>
  </si>
  <si>
    <t>GENE_ID=COSM457;Pool=1</t>
  </si>
  <si>
    <t>p.G469R </t>
  </si>
  <si>
    <t>c.1405G&gt;A</t>
  </si>
  <si>
    <t>GENE_ID=COSM1109;Pool=2</t>
  </si>
  <si>
    <t>p.R444=</t>
  </si>
  <si>
    <t>c.1332G&gt;A</t>
  </si>
  <si>
    <t>GENE_ID=COSM131757;Pool=1</t>
  </si>
  <si>
    <t>EPHB6</t>
  </si>
  <si>
    <t>p.G419S</t>
  </si>
  <si>
    <t>c.1255G&gt;A</t>
  </si>
  <si>
    <t>GENE_ID=COSM220731;Pool=2</t>
  </si>
  <si>
    <t>EZH2</t>
  </si>
  <si>
    <t>p.Y646F </t>
  </si>
  <si>
    <t>c.1937A&gt;T</t>
  </si>
  <si>
    <t>chr8</t>
  </si>
  <si>
    <t>GENE_ID=COSM1686054;Pool=1</t>
  </si>
  <si>
    <t>PTK2B</t>
  </si>
  <si>
    <t>p.S571F</t>
  </si>
  <si>
    <t>c.1712C&gt;T</t>
  </si>
  <si>
    <t>chr9</t>
  </si>
  <si>
    <t>GENE_ID=COSM12476;Pool=1</t>
  </si>
  <si>
    <t>CDKN2A</t>
  </si>
  <si>
    <t>p.P114L</t>
  </si>
  <si>
    <t>c.341C&gt;T</t>
  </si>
  <si>
    <t>GENE_ID=COSM12550;Pool=2</t>
  </si>
  <si>
    <t>p.E88K</t>
  </si>
  <si>
    <t>c.262G&gt;A</t>
  </si>
  <si>
    <t>GENE_ID=COSM12506;Pool=1</t>
  </si>
  <si>
    <t>p.Q50*</t>
  </si>
  <si>
    <t>c.148C&gt;T</t>
  </si>
  <si>
    <t>GENE_ID=COSM13259;Pool=2</t>
  </si>
  <si>
    <t>p.G35E</t>
  </si>
  <si>
    <t>c.104G&gt;A</t>
  </si>
  <si>
    <t>GENE_ID=COSM28758;Pool=2</t>
  </si>
  <si>
    <t>GNAQ</t>
  </si>
  <si>
    <t>p.Q209P</t>
  </si>
  <si>
    <t>c.626A&gt;C</t>
  </si>
  <si>
    <t>GENE_ID=COSM52975;Pool=1</t>
  </si>
  <si>
    <t>p.R183Q</t>
  </si>
  <si>
    <t>c.548G&gt;A </t>
  </si>
  <si>
    <t>GENE_ID=COSM228125;Pool=1</t>
  </si>
  <si>
    <t>PPP6C</t>
  </si>
  <si>
    <t>p.S307L</t>
  </si>
  <si>
    <t>c.920C&gt;T </t>
  </si>
  <si>
    <t>GENE_ID=COSM230176;Pool=2</t>
  </si>
  <si>
    <t>p.P296S</t>
  </si>
  <si>
    <t>c.886C&gt;T</t>
  </si>
  <si>
    <t>GENE_ID=COSM1167883;Pool=2</t>
  </si>
  <si>
    <t>p.P223S</t>
  </si>
  <si>
    <t>c.667C&gt;T</t>
  </si>
  <si>
    <t>chr10</t>
  </si>
  <si>
    <t>GENE_ID=COSM5142;Pool=1</t>
  </si>
  <si>
    <t>PTEN</t>
  </si>
  <si>
    <t>p.P38S</t>
  </si>
  <si>
    <t>c.112C&gt;T</t>
  </si>
  <si>
    <t>GENE_ID=COSM5193;Pool=2</t>
  </si>
  <si>
    <t>p.K128N</t>
  </si>
  <si>
    <t>c.384G&gt;T</t>
  </si>
  <si>
    <t>GENE_ID=COSM5150;Pool=1</t>
  </si>
  <si>
    <t>p.Q214*</t>
  </si>
  <si>
    <t>c.640C&gt;T</t>
  </si>
  <si>
    <t>GENE_ID=COSM5058;Pool=2</t>
  </si>
  <si>
    <t>p.V217I</t>
  </si>
  <si>
    <t>c.649G&gt;A </t>
  </si>
  <si>
    <t>GENE_ID=COSM5151;Pool=1</t>
  </si>
  <si>
    <t>p.R335*</t>
  </si>
  <si>
    <t>c.1003C&gt;T </t>
  </si>
  <si>
    <t>chr11</t>
  </si>
  <si>
    <t>GENE_ID=S4,S3;Pool=2</t>
  </si>
  <si>
    <t>SDHD</t>
  </si>
  <si>
    <t>C.541C&gt;T</t>
  </si>
  <si>
    <t>chr12</t>
  </si>
  <si>
    <t>GENE_ID=COSM521;Pool=1</t>
  </si>
  <si>
    <t>KRAS</t>
  </si>
  <si>
    <t>p.G12D</t>
  </si>
  <si>
    <t>c.35G&gt;A</t>
  </si>
  <si>
    <t>GENE_ID=COSM1167991;Pool=2</t>
  </si>
  <si>
    <t>ARID2</t>
  </si>
  <si>
    <t>p.S297F</t>
  </si>
  <si>
    <t>c.890C&gt;T</t>
  </si>
  <si>
    <t>GENE_ID=COSM1167994;Pool=1</t>
  </si>
  <si>
    <t>p.P710S</t>
  </si>
  <si>
    <t>c.2128C&gt;T</t>
  </si>
  <si>
    <t>GENE_ID=COSM1167993;Pool=2</t>
  </si>
  <si>
    <t>p.Q1313* </t>
  </si>
  <si>
    <t>c.3937C&gt;T </t>
  </si>
  <si>
    <t>chr13</t>
  </si>
  <si>
    <t>GENE_ID=COSM895;Pool=1</t>
  </si>
  <si>
    <t>RB1</t>
  </si>
  <si>
    <t>p.R455* </t>
  </si>
  <si>
    <t>c.1363C&gt;T</t>
  </si>
  <si>
    <t>chr15</t>
  </si>
  <si>
    <t>GENE_ID=COSM1235478;Pool=2</t>
  </si>
  <si>
    <t>MAP2K1</t>
  </si>
  <si>
    <t>p.K57N</t>
  </si>
  <si>
    <t>c.171G&gt;T </t>
  </si>
  <si>
    <t>GENE_ID=COSM1238027;Pool=1</t>
  </si>
  <si>
    <t>p.I111S</t>
  </si>
  <si>
    <t>c.332T&gt;G</t>
  </si>
  <si>
    <t>GENE_ID=COSM555601;Pool=2</t>
  </si>
  <si>
    <t>p.C121S</t>
  </si>
  <si>
    <t>c.361T&gt;A</t>
  </si>
  <si>
    <t>GENE_ID=COSM232755;Pool=1</t>
  </si>
  <si>
    <t>p.E203K</t>
  </si>
  <si>
    <t>c.607G&gt;A</t>
  </si>
  <si>
    <t>GENE_ID=COSM224488;Pool=2</t>
  </si>
  <si>
    <t>p.P264S</t>
  </si>
  <si>
    <t>c.790C&gt;T</t>
  </si>
  <si>
    <t>GENE_ID=COSM1167894;Pool=1</t>
  </si>
  <si>
    <t>SPATA8</t>
  </si>
  <si>
    <t>p.E18K</t>
  </si>
  <si>
    <t>c.52G&gt;A</t>
  </si>
  <si>
    <t>GENE_ID=COSM1167981;Pool=2</t>
  </si>
  <si>
    <t>p.S86F</t>
  </si>
  <si>
    <t>c.257C&gt;T</t>
  </si>
  <si>
    <t>chr16</t>
  </si>
  <si>
    <t>GENE_ID=COSM1167906;Pool=1</t>
  </si>
  <si>
    <t>CACNG3</t>
  </si>
  <si>
    <t>p.E90K</t>
  </si>
  <si>
    <t>c.268G&gt;A</t>
  </si>
  <si>
    <t>GENE_ID=COSM1167943;Pool=2</t>
  </si>
  <si>
    <t>p.R208Q</t>
  </si>
  <si>
    <t>c.623G&gt;A</t>
  </si>
  <si>
    <t>chr17</t>
  </si>
  <si>
    <t>GENE_ID=COSM10659;Pool=1</t>
  </si>
  <si>
    <t>TP53</t>
  </si>
  <si>
    <t>p.R273C</t>
  </si>
  <si>
    <t>c.817C&gt;T</t>
  </si>
  <si>
    <t>GENE_ID=COSM10812;Pool=2</t>
  </si>
  <si>
    <t>p.S241F</t>
  </si>
  <si>
    <t>c.722C&gt;T </t>
  </si>
  <si>
    <t>GENE_ID=COSM10768;Pool=1</t>
  </si>
  <si>
    <t>p.H179Y</t>
  </si>
  <si>
    <t>c.535C&gt;T</t>
  </si>
  <si>
    <t>GENE_ID=COSM44216;Pool=2</t>
  </si>
  <si>
    <t>p.Y163D</t>
  </si>
  <si>
    <t>c.487T&gt;G</t>
  </si>
  <si>
    <t>GENE_ID=COSM44226;Pool=1</t>
  </si>
  <si>
    <t>p.S127F</t>
  </si>
  <si>
    <t>c.380C&gt;T </t>
  </si>
  <si>
    <t>GENE_ID=COSM44630;Pool=2</t>
  </si>
  <si>
    <t>p.L111Q</t>
  </si>
  <si>
    <t>c.332T&gt;A </t>
  </si>
  <si>
    <t>GENE_ID=COSM1167901;Pool=1</t>
  </si>
  <si>
    <t>p.P27S</t>
  </si>
  <si>
    <t>c.79C&gt;T</t>
  </si>
  <si>
    <t>GENE_ID=COSM27353;Pool=2</t>
  </si>
  <si>
    <t>NF1</t>
  </si>
  <si>
    <t>p.R416*</t>
  </si>
  <si>
    <t>c.1246C&gt;T</t>
  </si>
  <si>
    <t>GENE_ID=COSM133142;Pool=1</t>
  </si>
  <si>
    <t>p.R440*</t>
  </si>
  <si>
    <t>c.1318C&gt;T </t>
  </si>
  <si>
    <t>GENE_ID=COSM41808;Pool=2</t>
  </si>
  <si>
    <t>p.W696*</t>
  </si>
  <si>
    <t>c.2088G&gt;A </t>
  </si>
  <si>
    <t>GENE_ID=COSM3402732;Pool=1</t>
  </si>
  <si>
    <t>p.L844F</t>
  </si>
  <si>
    <t>c.2530C&gt;T</t>
  </si>
  <si>
    <t>GENE_ID=COSM3515852;Pool=2</t>
  </si>
  <si>
    <t>p.Q1070*</t>
  </si>
  <si>
    <t>c.3208C&gt;T</t>
  </si>
  <si>
    <t>GENE_ID=COSM24441;Pool=1</t>
  </si>
  <si>
    <t>p.R1241*</t>
  </si>
  <si>
    <t>c.3721C&gt;T</t>
  </si>
  <si>
    <t>GENE_ID=COSM24497;Pool=2</t>
  </si>
  <si>
    <t>p.R1276Q </t>
  </si>
  <si>
    <t>c.3827G&gt;A</t>
  </si>
  <si>
    <t>GENE_ID=COSM24443;Pool=1</t>
  </si>
  <si>
    <t>p.R1362* </t>
  </si>
  <si>
    <t>c.4084C&gt;T</t>
  </si>
  <si>
    <t>GENE_ID=COSM977480;Pool=2</t>
  </si>
  <si>
    <t>p.R1870Q </t>
  </si>
  <si>
    <t>c.5609G&gt;A</t>
  </si>
  <si>
    <t>GENE_ID=COSM3515887;Pool=1</t>
  </si>
  <si>
    <t>p.Q2239* </t>
  </si>
  <si>
    <t>c.6715C&gt;T</t>
  </si>
  <si>
    <t>GENE_ID=COSM24487;Pool=2</t>
  </si>
  <si>
    <t>p.R2450*</t>
  </si>
  <si>
    <t>c.7348C&gt;T </t>
  </si>
  <si>
    <t>GENE_ID=COSM1710109;Pool=1</t>
  </si>
  <si>
    <t>p.S2496F</t>
  </si>
  <si>
    <t>c.7487C&gt;T</t>
  </si>
  <si>
    <t>GENE_ID=COSM1719648;Pool=2</t>
  </si>
  <si>
    <t>p.S2754F</t>
  </si>
  <si>
    <t>c.8261C&gt;T</t>
  </si>
  <si>
    <t>chr18</t>
  </si>
  <si>
    <t>GENE_ID=COSM3525415;Pool=1</t>
  </si>
  <si>
    <t>ASXL3</t>
  </si>
  <si>
    <t>p.E453K</t>
  </si>
  <si>
    <t>c.1357G&gt;A</t>
  </si>
  <si>
    <t>chr19</t>
  </si>
  <si>
    <t>GENE_ID=COSM52969;Pool=2</t>
  </si>
  <si>
    <t>GNA11</t>
  </si>
  <si>
    <t>p.Q209L</t>
  </si>
  <si>
    <t>c.626A&gt;T</t>
  </si>
  <si>
    <t>chr22</t>
  </si>
  <si>
    <t>GENE_ID=COSM228236;Pool=1</t>
  </si>
  <si>
    <t>ISX</t>
  </si>
  <si>
    <t>p.R86C</t>
  </si>
  <si>
    <t>c.256C&gt;T</t>
  </si>
  <si>
    <t>Average age (years)</t>
  </si>
  <si>
    <t>Sex</t>
  </si>
  <si>
    <t>Male</t>
  </si>
  <si>
    <t>21 (72.4%)</t>
  </si>
  <si>
    <t>Female</t>
  </si>
  <si>
    <t>8 (27.6%)</t>
  </si>
  <si>
    <t>Ethnicity</t>
  </si>
  <si>
    <t>NZ European</t>
  </si>
  <si>
    <t>26 (89.6%)</t>
  </si>
  <si>
    <t>NZ Māori</t>
  </si>
  <si>
    <t>2 (6.9%)</t>
  </si>
  <si>
    <t>European other</t>
  </si>
  <si>
    <t>1 (3.5%)</t>
  </si>
  <si>
    <t>LDH concentration (first sample) Upper Limit of normal 250U/L</t>
  </si>
  <si>
    <t>&gt;upper limit of normal</t>
  </si>
  <si>
    <t>15 (51.7%)</t>
  </si>
  <si>
    <t>&lt;upper limit of normal</t>
  </si>
  <si>
    <t>4 (13.8%)</t>
  </si>
  <si>
    <t>not performed due to haemolysis</t>
  </si>
  <si>
    <t>10 (34.5%)</t>
  </si>
  <si>
    <t>American Joint Committee on Cancer (AJCC) tumor stage</t>
  </si>
  <si>
    <t>III/IV surgical*</t>
  </si>
  <si>
    <t>3 (10.4%)</t>
  </si>
  <si>
    <t>IV</t>
  </si>
  <si>
    <t>Tumour tissue testing</t>
  </si>
  <si>
    <t>Clinical tumour testing performed</t>
  </si>
  <si>
    <t>Identification BRAF mutation</t>
  </si>
  <si>
    <t>11 (52.3%)</t>
  </si>
  <si>
    <t>Identification of other mutation</t>
  </si>
  <si>
    <t>4 (19%)</t>
  </si>
  <si>
    <t>Wild-type for tested mutations</t>
  </si>
  <si>
    <t>6 (28.6%)</t>
  </si>
  <si>
    <t>Initial Treatment</t>
  </si>
  <si>
    <t>Surgery and surveillence then commenced pembrolizumab</t>
  </si>
  <si>
    <t>Pembrolizumab</t>
  </si>
  <si>
    <t>Nivolumab</t>
  </si>
  <si>
    <t>1 (3%)</t>
  </si>
  <si>
    <t>Radiotherapy during treatment</t>
  </si>
  <si>
    <t>7 (24.1%)</t>
  </si>
  <si>
    <t>Overall survival (status at 21/2/2022)</t>
  </si>
  <si>
    <t>18 (62%)</t>
  </si>
  <si>
    <t>Gene and amino acid alteration</t>
  </si>
  <si>
    <t>Primer/Probe</t>
  </si>
  <si>
    <t>Sequence 5’ to 3’ orientation</t>
  </si>
  <si>
    <t>Annealing Temp</t>
  </si>
  <si>
    <t>GC Content</t>
  </si>
  <si>
    <t xml:space="preserve">BRAF </t>
  </si>
  <si>
    <t>Forward Primer</t>
  </si>
  <si>
    <t xml:space="preserve"> GAAGACCTCACAGTAAAAATAGGTG </t>
  </si>
  <si>
    <t>59.9°C</t>
  </si>
  <si>
    <t>Reverse Primer</t>
  </si>
  <si>
    <t xml:space="preserve">CTGTTCAAACTGATGGGACC </t>
  </si>
  <si>
    <t>58.6°C</t>
  </si>
  <si>
    <t>HEX WT probe</t>
  </si>
  <si>
    <t xml:space="preserve"> HEX/TGGTCTAGC/ZEN/TACAGTGAAATCTCG/IABkFQ</t>
  </si>
  <si>
    <t>62.2°C</t>
  </si>
  <si>
    <t>FAM V600E probe</t>
  </si>
  <si>
    <t xml:space="preserve"> 6-FAM/TTGGTCTAG/ZEN/CTACAGAGAAATCTCG/IABkFQ</t>
  </si>
  <si>
    <t>62.3°C</t>
  </si>
  <si>
    <t>FAM V600K probe</t>
  </si>
  <si>
    <t xml:space="preserve"> 6-FAM/AGCTACAAA/ZEN/GAAATCTCGATGGAGT/IABkFQ</t>
  </si>
  <si>
    <t>62.5°C</t>
  </si>
  <si>
    <t>FAM K601E probe</t>
  </si>
  <si>
    <t xml:space="preserve"> 6-FAM/ACAGTGGAA/ZEN/TCTCGATGGAGTG/IABkFQ</t>
  </si>
  <si>
    <t>62.1°C</t>
  </si>
  <si>
    <t xml:space="preserve"> TGGTGAAACCTGTTTGTTGG </t>
  </si>
  <si>
    <t>58.9°C</t>
  </si>
  <si>
    <t xml:space="preserve"> ATTGGTCTCTCATGGCACTG </t>
  </si>
  <si>
    <t xml:space="preserve"> HEX/CTGGATACA/ZEN/GCTGGACAAGAAG/IABkFQ</t>
  </si>
  <si>
    <t>60.8°C</t>
  </si>
  <si>
    <t>FAM Q61K probe</t>
  </si>
  <si>
    <t xml:space="preserve"> 6-FAM/ATACTGGAT/ZEN/ACAGCTGGAAAAGAAGAG/IABkFQ</t>
  </si>
  <si>
    <t>63°C</t>
  </si>
  <si>
    <t>FAM Q61R probe</t>
  </si>
  <si>
    <t>6-FAM/TGGATACAG/ZEN/CTGGACGAGAAGAG/IABkFQ</t>
  </si>
  <si>
    <t>63.8°C</t>
  </si>
  <si>
    <t xml:space="preserve"> ACAGTGGAAGGTTGTTGAGG </t>
  </si>
  <si>
    <t>59.5°C</t>
  </si>
  <si>
    <t xml:space="preserve"> AGCCTGTTTCTGGGAAACTC </t>
  </si>
  <si>
    <t>60°C</t>
  </si>
  <si>
    <t xml:space="preserve"> HEX/ACATAGACC/ZEN/CAACACAACTTCCTT/IABkFQ</t>
  </si>
  <si>
    <t>FAM L576P probe</t>
  </si>
  <si>
    <t xml:space="preserve"> 6-FAM/ACATAGACC/ZEN/CAACACAACCTCCTT/IABkFQ</t>
  </si>
  <si>
    <t xml:space="preserve"> CTCACAACCTCCGTCATGTG </t>
  </si>
  <si>
    <t xml:space="preserve"> CAGCTGTGGGTTGATTCCA </t>
  </si>
  <si>
    <t xml:space="preserve"> HEX/TGCTTGTAG/ZEN/ATGGCCATGGC/IABkFQ</t>
  </si>
  <si>
    <t>FAM Y163H probe</t>
  </si>
  <si>
    <t xml:space="preserve"> 6-FAM/TGCTTGTGG/ZEN/ATGGCCATGGC/IABkFQ’</t>
  </si>
  <si>
    <t>63.5°C</t>
  </si>
  <si>
    <t>ACACTGACGACATGGTTCTACAGCAGCGCTGCCTGAAACTCG</t>
  </si>
  <si>
    <t>69.8°C</t>
  </si>
  <si>
    <t>TACGGTAGCAGAGACTTGGTCTCGTCCTGCCCCTTCACCTTC</t>
  </si>
  <si>
    <t>69.9°C</t>
  </si>
  <si>
    <t>HEX WT probe C228C</t>
  </si>
  <si>
    <t>HEX/AGCCCCCTC/ZEN/CGGGCCCTCCCA/IABkFQ</t>
  </si>
  <si>
    <t>72.9°C</t>
  </si>
  <si>
    <t>HEX WT probe C250C</t>
  </si>
  <si>
    <t>HEX/ACCCGGGAG/ZEN/GGGTCGGGACG/IABkFQ</t>
  </si>
  <si>
    <t>68.9°C</t>
  </si>
  <si>
    <t>FAM C228T probe</t>
  </si>
  <si>
    <t>6-FAM/AGCCCCTTC/ZEN/CGGGCCCTCCCA/IABkFQ</t>
  </si>
  <si>
    <t>76.2°C</t>
  </si>
  <si>
    <t>FAM C250T probe</t>
  </si>
  <si>
    <t>6-FAM/ACCCGGAAG/ZEN/GGGTCGGGACG/IABkFQ</t>
  </si>
  <si>
    <t>66.6°C</t>
  </si>
  <si>
    <t>Patient study ID</t>
  </si>
  <si>
    <t>clinical tumour tissue genomics</t>
  </si>
  <si>
    <t xml:space="preserve">tumour tissue mutations investigated </t>
  </si>
  <si>
    <t>Time from clinical investigation to commencing ICI (weeks)</t>
  </si>
  <si>
    <t>study tumour tissue genomics</t>
  </si>
  <si>
    <t>No. metastatic sites at start of ICI treatment</t>
  </si>
  <si>
    <t>ICI treatment</t>
  </si>
  <si>
    <t>P1</t>
  </si>
  <si>
    <t>P2</t>
  </si>
  <si>
    <t>P3</t>
  </si>
  <si>
    <t>P4</t>
  </si>
  <si>
    <t>P5</t>
  </si>
  <si>
    <t>P6</t>
  </si>
  <si>
    <t>P7</t>
  </si>
  <si>
    <t>P8</t>
  </si>
  <si>
    <t>P9</t>
  </si>
  <si>
    <t>P10</t>
  </si>
  <si>
    <t>P11</t>
  </si>
  <si>
    <t>P12</t>
  </si>
  <si>
    <t>MEL0007</t>
  </si>
  <si>
    <r>
      <t>BRAF</t>
    </r>
    <r>
      <rPr>
        <sz val="10"/>
        <color rgb="FF000000"/>
        <rFont val="Calibri"/>
        <family val="2"/>
      </rPr>
      <t xml:space="preserve"> V600E</t>
    </r>
  </si>
  <si>
    <r>
      <rPr>
        <i/>
        <sz val="10"/>
        <color rgb="FF000000"/>
        <rFont val="Calibri"/>
        <family val="2"/>
      </rPr>
      <t>BRAF</t>
    </r>
    <r>
      <rPr>
        <sz val="10"/>
        <color rgb="FF000000"/>
        <rFont val="Calibri"/>
        <family val="2"/>
      </rPr>
      <t xml:space="preserve">, </t>
    </r>
    <r>
      <rPr>
        <i/>
        <sz val="10"/>
        <color rgb="FF000000"/>
        <rFont val="Calibri"/>
        <family val="2"/>
      </rPr>
      <t>NRAS</t>
    </r>
    <r>
      <rPr>
        <sz val="10"/>
        <color rgb="FF000000"/>
        <rFont val="Calibri"/>
        <family val="2"/>
      </rPr>
      <t xml:space="preserve">, </t>
    </r>
    <r>
      <rPr>
        <i/>
        <sz val="10"/>
        <color rgb="FF000000"/>
        <rFont val="Calibri"/>
        <family val="2"/>
      </rPr>
      <t>KRAS</t>
    </r>
    <r>
      <rPr>
        <sz val="10"/>
        <color rgb="FF000000"/>
        <rFont val="Calibri"/>
        <family val="2"/>
      </rPr>
      <t xml:space="preserve">, </t>
    </r>
    <r>
      <rPr>
        <i/>
        <sz val="10"/>
        <color rgb="FF000000"/>
        <rFont val="Calibri"/>
        <family val="2"/>
      </rPr>
      <t>KIT</t>
    </r>
  </si>
  <si>
    <t xml:space="preserve">pembro  </t>
  </si>
  <si>
    <t>D</t>
  </si>
  <si>
    <t>D, N</t>
  </si>
  <si>
    <t>D, U</t>
  </si>
  <si>
    <t>D, U, N</t>
  </si>
  <si>
    <t>MEL0010</t>
  </si>
  <si>
    <t>WT</t>
  </si>
  <si>
    <t>MEL0017</t>
  </si>
  <si>
    <t>D, U,  N</t>
  </si>
  <si>
    <t>MEL0018</t>
  </si>
  <si>
    <t>MEL0020</t>
  </si>
  <si>
    <r>
      <t>BRAF</t>
    </r>
    <r>
      <rPr>
        <sz val="10"/>
        <color rgb="FF000000"/>
        <rFont val="Calibri"/>
        <family val="2"/>
      </rPr>
      <t xml:space="preserve"> G469R/S</t>
    </r>
  </si>
  <si>
    <t>MEL0021</t>
  </si>
  <si>
    <r>
      <rPr>
        <i/>
        <sz val="10"/>
        <color rgb="FF000000"/>
        <rFont val="Calibri"/>
        <family val="2"/>
      </rPr>
      <t>BRAF</t>
    </r>
    <r>
      <rPr>
        <sz val="10"/>
        <color rgb="FF000000"/>
        <rFont val="Calibri"/>
        <family val="2"/>
      </rPr>
      <t xml:space="preserve">, </t>
    </r>
    <r>
      <rPr>
        <i/>
        <sz val="10"/>
        <color rgb="FF000000"/>
        <rFont val="Calibri"/>
        <family val="2"/>
      </rPr>
      <t>NRAS</t>
    </r>
    <r>
      <rPr>
        <sz val="10"/>
        <color rgb="FF000000"/>
        <rFont val="Calibri"/>
        <family val="2"/>
      </rPr>
      <t xml:space="preserve">, </t>
    </r>
    <r>
      <rPr>
        <i/>
        <sz val="10"/>
        <color rgb="FF000000"/>
        <rFont val="Calibri"/>
        <family val="2"/>
      </rPr>
      <t>KRAS</t>
    </r>
    <r>
      <rPr>
        <sz val="10"/>
        <color rgb="FF000000"/>
        <rFont val="Calibri"/>
        <family val="2"/>
      </rPr>
      <t xml:space="preserve">, </t>
    </r>
    <r>
      <rPr>
        <i/>
        <sz val="10"/>
        <color rgb="FF000000"/>
        <rFont val="Calibri"/>
        <family val="2"/>
      </rPr>
      <t>KIT</t>
    </r>
    <r>
      <rPr>
        <sz val="10"/>
        <color rgb="FF000000"/>
        <rFont val="Calibri"/>
        <family val="2"/>
      </rPr>
      <t xml:space="preserve">, </t>
    </r>
    <r>
      <rPr>
        <i/>
        <sz val="10"/>
        <color rgb="FF000000"/>
        <rFont val="Calibri"/>
        <family val="2"/>
      </rPr>
      <t>EGFR</t>
    </r>
  </si>
  <si>
    <t>MEL0022</t>
  </si>
  <si>
    <r>
      <t>NRAS</t>
    </r>
    <r>
      <rPr>
        <sz val="10"/>
        <color rgb="FF000000"/>
        <rFont val="Calibri"/>
        <family val="2"/>
      </rPr>
      <t xml:space="preserve"> Q61R</t>
    </r>
  </si>
  <si>
    <t>N</t>
  </si>
  <si>
    <t>MEL0024</t>
  </si>
  <si>
    <t>Idylla V600</t>
  </si>
  <si>
    <t>&gt;5</t>
  </si>
  <si>
    <t>MEL0025</t>
  </si>
  <si>
    <r>
      <t xml:space="preserve">Idylla </t>
    </r>
    <r>
      <rPr>
        <i/>
        <sz val="10"/>
        <color rgb="FF000000"/>
        <rFont val="Calibri"/>
        <family val="2"/>
      </rPr>
      <t>BRAF</t>
    </r>
    <r>
      <rPr>
        <sz val="10"/>
        <color rgb="FF000000"/>
        <rFont val="Calibri"/>
        <family val="2"/>
      </rPr>
      <t xml:space="preserve">, </t>
    </r>
    <r>
      <rPr>
        <i/>
        <sz val="10"/>
        <color rgb="FF000000"/>
        <rFont val="Calibri"/>
        <family val="2"/>
      </rPr>
      <t>NRAS</t>
    </r>
    <r>
      <rPr>
        <sz val="10"/>
        <color rgb="FF000000"/>
        <rFont val="Calibri"/>
        <family val="2"/>
      </rPr>
      <t xml:space="preserve">, </t>
    </r>
    <r>
      <rPr>
        <i/>
        <sz val="10"/>
        <color rgb="FF000000"/>
        <rFont val="Calibri"/>
        <family val="2"/>
      </rPr>
      <t>EGFR</t>
    </r>
  </si>
  <si>
    <t>MEL0027</t>
  </si>
  <si>
    <t>MEL0028</t>
  </si>
  <si>
    <r>
      <t>NRAS</t>
    </r>
    <r>
      <rPr>
        <sz val="10"/>
        <color rgb="FF000000"/>
        <rFont val="Calibri"/>
        <family val="2"/>
      </rPr>
      <t xml:space="preserve"> Q61K</t>
    </r>
  </si>
  <si>
    <t>MEL0030</t>
  </si>
  <si>
    <r>
      <t>BRAF</t>
    </r>
    <r>
      <rPr>
        <sz val="10"/>
        <color rgb="FF000000"/>
        <rFont val="Calibri"/>
        <family val="2"/>
      </rPr>
      <t xml:space="preserve"> V600K/M</t>
    </r>
  </si>
  <si>
    <t>MEL0031</t>
  </si>
  <si>
    <t>MEL0032</t>
  </si>
  <si>
    <t xml:space="preserve"> WT</t>
  </si>
  <si>
    <t>MEL0033</t>
  </si>
  <si>
    <r>
      <t>KIT</t>
    </r>
    <r>
      <rPr>
        <sz val="10"/>
        <color rgb="FF000000"/>
        <rFont val="Calibri"/>
        <family val="2"/>
      </rPr>
      <t xml:space="preserve"> L576P</t>
    </r>
  </si>
  <si>
    <t>MEL0035</t>
  </si>
  <si>
    <t> Not tested</t>
  </si>
  <si>
    <t>MEL0037</t>
  </si>
  <si>
    <t>MEL0038</t>
  </si>
  <si>
    <t>Test not recorded</t>
  </si>
  <si>
    <t>MEL0039</t>
  </si>
  <si>
    <t>MEL0040</t>
  </si>
  <si>
    <r>
      <rPr>
        <i/>
        <sz val="10"/>
        <color rgb="FF000000"/>
        <rFont val="Calibri"/>
        <family val="2"/>
      </rPr>
      <t>BRAF</t>
    </r>
    <r>
      <rPr>
        <sz val="10"/>
        <color rgb="FF000000"/>
        <rFont val="Calibri"/>
        <family val="2"/>
      </rPr>
      <t xml:space="preserve"> V600E IHC ^</t>
    </r>
  </si>
  <si>
    <t>MEL0042</t>
  </si>
  <si>
    <r>
      <rPr>
        <i/>
        <sz val="10"/>
        <color rgb="FF000000"/>
        <rFont val="Calibri"/>
        <family val="2"/>
      </rPr>
      <t>BRAF</t>
    </r>
    <r>
      <rPr>
        <sz val="10"/>
        <color rgb="FF000000"/>
        <rFont val="Calibri"/>
        <family val="2"/>
      </rPr>
      <t xml:space="preserve"> V600 cobas</t>
    </r>
  </si>
  <si>
    <t>MEL0045</t>
  </si>
  <si>
    <t>Not stated</t>
  </si>
  <si>
    <t>MEL0047</t>
  </si>
  <si>
    <t>40 weeks post ICI</t>
  </si>
  <si>
    <t>MEL0049</t>
  </si>
  <si>
    <t>MEL0051</t>
  </si>
  <si>
    <t>MEL0056</t>
  </si>
  <si>
    <r>
      <t>BRAF</t>
    </r>
    <r>
      <rPr>
        <sz val="10"/>
        <color rgb="FF000000"/>
        <rFont val="Calibri"/>
        <family val="2"/>
      </rPr>
      <t xml:space="preserve"> G469</t>
    </r>
  </si>
  <si>
    <t>nivo</t>
  </si>
  <si>
    <t>MEL0057</t>
  </si>
  <si>
    <r>
      <t>TERT</t>
    </r>
    <r>
      <rPr>
        <sz val="10"/>
        <color rgb="FF000000"/>
        <rFont val="Calibri"/>
        <family val="2"/>
      </rPr>
      <t xml:space="preserve"> C228T</t>
    </r>
    <r>
      <rPr>
        <i/>
        <sz val="10"/>
        <color rgb="FF000000"/>
        <rFont val="Calibri"/>
        <family val="2"/>
      </rPr>
      <t>*</t>
    </r>
  </si>
  <si>
    <t>MEL0058</t>
  </si>
  <si>
    <t>MEL0060</t>
  </si>
  <si>
    <t>Key to mutation detected</t>
  </si>
  <si>
    <t>WT for mutations tested</t>
  </si>
  <si>
    <t>Key to technology used</t>
  </si>
  <si>
    <t>D=ddPCR</t>
  </si>
  <si>
    <t xml:space="preserve">U=UltraSEEK MassARRAY </t>
  </si>
  <si>
    <t>N=NGS</t>
  </si>
  <si>
    <r>
      <t>BRAF</t>
    </r>
    <r>
      <rPr>
        <sz val="10"/>
        <color rgb="FF000000"/>
        <rFont val="Calibri"/>
        <family val="2"/>
      </rPr>
      <t xml:space="preserve"> and </t>
    </r>
    <r>
      <rPr>
        <i/>
        <sz val="10"/>
        <color rgb="FF000000"/>
        <rFont val="Calibri"/>
        <family val="2"/>
      </rPr>
      <t>NRAS</t>
    </r>
  </si>
  <si>
    <t>Other mutation detected</t>
  </si>
  <si>
    <t xml:space="preserve">Immunotherapy </t>
  </si>
  <si>
    <r>
      <t xml:space="preserve">^ Immunohistochemistry detection for </t>
    </r>
    <r>
      <rPr>
        <i/>
        <sz val="10"/>
        <color theme="1"/>
        <rFont val="Calibri"/>
        <family val="2"/>
        <scheme val="minor"/>
      </rPr>
      <t>BRAF</t>
    </r>
    <r>
      <rPr>
        <sz val="10"/>
        <color theme="1"/>
        <rFont val="Calibri"/>
        <family val="2"/>
        <scheme val="minor"/>
      </rPr>
      <t xml:space="preserve"> V600E only was conducted</t>
    </r>
  </si>
  <si>
    <t>(ICI)</t>
  </si>
  <si>
    <t>Pembro = pembrolizumab</t>
  </si>
  <si>
    <t>* detected by MassArray as a research finding</t>
  </si>
  <si>
    <t>Nivo = nivolumab</t>
  </si>
  <si>
    <t xml:space="preserve">Patient </t>
  </si>
  <si>
    <t>ddPCR assays tested on PBL gDNA</t>
  </si>
  <si>
    <t>Nucleotide alteration detected by ddPCR</t>
  </si>
  <si>
    <t xml:space="preserve">c.1799T&gt;A   </t>
  </si>
  <si>
    <t xml:space="preserve">c.1799T&gt;A         </t>
  </si>
  <si>
    <t xml:space="preserve">c.182A&gt;G          </t>
  </si>
  <si>
    <r>
      <rPr>
        <i/>
        <sz val="10"/>
        <rFont val="Calibri"/>
        <family val="2"/>
      </rPr>
      <t>NRAS</t>
    </r>
    <r>
      <rPr>
        <sz val="10"/>
        <rFont val="Calibri"/>
        <family val="2"/>
      </rPr>
      <t xml:space="preserve"> Q61R        </t>
    </r>
  </si>
  <si>
    <r>
      <rPr>
        <i/>
        <sz val="10"/>
        <rFont val="Calibri"/>
        <family val="2"/>
      </rPr>
      <t>BRAF</t>
    </r>
    <r>
      <rPr>
        <sz val="10"/>
        <rFont val="Calibri"/>
        <family val="2"/>
      </rPr>
      <t xml:space="preserve"> V600E</t>
    </r>
  </si>
  <si>
    <r>
      <rPr>
        <i/>
        <sz val="10"/>
        <rFont val="Calibri"/>
        <family val="2"/>
      </rPr>
      <t>BRAF</t>
    </r>
    <r>
      <rPr>
        <sz val="10"/>
        <rFont val="Calibri"/>
        <family val="2"/>
      </rPr>
      <t xml:space="preserve"> V600E      </t>
    </r>
    <r>
      <rPr>
        <i/>
        <sz val="10"/>
        <rFont val="Calibri"/>
        <family val="2"/>
      </rPr>
      <t>NRAS</t>
    </r>
    <r>
      <rPr>
        <sz val="10"/>
        <rFont val="Calibri"/>
        <family val="2"/>
      </rPr>
      <t xml:space="preserve"> Q61R</t>
    </r>
  </si>
  <si>
    <r>
      <rPr>
        <i/>
        <sz val="10"/>
        <rFont val="Calibri"/>
        <family val="2"/>
      </rPr>
      <t>BRAF</t>
    </r>
    <r>
      <rPr>
        <sz val="10"/>
        <rFont val="Calibri"/>
        <family val="2"/>
      </rPr>
      <t xml:space="preserve"> V600E      </t>
    </r>
  </si>
  <si>
    <t>Tissue gDNA analysis</t>
  </si>
  <si>
    <t>Test</t>
  </si>
  <si>
    <t>BRAF V600E</t>
  </si>
  <si>
    <t>detected</t>
  </si>
  <si>
    <t>ddPCR copies/mL</t>
  </si>
  <si>
    <t xml:space="preserve">Mutation detected in plasma </t>
  </si>
  <si>
    <t>OncoFocus</t>
  </si>
  <si>
    <t>BRAF/KRAS/NRAS/EGFR/KIT</t>
  </si>
  <si>
    <t>Radiation 20 Gy in 5 fractions completed March 2018</t>
  </si>
  <si>
    <t>Idylla NRAS, BRAF, EGFR</t>
  </si>
  <si>
    <t>P6 - April 2019</t>
  </si>
  <si>
    <t>P9 - Feb 2202</t>
  </si>
  <si>
    <t>P2 - Apr 2018</t>
  </si>
  <si>
    <t>P5 - June 2018</t>
  </si>
  <si>
    <t>P6 - Sept 2018</t>
  </si>
  <si>
    <t>P1 - Mar 2018</t>
  </si>
  <si>
    <t>P2 - April 2018</t>
  </si>
  <si>
    <t>P6 - Oct 2018</t>
  </si>
  <si>
    <t>P2 - Mar 2018</t>
  </si>
  <si>
    <t>P3 - April 2018</t>
  </si>
  <si>
    <t>P5 - 29 May 2018</t>
  </si>
  <si>
    <t>P4 - 8 May 2018</t>
  </si>
  <si>
    <t>P5 - Feb 2018</t>
  </si>
  <si>
    <t>P8 - Dec 2018</t>
  </si>
  <si>
    <t>P9 - Mar 2019</t>
  </si>
  <si>
    <t>P3 - 1 May 2018</t>
  </si>
  <si>
    <t>P4 - 23 May 2018</t>
  </si>
  <si>
    <t>Oncofocus NRAS/BRAF/KIT/KRAS</t>
  </si>
  <si>
    <t>P3 - 9 Aug 2018</t>
  </si>
  <si>
    <t>P4 - 30 Aug 2018</t>
  </si>
  <si>
    <t>P5 - Sept 2018</t>
  </si>
  <si>
    <t>P1 - Sept 2018</t>
  </si>
  <si>
    <t>P2 - 10 Oct 2018</t>
  </si>
  <si>
    <t>P3 - 31 Oct 2018</t>
  </si>
  <si>
    <t>P4 - Dec 2018</t>
  </si>
  <si>
    <t>P5 - Jan 2019</t>
  </si>
  <si>
    <t xml:space="preserve">Second mutation detected in plasma </t>
  </si>
  <si>
    <t>Timepoint detected</t>
  </si>
  <si>
    <t>Patient</t>
  </si>
  <si>
    <t>Pembrolizumab started</t>
  </si>
  <si>
    <t>ddPCR</t>
  </si>
  <si>
    <t>no mutation detected</t>
  </si>
  <si>
    <t>no muation detected</t>
  </si>
  <si>
    <t>Sequencing</t>
  </si>
  <si>
    <t>z score (&gt;10 threshold)</t>
  </si>
  <si>
    <t>P6*</t>
  </si>
  <si>
    <t>NRAS Q61R</t>
  </si>
  <si>
    <t>UltraSEEK</t>
  </si>
  <si>
    <t>NGS</t>
  </si>
  <si>
    <t>no USK conducted</t>
  </si>
  <si>
    <t>NGS - only on sample P8</t>
  </si>
  <si>
    <t>VAF</t>
  </si>
  <si>
    <t>mutation</t>
  </si>
  <si>
    <t>mutaton</t>
  </si>
  <si>
    <t>not conducted</t>
  </si>
  <si>
    <t>5.1%%</t>
  </si>
  <si>
    <t xml:space="preserve">*P6 blood was collected in both EDTA (processed immediately) and Roche cell-save blood tubes (processed after 7 days). </t>
  </si>
  <si>
    <t>All mutations were detected by ddPCR in the cfDNA isolated from both of these tube types. Values here are the average from two plasma samples.</t>
  </si>
  <si>
    <t>copies/mL plasma</t>
  </si>
  <si>
    <t>copoies/mL plasma</t>
  </si>
  <si>
    <t xml:space="preserve">UltraSEEK </t>
  </si>
  <si>
    <t xml:space="preserve">VAF </t>
  </si>
  <si>
    <t>NGS only sample P5</t>
  </si>
  <si>
    <t>index</t>
  </si>
  <si>
    <t>id_str</t>
  </si>
  <si>
    <t>sequence</t>
  </si>
  <si>
    <t>annotation</t>
  </si>
  <si>
    <t>adapter</t>
  </si>
  <si>
    <t>end_adapter</t>
  </si>
  <si>
    <t>end_sequence</t>
  </si>
  <si>
    <t>IonHDdual_0101</t>
  </si>
  <si>
    <t>CTAAGGTAAC</t>
  </si>
  <si>
    <t>TGACTCTATTCG</t>
  </si>
  <si>
    <t>IonHDdual_0102</t>
  </si>
  <si>
    <t>TAAGGAGAAC</t>
  </si>
  <si>
    <t>TACACGTTATAC</t>
  </si>
  <si>
    <t>IonHDdual_0103</t>
  </si>
  <si>
    <t>AAGAGGATTC</t>
  </si>
  <si>
    <t>TGTCGATAAGCG</t>
  </si>
  <si>
    <t>IonHDdual_0104</t>
  </si>
  <si>
    <t>TACCAAGATC</t>
  </si>
  <si>
    <t>TACATGTTCGTC</t>
  </si>
  <si>
    <t>IonHDdual_0105</t>
  </si>
  <si>
    <t>CAGAAGGAAC</t>
  </si>
  <si>
    <t>TATTCTGTACAC</t>
  </si>
  <si>
    <t>IonHDdual_0106</t>
  </si>
  <si>
    <t>CTGCAAGTTC</t>
  </si>
  <si>
    <t>TAGTCAGAATAC</t>
  </si>
  <si>
    <t>IonHDdual_0107</t>
  </si>
  <si>
    <t>TTCGTGATTC</t>
  </si>
  <si>
    <t>TATATGCATCGG</t>
  </si>
  <si>
    <t>IonHDdual_0108</t>
  </si>
  <si>
    <t>TTCCGATAAC</t>
  </si>
  <si>
    <t>TGCAGTATGGAT</t>
  </si>
  <si>
    <t>IonHDdual_0109</t>
  </si>
  <si>
    <t>TGAGCGGAAC</t>
  </si>
  <si>
    <t>TGTCTAGGATAT</t>
  </si>
  <si>
    <t>IonHDdual_0110</t>
  </si>
  <si>
    <t>CTGACCGAAC</t>
  </si>
  <si>
    <t>TCGATTGAGTAT</t>
  </si>
  <si>
    <t>IonHDdual_0111</t>
  </si>
  <si>
    <t>TCCTCGAATC</t>
  </si>
  <si>
    <t>TATCTATGAAGC</t>
  </si>
  <si>
    <t>IonHDdual_0112</t>
  </si>
  <si>
    <t>TAGGTGGTTC</t>
  </si>
  <si>
    <t>TAGGCACTGTAT</t>
  </si>
  <si>
    <t>IonHDdual_0113</t>
  </si>
  <si>
    <t>TCTAACGGAC</t>
  </si>
  <si>
    <t>TCATACGTTACT</t>
  </si>
  <si>
    <t>IonHDdual_0114</t>
  </si>
  <si>
    <t>TTGGAGTGTC</t>
  </si>
  <si>
    <t>TGCGCGACACTT</t>
  </si>
  <si>
    <t>IonHDdual_0115</t>
  </si>
  <si>
    <t>TCTAGAGGTC</t>
  </si>
  <si>
    <t>TGGTCGTGATAC</t>
  </si>
  <si>
    <t>IonHDdual_0116</t>
  </si>
  <si>
    <t>TCTGGATGAC</t>
  </si>
  <si>
    <t>TCGAGATAACAT</t>
  </si>
  <si>
    <t>IonHDdual_0117</t>
  </si>
  <si>
    <t>TCTATTCGTC</t>
  </si>
  <si>
    <t>TGCATAACGATC</t>
  </si>
  <si>
    <t>IonHDdual_0118</t>
  </si>
  <si>
    <t>AGGCAATTGC</t>
  </si>
  <si>
    <t>TAAGCTATGAGT</t>
  </si>
  <si>
    <t>IonHDdual_0119</t>
  </si>
  <si>
    <t>TTAGTCGGAC</t>
  </si>
  <si>
    <t>TATCGCACTTCG</t>
  </si>
  <si>
    <t>IonHDdual_0120</t>
  </si>
  <si>
    <t>CAGATCCATC</t>
  </si>
  <si>
    <t>TGCTGGTCATCG</t>
  </si>
  <si>
    <t>IonHDdual_0121</t>
  </si>
  <si>
    <t>TCGCAATTAC</t>
  </si>
  <si>
    <t>TGTCTTACGCGC</t>
  </si>
  <si>
    <t>IonHDdual_0122</t>
  </si>
  <si>
    <t>TTCGAGACGC</t>
  </si>
  <si>
    <t>TAACGCTGACTC</t>
  </si>
  <si>
    <t>IonHDdual_0123</t>
  </si>
  <si>
    <t>TGCCACGAAC</t>
  </si>
  <si>
    <t>TGTCGAGATGGC</t>
  </si>
  <si>
    <t>IonHDdual_0124</t>
  </si>
  <si>
    <t>AACCTCATTC</t>
  </si>
  <si>
    <t>TAGTGATAACAC</t>
  </si>
  <si>
    <t>*three patients initially undergoing curative surgery. Pembrolizumab treatment started immediately after surgery (n=2) or 47 weeks post-surgery (n=1)</t>
  </si>
  <si>
    <t>U</t>
  </si>
  <si>
    <t>Pre-treatment prior to biopsy</t>
  </si>
  <si>
    <t>No first presentation with melanoma</t>
  </si>
  <si>
    <t>No pre-treatment, 1st melanoma 2014</t>
  </si>
  <si>
    <t>No pre-treatment, 1st melanoma 2007</t>
  </si>
  <si>
    <t>No pre-treatment, 1st melanoma 2010</t>
  </si>
  <si>
    <t>VAF %</t>
  </si>
  <si>
    <t>Raw data for all other melanoma patients that did not have co-occurring BRAF and NRAS mutations</t>
  </si>
  <si>
    <t>Tumour</t>
  </si>
  <si>
    <t>on pembro</t>
  </si>
  <si>
    <t>no mutation identified</t>
  </si>
  <si>
    <t>No mutation detected</t>
  </si>
  <si>
    <t>no mutations detected</t>
  </si>
  <si>
    <t>No mutations detected</t>
  </si>
  <si>
    <t>no NGS conducted</t>
  </si>
  <si>
    <t>No UltraSEEK conducted</t>
  </si>
  <si>
    <t>TERT C228T *</t>
  </si>
  <si>
    <t>*TERT mutation identified in NGS raw data below threshold for calling. Variant confirmed by ddPCR</t>
  </si>
  <si>
    <t>141 copies/ng gDNA</t>
  </si>
  <si>
    <t>started on pembro</t>
  </si>
  <si>
    <t>Mutation</t>
  </si>
  <si>
    <t>148.4 copies/ng gDNA*</t>
  </si>
  <si>
    <t>no sequencing conducted</t>
  </si>
  <si>
    <t>36.5%%</t>
  </si>
  <si>
    <t>*GNA11 mutation not confirmed by ddPCR</t>
  </si>
  <si>
    <t>no samples tested</t>
  </si>
  <si>
    <t>No samples tested</t>
  </si>
  <si>
    <t>No UltraSEEK performed</t>
  </si>
  <si>
    <t>98.6 copies/ng gDNA</t>
  </si>
  <si>
    <t>176 copies/ng gDNA *</t>
  </si>
  <si>
    <t>630 copies/ng gDNA</t>
  </si>
  <si>
    <t>286 copies/ng gDNA</t>
  </si>
  <si>
    <t>z- score</t>
  </si>
  <si>
    <t>BRAF G469E</t>
  </si>
  <si>
    <t>*Mutation detected from clinical tumour gDNA analysis, but not detected in plasma samples by ddPcR</t>
  </si>
  <si>
    <t>Patient ID</t>
  </si>
  <si>
    <t>Mutation(s) identified</t>
  </si>
  <si>
    <t>MEL0007P2</t>
  </si>
  <si>
    <t>MEL0010P8</t>
  </si>
  <si>
    <t>MEL0017P1</t>
  </si>
  <si>
    <t>MEL0017P3</t>
  </si>
  <si>
    <t>MEL0017P5</t>
  </si>
  <si>
    <t>MEL0017P6</t>
  </si>
  <si>
    <t>average read depth</t>
  </si>
  <si>
    <t>MEL0018P1</t>
  </si>
  <si>
    <t>MEL0018P2</t>
  </si>
  <si>
    <t>MEL0018P3</t>
  </si>
  <si>
    <t>MEL0018P4</t>
  </si>
  <si>
    <t>MEL0018P5</t>
  </si>
  <si>
    <t>MEL0020P1</t>
  </si>
  <si>
    <t>MEL0021P1</t>
  </si>
  <si>
    <t>MEL0021P3</t>
  </si>
  <si>
    <t>MEL0021P6</t>
  </si>
  <si>
    <t>MEL0022P6</t>
  </si>
  <si>
    <t>MEL0022P8</t>
  </si>
  <si>
    <t>MEL0025P4</t>
  </si>
  <si>
    <t>MEL0027P1</t>
  </si>
  <si>
    <t>MEL0028 tumour</t>
  </si>
  <si>
    <t>MEL0030P8</t>
  </si>
  <si>
    <t>MEL0032P1</t>
  </si>
  <si>
    <t>MEL0032P5</t>
  </si>
  <si>
    <t>MEL0033P1</t>
  </si>
  <si>
    <t>MEL0033P2</t>
  </si>
  <si>
    <t>MEL0033P4</t>
  </si>
  <si>
    <t>No NGS perfomred</t>
  </si>
  <si>
    <t>No NGS perfomed</t>
  </si>
  <si>
    <t>MEL0035P1</t>
  </si>
  <si>
    <t>MEL0035P2</t>
  </si>
  <si>
    <t>MEL0035P3</t>
  </si>
  <si>
    <t>MEL0035P4</t>
  </si>
  <si>
    <t>MEL0035P5</t>
  </si>
  <si>
    <t>MEL0035P6</t>
  </si>
  <si>
    <t xml:space="preserve"> no mutations detected</t>
  </si>
  <si>
    <t xml:space="preserve">D </t>
  </si>
  <si>
    <t>MEL0039P5</t>
  </si>
  <si>
    <t>MEL0040P1</t>
  </si>
  <si>
    <t>MEL0040P3</t>
  </si>
  <si>
    <t>MEL0042P1</t>
  </si>
  <si>
    <t>MEL0045P4</t>
  </si>
  <si>
    <t>MEL0047T1</t>
  </si>
  <si>
    <t>MEL0047P1</t>
  </si>
  <si>
    <t>MEL0047P5</t>
  </si>
  <si>
    <t>MEL0049P4</t>
  </si>
  <si>
    <t>MEL0049P1</t>
  </si>
  <si>
    <t>MEL0049P5</t>
  </si>
  <si>
    <t>MEL0050P1</t>
  </si>
  <si>
    <t>MEL0051 Tumour</t>
  </si>
  <si>
    <t>MEL0051 Lymph</t>
  </si>
  <si>
    <t>MEL0056P3</t>
  </si>
  <si>
    <t>MEL0056P4</t>
  </si>
  <si>
    <t>MEL0057P1</t>
  </si>
  <si>
    <t>MEL0058P1</t>
  </si>
  <si>
    <t>MEL0060P1</t>
  </si>
  <si>
    <t>Sample Sequenced</t>
  </si>
  <si>
    <t>*due to a high region of GC content, the TERT promoter region was difficult to amplify, so manual visualisation of the region was conducted for each sample.</t>
  </si>
  <si>
    <t>Where are mutation was predicted based on the visualisation, ddPCR was performed to confirm this mutation.</t>
  </si>
  <si>
    <t>*mutation identified by manual inspection of sequencing data</t>
  </si>
  <si>
    <r>
      <rPr>
        <i/>
        <sz val="10"/>
        <rFont val="Calibri"/>
        <family val="2"/>
      </rPr>
      <t>NRAS</t>
    </r>
    <r>
      <rPr>
        <sz val="10"/>
        <rFont val="Calibri"/>
        <family val="2"/>
      </rPr>
      <t xml:space="preserve"> Q61K</t>
    </r>
  </si>
  <si>
    <t>c.182C&gt;A</t>
  </si>
  <si>
    <t>MEL0030P6</t>
  </si>
  <si>
    <t>MEL0039P1</t>
  </si>
  <si>
    <t>MEL0039P2</t>
  </si>
  <si>
    <t xml:space="preserve">c.1799T&gt;A            </t>
  </si>
  <si>
    <t xml:space="preserve"> c.182A&gt;G</t>
  </si>
  <si>
    <t>MEL0040P2</t>
  </si>
  <si>
    <r>
      <rPr>
        <i/>
        <sz val="10"/>
        <rFont val="Calibri"/>
        <family val="2"/>
      </rPr>
      <t>BRAF</t>
    </r>
    <r>
      <rPr>
        <sz val="10"/>
        <rFont val="Calibri"/>
        <family val="2"/>
      </rPr>
      <t xml:space="preserve"> V600K</t>
    </r>
  </si>
  <si>
    <t>c.1798_1799delinsAA</t>
  </si>
  <si>
    <r>
      <rPr>
        <i/>
        <sz val="10"/>
        <rFont val="Calibri"/>
        <family val="2"/>
      </rPr>
      <t>NRAS</t>
    </r>
    <r>
      <rPr>
        <sz val="10"/>
        <rFont val="Calibri"/>
        <family val="2"/>
      </rPr>
      <t xml:space="preserve"> Q61R </t>
    </r>
  </si>
  <si>
    <t xml:space="preserve">Number of droplets detected PBL </t>
  </si>
  <si>
    <t>Fam amplitude threshold</t>
  </si>
  <si>
    <t>HEX amplitude threshold</t>
  </si>
  <si>
    <t>MEL0021P2</t>
  </si>
  <si>
    <t>Well</t>
  </si>
  <si>
    <t>Target</t>
  </si>
  <si>
    <t>Conc(copies/µL)</t>
  </si>
  <si>
    <t>A12</t>
  </si>
  <si>
    <t>B12</t>
  </si>
  <si>
    <t>C12</t>
  </si>
  <si>
    <t>D12</t>
  </si>
  <si>
    <t>E12</t>
  </si>
  <si>
    <t>F12</t>
  </si>
  <si>
    <t>G12</t>
  </si>
  <si>
    <t>A02</t>
  </si>
  <si>
    <t>B02</t>
  </si>
  <si>
    <t>C02</t>
  </si>
  <si>
    <t>D02</t>
  </si>
  <si>
    <t>E02</t>
  </si>
  <si>
    <t>F02</t>
  </si>
  <si>
    <t>G02</t>
  </si>
  <si>
    <t>A03</t>
  </si>
  <si>
    <t>B03</t>
  </si>
  <si>
    <t>C03</t>
  </si>
  <si>
    <t>D03</t>
  </si>
  <si>
    <t>E03</t>
  </si>
  <si>
    <t>F03</t>
  </si>
  <si>
    <t>G03</t>
  </si>
  <si>
    <t>A04</t>
  </si>
  <si>
    <t>B04</t>
  </si>
  <si>
    <t>C04</t>
  </si>
  <si>
    <t>D04</t>
  </si>
  <si>
    <t>E04</t>
  </si>
  <si>
    <t>F04</t>
  </si>
  <si>
    <t>G04</t>
  </si>
  <si>
    <t>A05</t>
  </si>
  <si>
    <t>B05</t>
  </si>
  <si>
    <t>C05</t>
  </si>
  <si>
    <t>D05</t>
  </si>
  <si>
    <t>E05</t>
  </si>
  <si>
    <t>F05</t>
  </si>
  <si>
    <t>G05</t>
  </si>
  <si>
    <t>gBlock Template</t>
  </si>
  <si>
    <t>Conc gBlock fg</t>
  </si>
  <si>
    <t>cloned gBlock concentration for each template, then a serial dilution was performed to find an appropriate concentration range for investigating</t>
  </si>
  <si>
    <t>the sensitivity of each custom ddPCR assay. This range was found to be 40-0.625fg total gBlock template. A two-fold serial dilution of template was</t>
  </si>
  <si>
    <t>used and the concentration of droplets detected for each dilution is shown as copies/µL. 1D ddPCR raw data and plots are shown in Suppl. Fig 13.</t>
  </si>
  <si>
    <r>
      <rPr>
        <i/>
        <sz val="11"/>
        <color theme="1"/>
        <rFont val="Calibri"/>
        <family val="2"/>
        <scheme val="minor"/>
      </rPr>
      <t>BRAF</t>
    </r>
    <r>
      <rPr>
        <sz val="11"/>
        <color theme="1"/>
        <rFont val="Calibri"/>
        <family val="2"/>
        <scheme val="minor"/>
      </rPr>
      <t xml:space="preserve"> V600E</t>
    </r>
  </si>
  <si>
    <t>Ion AmpliSeq HD Adaptor Sequences are shown below</t>
  </si>
  <si>
    <r>
      <t xml:space="preserve">TP53 </t>
    </r>
    <r>
      <rPr>
        <b/>
        <sz val="9"/>
        <color theme="1"/>
        <rFont val="Calibri"/>
        <family val="2"/>
      </rPr>
      <t>Y163H</t>
    </r>
  </si>
  <si>
    <r>
      <t xml:space="preserve">KIT </t>
    </r>
    <r>
      <rPr>
        <b/>
        <sz val="9"/>
        <color theme="1"/>
        <rFont val="Calibri"/>
        <family val="2"/>
      </rPr>
      <t>L576P</t>
    </r>
  </si>
  <si>
    <r>
      <rPr>
        <i/>
        <sz val="11"/>
        <color theme="1"/>
        <rFont val="Calibri"/>
        <family val="2"/>
        <scheme val="minor"/>
      </rPr>
      <t>BRAF</t>
    </r>
    <r>
      <rPr>
        <sz val="11"/>
        <color theme="1"/>
        <rFont val="Calibri"/>
        <family val="2"/>
        <scheme val="minor"/>
      </rPr>
      <t xml:space="preserve"> V600E </t>
    </r>
  </si>
  <si>
    <r>
      <t xml:space="preserve">NRAS </t>
    </r>
    <r>
      <rPr>
        <sz val="11"/>
        <color theme="1"/>
        <rFont val="Calibri"/>
        <family val="2"/>
        <scheme val="minor"/>
      </rPr>
      <t>Q61R</t>
    </r>
  </si>
  <si>
    <r>
      <rPr>
        <i/>
        <sz val="11"/>
        <color theme="1"/>
        <rFont val="Calibri"/>
        <family val="2"/>
        <scheme val="minor"/>
      </rPr>
      <t>NRAS</t>
    </r>
    <r>
      <rPr>
        <sz val="11"/>
        <color theme="1"/>
        <rFont val="Calibri"/>
        <family val="2"/>
        <scheme val="minor"/>
      </rPr>
      <t xml:space="preserve"> Q61R</t>
    </r>
  </si>
  <si>
    <r>
      <rPr>
        <i/>
        <sz val="11"/>
        <color theme="1"/>
        <rFont val="Calibri"/>
        <family val="2"/>
        <scheme val="minor"/>
      </rPr>
      <t>NRAS</t>
    </r>
    <r>
      <rPr>
        <sz val="11"/>
        <color theme="1"/>
        <rFont val="Calibri"/>
        <family val="2"/>
        <scheme val="minor"/>
      </rPr>
      <t xml:space="preserve"> Q61K</t>
    </r>
  </si>
  <si>
    <r>
      <rPr>
        <i/>
        <sz val="11"/>
        <color theme="1"/>
        <rFont val="Calibri"/>
        <family val="2"/>
        <scheme val="minor"/>
      </rPr>
      <t>TERT</t>
    </r>
    <r>
      <rPr>
        <sz val="11"/>
        <color theme="1"/>
        <rFont val="Calibri"/>
        <family val="2"/>
        <scheme val="minor"/>
      </rPr>
      <t xml:space="preserve"> C250T</t>
    </r>
  </si>
  <si>
    <r>
      <rPr>
        <i/>
        <sz val="11"/>
        <color theme="1"/>
        <rFont val="Calibri"/>
        <family val="2"/>
        <scheme val="minor"/>
      </rPr>
      <t>TP53</t>
    </r>
    <r>
      <rPr>
        <sz val="11"/>
        <color theme="1"/>
        <rFont val="Calibri"/>
        <family val="2"/>
        <scheme val="minor"/>
      </rPr>
      <t xml:space="preserve"> R248W *</t>
    </r>
  </si>
  <si>
    <r>
      <rPr>
        <i/>
        <sz val="11"/>
        <color theme="1"/>
        <rFont val="Calibri"/>
        <family val="2"/>
        <scheme val="minor"/>
      </rPr>
      <t>BRAF</t>
    </r>
    <r>
      <rPr>
        <sz val="11"/>
        <color theme="1"/>
        <rFont val="Calibri"/>
        <family val="2"/>
        <scheme val="minor"/>
      </rPr>
      <t xml:space="preserve"> V600K </t>
    </r>
  </si>
  <si>
    <r>
      <rPr>
        <i/>
        <sz val="11"/>
        <color theme="1"/>
        <rFont val="Calibri"/>
        <family val="2"/>
        <scheme val="minor"/>
      </rPr>
      <t>BRAF</t>
    </r>
    <r>
      <rPr>
        <sz val="11"/>
        <color theme="1"/>
        <rFont val="Calibri"/>
        <family val="2"/>
        <scheme val="minor"/>
      </rPr>
      <t xml:space="preserve"> V600K</t>
    </r>
  </si>
  <si>
    <r>
      <rPr>
        <i/>
        <sz val="11"/>
        <color theme="1"/>
        <rFont val="Calibri"/>
        <family val="2"/>
        <scheme val="minor"/>
      </rPr>
      <t xml:space="preserve">BRAF </t>
    </r>
    <r>
      <rPr>
        <sz val="11"/>
        <color theme="1"/>
        <rFont val="Calibri"/>
        <family val="2"/>
        <scheme val="minor"/>
      </rPr>
      <t>V600K</t>
    </r>
  </si>
  <si>
    <r>
      <rPr>
        <i/>
        <sz val="11"/>
        <color theme="1"/>
        <rFont val="Calibri"/>
        <family val="2"/>
        <scheme val="minor"/>
      </rPr>
      <t>BRAF</t>
    </r>
    <r>
      <rPr>
        <sz val="11"/>
        <color theme="1"/>
        <rFont val="Calibri"/>
        <family val="2"/>
        <scheme val="minor"/>
      </rPr>
      <t xml:space="preserve"> G469R</t>
    </r>
  </si>
  <si>
    <r>
      <rPr>
        <i/>
        <sz val="11"/>
        <color theme="1"/>
        <rFont val="Calibri"/>
        <family val="2"/>
        <scheme val="minor"/>
      </rPr>
      <t>GNA11</t>
    </r>
    <r>
      <rPr>
        <sz val="11"/>
        <color theme="1"/>
        <rFont val="Calibri"/>
        <family val="2"/>
        <scheme val="minor"/>
      </rPr>
      <t xml:space="preserve"> Q209L*</t>
    </r>
  </si>
  <si>
    <r>
      <rPr>
        <i/>
        <sz val="11"/>
        <color theme="1"/>
        <rFont val="Calibri"/>
        <family val="2"/>
        <scheme val="minor"/>
      </rPr>
      <t>KIT</t>
    </r>
    <r>
      <rPr>
        <sz val="11"/>
        <color theme="1"/>
        <rFont val="Calibri"/>
        <family val="2"/>
        <scheme val="minor"/>
      </rPr>
      <t xml:space="preserve"> L576P</t>
    </r>
  </si>
  <si>
    <r>
      <rPr>
        <i/>
        <sz val="11"/>
        <color theme="1"/>
        <rFont val="Calibri"/>
        <family val="2"/>
        <scheme val="minor"/>
      </rPr>
      <t>TERT</t>
    </r>
    <r>
      <rPr>
        <sz val="11"/>
        <color theme="1"/>
        <rFont val="Calibri"/>
        <family val="2"/>
        <scheme val="minor"/>
      </rPr>
      <t xml:space="preserve"> C228T</t>
    </r>
  </si>
  <si>
    <r>
      <rPr>
        <i/>
        <sz val="11"/>
        <color theme="1"/>
        <rFont val="Calibri"/>
        <family val="2"/>
        <scheme val="minor"/>
      </rPr>
      <t>TERT</t>
    </r>
    <r>
      <rPr>
        <sz val="11"/>
        <color theme="1"/>
        <rFont val="Calibri"/>
        <family val="2"/>
        <scheme val="minor"/>
      </rPr>
      <t xml:space="preserve"> C250T*</t>
    </r>
  </si>
  <si>
    <r>
      <rPr>
        <i/>
        <sz val="11"/>
        <color theme="1"/>
        <rFont val="Calibri"/>
        <family val="2"/>
        <scheme val="minor"/>
      </rPr>
      <t>BRAF</t>
    </r>
    <r>
      <rPr>
        <sz val="11"/>
        <color theme="1"/>
        <rFont val="Calibri"/>
        <family val="2"/>
        <scheme val="minor"/>
      </rPr>
      <t xml:space="preserve"> G469E</t>
    </r>
  </si>
  <si>
    <r>
      <rPr>
        <i/>
        <sz val="11"/>
        <color theme="1"/>
        <rFont val="Calibri"/>
        <family val="2"/>
        <scheme val="minor"/>
      </rPr>
      <t>TERT</t>
    </r>
    <r>
      <rPr>
        <sz val="11"/>
        <color theme="1"/>
        <rFont val="Calibri"/>
        <family val="2"/>
        <scheme val="minor"/>
      </rPr>
      <t xml:space="preserve"> C228T*</t>
    </r>
  </si>
  <si>
    <r>
      <rPr>
        <i/>
        <sz val="11"/>
        <color rgb="FF000000"/>
        <rFont val="Calibri"/>
        <family val="2"/>
        <scheme val="minor"/>
      </rPr>
      <t>BRAF</t>
    </r>
    <r>
      <rPr>
        <sz val="11"/>
        <color rgb="FF000000"/>
        <rFont val="Calibri"/>
        <family val="2"/>
        <scheme val="minor"/>
      </rPr>
      <t xml:space="preserve"> V600K</t>
    </r>
  </si>
  <si>
    <r>
      <rPr>
        <i/>
        <sz val="11"/>
        <color theme="1"/>
        <rFont val="Calibri"/>
        <family val="2"/>
        <scheme val="minor"/>
      </rPr>
      <t>PTEN</t>
    </r>
    <r>
      <rPr>
        <sz val="11"/>
        <color theme="1"/>
        <rFont val="Calibri"/>
        <family val="2"/>
        <scheme val="minor"/>
      </rPr>
      <t xml:space="preserve"> splice site</t>
    </r>
  </si>
  <si>
    <r>
      <rPr>
        <i/>
        <sz val="11"/>
        <color theme="1"/>
        <rFont val="Calibri"/>
        <family val="2"/>
        <scheme val="minor"/>
      </rPr>
      <t>SF3B1</t>
    </r>
    <r>
      <rPr>
        <sz val="11"/>
        <color theme="1"/>
        <rFont val="Calibri"/>
        <family val="2"/>
        <scheme val="minor"/>
      </rPr>
      <t xml:space="preserve"> E622D</t>
    </r>
  </si>
  <si>
    <r>
      <rPr>
        <i/>
        <sz val="11"/>
        <color theme="1"/>
        <rFont val="Calibri"/>
        <family val="2"/>
        <scheme val="minor"/>
      </rPr>
      <t xml:space="preserve">KIT </t>
    </r>
    <r>
      <rPr>
        <sz val="11"/>
        <color theme="1"/>
        <rFont val="Calibri"/>
        <family val="2"/>
        <scheme val="minor"/>
      </rPr>
      <t>L576P</t>
    </r>
  </si>
  <si>
    <r>
      <rPr>
        <i/>
        <sz val="11"/>
        <color theme="1"/>
        <rFont val="Calibri"/>
        <family val="2"/>
        <scheme val="minor"/>
      </rPr>
      <t>GNA11</t>
    </r>
    <r>
      <rPr>
        <sz val="11"/>
        <color theme="1"/>
        <rFont val="Calibri"/>
        <family val="2"/>
        <scheme val="minor"/>
      </rPr>
      <t xml:space="preserve"> Q209L</t>
    </r>
  </si>
  <si>
    <r>
      <rPr>
        <i/>
        <sz val="11"/>
        <color theme="1"/>
        <rFont val="Calibri"/>
        <family val="2"/>
        <scheme val="minor"/>
      </rPr>
      <t xml:space="preserve">TERT </t>
    </r>
    <r>
      <rPr>
        <sz val="11"/>
        <color theme="1"/>
        <rFont val="Calibri"/>
        <family val="2"/>
        <scheme val="minor"/>
      </rPr>
      <t>C250T</t>
    </r>
  </si>
  <si>
    <r>
      <rPr>
        <i/>
        <sz val="11"/>
        <color theme="1"/>
        <rFont val="Calibri"/>
        <family val="2"/>
        <scheme val="minor"/>
      </rPr>
      <t xml:space="preserve">TERT </t>
    </r>
    <r>
      <rPr>
        <sz val="11"/>
        <color theme="1"/>
        <rFont val="Calibri"/>
        <family val="2"/>
        <scheme val="minor"/>
      </rPr>
      <t>C250T*</t>
    </r>
  </si>
  <si>
    <r>
      <rPr>
        <i/>
        <sz val="11"/>
        <color theme="1"/>
        <rFont val="Calibri"/>
        <family val="2"/>
        <scheme val="minor"/>
      </rPr>
      <t>TP53</t>
    </r>
    <r>
      <rPr>
        <sz val="11"/>
        <color theme="1"/>
        <rFont val="Calibri"/>
        <family val="2"/>
        <scheme val="minor"/>
      </rPr>
      <t xml:space="preserve"> R248W</t>
    </r>
  </si>
  <si>
    <r>
      <t>NRAS</t>
    </r>
    <r>
      <rPr>
        <sz val="11"/>
        <color rgb="FF000000"/>
        <rFont val="Calibri"/>
        <family val="2"/>
        <scheme val="minor"/>
      </rPr>
      <t xml:space="preserve"> Q61K</t>
    </r>
  </si>
  <si>
    <r>
      <rPr>
        <i/>
        <sz val="11"/>
        <color theme="1"/>
        <rFont val="Calibri"/>
        <family val="2"/>
        <scheme val="minor"/>
      </rPr>
      <t>BRAF</t>
    </r>
    <r>
      <rPr>
        <sz val="11"/>
        <color theme="1"/>
        <rFont val="Calibri"/>
        <family val="2"/>
        <scheme val="minor"/>
      </rPr>
      <t xml:space="preserve"> K601E</t>
    </r>
  </si>
  <si>
    <r>
      <rPr>
        <i/>
        <sz val="11"/>
        <color theme="1"/>
        <rFont val="Calibri"/>
        <family val="2"/>
        <scheme val="minor"/>
      </rPr>
      <t>BRAF</t>
    </r>
    <r>
      <rPr>
        <sz val="11"/>
        <color theme="1"/>
        <rFont val="Calibri"/>
        <family val="2"/>
        <scheme val="minor"/>
      </rPr>
      <t xml:space="preserve"> V600E and WT </t>
    </r>
    <r>
      <rPr>
        <i/>
        <sz val="11"/>
        <color theme="1"/>
        <rFont val="Calibri"/>
        <family val="2"/>
        <scheme val="minor"/>
      </rPr>
      <t>BRAF</t>
    </r>
  </si>
  <si>
    <r>
      <rPr>
        <i/>
        <sz val="11"/>
        <color theme="1"/>
        <rFont val="Calibri"/>
        <family val="2"/>
        <scheme val="minor"/>
      </rPr>
      <t>BRAF</t>
    </r>
    <r>
      <rPr>
        <sz val="11"/>
        <color theme="1"/>
        <rFont val="Calibri"/>
        <family val="2"/>
        <scheme val="minor"/>
      </rPr>
      <t xml:space="preserve"> V600K and WT </t>
    </r>
    <r>
      <rPr>
        <i/>
        <sz val="11"/>
        <color theme="1"/>
        <rFont val="Calibri"/>
        <family val="2"/>
        <scheme val="minor"/>
      </rPr>
      <t>BRAF</t>
    </r>
  </si>
  <si>
    <r>
      <rPr>
        <i/>
        <sz val="11"/>
        <color theme="1"/>
        <rFont val="Calibri"/>
        <family val="2"/>
        <scheme val="minor"/>
      </rPr>
      <t>BRAF</t>
    </r>
    <r>
      <rPr>
        <sz val="11"/>
        <color theme="1"/>
        <rFont val="Calibri"/>
        <family val="2"/>
        <scheme val="minor"/>
      </rPr>
      <t xml:space="preserve"> K601E and WT </t>
    </r>
    <r>
      <rPr>
        <i/>
        <sz val="11"/>
        <color theme="1"/>
        <rFont val="Calibri"/>
        <family val="2"/>
        <scheme val="minor"/>
      </rPr>
      <t>BRAF</t>
    </r>
  </si>
  <si>
    <r>
      <rPr>
        <i/>
        <sz val="11"/>
        <color theme="1"/>
        <rFont val="Calibri"/>
        <family val="2"/>
        <scheme val="minor"/>
      </rPr>
      <t>NRAS</t>
    </r>
    <r>
      <rPr>
        <sz val="11"/>
        <color theme="1"/>
        <rFont val="Calibri"/>
        <family val="2"/>
        <scheme val="minor"/>
      </rPr>
      <t xml:space="preserve"> Q61K and WT </t>
    </r>
    <r>
      <rPr>
        <i/>
        <sz val="11"/>
        <color theme="1"/>
        <rFont val="Calibri"/>
        <family val="2"/>
        <scheme val="minor"/>
      </rPr>
      <t>NRAS</t>
    </r>
  </si>
  <si>
    <r>
      <rPr>
        <i/>
        <sz val="11"/>
        <color theme="1"/>
        <rFont val="Calibri"/>
        <family val="2"/>
        <scheme val="minor"/>
      </rPr>
      <t>NRAS</t>
    </r>
    <r>
      <rPr>
        <sz val="11"/>
        <color theme="1"/>
        <rFont val="Calibri"/>
        <family val="2"/>
        <scheme val="minor"/>
      </rPr>
      <t xml:space="preserve"> Q61R and WT </t>
    </r>
    <r>
      <rPr>
        <i/>
        <sz val="11"/>
        <color theme="1"/>
        <rFont val="Calibri"/>
        <family val="2"/>
        <scheme val="minor"/>
      </rPr>
      <t>NRAS</t>
    </r>
  </si>
  <si>
    <t>Predicted family size</t>
  </si>
  <si>
    <t>average family size</t>
  </si>
  <si>
    <t>average de-dup read depth</t>
  </si>
  <si>
    <t>p.S78F</t>
  </si>
  <si>
    <t>p.E545K</t>
  </si>
  <si>
    <t>p.D89N</t>
  </si>
  <si>
    <r>
      <rPr>
        <sz val="10"/>
        <color rgb="FFFF0000"/>
        <rFont val="Calibri"/>
        <family val="2"/>
      </rPr>
      <t>D</t>
    </r>
    <r>
      <rPr>
        <sz val="10"/>
        <color rgb="FF000000"/>
        <rFont val="Calibri"/>
        <family val="2"/>
      </rPr>
      <t xml:space="preserve">, </t>
    </r>
    <r>
      <rPr>
        <sz val="10"/>
        <color theme="0" tint="-0.499984740745262"/>
        <rFont val="Calibri"/>
        <family val="2"/>
      </rPr>
      <t>U</t>
    </r>
  </si>
  <si>
    <r>
      <rPr>
        <sz val="10"/>
        <color rgb="FFFF0000"/>
        <rFont val="Calibri"/>
        <family val="2"/>
      </rPr>
      <t xml:space="preserve">D, N, </t>
    </r>
    <r>
      <rPr>
        <sz val="10"/>
        <color theme="0" tint="-0.499984740745262"/>
        <rFont val="Calibri"/>
        <family val="2"/>
      </rPr>
      <t>U</t>
    </r>
  </si>
  <si>
    <r>
      <rPr>
        <sz val="10"/>
        <color rgb="FFFF0000"/>
        <rFont val="Calibri"/>
        <family val="2"/>
      </rPr>
      <t>D,</t>
    </r>
    <r>
      <rPr>
        <sz val="10"/>
        <color rgb="FF000000"/>
        <rFont val="Calibri"/>
        <family val="2"/>
      </rPr>
      <t xml:space="preserve"> </t>
    </r>
    <r>
      <rPr>
        <sz val="10"/>
        <color theme="0" tint="-0.499984740745262"/>
        <rFont val="Calibri"/>
        <family val="2"/>
      </rPr>
      <t>N</t>
    </r>
  </si>
  <si>
    <r>
      <rPr>
        <sz val="10"/>
        <color rgb="FFFF0000"/>
        <rFont val="Calibri"/>
        <family val="2"/>
      </rPr>
      <t>D,</t>
    </r>
    <r>
      <rPr>
        <sz val="10"/>
        <color theme="0" tint="-0.499984740745262"/>
        <rFont val="Calibri"/>
        <family val="2"/>
      </rPr>
      <t xml:space="preserve"> U</t>
    </r>
  </si>
  <si>
    <r>
      <rPr>
        <sz val="10"/>
        <color rgb="FFFF0000"/>
        <rFont val="Calibri"/>
        <family val="2"/>
      </rPr>
      <t xml:space="preserve">D, </t>
    </r>
    <r>
      <rPr>
        <sz val="10"/>
        <color theme="0" tint="-0.499984740745262"/>
        <rFont val="Calibri"/>
        <family val="2"/>
      </rPr>
      <t>U</t>
    </r>
  </si>
  <si>
    <r>
      <t xml:space="preserve">D, </t>
    </r>
    <r>
      <rPr>
        <sz val="10"/>
        <color theme="0" tint="-0.499984740745262"/>
        <rFont val="Calibri"/>
        <family val="2"/>
      </rPr>
      <t>N</t>
    </r>
  </si>
  <si>
    <r>
      <rPr>
        <sz val="10"/>
        <color rgb="FFFF0000"/>
        <rFont val="Calibri"/>
        <family val="2"/>
      </rPr>
      <t xml:space="preserve">D, </t>
    </r>
    <r>
      <rPr>
        <sz val="10"/>
        <color theme="0" tint="-0.499984740745262"/>
        <rFont val="Calibri"/>
        <family val="2"/>
      </rPr>
      <t>N</t>
    </r>
  </si>
  <si>
    <t xml:space="preserve">For each individual ddPCR assay listed below, the threshold of the FAM and HEX channels was as determined by the gBlock positive control ddPCRs </t>
  </si>
  <si>
    <t xml:space="preserve">copies/mL detected ctDNA </t>
  </si>
  <si>
    <t>Mutations detected by ddPCR and the quantitation of these mutations are also shown. For 13 of these patient samples NGS was performed and this data provided confirmation of the ddPCR mutations</t>
  </si>
  <si>
    <t>Plasma sample</t>
  </si>
  <si>
    <t>Mutation detected by USK</t>
  </si>
  <si>
    <t>z-score</t>
  </si>
  <si>
    <t>mutation detected by ddPCR</t>
  </si>
  <si>
    <t>Copies/mL input plasma</t>
  </si>
  <si>
    <t>Other confirmation</t>
  </si>
  <si>
    <t>no mutation</t>
  </si>
  <si>
    <t xml:space="preserve"> -</t>
  </si>
  <si>
    <r>
      <rPr>
        <i/>
        <sz val="12"/>
        <color theme="1"/>
        <rFont val="Calibri"/>
        <family val="2"/>
        <scheme val="minor"/>
      </rPr>
      <t xml:space="preserve">BRAF </t>
    </r>
    <r>
      <rPr>
        <sz val="11"/>
        <color theme="1"/>
        <rFont val="Calibri"/>
        <family val="2"/>
        <scheme val="minor"/>
      </rPr>
      <t xml:space="preserve">V600E </t>
    </r>
  </si>
  <si>
    <t>no NGS performed</t>
  </si>
  <si>
    <t>confirmed by NGS</t>
  </si>
  <si>
    <t xml:space="preserve"> - </t>
  </si>
  <si>
    <t>V600E 20.1</t>
  </si>
  <si>
    <r>
      <rPr>
        <i/>
        <sz val="12"/>
        <color theme="1"/>
        <rFont val="Calibri"/>
        <family val="2"/>
        <scheme val="minor"/>
      </rPr>
      <t>NRAS</t>
    </r>
    <r>
      <rPr>
        <sz val="11"/>
        <color theme="1"/>
        <rFont val="Calibri"/>
        <family val="2"/>
        <scheme val="minor"/>
      </rPr>
      <t xml:space="preserve"> Q61K</t>
    </r>
  </si>
  <si>
    <r>
      <rPr>
        <i/>
        <sz val="12"/>
        <color theme="1"/>
        <rFont val="Calibri"/>
        <family val="2"/>
        <scheme val="minor"/>
      </rPr>
      <t xml:space="preserve">BRAF </t>
    </r>
    <r>
      <rPr>
        <sz val="11"/>
        <color theme="1"/>
        <rFont val="Calibri"/>
        <family val="2"/>
        <scheme val="minor"/>
      </rPr>
      <t xml:space="preserve">V600E and </t>
    </r>
    <r>
      <rPr>
        <i/>
        <sz val="12"/>
        <color theme="1"/>
        <rFont val="Calibri"/>
        <family val="2"/>
        <scheme val="minor"/>
      </rPr>
      <t>NRAS</t>
    </r>
    <r>
      <rPr>
        <sz val="11"/>
        <color theme="1"/>
        <rFont val="Calibri"/>
        <family val="2"/>
        <scheme val="minor"/>
      </rPr>
      <t xml:space="preserve"> Q61K</t>
    </r>
  </si>
  <si>
    <t>V600E 2.5; Q61K 23.3</t>
  </si>
  <si>
    <t>V600E 12; Q61K 48.9</t>
  </si>
  <si>
    <t>V600E 36.8; Q61K 71.3</t>
  </si>
  <si>
    <r>
      <rPr>
        <i/>
        <sz val="12"/>
        <color theme="1"/>
        <rFont val="Calibri"/>
        <family val="2"/>
        <scheme val="minor"/>
      </rPr>
      <t>BRAF</t>
    </r>
    <r>
      <rPr>
        <sz val="11"/>
        <color theme="1"/>
        <rFont val="Calibri"/>
        <family val="2"/>
        <scheme val="minor"/>
      </rPr>
      <t xml:space="preserve"> V600E</t>
    </r>
  </si>
  <si>
    <t>MEL0026</t>
  </si>
  <si>
    <r>
      <rPr>
        <i/>
        <sz val="12"/>
        <color theme="1"/>
        <rFont val="Calibri"/>
        <family val="2"/>
        <scheme val="minor"/>
      </rPr>
      <t>BRAF</t>
    </r>
    <r>
      <rPr>
        <sz val="11"/>
        <color theme="1"/>
        <rFont val="Calibri"/>
        <family val="2"/>
        <scheme val="minor"/>
      </rPr>
      <t xml:space="preserve"> V600E, </t>
    </r>
    <r>
      <rPr>
        <i/>
        <sz val="12"/>
        <color theme="1"/>
        <rFont val="Calibri"/>
        <family val="2"/>
        <scheme val="minor"/>
      </rPr>
      <t>BRAF</t>
    </r>
    <r>
      <rPr>
        <sz val="11"/>
        <color theme="1"/>
        <rFont val="Calibri"/>
        <family val="2"/>
        <scheme val="minor"/>
      </rPr>
      <t xml:space="preserve"> V600K, </t>
    </r>
    <r>
      <rPr>
        <i/>
        <sz val="12"/>
        <color theme="1"/>
        <rFont val="Calibri"/>
        <family val="2"/>
        <scheme val="minor"/>
      </rPr>
      <t>BRAF</t>
    </r>
    <r>
      <rPr>
        <sz val="11"/>
        <color theme="1"/>
        <rFont val="Calibri"/>
        <family val="2"/>
        <scheme val="minor"/>
      </rPr>
      <t xml:space="preserve"> K601E</t>
    </r>
  </si>
  <si>
    <t>V600E 4.9; V600K 75.6; K601E 21</t>
  </si>
  <si>
    <r>
      <rPr>
        <i/>
        <sz val="12"/>
        <color theme="1"/>
        <rFont val="Calibri"/>
        <family val="2"/>
        <scheme val="minor"/>
      </rPr>
      <t xml:space="preserve">BRAF </t>
    </r>
    <r>
      <rPr>
        <sz val="11"/>
        <color theme="1"/>
        <rFont val="Calibri"/>
        <family val="2"/>
        <scheme val="minor"/>
      </rPr>
      <t>V600E #</t>
    </r>
  </si>
  <si>
    <r>
      <rPr>
        <i/>
        <sz val="12"/>
        <color theme="1"/>
        <rFont val="Calibri"/>
        <family val="2"/>
        <scheme val="minor"/>
      </rPr>
      <t>NRAS</t>
    </r>
    <r>
      <rPr>
        <sz val="11"/>
        <color theme="1"/>
        <rFont val="Calibri"/>
        <family val="2"/>
        <scheme val="minor"/>
      </rPr>
      <t xml:space="preserve"> Q61K*</t>
    </r>
  </si>
  <si>
    <r>
      <rPr>
        <i/>
        <sz val="12"/>
        <color theme="1"/>
        <rFont val="Calibri"/>
        <family val="2"/>
        <scheme val="minor"/>
      </rPr>
      <t>NRAS</t>
    </r>
    <r>
      <rPr>
        <sz val="11"/>
        <color theme="1"/>
        <rFont val="Calibri"/>
        <family val="2"/>
        <scheme val="minor"/>
      </rPr>
      <t xml:space="preserve"> Q61R</t>
    </r>
  </si>
  <si>
    <r>
      <rPr>
        <i/>
        <sz val="12"/>
        <color theme="1"/>
        <rFont val="Calibri"/>
        <family val="2"/>
        <scheme val="minor"/>
      </rPr>
      <t>BRAF</t>
    </r>
    <r>
      <rPr>
        <sz val="11"/>
        <color theme="1"/>
        <rFont val="Calibri"/>
        <family val="2"/>
        <scheme val="minor"/>
      </rPr>
      <t xml:space="preserve"> V600E, </t>
    </r>
    <r>
      <rPr>
        <i/>
        <sz val="12"/>
        <color theme="1"/>
        <rFont val="Calibri"/>
        <family val="2"/>
        <scheme val="minor"/>
      </rPr>
      <t>BRAF</t>
    </r>
    <r>
      <rPr>
        <sz val="11"/>
        <color theme="1"/>
        <rFont val="Calibri"/>
        <family val="2"/>
        <scheme val="minor"/>
      </rPr>
      <t xml:space="preserve"> V600K, </t>
    </r>
    <r>
      <rPr>
        <i/>
        <sz val="12"/>
        <color theme="1"/>
        <rFont val="Calibri"/>
        <family val="2"/>
        <scheme val="minor"/>
      </rPr>
      <t>NRAS</t>
    </r>
    <r>
      <rPr>
        <sz val="11"/>
        <color theme="1"/>
        <rFont val="Calibri"/>
        <family val="2"/>
        <scheme val="minor"/>
      </rPr>
      <t xml:space="preserve"> Q61R*</t>
    </r>
  </si>
  <si>
    <t>V600E 440; V600K 3800; Q61R 54</t>
  </si>
  <si>
    <r>
      <rPr>
        <i/>
        <sz val="12"/>
        <color theme="1"/>
        <rFont val="Calibri"/>
        <family val="2"/>
        <scheme val="minor"/>
      </rPr>
      <t>BRAF</t>
    </r>
    <r>
      <rPr>
        <sz val="11"/>
        <color theme="1"/>
        <rFont val="Calibri"/>
        <family val="2"/>
        <scheme val="minor"/>
      </rPr>
      <t xml:space="preserve"> V600E, </t>
    </r>
    <r>
      <rPr>
        <i/>
        <sz val="12"/>
        <color theme="1"/>
        <rFont val="Calibri"/>
        <family val="2"/>
        <scheme val="minor"/>
      </rPr>
      <t>BRAF</t>
    </r>
    <r>
      <rPr>
        <sz val="11"/>
        <color theme="1"/>
        <rFont val="Calibri"/>
        <family val="2"/>
        <scheme val="minor"/>
      </rPr>
      <t xml:space="preserve"> V600K, </t>
    </r>
    <r>
      <rPr>
        <i/>
        <sz val="12"/>
        <color theme="1"/>
        <rFont val="Calibri"/>
        <family val="2"/>
        <scheme val="minor"/>
      </rPr>
      <t>NRAS</t>
    </r>
    <r>
      <rPr>
        <sz val="11"/>
        <color theme="1"/>
        <rFont val="Calibri"/>
        <family val="2"/>
        <scheme val="minor"/>
      </rPr>
      <t xml:space="preserve"> Q61R</t>
    </r>
  </si>
  <si>
    <t>V600E 292; V600K 322; Q61R 9.4</t>
  </si>
  <si>
    <r>
      <rPr>
        <i/>
        <sz val="12"/>
        <color theme="1"/>
        <rFont val="Calibri"/>
        <family val="2"/>
        <scheme val="minor"/>
      </rPr>
      <t>BRAF</t>
    </r>
    <r>
      <rPr>
        <sz val="11"/>
        <color theme="1"/>
        <rFont val="Calibri"/>
        <family val="2"/>
        <scheme val="minor"/>
      </rPr>
      <t xml:space="preserve"> V600E, </t>
    </r>
    <r>
      <rPr>
        <i/>
        <sz val="12"/>
        <color theme="1"/>
        <rFont val="Calibri"/>
        <family val="2"/>
        <scheme val="minor"/>
      </rPr>
      <t>NRAS</t>
    </r>
    <r>
      <rPr>
        <sz val="11"/>
        <color theme="1"/>
        <rFont val="Calibri"/>
        <family val="2"/>
        <scheme val="minor"/>
      </rPr>
      <t xml:space="preserve"> Q61R*</t>
    </r>
  </si>
  <si>
    <t>V600E 610; Q61R 85</t>
  </si>
  <si>
    <r>
      <rPr>
        <i/>
        <sz val="12"/>
        <color theme="1"/>
        <rFont val="Calibri"/>
        <family val="2"/>
        <scheme val="minor"/>
      </rPr>
      <t>BRAF</t>
    </r>
    <r>
      <rPr>
        <sz val="11"/>
        <color theme="1"/>
        <rFont val="Calibri"/>
        <family val="2"/>
        <scheme val="minor"/>
      </rPr>
      <t xml:space="preserve"> V600E, </t>
    </r>
    <r>
      <rPr>
        <i/>
        <sz val="12"/>
        <color theme="1"/>
        <rFont val="Calibri"/>
        <family val="2"/>
        <scheme val="minor"/>
      </rPr>
      <t>NRAS</t>
    </r>
    <r>
      <rPr>
        <sz val="11"/>
        <color theme="1"/>
        <rFont val="Calibri"/>
        <family val="2"/>
        <scheme val="minor"/>
      </rPr>
      <t xml:space="preserve"> Q61R</t>
    </r>
  </si>
  <si>
    <t>V600E 4003; Q61R 14.4</t>
  </si>
  <si>
    <t>V600E 450; Q61R 44</t>
  </si>
  <si>
    <t>V600E 543.4; Q61R 4</t>
  </si>
  <si>
    <r>
      <t>* For the UltraSEEK MassArray, up to 35</t>
    </r>
    <r>
      <rPr>
        <sz val="12"/>
        <color theme="1"/>
        <rFont val="Symbol"/>
        <charset val="2"/>
      </rPr>
      <t>m</t>
    </r>
    <r>
      <rPr>
        <sz val="11"/>
        <color theme="1"/>
        <rFont val="Calibri"/>
        <family val="2"/>
        <scheme val="minor"/>
      </rPr>
      <t>L template could be added into the reaction compared to 8</t>
    </r>
    <r>
      <rPr>
        <sz val="11"/>
        <color theme="1"/>
        <rFont val="Symbol"/>
        <charset val="2"/>
      </rPr>
      <t>m</t>
    </r>
    <r>
      <rPr>
        <sz val="11"/>
        <color theme="1"/>
        <rFont val="Calibri"/>
        <family val="2"/>
        <scheme val="minor"/>
      </rPr>
      <t>L for ddPCR. For the samples marked input was lower (5-8ng) for the ddPCr than for the UltraSEEK MassArray (10ng)</t>
    </r>
  </si>
  <si>
    <r>
      <t xml:space="preserve"># </t>
    </r>
    <r>
      <rPr>
        <i/>
        <sz val="12"/>
        <color theme="1"/>
        <rFont val="Calibri"/>
        <family val="2"/>
        <scheme val="minor"/>
      </rPr>
      <t>BRAF</t>
    </r>
    <r>
      <rPr>
        <sz val="11"/>
        <color theme="1"/>
        <rFont val="Calibri"/>
        <family val="2"/>
        <scheme val="minor"/>
      </rPr>
      <t xml:space="preserve"> V600E was detected at below the set threshold of 10 </t>
    </r>
  </si>
  <si>
    <t>MEL0011P3</t>
  </si>
  <si>
    <r>
      <t>BRAF</t>
    </r>
    <r>
      <rPr>
        <sz val="10"/>
        <rFont val="Calibri"/>
        <family val="2"/>
        <scheme val="minor"/>
      </rPr>
      <t xml:space="preserve"> K601E</t>
    </r>
  </si>
  <si>
    <t>c.1801A&gt;G</t>
  </si>
  <si>
    <t>MEL0011P7</t>
  </si>
  <si>
    <t>MEL0026P1</t>
  </si>
  <si>
    <t>MEL0026P2</t>
  </si>
  <si>
    <t>MEL0026P5</t>
  </si>
  <si>
    <t>MEL0026P6</t>
  </si>
  <si>
    <t>MEL0024P2</t>
  </si>
  <si>
    <t>MEL0025P9</t>
  </si>
  <si>
    <t>MEL0051P1</t>
  </si>
  <si>
    <t>MEL0060P3</t>
  </si>
  <si>
    <r>
      <rPr>
        <b/>
        <sz val="11"/>
        <color theme="1"/>
        <rFont val="Calibri"/>
        <family val="2"/>
        <scheme val="minor"/>
      </rPr>
      <t xml:space="preserve">Supplmentary Table 3 </t>
    </r>
    <r>
      <rPr>
        <sz val="11"/>
        <color theme="1"/>
        <rFont val="Calibri"/>
        <family val="2"/>
        <scheme val="minor"/>
      </rPr>
      <t>- NGS data showing the mutations identified, the raw sequencing reads for ref and alt allele and the de-duplicated number of molecular families for the REF and ALT alleles</t>
    </r>
  </si>
  <si>
    <t>Supplmentary Table 1: Clinical characteristics of melanoma patients (n = 29)</t>
  </si>
  <si>
    <r>
      <rPr>
        <b/>
        <sz val="11"/>
        <color theme="1"/>
        <rFont val="Calibri"/>
        <family val="2"/>
        <scheme val="minor"/>
      </rPr>
      <t>Supplementary Table 6</t>
    </r>
    <r>
      <rPr>
        <sz val="11"/>
        <color theme="1"/>
        <rFont val="Calibri"/>
        <family val="2"/>
        <scheme val="minor"/>
      </rPr>
      <t xml:space="preserve">: table showing clinical tumour genomic results, the mutations detected by ddPCR (D), NGS (N) or UltraSEEK (U) are shown in </t>
    </r>
    <r>
      <rPr>
        <sz val="11"/>
        <color rgb="FFFF0000"/>
        <rFont val="Calibri (Body)"/>
      </rPr>
      <t>RED</t>
    </r>
    <r>
      <rPr>
        <sz val="11"/>
        <color theme="1"/>
        <rFont val="Calibri"/>
        <family val="2"/>
        <scheme val="minor"/>
      </rPr>
      <t xml:space="preserve">. Where a genomic assay was performed by no ctDNA was detected, the D, N or U annotation is shown in </t>
    </r>
    <r>
      <rPr>
        <sz val="11"/>
        <color theme="0" tint="-0.499984740745262"/>
        <rFont val="Calibri (Body)"/>
      </rPr>
      <t>GREY</t>
    </r>
    <r>
      <rPr>
        <sz val="11"/>
        <color theme="1"/>
        <rFont val="Calibri"/>
        <family val="2"/>
        <scheme val="minor"/>
      </rPr>
      <t>.</t>
    </r>
  </si>
  <si>
    <r>
      <rPr>
        <b/>
        <sz val="11"/>
        <color theme="1"/>
        <rFont val="Calibri"/>
        <family val="2"/>
        <scheme val="minor"/>
      </rPr>
      <t xml:space="preserve">Supplmentary Table 7: </t>
    </r>
    <r>
      <rPr>
        <sz val="11"/>
        <color theme="1"/>
        <rFont val="Calibri"/>
        <family val="2"/>
        <scheme val="minor"/>
      </rPr>
      <t>table showing the 7 melanoma patients where the BRAF mutations identified in blood that did not matching tumour genomic analysis. The type of tumour genomic analysis conducted, timing of this test in comparision to the blood samples, and if the patient had pre-treatment prior to the biopsy.</t>
    </r>
  </si>
  <si>
    <r>
      <rPr>
        <b/>
        <sz val="11"/>
        <color theme="1"/>
        <rFont val="Calibri"/>
        <family val="2"/>
        <scheme val="minor"/>
      </rPr>
      <t xml:space="preserve">Supplementary Table 8: </t>
    </r>
    <r>
      <rPr>
        <sz val="11"/>
        <color theme="1"/>
        <rFont val="Calibri"/>
        <family val="2"/>
        <scheme val="minor"/>
      </rPr>
      <t>Showing the raw data for all genomic analyses performed for melanoma patients including those with co-occuring BRAF and NRAS mutations. This includes a summary of which samples were tested each technology, whether a mutation as detected, and the copies/mL plasma (ddPCR), variant allele frequency (NGS) or z score (UltraSEEK).</t>
    </r>
  </si>
  <si>
    <r>
      <t xml:space="preserve">Supplmentary Table 9: </t>
    </r>
    <r>
      <rPr>
        <sz val="11"/>
        <color theme="1"/>
        <rFont val="Calibri"/>
        <family val="2"/>
        <scheme val="minor"/>
      </rPr>
      <t>Mutations identified in melanoma patient samples following testing with the UltraSEEK MassArray melanoma panel with the associated z-score.</t>
    </r>
    <r>
      <rPr>
        <b/>
        <sz val="11"/>
        <color theme="1"/>
        <rFont val="Calibri"/>
        <family val="2"/>
        <scheme val="minor"/>
      </rPr>
      <t xml:space="preserve"> </t>
    </r>
  </si>
  <si>
    <r>
      <rPr>
        <b/>
        <sz val="10"/>
        <color theme="1"/>
        <rFont val="Calibri"/>
        <family val="2"/>
        <scheme val="minor"/>
      </rPr>
      <t xml:space="preserve">Supplementary Table 10 </t>
    </r>
    <r>
      <rPr>
        <sz val="10"/>
        <color theme="1"/>
        <rFont val="Calibri"/>
        <family val="2"/>
        <scheme val="minor"/>
      </rPr>
      <t xml:space="preserve">- Buffy coat gDNA samples tested to determine whether the suspected ctDNA mutation detected by ddPCR could have derived from a non-tumour origin. </t>
    </r>
  </si>
  <si>
    <r>
      <rPr>
        <b/>
        <sz val="11"/>
        <color theme="1"/>
        <rFont val="Calibri"/>
        <family val="2"/>
        <scheme val="minor"/>
      </rPr>
      <t xml:space="preserve">Supplementary Table 2: </t>
    </r>
    <r>
      <rPr>
        <sz val="11"/>
        <color theme="1"/>
        <rFont val="Calibri"/>
        <family val="2"/>
        <scheme val="minor"/>
      </rPr>
      <t>Custom melanoma Ion Ampliseq HD NGS panel design, showing chromosomal locations of amplicon primers, gene, amino acid and nucleotide change.</t>
    </r>
  </si>
  <si>
    <t>The predicted family size was determined by dividing the sum of total raw REF and ALT reads by the sum of de-dup REF and ALT reads. No de-dup data was available for samples identified visually, so family size was not able to be predicted for these variants</t>
  </si>
  <si>
    <r>
      <rPr>
        <b/>
        <sz val="11"/>
        <color theme="1"/>
        <rFont val="Calibri"/>
        <family val="2"/>
        <scheme val="minor"/>
      </rPr>
      <t>Supplementary Table 4:</t>
    </r>
    <r>
      <rPr>
        <sz val="11"/>
        <color theme="1"/>
        <rFont val="Calibri"/>
        <family val="2"/>
        <scheme val="minor"/>
      </rPr>
      <t xml:space="preserve">  Primer/probe sequences, annealing temperature and GC content of custom ddPCR assays</t>
    </r>
  </si>
  <si>
    <r>
      <rPr>
        <b/>
        <sz val="11"/>
        <color theme="1"/>
        <rFont val="Calibri"/>
        <family val="2"/>
        <scheme val="minor"/>
      </rPr>
      <t>Supplementary Table 5:  D</t>
    </r>
    <r>
      <rPr>
        <sz val="11"/>
        <color theme="1"/>
        <rFont val="Calibri"/>
        <family val="2"/>
        <scheme val="minor"/>
      </rPr>
      <t>ilution of cloned gBlocks containing target mutations. Qubit fluoremtry was used to calculate the initial</t>
    </r>
  </si>
  <si>
    <t>Raw REF reads</t>
  </si>
  <si>
    <t>Raw ALT reads</t>
  </si>
  <si>
    <t>de-dup REF UMTs</t>
  </si>
  <si>
    <t xml:space="preserve">de-dup ALT UMTs </t>
  </si>
  <si>
    <t>sum raw REF + raw ALT (total raw read depth)</t>
  </si>
  <si>
    <t>sum de-dup REF and de-dup ALT (total de-dup read depth)</t>
  </si>
  <si>
    <r>
      <t>copies/</t>
    </r>
    <r>
      <rPr>
        <b/>
        <sz val="10"/>
        <rFont val="Symbol"/>
        <charset val="2"/>
      </rPr>
      <t>m</t>
    </r>
    <r>
      <rPr>
        <b/>
        <sz val="10"/>
        <rFont val="Calibri"/>
        <family val="2"/>
      </rPr>
      <t>L detected PBL</t>
    </r>
  </si>
  <si>
    <t>25 (86%)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</si>
</sst>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1"/>
      <color theme="1"/>
      <name val="Calibri"/>
      <family val="2"/>
      <scheme val="minor"/>
    </font>
    <font>
      <sz val="12"/>
      <color theme="1"/>
      <name val="Calibri"/>
      <family val="2"/>
      <scheme val="minor"/>
    </font>
    <font>
      <b/>
      <sz val="8"/>
      <color rgb="FF000000"/>
      <name val="Calibri"/>
      <family val="2"/>
      <scheme val="minor"/>
    </font>
    <font>
      <sz val="8"/>
      <color rgb="FF000000"/>
      <name val="Calibri"/>
      <family val="2"/>
      <scheme val="minor"/>
    </font>
    <font>
      <i/>
      <sz val="8"/>
      <color rgb="FF000000"/>
      <name val="Calibri"/>
      <family val="2"/>
      <scheme val="minor"/>
    </font>
    <font>
      <sz val="8"/>
      <color rgb="FF222222"/>
      <name val="Calibri"/>
      <family val="2"/>
      <scheme val="minor"/>
    </font>
    <font>
      <i/>
      <sz val="8"/>
      <color theme="1"/>
      <name val="Calibri"/>
      <family val="2"/>
      <scheme val="minor"/>
    </font>
    <font>
      <sz val="8"/>
      <color theme="1"/>
      <name val="Calibri"/>
      <family val="2"/>
      <scheme val="minor"/>
    </font>
    <font>
      <b/>
      <sz val="11"/>
      <color rgb="FF222222"/>
      <name val="Calibri"/>
      <family val="2"/>
      <scheme val="minor"/>
    </font>
    <font>
      <sz val="11"/>
      <color rgb="FF222222"/>
      <name val="Calibri"/>
      <family val="2"/>
      <scheme val="minor"/>
    </font>
    <font>
      <sz val="9"/>
      <color rgb="FF000000"/>
      <name val="Calibri"/>
      <family val="2"/>
    </font>
    <font>
      <b/>
      <sz val="9"/>
      <color theme="1"/>
      <name val="Calibri"/>
      <family val="2"/>
    </font>
    <font>
      <b/>
      <sz val="10"/>
      <color rgb="FF000000"/>
      <name val="Calibri"/>
      <family val="2"/>
    </font>
    <font>
      <i/>
      <sz val="10"/>
      <color rgb="FF000000"/>
      <name val="Calibri"/>
      <family val="2"/>
    </font>
    <font>
      <sz val="10"/>
      <color rgb="FF000000"/>
      <name val="Calibri"/>
      <family val="2"/>
    </font>
    <font>
      <sz val="10"/>
      <color theme="1"/>
      <name val="Calibri"/>
      <family val="2"/>
      <scheme val="minor"/>
    </font>
    <font>
      <b/>
      <sz val="10"/>
      <color theme="1"/>
      <name val="Calibri"/>
      <family val="2"/>
    </font>
    <font>
      <b/>
      <sz val="10"/>
      <color theme="1"/>
      <name val="Calibri"/>
      <family val="2"/>
      <scheme val="minor"/>
    </font>
    <font>
      <i/>
      <sz val="10"/>
      <color theme="1"/>
      <name val="Calibri"/>
      <family val="2"/>
      <scheme val="minor"/>
    </font>
    <font>
      <b/>
      <sz val="10"/>
      <name val="Calibri"/>
      <family val="2"/>
    </font>
    <font>
      <sz val="10"/>
      <name val="Calibri"/>
      <family val="2"/>
    </font>
    <font>
      <i/>
      <sz val="10"/>
      <name val="Calibri"/>
      <family val="2"/>
    </font>
    <font>
      <b/>
      <sz val="12"/>
      <color theme="1"/>
      <name val="Calibri"/>
      <family val="2"/>
      <scheme val="minor"/>
    </font>
    <font>
      <b/>
      <sz val="11"/>
      <color theme="1"/>
      <name val="Calibri"/>
      <family val="2"/>
      <scheme val="minor"/>
    </font>
    <font>
      <b/>
      <sz val="10"/>
      <color rgb="FF000000"/>
      <name val="Calibri"/>
      <family val="2"/>
      <scheme val="minor"/>
    </font>
    <font>
      <sz val="10"/>
      <color rgb="FF000000"/>
      <name val="Calibri"/>
      <family val="2"/>
      <scheme val="minor"/>
    </font>
    <font>
      <sz val="10"/>
      <color rgb="FFFF0000"/>
      <name val="Calibri"/>
      <family val="2"/>
    </font>
    <font>
      <sz val="11"/>
      <color rgb="FF000000"/>
      <name val="Calibri"/>
      <family val="2"/>
      <scheme val="minor"/>
    </font>
    <font>
      <sz val="11"/>
      <name val="Calibri"/>
      <family val="2"/>
      <scheme val="minor"/>
    </font>
    <font>
      <sz val="11"/>
      <color rgb="FF2E2E2E"/>
      <name val="Calibri"/>
      <family val="2"/>
      <scheme val="minor"/>
    </font>
    <font>
      <b/>
      <sz val="10"/>
      <name val="Calibri"/>
      <family val="2"/>
      <scheme val="minor"/>
    </font>
    <font>
      <i/>
      <sz val="11"/>
      <color theme="1"/>
      <name val="Calibri"/>
      <family val="2"/>
      <scheme val="minor"/>
    </font>
    <font>
      <b/>
      <sz val="11"/>
      <color rgb="FF000000"/>
      <name val="Calibri"/>
      <family val="2"/>
      <scheme val="minor"/>
    </font>
    <font>
      <b/>
      <i/>
      <sz val="9"/>
      <color theme="1"/>
      <name val="Calibri"/>
      <family val="2"/>
    </font>
    <font>
      <i/>
      <sz val="11"/>
      <color rgb="FF000000"/>
      <name val="Calibri"/>
      <family val="2"/>
      <scheme val="minor"/>
    </font>
    <font>
      <sz val="8"/>
      <name val="Calibri"/>
      <family val="2"/>
      <scheme val="minor"/>
    </font>
    <font>
      <b/>
      <sz val="11"/>
      <color rgb="FF2E2E2E"/>
      <name val="Calibri"/>
      <family val="2"/>
      <scheme val="minor"/>
    </font>
    <font>
      <sz val="10"/>
      <color theme="0" tint="-0.499984740745262"/>
      <name val="Calibri"/>
      <family val="2"/>
    </font>
    <font>
      <b/>
      <sz val="10"/>
      <color theme="0" tint="-0.499984740745262"/>
      <name val="Calibri"/>
      <family val="2"/>
    </font>
    <font>
      <sz val="11"/>
      <color rgb="FFFF0000"/>
      <name val="Calibri (Body)"/>
    </font>
    <font>
      <sz val="11"/>
      <color theme="0" tint="-0.499984740745262"/>
      <name val="Calibri (Body)"/>
    </font>
    <font>
      <b/>
      <sz val="10"/>
      <name val="Symbol"/>
      <charset val="2"/>
    </font>
    <font>
      <sz val="11"/>
      <color theme="1"/>
      <name val="Calibri (Body)"/>
    </font>
    <font>
      <i/>
      <sz val="12"/>
      <color theme="1"/>
      <name val="Calibri"/>
      <family val="2"/>
      <scheme val="minor"/>
    </font>
    <font>
      <sz val="12"/>
      <color rgb="FF000000"/>
      <name val="Calibri"/>
      <family val="2"/>
      <scheme val="minor"/>
    </font>
    <font>
      <sz val="12"/>
      <color theme="1"/>
      <name val="Symbol"/>
      <charset val="2"/>
    </font>
    <font>
      <sz val="11"/>
      <color theme="1"/>
      <name val="Symbol"/>
      <charset val="2"/>
    </font>
    <font>
      <i/>
      <sz val="10"/>
      <name val="Calibri"/>
      <family val="2"/>
      <scheme val="minor"/>
    </font>
    <font>
      <sz val="10"/>
      <name val="Calibri"/>
      <family val="2"/>
      <scheme val="minor"/>
    </font>
  </fonts>
  <fills count="19">
    <fill>
      <patternFill patternType="none"/>
    </fill>
    <fill>
      <patternFill patternType="gray125"/>
    </fill>
    <fill>
      <patternFill patternType="solid">
        <fgColor rgb="FFEEEEEE"/>
        <bgColor indexed="64"/>
      </patternFill>
    </fill>
    <fill>
      <patternFill patternType="solid">
        <fgColor rgb="FFFFFFFF"/>
        <bgColor indexed="64"/>
      </patternFill>
    </fill>
    <fill>
      <patternFill patternType="solid">
        <fgColor rgb="FFE2EFD9"/>
        <bgColor indexed="64"/>
      </patternFill>
    </fill>
    <fill>
      <patternFill patternType="solid">
        <fgColor rgb="FFE2EFDA"/>
        <bgColor indexed="64"/>
      </patternFill>
    </fill>
    <fill>
      <patternFill patternType="solid">
        <fgColor rgb="FFEAEAEA"/>
        <bgColor indexed="64"/>
      </patternFill>
    </fill>
    <fill>
      <patternFill patternType="solid">
        <fgColor rgb="FFEDEDED"/>
        <bgColor indexed="64"/>
      </patternFill>
    </fill>
    <fill>
      <patternFill patternType="solid">
        <fgColor rgb="FFDDEBF7"/>
        <bgColor indexed="64"/>
      </patternFill>
    </fill>
    <fill>
      <patternFill patternType="solid">
        <fgColor theme="9" tint="0.79998168889431442"/>
        <bgColor indexed="64"/>
      </patternFill>
    </fill>
    <fill>
      <patternFill patternType="solid">
        <fgColor rgb="FFD9E2F3"/>
        <bgColor indexed="64"/>
      </patternFill>
    </fill>
    <fill>
      <patternFill patternType="solid">
        <fgColor rgb="FFFCE4D6"/>
        <bgColor indexed="64"/>
      </patternFill>
    </fill>
    <fill>
      <patternFill patternType="solid">
        <fgColor rgb="FFFFF2CC"/>
        <bgColor indexed="64"/>
      </patternFill>
    </fill>
    <fill>
      <patternFill patternType="solid">
        <fgColor rgb="FFDEEAF6"/>
        <bgColor indexed="64"/>
      </patternFill>
    </fill>
    <fill>
      <patternFill patternType="solid">
        <fgColor rgb="FFFBE4D5"/>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2" tint="-9.9978637043366805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ck">
        <color rgb="FFD5D5D5"/>
      </left>
      <right/>
      <top style="thick">
        <color rgb="FFD5D5D5"/>
      </top>
      <bottom style="medium">
        <color rgb="FFD5D5D5"/>
      </bottom>
      <diagonal/>
    </border>
    <border>
      <left/>
      <right style="thick">
        <color rgb="FFD5D5D5"/>
      </right>
      <top style="thick">
        <color rgb="FFD5D5D5"/>
      </top>
      <bottom style="medium">
        <color rgb="FFD5D5D5"/>
      </bottom>
      <diagonal/>
    </border>
    <border>
      <left style="thick">
        <color rgb="FFD5D5D5"/>
      </left>
      <right style="medium">
        <color rgb="FFD5D5D5"/>
      </right>
      <top/>
      <bottom/>
      <diagonal/>
    </border>
    <border>
      <left/>
      <right style="thick">
        <color rgb="FFD5D5D5"/>
      </right>
      <top/>
      <bottom/>
      <diagonal/>
    </border>
    <border>
      <left style="thick">
        <color rgb="FFD5D5D5"/>
      </left>
      <right/>
      <top style="medium">
        <color rgb="FFD5D5D5"/>
      </top>
      <bottom style="medium">
        <color rgb="FFD5D5D5"/>
      </bottom>
      <diagonal/>
    </border>
    <border>
      <left/>
      <right style="thick">
        <color rgb="FFD5D5D5"/>
      </right>
      <top style="medium">
        <color rgb="FFD5D5D5"/>
      </top>
      <bottom style="medium">
        <color rgb="FFD5D5D5"/>
      </bottom>
      <diagonal/>
    </border>
    <border>
      <left style="thick">
        <color rgb="FFD5D5D5"/>
      </left>
      <right style="medium">
        <color rgb="FFD5D5D5"/>
      </right>
      <top style="medium">
        <color rgb="FFD5D5D5"/>
      </top>
      <bottom/>
      <diagonal/>
    </border>
    <border>
      <left/>
      <right style="thick">
        <color rgb="FFD5D5D5"/>
      </right>
      <top style="medium">
        <color rgb="FFD5D5D5"/>
      </top>
      <bottom/>
      <diagonal/>
    </border>
    <border>
      <left style="thick">
        <color rgb="FFD5D5D5"/>
      </left>
      <right/>
      <top style="medium">
        <color rgb="FFD5D5D5"/>
      </top>
      <bottom/>
      <diagonal/>
    </border>
    <border>
      <left style="thick">
        <color rgb="FFD5D5D5"/>
      </left>
      <right style="medium">
        <color rgb="FFD5D5D5"/>
      </right>
      <top style="medium">
        <color rgb="FFD5D5D5"/>
      </top>
      <bottom style="thick">
        <color rgb="FFD5D5D5"/>
      </bottom>
      <diagonal/>
    </border>
    <border>
      <left/>
      <right style="thick">
        <color rgb="FFD5D5D5"/>
      </right>
      <top style="medium">
        <color rgb="FFD5D5D5"/>
      </top>
      <bottom style="thick">
        <color rgb="FFD5D5D5"/>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225">
    <xf numFmtId="0" fontId="0" fillId="0" borderId="0" xfId="0"/>
    <xf numFmtId="0" fontId="0" fillId="0" borderId="0" xfId="0" applyAlignment="1">
      <alignment horizontal="left"/>
    </xf>
    <xf numFmtId="0" fontId="0" fillId="0" borderId="1" xfId="0" applyBorder="1"/>
    <xf numFmtId="0" fontId="2" fillId="0" borderId="1" xfId="0" applyFont="1" applyBorder="1" applyAlignment="1">
      <alignment vertical="center"/>
    </xf>
    <xf numFmtId="0" fontId="2"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6" fillId="0" borderId="1" xfId="0" applyFont="1" applyBorder="1" applyAlignment="1">
      <alignment vertical="center"/>
    </xf>
    <xf numFmtId="0" fontId="7" fillId="0" borderId="1" xfId="0" applyFont="1" applyBorder="1" applyAlignment="1">
      <alignment vertical="center"/>
    </xf>
    <xf numFmtId="0" fontId="8" fillId="3" borderId="4"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9"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1" xfId="0" applyFont="1" applyFill="1" applyBorder="1" applyAlignment="1">
      <alignment horizontal="left" vertical="center"/>
    </xf>
    <xf numFmtId="0" fontId="11" fillId="0" borderId="1" xfId="0" applyFont="1" applyBorder="1" applyAlignment="1">
      <alignment horizontal="left" vertical="center" wrapText="1" readingOrder="1"/>
    </xf>
    <xf numFmtId="0" fontId="10" fillId="0" borderId="1" xfId="0" applyFont="1" applyBorder="1" applyAlignment="1">
      <alignment horizontal="left" vertical="center" wrapText="1" readingOrder="1"/>
    </xf>
    <xf numFmtId="9" fontId="10" fillId="0" borderId="1" xfId="0" applyNumberFormat="1" applyFont="1" applyBorder="1" applyAlignment="1">
      <alignment horizontal="left" vertical="center" wrapText="1" readingOrder="1"/>
    </xf>
    <xf numFmtId="10" fontId="10" fillId="0" borderId="1" xfId="0" applyNumberFormat="1" applyFont="1" applyBorder="1" applyAlignment="1">
      <alignment horizontal="left" vertical="center" wrapText="1" readingOrder="1"/>
    </xf>
    <xf numFmtId="0" fontId="14" fillId="5" borderId="15" xfId="0" applyFont="1" applyFill="1" applyBorder="1" applyAlignment="1">
      <alignment horizontal="center" vertical="center"/>
    </xf>
    <xf numFmtId="0" fontId="14" fillId="11" borderId="13" xfId="0" applyFont="1" applyFill="1" applyBorder="1" applyAlignment="1">
      <alignment horizontal="center" vertical="center"/>
    </xf>
    <xf numFmtId="0" fontId="14" fillId="5" borderId="18" xfId="0" applyFont="1" applyFill="1" applyBorder="1" applyAlignment="1">
      <alignment horizontal="center" vertical="center"/>
    </xf>
    <xf numFmtId="0" fontId="14" fillId="0" borderId="18" xfId="0" applyFont="1" applyBorder="1" applyAlignment="1">
      <alignment vertical="center" wrapText="1"/>
    </xf>
    <xf numFmtId="0" fontId="14" fillId="0" borderId="18" xfId="0" applyFont="1" applyBorder="1" applyAlignment="1">
      <alignment horizontal="center" vertical="center" wrapText="1"/>
    </xf>
    <xf numFmtId="0" fontId="14" fillId="6" borderId="14" xfId="0" applyFont="1" applyFill="1" applyBorder="1" applyAlignment="1">
      <alignment vertical="center" wrapText="1"/>
    </xf>
    <xf numFmtId="0" fontId="14" fillId="0" borderId="14" xfId="0" applyFont="1" applyBorder="1" applyAlignment="1">
      <alignment horizontal="center" vertical="center" wrapText="1"/>
    </xf>
    <xf numFmtId="0" fontId="0" fillId="0" borderId="14" xfId="0" applyBorder="1"/>
    <xf numFmtId="0" fontId="15" fillId="0" borderId="14" xfId="0" applyFont="1" applyBorder="1"/>
    <xf numFmtId="0" fontId="15" fillId="0" borderId="17" xfId="0" applyFont="1" applyBorder="1"/>
    <xf numFmtId="0" fontId="15" fillId="0" borderId="13" xfId="0" applyFont="1" applyBorder="1"/>
    <xf numFmtId="0" fontId="17" fillId="0" borderId="14" xfId="0" applyFont="1" applyBorder="1"/>
    <xf numFmtId="0" fontId="15" fillId="0" borderId="0" xfId="0" applyFont="1"/>
    <xf numFmtId="0" fontId="12" fillId="0" borderId="20" xfId="0" applyFont="1" applyBorder="1" applyAlignment="1">
      <alignment vertical="center" wrapText="1"/>
    </xf>
    <xf numFmtId="0" fontId="12" fillId="0" borderId="21" xfId="0" applyFont="1" applyBorder="1" applyAlignment="1">
      <alignment vertical="center" wrapText="1"/>
    </xf>
    <xf numFmtId="0" fontId="12" fillId="0" borderId="21" xfId="0" applyFont="1" applyBorder="1" applyAlignment="1">
      <alignment horizontal="center" vertical="center" wrapText="1"/>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vertical="center" wrapText="1"/>
    </xf>
    <xf numFmtId="0" fontId="0" fillId="0" borderId="24" xfId="0" applyBorder="1"/>
    <xf numFmtId="0" fontId="12" fillId="0" borderId="23" xfId="0" applyFont="1" applyBorder="1" applyAlignment="1">
      <alignment vertical="center"/>
    </xf>
    <xf numFmtId="0" fontId="14" fillId="0" borderId="24" xfId="0" applyFont="1" applyBorder="1" applyAlignment="1">
      <alignment horizontal="center" vertical="center"/>
    </xf>
    <xf numFmtId="0" fontId="12" fillId="0" borderId="26" xfId="0" applyFont="1" applyBorder="1" applyAlignment="1">
      <alignment vertical="center"/>
    </xf>
    <xf numFmtId="0" fontId="15" fillId="0" borderId="23" xfId="0" applyFont="1" applyBorder="1"/>
    <xf numFmtId="0" fontId="16" fillId="0" borderId="27" xfId="0" applyFont="1" applyBorder="1" applyAlignment="1">
      <alignment vertical="center"/>
    </xf>
    <xf numFmtId="0" fontId="0" fillId="0" borderId="23" xfId="0" applyBorder="1"/>
    <xf numFmtId="0" fontId="15" fillId="0" borderId="28" xfId="0" applyFont="1" applyBorder="1"/>
    <xf numFmtId="0" fontId="0" fillId="0" borderId="29" xfId="0" applyBorder="1"/>
    <xf numFmtId="0" fontId="15" fillId="0" borderId="29" xfId="0" applyFont="1" applyBorder="1" applyAlignment="1">
      <alignment horizontal="center"/>
    </xf>
    <xf numFmtId="0" fontId="15" fillId="0" borderId="29" xfId="0" applyFont="1" applyBorder="1"/>
    <xf numFmtId="0" fontId="15" fillId="0" borderId="30" xfId="0" applyFont="1" applyBorder="1"/>
    <xf numFmtId="0" fontId="0" fillId="0" borderId="31" xfId="0" applyBorder="1"/>
    <xf numFmtId="0" fontId="23" fillId="0" borderId="0" xfId="0" applyFont="1"/>
    <xf numFmtId="17" fontId="0" fillId="0" borderId="14" xfId="0" applyNumberFormat="1" applyBorder="1"/>
    <xf numFmtId="0" fontId="0" fillId="0" borderId="17" xfId="0" applyBorder="1"/>
    <xf numFmtId="0" fontId="0" fillId="0" borderId="13" xfId="0" applyBorder="1"/>
    <xf numFmtId="0" fontId="23" fillId="0" borderId="32" xfId="0" applyFont="1" applyBorder="1"/>
    <xf numFmtId="0" fontId="23" fillId="0" borderId="14" xfId="0" applyFont="1" applyBorder="1"/>
    <xf numFmtId="0" fontId="23" fillId="0" borderId="17" xfId="0" applyFont="1" applyBorder="1"/>
    <xf numFmtId="0" fontId="0" fillId="0" borderId="32" xfId="0" applyBorder="1"/>
    <xf numFmtId="0" fontId="0" fillId="0" borderId="33" xfId="0" applyBorder="1"/>
    <xf numFmtId="17" fontId="0" fillId="0" borderId="0" xfId="0" applyNumberFormat="1"/>
    <xf numFmtId="0" fontId="0" fillId="16" borderId="0" xfId="0" applyFill="1"/>
    <xf numFmtId="0" fontId="0" fillId="0" borderId="18" xfId="0" applyBorder="1"/>
    <xf numFmtId="0" fontId="0" fillId="0" borderId="19" xfId="0" applyBorder="1"/>
    <xf numFmtId="0" fontId="23" fillId="0" borderId="14" xfId="0" applyFont="1" applyBorder="1" applyAlignment="1">
      <alignment horizontal="center"/>
    </xf>
    <xf numFmtId="17" fontId="0" fillId="0" borderId="14" xfId="0" applyNumberFormat="1" applyBorder="1" applyAlignment="1">
      <alignment horizontal="center"/>
    </xf>
    <xf numFmtId="0" fontId="0" fillId="0" borderId="0" xfId="0" applyAlignment="1">
      <alignment horizontal="center"/>
    </xf>
    <xf numFmtId="17" fontId="0" fillId="0" borderId="0" xfId="0" applyNumberFormat="1" applyAlignment="1">
      <alignment horizontal="center"/>
    </xf>
    <xf numFmtId="0" fontId="0" fillId="0" borderId="18" xfId="0" applyBorder="1" applyAlignment="1">
      <alignment horizontal="center"/>
    </xf>
    <xf numFmtId="0" fontId="0" fillId="0" borderId="34" xfId="0" applyBorder="1"/>
    <xf numFmtId="0" fontId="0" fillId="0" borderId="35" xfId="0" applyBorder="1" applyAlignment="1">
      <alignment horizontal="center"/>
    </xf>
    <xf numFmtId="0" fontId="0" fillId="0" borderId="29" xfId="0" applyBorder="1" applyAlignment="1">
      <alignment horizontal="center"/>
    </xf>
    <xf numFmtId="0" fontId="0" fillId="0" borderId="36" xfId="0" applyBorder="1"/>
    <xf numFmtId="0" fontId="0" fillId="0" borderId="35" xfId="0" applyBorder="1"/>
    <xf numFmtId="0" fontId="0" fillId="0" borderId="37" xfId="0" applyBorder="1"/>
    <xf numFmtId="0" fontId="0" fillId="0" borderId="28" xfId="0" applyBorder="1"/>
    <xf numFmtId="0" fontId="0" fillId="0" borderId="37" xfId="0" applyBorder="1" applyAlignment="1">
      <alignment horizontal="center"/>
    </xf>
    <xf numFmtId="0" fontId="0" fillId="0" borderId="31" xfId="0" applyBorder="1" applyAlignment="1">
      <alignment horizontal="center"/>
    </xf>
    <xf numFmtId="0" fontId="0" fillId="0" borderId="24" xfId="0" applyBorder="1" applyAlignment="1">
      <alignment horizontal="center"/>
    </xf>
    <xf numFmtId="10" fontId="0" fillId="0" borderId="24" xfId="0" applyNumberFormat="1" applyBorder="1" applyAlignment="1">
      <alignment horizontal="center"/>
    </xf>
    <xf numFmtId="0" fontId="0" fillId="0" borderId="23" xfId="0" applyBorder="1" applyAlignment="1">
      <alignment horizontal="left"/>
    </xf>
    <xf numFmtId="0" fontId="0" fillId="0" borderId="28" xfId="0" applyBorder="1" applyAlignment="1">
      <alignment horizontal="left"/>
    </xf>
    <xf numFmtId="0" fontId="0" fillId="0" borderId="35" xfId="0" applyBorder="1" applyAlignment="1">
      <alignment horizontal="left"/>
    </xf>
    <xf numFmtId="0" fontId="0" fillId="0" borderId="37" xfId="0" applyBorder="1" applyAlignment="1">
      <alignment horizontal="left"/>
    </xf>
    <xf numFmtId="10" fontId="0" fillId="0" borderId="29" xfId="0" applyNumberFormat="1" applyBorder="1" applyAlignment="1">
      <alignment horizontal="center"/>
    </xf>
    <xf numFmtId="0" fontId="24" fillId="0" borderId="0" xfId="0" applyFont="1" applyAlignment="1">
      <alignment horizontal="center"/>
    </xf>
    <xf numFmtId="0" fontId="25" fillId="0" borderId="0" xfId="0" applyFont="1" applyAlignment="1">
      <alignment horizontal="center"/>
    </xf>
    <xf numFmtId="0" fontId="24" fillId="0" borderId="0" xfId="0" applyFont="1"/>
    <xf numFmtId="0" fontId="25" fillId="0" borderId="0" xfId="0" applyFont="1"/>
    <xf numFmtId="0" fontId="1" fillId="0" borderId="0" xfId="0" applyFont="1"/>
    <xf numFmtId="0" fontId="15" fillId="0" borderId="0" xfId="0" applyFont="1" applyAlignment="1">
      <alignment horizontal="center"/>
    </xf>
    <xf numFmtId="10" fontId="0" fillId="0" borderId="29" xfId="0" applyNumberFormat="1" applyBorder="1"/>
    <xf numFmtId="0" fontId="27" fillId="0" borderId="29" xfId="0" applyFont="1" applyBorder="1"/>
    <xf numFmtId="0" fontId="13" fillId="4" borderId="0" xfId="0" applyFont="1" applyFill="1" applyAlignment="1">
      <alignment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14" fillId="5" borderId="0" xfId="0" applyFont="1" applyFill="1" applyAlignment="1">
      <alignment horizontal="center" vertical="center"/>
    </xf>
    <xf numFmtId="0" fontId="14" fillId="6" borderId="0" xfId="0" applyFont="1" applyFill="1" applyAlignment="1">
      <alignment vertical="center" wrapText="1"/>
    </xf>
    <xf numFmtId="0" fontId="13" fillId="10" borderId="0" xfId="0" applyFont="1" applyFill="1" applyAlignment="1">
      <alignment vertical="center" wrapText="1"/>
    </xf>
    <xf numFmtId="0" fontId="13" fillId="6" borderId="0" xfId="0" applyFont="1" applyFill="1" applyAlignment="1">
      <alignment vertical="center" wrapText="1"/>
    </xf>
    <xf numFmtId="0" fontId="13" fillId="13" borderId="0" xfId="0" applyFont="1" applyFill="1" applyAlignment="1">
      <alignment vertical="center" wrapText="1"/>
    </xf>
    <xf numFmtId="0" fontId="13" fillId="12" borderId="0" xfId="0" applyFont="1" applyFill="1" applyAlignment="1">
      <alignment vertical="center" wrapText="1"/>
    </xf>
    <xf numFmtId="0" fontId="14" fillId="0" borderId="0" xfId="0" quotePrefix="1" applyFont="1" applyAlignment="1">
      <alignment horizontal="center" vertical="center" wrapText="1"/>
    </xf>
    <xf numFmtId="0" fontId="14" fillId="0" borderId="0" xfId="0" applyFont="1" applyAlignment="1">
      <alignment horizontal="center" vertical="center"/>
    </xf>
    <xf numFmtId="0" fontId="26" fillId="7" borderId="0" xfId="0" applyFont="1" applyFill="1" applyAlignment="1">
      <alignment horizontal="center" vertical="center"/>
    </xf>
    <xf numFmtId="0" fontId="13" fillId="14" borderId="0" xfId="0" applyFont="1" applyFill="1" applyAlignment="1">
      <alignment vertical="center" wrapText="1"/>
    </xf>
    <xf numFmtId="0" fontId="14" fillId="12" borderId="0" xfId="0" applyFont="1" applyFill="1" applyAlignment="1">
      <alignment vertical="center" wrapText="1"/>
    </xf>
    <xf numFmtId="0" fontId="17" fillId="0" borderId="0" xfId="0" applyFont="1"/>
    <xf numFmtId="0" fontId="27" fillId="0" borderId="35" xfId="0" applyFont="1" applyBorder="1"/>
    <xf numFmtId="0" fontId="22" fillId="0" borderId="0" xfId="0" applyFont="1"/>
    <xf numFmtId="10" fontId="0" fillId="0" borderId="0" xfId="0" applyNumberFormat="1" applyAlignment="1">
      <alignment horizontal="center"/>
    </xf>
    <xf numFmtId="9" fontId="0" fillId="0" borderId="0" xfId="0" applyNumberFormat="1" applyAlignment="1">
      <alignment horizontal="center"/>
    </xf>
    <xf numFmtId="0" fontId="0" fillId="17" borderId="0" xfId="0" applyFill="1"/>
    <xf numFmtId="10" fontId="0" fillId="0" borderId="0" xfId="0" applyNumberFormat="1"/>
    <xf numFmtId="0" fontId="12" fillId="0" borderId="0" xfId="0" applyFont="1" applyAlignment="1">
      <alignment vertical="center"/>
    </xf>
    <xf numFmtId="0" fontId="27" fillId="0" borderId="0" xfId="0" applyFont="1"/>
    <xf numFmtId="0" fontId="0" fillId="0" borderId="24" xfId="0" applyBorder="1" applyAlignment="1">
      <alignment horizontal="left"/>
    </xf>
    <xf numFmtId="0" fontId="0" fillId="0" borderId="29" xfId="0" applyBorder="1" applyAlignment="1">
      <alignment horizontal="left"/>
    </xf>
    <xf numFmtId="0" fontId="12" fillId="0" borderId="24" xfId="0" applyFont="1" applyBorder="1" applyAlignment="1">
      <alignment vertical="center"/>
    </xf>
    <xf numFmtId="0" fontId="0" fillId="0" borderId="31" xfId="0" applyBorder="1" applyAlignment="1">
      <alignment horizontal="left"/>
    </xf>
    <xf numFmtId="0" fontId="0" fillId="0" borderId="36" xfId="0" applyBorder="1" applyAlignment="1">
      <alignment horizontal="left"/>
    </xf>
    <xf numFmtId="10" fontId="0" fillId="0" borderId="0" xfId="0" applyNumberFormat="1" applyAlignment="1">
      <alignment horizontal="left"/>
    </xf>
    <xf numFmtId="10" fontId="0" fillId="0" borderId="29" xfId="0" applyNumberFormat="1" applyBorder="1" applyAlignment="1">
      <alignment horizontal="left"/>
    </xf>
    <xf numFmtId="9" fontId="0" fillId="0" borderId="0" xfId="0" applyNumberFormat="1" applyAlignment="1">
      <alignment horizontal="left"/>
    </xf>
    <xf numFmtId="0" fontId="0" fillId="0" borderId="36" xfId="0" applyBorder="1" applyAlignment="1">
      <alignment horizontal="left" vertical="center"/>
    </xf>
    <xf numFmtId="0" fontId="0" fillId="0" borderId="35" xfId="0" applyBorder="1" applyAlignment="1">
      <alignment horizontal="left" vertical="center"/>
    </xf>
    <xf numFmtId="0" fontId="0" fillId="17" borderId="0" xfId="0" applyFill="1" applyAlignment="1">
      <alignment horizontal="left"/>
    </xf>
    <xf numFmtId="0" fontId="0" fillId="0" borderId="38" xfId="0" applyBorder="1" applyAlignment="1">
      <alignment horizontal="left"/>
    </xf>
    <xf numFmtId="0" fontId="23" fillId="0" borderId="0" xfId="0" applyFont="1" applyAlignment="1">
      <alignment horizontal="left"/>
    </xf>
    <xf numFmtId="3" fontId="29" fillId="0" borderId="0" xfId="0" applyNumberFormat="1" applyFont="1" applyAlignment="1">
      <alignment horizontal="left" vertical="center" wrapText="1"/>
    </xf>
    <xf numFmtId="3" fontId="29" fillId="0" borderId="0" xfId="0" applyNumberFormat="1" applyFont="1" applyAlignment="1">
      <alignment horizontal="left"/>
    </xf>
    <xf numFmtId="0" fontId="28" fillId="0" borderId="0" xfId="0" applyFont="1" applyAlignment="1">
      <alignment horizontal="left"/>
    </xf>
    <xf numFmtId="0" fontId="23" fillId="0" borderId="29" xfId="0" applyFont="1" applyBorder="1" applyAlignment="1">
      <alignment horizontal="left"/>
    </xf>
    <xf numFmtId="0" fontId="27" fillId="0" borderId="13" xfId="0" applyFont="1" applyBorder="1" applyAlignment="1">
      <alignment horizontal="left" vertical="center"/>
    </xf>
    <xf numFmtId="0" fontId="19" fillId="0" borderId="0" xfId="0" applyFont="1" applyAlignment="1">
      <alignment horizontal="left" vertical="center" wrapText="1" readingOrder="1"/>
    </xf>
    <xf numFmtId="0" fontId="20" fillId="0" borderId="0" xfId="0" applyFont="1" applyAlignment="1">
      <alignment horizontal="left" vertical="center" wrapText="1" readingOrder="1"/>
    </xf>
    <xf numFmtId="0" fontId="30" fillId="0" borderId="0" xfId="0" applyFont="1" applyAlignment="1">
      <alignment horizontal="left" vertical="center" wrapText="1" readingOrder="1"/>
    </xf>
    <xf numFmtId="0" fontId="30" fillId="0" borderId="0" xfId="0" applyFont="1" applyAlignment="1">
      <alignment horizontal="justify" vertical="center" wrapText="1" readingOrder="1"/>
    </xf>
    <xf numFmtId="0" fontId="20" fillId="0" borderId="0" xfId="0" applyFont="1" applyAlignment="1">
      <alignment horizontal="justify" vertical="center" wrapText="1" readingOrder="1"/>
    </xf>
    <xf numFmtId="0" fontId="17" fillId="0" borderId="0" xfId="0" applyFont="1" applyAlignment="1">
      <alignment horizontal="center" wrapText="1"/>
    </xf>
    <xf numFmtId="0" fontId="19" fillId="0" borderId="0" xfId="0" applyFont="1" applyAlignment="1">
      <alignment horizontal="center" vertical="center" wrapText="1" readingOrder="1"/>
    </xf>
    <xf numFmtId="0" fontId="20" fillId="0" borderId="0" xfId="0" applyFont="1" applyAlignment="1">
      <alignment horizontal="center" vertical="center" wrapText="1" readingOrder="1"/>
    </xf>
    <xf numFmtId="0" fontId="23" fillId="0" borderId="0" xfId="0" applyFont="1" applyAlignment="1">
      <alignment horizontal="center"/>
    </xf>
    <xf numFmtId="0" fontId="27" fillId="0" borderId="0" xfId="0" applyFont="1" applyAlignment="1">
      <alignment vertical="center"/>
    </xf>
    <xf numFmtId="0" fontId="32" fillId="0" borderId="0" xfId="0" applyFont="1" applyAlignment="1">
      <alignment vertical="center"/>
    </xf>
    <xf numFmtId="0" fontId="33" fillId="0" borderId="1" xfId="0" applyFont="1" applyBorder="1" applyAlignment="1">
      <alignment horizontal="left" vertical="center" wrapText="1" readingOrder="1"/>
    </xf>
    <xf numFmtId="0" fontId="31" fillId="16" borderId="0" xfId="0" applyFont="1" applyFill="1"/>
    <xf numFmtId="3" fontId="0" fillId="0" borderId="0" xfId="0" applyNumberFormat="1" applyAlignment="1">
      <alignment horizontal="left"/>
    </xf>
    <xf numFmtId="3" fontId="36" fillId="0" borderId="29" xfId="0" applyNumberFormat="1" applyFont="1" applyBorder="1" applyAlignment="1">
      <alignment horizontal="left" vertical="center" wrapText="1"/>
    </xf>
    <xf numFmtId="164" fontId="0" fillId="0" borderId="0" xfId="0" applyNumberFormat="1" applyAlignment="1">
      <alignment horizontal="left"/>
    </xf>
    <xf numFmtId="0" fontId="23" fillId="0" borderId="29" xfId="0" applyFont="1" applyBorder="1" applyAlignment="1">
      <alignment horizontal="left" wrapText="1"/>
    </xf>
    <xf numFmtId="3" fontId="0" fillId="0" borderId="35" xfId="0" applyNumberFormat="1" applyBorder="1" applyAlignment="1">
      <alignment horizontal="left"/>
    </xf>
    <xf numFmtId="3" fontId="0" fillId="0" borderId="31" xfId="0" applyNumberFormat="1" applyBorder="1" applyAlignment="1">
      <alignment horizontal="left"/>
    </xf>
    <xf numFmtId="0" fontId="26" fillId="5" borderId="0" xfId="0" applyFont="1" applyFill="1" applyAlignment="1">
      <alignment horizontal="center" vertical="center"/>
    </xf>
    <xf numFmtId="0" fontId="26" fillId="5" borderId="13" xfId="0" applyFont="1" applyFill="1" applyBorder="1" applyAlignment="1">
      <alignment horizontal="center" vertical="center"/>
    </xf>
    <xf numFmtId="0" fontId="37" fillId="7" borderId="15" xfId="0" applyFont="1" applyFill="1" applyBorder="1" applyAlignment="1">
      <alignment horizontal="center" vertical="center"/>
    </xf>
    <xf numFmtId="0" fontId="38" fillId="7" borderId="25" xfId="0" applyFont="1" applyFill="1" applyBorder="1" applyAlignment="1">
      <alignment horizontal="center" vertical="center"/>
    </xf>
    <xf numFmtId="0" fontId="26" fillId="5" borderId="15" xfId="0" applyFont="1" applyFill="1" applyBorder="1" applyAlignment="1">
      <alignment horizontal="center" vertical="center"/>
    </xf>
    <xf numFmtId="0" fontId="37" fillId="7" borderId="14" xfId="0" applyFont="1" applyFill="1" applyBorder="1" applyAlignment="1">
      <alignment horizontal="center" vertical="center"/>
    </xf>
    <xf numFmtId="0" fontId="37" fillId="7" borderId="0" xfId="0" applyFont="1" applyFill="1" applyAlignment="1">
      <alignment horizontal="center" vertical="center"/>
    </xf>
    <xf numFmtId="0" fontId="26" fillId="5" borderId="16" xfId="0" applyFont="1" applyFill="1" applyBorder="1" applyAlignment="1">
      <alignment horizontal="center" vertical="center"/>
    </xf>
    <xf numFmtId="0" fontId="26" fillId="8" borderId="0" xfId="0" applyFont="1" applyFill="1" applyAlignment="1">
      <alignment horizontal="center" vertical="center"/>
    </xf>
    <xf numFmtId="0" fontId="26" fillId="8" borderId="13" xfId="0" applyFont="1" applyFill="1" applyBorder="1" applyAlignment="1">
      <alignment horizontal="center" vertical="center"/>
    </xf>
    <xf numFmtId="0" fontId="26" fillId="9" borderId="17" xfId="0" applyFont="1" applyFill="1" applyBorder="1" applyAlignment="1">
      <alignment horizontal="center" vertical="center"/>
    </xf>
    <xf numFmtId="0" fontId="26" fillId="15" borderId="0" xfId="0" applyFont="1" applyFill="1" applyAlignment="1">
      <alignment horizontal="center" vertical="center"/>
    </xf>
    <xf numFmtId="0" fontId="26" fillId="11" borderId="0" xfId="0" applyFont="1" applyFill="1" applyAlignment="1">
      <alignment horizontal="center" vertical="center"/>
    </xf>
    <xf numFmtId="0" fontId="26" fillId="8" borderId="15" xfId="0" applyFont="1" applyFill="1" applyBorder="1" applyAlignment="1">
      <alignment horizontal="center" vertical="center"/>
    </xf>
    <xf numFmtId="0" fontId="26" fillId="12" borderId="15" xfId="0" applyFont="1" applyFill="1" applyBorder="1" applyAlignment="1">
      <alignment horizontal="center" vertical="center"/>
    </xf>
    <xf numFmtId="0" fontId="37" fillId="7" borderId="16" xfId="0" applyFont="1" applyFill="1" applyBorder="1" applyAlignment="1">
      <alignment horizontal="center" vertical="center"/>
    </xf>
    <xf numFmtId="0" fontId="26" fillId="5" borderId="14" xfId="0" applyFont="1" applyFill="1" applyBorder="1" applyAlignment="1">
      <alignment horizontal="center" vertical="center"/>
    </xf>
    <xf numFmtId="0" fontId="37" fillId="7" borderId="17" xfId="0" applyFont="1" applyFill="1" applyBorder="1" applyAlignment="1">
      <alignment horizontal="center" vertical="center"/>
    </xf>
    <xf numFmtId="0" fontId="37" fillId="7" borderId="25" xfId="0" applyFont="1" applyFill="1" applyBorder="1" applyAlignment="1">
      <alignment horizontal="center" vertical="center"/>
    </xf>
    <xf numFmtId="0" fontId="26" fillId="11" borderId="13" xfId="0" applyFont="1" applyFill="1" applyBorder="1" applyAlignment="1">
      <alignment horizontal="center" vertical="center"/>
    </xf>
    <xf numFmtId="0" fontId="26" fillId="8" borderId="18" xfId="0" applyFont="1" applyFill="1" applyBorder="1" applyAlignment="1">
      <alignment horizontal="center" vertical="center"/>
    </xf>
    <xf numFmtId="0" fontId="26" fillId="11" borderId="18" xfId="0" applyFont="1" applyFill="1" applyBorder="1" applyAlignment="1">
      <alignment horizontal="center" vertical="center"/>
    </xf>
    <xf numFmtId="0" fontId="37" fillId="7" borderId="18" xfId="0" applyFont="1" applyFill="1" applyBorder="1" applyAlignment="1">
      <alignment horizontal="center" vertical="center"/>
    </xf>
    <xf numFmtId="0" fontId="26" fillId="12" borderId="0" xfId="0" applyFont="1" applyFill="1" applyAlignment="1">
      <alignment horizontal="center" vertical="center"/>
    </xf>
    <xf numFmtId="0" fontId="26" fillId="5" borderId="18" xfId="0" applyFont="1" applyFill="1" applyBorder="1" applyAlignment="1">
      <alignment horizontal="center" vertical="center"/>
    </xf>
    <xf numFmtId="0" fontId="26" fillId="5" borderId="19" xfId="0" applyFont="1" applyFill="1" applyBorder="1" applyAlignment="1">
      <alignment horizontal="center" vertical="center"/>
    </xf>
    <xf numFmtId="0" fontId="37" fillId="6" borderId="19" xfId="0" applyFont="1" applyFill="1" applyBorder="1" applyAlignment="1">
      <alignment horizontal="center" vertical="center"/>
    </xf>
    <xf numFmtId="0" fontId="37" fillId="7" borderId="13" xfId="0" applyFont="1" applyFill="1" applyBorder="1" applyAlignment="1">
      <alignment horizontal="center" vertical="center"/>
    </xf>
    <xf numFmtId="0" fontId="26" fillId="5" borderId="25" xfId="0" applyFont="1" applyFill="1" applyBorder="1" applyAlignment="1">
      <alignment horizontal="center" vertical="center"/>
    </xf>
    <xf numFmtId="0" fontId="37" fillId="7" borderId="19" xfId="0" applyFont="1" applyFill="1" applyBorder="1" applyAlignment="1">
      <alignment horizontal="center" vertical="center"/>
    </xf>
    <xf numFmtId="0" fontId="26" fillId="14" borderId="0" xfId="0" applyFont="1" applyFill="1" applyAlignment="1">
      <alignment horizontal="center" vertical="center" wrapText="1"/>
    </xf>
    <xf numFmtId="0" fontId="26" fillId="4" borderId="0" xfId="0" applyFont="1" applyFill="1" applyAlignment="1">
      <alignment horizontal="center" vertical="center" wrapText="1"/>
    </xf>
    <xf numFmtId="0" fontId="0" fillId="0" borderId="0" xfId="0" applyAlignment="1">
      <alignment horizontal="right"/>
    </xf>
    <xf numFmtId="0" fontId="22" fillId="0" borderId="0" xfId="0" applyFont="1" applyAlignment="1">
      <alignment horizontal="right"/>
    </xf>
    <xf numFmtId="0" fontId="42" fillId="0" borderId="0" xfId="0" applyFont="1" applyAlignment="1">
      <alignment horizontal="justify" vertical="center" wrapText="1"/>
    </xf>
    <xf numFmtId="0" fontId="0" fillId="18" borderId="0" xfId="0" applyFill="1" applyAlignment="1">
      <alignment horizontal="right"/>
    </xf>
    <xf numFmtId="0" fontId="44" fillId="0" borderId="0" xfId="0" applyFont="1" applyAlignment="1">
      <alignment horizontal="left"/>
    </xf>
    <xf numFmtId="11" fontId="44" fillId="0" borderId="0" xfId="0" applyNumberFormat="1" applyFont="1" applyAlignment="1">
      <alignment horizontal="left"/>
    </xf>
    <xf numFmtId="11" fontId="0" fillId="0" borderId="0" xfId="0" applyNumberFormat="1" applyAlignment="1">
      <alignment horizontal="left"/>
    </xf>
    <xf numFmtId="0" fontId="47" fillId="0" borderId="0" xfId="0" applyFont="1" applyAlignment="1">
      <alignment horizontal="left" vertical="center" wrapText="1" readingOrder="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27" fillId="0" borderId="39" xfId="0" applyFont="1" applyBorder="1" applyAlignment="1">
      <alignment horizontal="left" vertical="center" wrapText="1"/>
    </xf>
    <xf numFmtId="3" fontId="29" fillId="0" borderId="38" xfId="0" applyNumberFormat="1" applyFont="1" applyBorder="1" applyAlignment="1">
      <alignment horizontal="left" vertical="center" wrapText="1"/>
    </xf>
    <xf numFmtId="3" fontId="29" fillId="0" borderId="40" xfId="0" applyNumberFormat="1" applyFont="1" applyBorder="1" applyAlignment="1">
      <alignment horizontal="left" vertical="center" wrapText="1"/>
    </xf>
    <xf numFmtId="0" fontId="27" fillId="0" borderId="41" xfId="0" applyFont="1" applyBorder="1" applyAlignment="1">
      <alignment horizontal="left" vertical="center"/>
    </xf>
    <xf numFmtId="3" fontId="29" fillId="0" borderId="37" xfId="0" applyNumberFormat="1" applyFont="1" applyBorder="1" applyAlignment="1">
      <alignment horizontal="left" vertical="center" wrapText="1"/>
    </xf>
    <xf numFmtId="0" fontId="0" fillId="0" borderId="42" xfId="0" applyBorder="1" applyAlignment="1">
      <alignment horizontal="left"/>
    </xf>
    <xf numFmtId="0" fontId="0" fillId="0" borderId="0" xfId="0" applyBorder="1" applyAlignment="1">
      <alignment horizontal="left"/>
    </xf>
    <xf numFmtId="3" fontId="29" fillId="0" borderId="24" xfId="0" applyNumberFormat="1" applyFont="1" applyBorder="1" applyAlignment="1">
      <alignment horizontal="left" vertical="center" wrapText="1"/>
    </xf>
    <xf numFmtId="0" fontId="0" fillId="0" borderId="43" xfId="0" applyBorder="1" applyAlignment="1">
      <alignment horizontal="left"/>
    </xf>
    <xf numFmtId="3" fontId="29" fillId="0" borderId="29" xfId="0" applyNumberFormat="1" applyFont="1" applyBorder="1" applyAlignment="1">
      <alignment horizontal="left"/>
    </xf>
    <xf numFmtId="3" fontId="29" fillId="0" borderId="31" xfId="0" applyNumberFormat="1" applyFont="1" applyBorder="1" applyAlignment="1">
      <alignment horizontal="left" vertical="center" wrapText="1"/>
    </xf>
    <xf numFmtId="0" fontId="27" fillId="0" borderId="39" xfId="0" applyFont="1" applyBorder="1" applyAlignment="1">
      <alignment horizontal="left" vertical="center"/>
    </xf>
    <xf numFmtId="3" fontId="29" fillId="0" borderId="35" xfId="0" applyNumberFormat="1" applyFont="1" applyBorder="1" applyAlignment="1">
      <alignment horizontal="left"/>
    </xf>
    <xf numFmtId="3" fontId="29" fillId="0" borderId="38" xfId="0" applyNumberFormat="1" applyFont="1" applyBorder="1" applyAlignment="1">
      <alignment horizontal="left"/>
    </xf>
    <xf numFmtId="0" fontId="0" fillId="0" borderId="39" xfId="0" applyBorder="1" applyAlignment="1">
      <alignment horizontal="left"/>
    </xf>
    <xf numFmtId="0" fontId="34" fillId="0" borderId="38" xfId="0" applyFont="1" applyBorder="1" applyAlignment="1">
      <alignment horizontal="left"/>
    </xf>
    <xf numFmtId="3" fontId="29" fillId="0" borderId="35" xfId="0" applyNumberFormat="1" applyFont="1" applyBorder="1" applyAlignment="1">
      <alignment horizontal="left" vertical="center" wrapText="1"/>
    </xf>
    <xf numFmtId="3" fontId="29" fillId="0" borderId="29" xfId="0" applyNumberFormat="1" applyFont="1" applyBorder="1" applyAlignment="1">
      <alignment horizontal="left" vertical="center" wrapText="1"/>
    </xf>
    <xf numFmtId="14" fontId="0" fillId="0" borderId="38" xfId="0" applyNumberFormat="1" applyBorder="1" applyAlignment="1">
      <alignment horizontal="left"/>
    </xf>
    <xf numFmtId="3" fontId="29" fillId="0" borderId="0" xfId="0" applyNumberFormat="1" applyFont="1" applyBorder="1" applyAlignment="1">
      <alignment horizontal="left" vertical="center" wrapText="1"/>
    </xf>
    <xf numFmtId="3" fontId="29" fillId="0" borderId="0" xfId="0" applyNumberFormat="1" applyFont="1" applyBorder="1" applyAlignment="1">
      <alignment horizontal="left"/>
    </xf>
    <xf numFmtId="164" fontId="29" fillId="0" borderId="31" xfId="0" applyNumberFormat="1" applyFont="1" applyBorder="1" applyAlignment="1">
      <alignment horizontal="left"/>
    </xf>
    <xf numFmtId="164" fontId="29" fillId="0" borderId="40"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54746-0AF3-449A-B0EF-138A3D8103C2}">
  <dimension ref="A1:B29"/>
  <sheetViews>
    <sheetView workbookViewId="0">
      <selection activeCell="B26" sqref="B26"/>
    </sheetView>
  </sheetViews>
  <sheetFormatPr baseColWidth="10" defaultColWidth="8.83203125" defaultRowHeight="15" x14ac:dyDescent="0.2"/>
  <cols>
    <col min="1" max="1" width="59.33203125" customWidth="1"/>
    <col min="2" max="2" width="77.83203125" customWidth="1"/>
  </cols>
  <sheetData>
    <row r="1" spans="1:2" ht="17" thickTop="1" thickBot="1" x14ac:dyDescent="0.25">
      <c r="A1" s="200" t="s">
        <v>986</v>
      </c>
      <c r="B1" s="201"/>
    </row>
    <row r="2" spans="1:2" ht="17" thickBot="1" x14ac:dyDescent="0.25">
      <c r="A2" s="12" t="s">
        <v>381</v>
      </c>
      <c r="B2" s="13">
        <v>66</v>
      </c>
    </row>
    <row r="3" spans="1:2" ht="16" thickBot="1" x14ac:dyDescent="0.25">
      <c r="A3" s="198" t="s">
        <v>382</v>
      </c>
      <c r="B3" s="199"/>
    </row>
    <row r="4" spans="1:2" ht="17" thickBot="1" x14ac:dyDescent="0.25">
      <c r="A4" s="14" t="s">
        <v>383</v>
      </c>
      <c r="B4" s="15" t="s">
        <v>384</v>
      </c>
    </row>
    <row r="5" spans="1:2" ht="17" thickBot="1" x14ac:dyDescent="0.25">
      <c r="A5" s="14" t="s">
        <v>385</v>
      </c>
      <c r="B5" s="15" t="s">
        <v>386</v>
      </c>
    </row>
    <row r="6" spans="1:2" ht="17" thickBot="1" x14ac:dyDescent="0.25">
      <c r="A6" s="16" t="s">
        <v>387</v>
      </c>
      <c r="B6" s="15"/>
    </row>
    <row r="7" spans="1:2" ht="17" thickBot="1" x14ac:dyDescent="0.25">
      <c r="A7" s="14" t="s">
        <v>388</v>
      </c>
      <c r="B7" s="15" t="s">
        <v>389</v>
      </c>
    </row>
    <row r="8" spans="1:2" ht="17" thickBot="1" x14ac:dyDescent="0.25">
      <c r="A8" s="14" t="s">
        <v>390</v>
      </c>
      <c r="B8" s="15" t="s">
        <v>391</v>
      </c>
    </row>
    <row r="9" spans="1:2" ht="17" thickBot="1" x14ac:dyDescent="0.25">
      <c r="A9" s="14" t="s">
        <v>392</v>
      </c>
      <c r="B9" s="15" t="s">
        <v>393</v>
      </c>
    </row>
    <row r="10" spans="1:2" ht="16" thickBot="1" x14ac:dyDescent="0.25">
      <c r="A10" s="198" t="s">
        <v>394</v>
      </c>
      <c r="B10" s="199"/>
    </row>
    <row r="11" spans="1:2" ht="17" thickBot="1" x14ac:dyDescent="0.25">
      <c r="A11" s="14" t="s">
        <v>395</v>
      </c>
      <c r="B11" s="15" t="s">
        <v>396</v>
      </c>
    </row>
    <row r="12" spans="1:2" ht="17" thickBot="1" x14ac:dyDescent="0.25">
      <c r="A12" s="14" t="s">
        <v>397</v>
      </c>
      <c r="B12" s="15" t="s">
        <v>398</v>
      </c>
    </row>
    <row r="13" spans="1:2" ht="17" thickBot="1" x14ac:dyDescent="0.25">
      <c r="A13" s="14" t="s">
        <v>399</v>
      </c>
      <c r="B13" s="15" t="s">
        <v>400</v>
      </c>
    </row>
    <row r="14" spans="1:2" ht="16" thickBot="1" x14ac:dyDescent="0.25">
      <c r="A14" s="198" t="s">
        <v>401</v>
      </c>
      <c r="B14" s="199"/>
    </row>
    <row r="15" spans="1:2" ht="17" thickBot="1" x14ac:dyDescent="0.25">
      <c r="A15" s="14" t="s">
        <v>402</v>
      </c>
      <c r="B15" s="15" t="s">
        <v>403</v>
      </c>
    </row>
    <row r="16" spans="1:2" ht="17" thickBot="1" x14ac:dyDescent="0.25">
      <c r="A16" s="14" t="s">
        <v>404</v>
      </c>
      <c r="B16" s="15" t="s">
        <v>389</v>
      </c>
    </row>
    <row r="17" spans="1:2" ht="16" thickBot="1" x14ac:dyDescent="0.25">
      <c r="A17" s="198" t="s">
        <v>405</v>
      </c>
      <c r="B17" s="199"/>
    </row>
    <row r="18" spans="1:2" ht="17" thickBot="1" x14ac:dyDescent="0.25">
      <c r="A18" s="14" t="s">
        <v>406</v>
      </c>
      <c r="B18" s="15" t="s">
        <v>384</v>
      </c>
    </row>
    <row r="19" spans="1:2" ht="17" thickBot="1" x14ac:dyDescent="0.25">
      <c r="A19" s="14" t="s">
        <v>407</v>
      </c>
      <c r="B19" s="15" t="s">
        <v>408</v>
      </c>
    </row>
    <row r="20" spans="1:2" ht="17" thickBot="1" x14ac:dyDescent="0.25">
      <c r="A20" s="14" t="s">
        <v>409</v>
      </c>
      <c r="B20" s="15" t="s">
        <v>410</v>
      </c>
    </row>
    <row r="21" spans="1:2" ht="17" thickBot="1" x14ac:dyDescent="0.25">
      <c r="A21" s="14" t="s">
        <v>411</v>
      </c>
      <c r="B21" s="15" t="s">
        <v>412</v>
      </c>
    </row>
    <row r="22" spans="1:2" ht="16" thickBot="1" x14ac:dyDescent="0.25">
      <c r="A22" s="198" t="s">
        <v>413</v>
      </c>
      <c r="B22" s="199"/>
    </row>
    <row r="23" spans="1:2" ht="17" thickBot="1" x14ac:dyDescent="0.25">
      <c r="A23" s="14" t="s">
        <v>414</v>
      </c>
      <c r="B23" s="15" t="s">
        <v>403</v>
      </c>
    </row>
    <row r="24" spans="1:2" ht="17" thickBot="1" x14ac:dyDescent="0.25">
      <c r="A24" s="14" t="s">
        <v>415</v>
      </c>
      <c r="B24" s="15" t="s">
        <v>1003</v>
      </c>
    </row>
    <row r="25" spans="1:2" ht="17" thickBot="1" x14ac:dyDescent="0.25">
      <c r="A25" s="14" t="s">
        <v>416</v>
      </c>
      <c r="B25" s="15" t="s">
        <v>417</v>
      </c>
    </row>
    <row r="26" spans="1:2" ht="17" thickBot="1" x14ac:dyDescent="0.25">
      <c r="A26" s="14" t="s">
        <v>418</v>
      </c>
      <c r="B26" s="15" t="s">
        <v>419</v>
      </c>
    </row>
    <row r="27" spans="1:2" ht="17" thickBot="1" x14ac:dyDescent="0.25">
      <c r="A27" s="17" t="s">
        <v>420</v>
      </c>
      <c r="B27" s="18" t="s">
        <v>421</v>
      </c>
    </row>
    <row r="28" spans="1:2" ht="17" thickTop="1" thickBot="1" x14ac:dyDescent="0.25">
      <c r="A28" s="19" t="s">
        <v>729</v>
      </c>
      <c r="B28" s="18"/>
    </row>
    <row r="29" spans="1:2" ht="16" thickTop="1" x14ac:dyDescent="0.2"/>
  </sheetData>
  <mergeCells count="6">
    <mergeCell ref="A22:B22"/>
    <mergeCell ref="A1:B1"/>
    <mergeCell ref="A3:B3"/>
    <mergeCell ref="A10:B10"/>
    <mergeCell ref="A14:B14"/>
    <mergeCell ref="A17:B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46680-7D4B-4FD0-B90C-B9B285DA2547}">
  <dimension ref="A1:K140"/>
  <sheetViews>
    <sheetView zoomScale="130" zoomScaleNormal="130" workbookViewId="0">
      <selection activeCell="E2" sqref="E2"/>
    </sheetView>
  </sheetViews>
  <sheetFormatPr baseColWidth="10" defaultColWidth="8.83203125" defaultRowHeight="15" x14ac:dyDescent="0.2"/>
  <cols>
    <col min="2" max="2" width="16.1640625" style="1" customWidth="1"/>
    <col min="3" max="3" width="15.33203125" style="1" customWidth="1"/>
    <col min="4" max="4" width="29.1640625" customWidth="1"/>
    <col min="6" max="6" width="13.33203125" customWidth="1"/>
    <col min="7" max="7" width="17.83203125" customWidth="1"/>
  </cols>
  <sheetData>
    <row r="1" spans="1:7" x14ac:dyDescent="0.2">
      <c r="A1" t="s">
        <v>992</v>
      </c>
    </row>
    <row r="2" spans="1:7" x14ac:dyDescent="0.2">
      <c r="A2" s="148" t="s">
        <v>886</v>
      </c>
    </row>
    <row r="4" spans="1:7" x14ac:dyDescent="0.2">
      <c r="A4" s="3" t="s">
        <v>0</v>
      </c>
      <c r="B4" s="4" t="s">
        <v>1</v>
      </c>
      <c r="C4" s="4" t="s">
        <v>2</v>
      </c>
      <c r="D4" s="3" t="s">
        <v>3</v>
      </c>
      <c r="E4" s="3" t="s">
        <v>4</v>
      </c>
      <c r="F4" s="3" t="s">
        <v>5</v>
      </c>
      <c r="G4" s="3" t="s">
        <v>6</v>
      </c>
    </row>
    <row r="5" spans="1:7" x14ac:dyDescent="0.2">
      <c r="A5" s="5" t="s">
        <v>7</v>
      </c>
      <c r="B5" s="6">
        <v>115256480</v>
      </c>
      <c r="C5" s="6">
        <v>115256516</v>
      </c>
      <c r="D5" s="5" t="s">
        <v>8</v>
      </c>
      <c r="E5" s="5" t="s">
        <v>9</v>
      </c>
      <c r="F5" s="7" t="s">
        <v>10</v>
      </c>
      <c r="G5" s="5" t="s">
        <v>11</v>
      </c>
    </row>
    <row r="6" spans="1:7" x14ac:dyDescent="0.2">
      <c r="A6" s="5" t="s">
        <v>7</v>
      </c>
      <c r="B6" s="6">
        <v>115256504</v>
      </c>
      <c r="C6" s="6">
        <v>115256545</v>
      </c>
      <c r="D6" s="5" t="s">
        <v>12</v>
      </c>
      <c r="E6" s="5" t="s">
        <v>9</v>
      </c>
      <c r="F6" s="5" t="s">
        <v>13</v>
      </c>
      <c r="G6" s="5" t="s">
        <v>14</v>
      </c>
    </row>
    <row r="7" spans="1:7" x14ac:dyDescent="0.2">
      <c r="A7" s="5" t="s">
        <v>7</v>
      </c>
      <c r="B7" s="6">
        <v>115258725</v>
      </c>
      <c r="C7" s="6">
        <v>115258763</v>
      </c>
      <c r="D7" s="5" t="s">
        <v>15</v>
      </c>
      <c r="E7" s="5" t="s">
        <v>9</v>
      </c>
      <c r="F7" s="5" t="s">
        <v>16</v>
      </c>
      <c r="G7" s="5" t="s">
        <v>17</v>
      </c>
    </row>
    <row r="8" spans="1:7" x14ac:dyDescent="0.2">
      <c r="A8" s="5" t="s">
        <v>7</v>
      </c>
      <c r="B8" s="6">
        <v>153964523</v>
      </c>
      <c r="C8" s="6">
        <v>153964574</v>
      </c>
      <c r="D8" s="5" t="s">
        <v>18</v>
      </c>
      <c r="E8" s="8" t="s">
        <v>19</v>
      </c>
      <c r="F8" s="9" t="s">
        <v>923</v>
      </c>
      <c r="G8" s="5" t="s">
        <v>20</v>
      </c>
    </row>
    <row r="9" spans="1:7" x14ac:dyDescent="0.2">
      <c r="A9" s="5" t="s">
        <v>7</v>
      </c>
      <c r="B9" s="6">
        <v>243858991</v>
      </c>
      <c r="C9" s="6">
        <v>243859029</v>
      </c>
      <c r="D9" s="5" t="s">
        <v>21</v>
      </c>
      <c r="E9" s="5" t="s">
        <v>22</v>
      </c>
      <c r="F9" s="5" t="s">
        <v>23</v>
      </c>
      <c r="G9" s="5" t="s">
        <v>24</v>
      </c>
    </row>
    <row r="10" spans="1:7" x14ac:dyDescent="0.2">
      <c r="A10" s="5" t="s">
        <v>25</v>
      </c>
      <c r="B10" s="6">
        <v>198267470</v>
      </c>
      <c r="C10" s="6">
        <v>198267508</v>
      </c>
      <c r="D10" s="5" t="s">
        <v>26</v>
      </c>
      <c r="E10" s="5" t="s">
        <v>27</v>
      </c>
      <c r="F10" s="5" t="s">
        <v>28</v>
      </c>
      <c r="G10" s="5" t="s">
        <v>29</v>
      </c>
    </row>
    <row r="11" spans="1:7" x14ac:dyDescent="0.2">
      <c r="A11" s="5" t="s">
        <v>25</v>
      </c>
      <c r="B11" s="6">
        <v>209113086</v>
      </c>
      <c r="C11" s="6">
        <v>209113124</v>
      </c>
      <c r="D11" s="5" t="s">
        <v>30</v>
      </c>
      <c r="E11" s="5" t="s">
        <v>31</v>
      </c>
      <c r="F11" s="5" t="s">
        <v>32</v>
      </c>
      <c r="G11" s="5" t="s">
        <v>33</v>
      </c>
    </row>
    <row r="12" spans="1:7" x14ac:dyDescent="0.2">
      <c r="A12" s="5" t="s">
        <v>25</v>
      </c>
      <c r="B12" s="6">
        <v>212295691</v>
      </c>
      <c r="C12" s="6">
        <v>212295729</v>
      </c>
      <c r="D12" s="5" t="s">
        <v>34</v>
      </c>
      <c r="E12" s="5" t="s">
        <v>35</v>
      </c>
      <c r="F12" s="5" t="s">
        <v>36</v>
      </c>
      <c r="G12" s="5" t="s">
        <v>37</v>
      </c>
    </row>
    <row r="13" spans="1:7" x14ac:dyDescent="0.2">
      <c r="A13" s="5" t="s">
        <v>25</v>
      </c>
      <c r="B13" s="6">
        <v>212537890</v>
      </c>
      <c r="C13" s="6">
        <v>212537935</v>
      </c>
      <c r="D13" s="5" t="s">
        <v>38</v>
      </c>
      <c r="E13" s="5" t="s">
        <v>35</v>
      </c>
      <c r="F13" s="5" t="s">
        <v>39</v>
      </c>
      <c r="G13" s="5" t="s">
        <v>40</v>
      </c>
    </row>
    <row r="14" spans="1:7" x14ac:dyDescent="0.2">
      <c r="A14" s="5" t="s">
        <v>25</v>
      </c>
      <c r="B14" s="6">
        <v>219449389</v>
      </c>
      <c r="C14" s="6">
        <v>219449425</v>
      </c>
      <c r="D14" s="5" t="s">
        <v>41</v>
      </c>
      <c r="E14" s="5" t="s">
        <v>42</v>
      </c>
      <c r="F14" s="5" t="s">
        <v>43</v>
      </c>
      <c r="G14" s="5" t="s">
        <v>44</v>
      </c>
    </row>
    <row r="15" spans="1:7" x14ac:dyDescent="0.2">
      <c r="A15" s="5" t="s">
        <v>45</v>
      </c>
      <c r="B15" s="6">
        <v>10188296</v>
      </c>
      <c r="C15" s="6">
        <v>10188329</v>
      </c>
      <c r="D15" s="5" t="s">
        <v>46</v>
      </c>
      <c r="E15" s="5" t="s">
        <v>47</v>
      </c>
      <c r="F15" s="5" t="s">
        <v>48</v>
      </c>
      <c r="G15" s="5" t="s">
        <v>49</v>
      </c>
    </row>
    <row r="16" spans="1:7" x14ac:dyDescent="0.2">
      <c r="A16" s="5" t="s">
        <v>45</v>
      </c>
      <c r="B16" s="6">
        <v>41266107</v>
      </c>
      <c r="C16" s="6">
        <v>41266146</v>
      </c>
      <c r="D16" s="5" t="s">
        <v>50</v>
      </c>
      <c r="E16" s="5" t="s">
        <v>51</v>
      </c>
      <c r="F16" s="5" t="s">
        <v>52</v>
      </c>
      <c r="G16" s="5" t="s">
        <v>53</v>
      </c>
    </row>
    <row r="17" spans="1:7" x14ac:dyDescent="0.2">
      <c r="A17" s="5" t="s">
        <v>45</v>
      </c>
      <c r="B17" s="6">
        <v>96706510</v>
      </c>
      <c r="C17" s="6">
        <v>96706546</v>
      </c>
      <c r="D17" s="5" t="s">
        <v>54</v>
      </c>
      <c r="E17" s="5" t="s">
        <v>55</v>
      </c>
      <c r="F17" s="5" t="s">
        <v>56</v>
      </c>
      <c r="G17" s="5" t="s">
        <v>57</v>
      </c>
    </row>
    <row r="18" spans="1:7" x14ac:dyDescent="0.2">
      <c r="A18" s="5" t="s">
        <v>45</v>
      </c>
      <c r="B18" s="6">
        <v>142188396</v>
      </c>
      <c r="C18" s="6">
        <v>142188441</v>
      </c>
      <c r="D18" s="5" t="s">
        <v>58</v>
      </c>
      <c r="E18" s="5" t="s">
        <v>59</v>
      </c>
      <c r="F18" s="5" t="s">
        <v>60</v>
      </c>
      <c r="G18" s="5" t="s">
        <v>61</v>
      </c>
    </row>
    <row r="19" spans="1:7" x14ac:dyDescent="0.2">
      <c r="A19" s="5" t="s">
        <v>45</v>
      </c>
      <c r="B19" s="6">
        <v>178921533</v>
      </c>
      <c r="C19" s="6">
        <v>178921560</v>
      </c>
      <c r="D19" s="5" t="s">
        <v>62</v>
      </c>
      <c r="E19" s="5" t="s">
        <v>63</v>
      </c>
      <c r="F19" s="5" t="s">
        <v>64</v>
      </c>
      <c r="G19" s="5" t="s">
        <v>65</v>
      </c>
    </row>
    <row r="20" spans="1:7" x14ac:dyDescent="0.2">
      <c r="A20" s="5" t="s">
        <v>45</v>
      </c>
      <c r="B20" s="6">
        <v>178936067</v>
      </c>
      <c r="C20" s="6">
        <v>178936116</v>
      </c>
      <c r="D20" s="5" t="s">
        <v>66</v>
      </c>
      <c r="E20" s="10" t="s">
        <v>63</v>
      </c>
      <c r="F20" s="11" t="s">
        <v>924</v>
      </c>
      <c r="G20" s="5" t="s">
        <v>67</v>
      </c>
    </row>
    <row r="21" spans="1:7" x14ac:dyDescent="0.2">
      <c r="A21" s="5" t="s">
        <v>45</v>
      </c>
      <c r="B21" s="6">
        <v>178952065</v>
      </c>
      <c r="C21" s="6">
        <v>178952103</v>
      </c>
      <c r="D21" s="5" t="s">
        <v>68</v>
      </c>
      <c r="E21" s="5" t="s">
        <v>63</v>
      </c>
      <c r="F21" s="5" t="s">
        <v>69</v>
      </c>
      <c r="G21" s="5" t="s">
        <v>70</v>
      </c>
    </row>
    <row r="22" spans="1:7" x14ac:dyDescent="0.2">
      <c r="A22" s="5" t="s">
        <v>71</v>
      </c>
      <c r="B22" s="6">
        <v>55593584</v>
      </c>
      <c r="C22" s="6">
        <v>55593622</v>
      </c>
      <c r="D22" s="5" t="s">
        <v>72</v>
      </c>
      <c r="E22" s="5" t="s">
        <v>73</v>
      </c>
      <c r="F22" s="5" t="s">
        <v>74</v>
      </c>
      <c r="G22" s="5" t="s">
        <v>75</v>
      </c>
    </row>
    <row r="23" spans="1:7" x14ac:dyDescent="0.2">
      <c r="A23" s="5" t="s">
        <v>71</v>
      </c>
      <c r="B23" s="6">
        <v>55593655</v>
      </c>
      <c r="C23" s="6">
        <v>55593684</v>
      </c>
      <c r="D23" s="5" t="s">
        <v>76</v>
      </c>
      <c r="E23" s="5" t="s">
        <v>73</v>
      </c>
      <c r="F23" s="5" t="s">
        <v>77</v>
      </c>
      <c r="G23" s="5" t="s">
        <v>78</v>
      </c>
    </row>
    <row r="24" spans="1:7" x14ac:dyDescent="0.2">
      <c r="A24" s="5" t="s">
        <v>71</v>
      </c>
      <c r="B24" s="6">
        <v>55594144</v>
      </c>
      <c r="C24" s="6">
        <v>55594218</v>
      </c>
      <c r="D24" s="5" t="s">
        <v>79</v>
      </c>
      <c r="E24" s="5" t="s">
        <v>73</v>
      </c>
      <c r="F24" s="5" t="s">
        <v>80</v>
      </c>
      <c r="G24" s="5" t="s">
        <v>81</v>
      </c>
    </row>
    <row r="25" spans="1:7" x14ac:dyDescent="0.2">
      <c r="A25" s="5" t="s">
        <v>71</v>
      </c>
      <c r="B25" s="6">
        <v>55594197</v>
      </c>
      <c r="C25" s="6">
        <v>55594279</v>
      </c>
      <c r="D25" s="5" t="s">
        <v>82</v>
      </c>
      <c r="E25" s="5" t="s">
        <v>73</v>
      </c>
      <c r="F25" s="5" t="s">
        <v>83</v>
      </c>
      <c r="G25" s="5" t="s">
        <v>84</v>
      </c>
    </row>
    <row r="26" spans="1:7" x14ac:dyDescent="0.2">
      <c r="A26" s="5" t="s">
        <v>71</v>
      </c>
      <c r="B26" s="6">
        <v>55599297</v>
      </c>
      <c r="C26" s="6">
        <v>55599334</v>
      </c>
      <c r="D26" s="5" t="s">
        <v>85</v>
      </c>
      <c r="E26" s="5" t="s">
        <v>73</v>
      </c>
      <c r="F26" s="5" t="s">
        <v>86</v>
      </c>
      <c r="G26" s="5" t="s">
        <v>87</v>
      </c>
    </row>
    <row r="27" spans="1:7" x14ac:dyDescent="0.2">
      <c r="A27" s="5" t="s">
        <v>71</v>
      </c>
      <c r="B27" s="6">
        <v>55599321</v>
      </c>
      <c r="C27" s="6">
        <v>55599361</v>
      </c>
      <c r="D27" s="5" t="s">
        <v>88</v>
      </c>
      <c r="E27" s="5" t="s">
        <v>73</v>
      </c>
      <c r="F27" s="5" t="s">
        <v>89</v>
      </c>
      <c r="G27" s="5" t="s">
        <v>90</v>
      </c>
    </row>
    <row r="28" spans="1:7" x14ac:dyDescent="0.2">
      <c r="A28" s="5" t="s">
        <v>71</v>
      </c>
      <c r="B28" s="6">
        <v>153247268</v>
      </c>
      <c r="C28" s="6">
        <v>153247310</v>
      </c>
      <c r="D28" s="5" t="s">
        <v>91</v>
      </c>
      <c r="E28" s="5" t="s">
        <v>92</v>
      </c>
      <c r="F28" s="5" t="s">
        <v>93</v>
      </c>
      <c r="G28" s="5" t="s">
        <v>94</v>
      </c>
    </row>
    <row r="29" spans="1:7" x14ac:dyDescent="0.2">
      <c r="A29" s="5" t="s">
        <v>95</v>
      </c>
      <c r="B29" s="6">
        <v>1266560</v>
      </c>
      <c r="C29" s="6">
        <v>1266620</v>
      </c>
      <c r="D29" s="5" t="s">
        <v>96</v>
      </c>
      <c r="E29" s="5" t="s">
        <v>97</v>
      </c>
      <c r="F29" s="5" t="s">
        <v>98</v>
      </c>
      <c r="G29" s="5" t="s">
        <v>99</v>
      </c>
    </row>
    <row r="30" spans="1:7" x14ac:dyDescent="0.2">
      <c r="A30" s="5" t="s">
        <v>95</v>
      </c>
      <c r="B30" s="6">
        <v>1295139</v>
      </c>
      <c r="C30" s="6">
        <v>1295193</v>
      </c>
      <c r="D30" s="5" t="s">
        <v>100</v>
      </c>
      <c r="E30" s="5" t="s">
        <v>97</v>
      </c>
      <c r="F30" s="5"/>
      <c r="G30" s="5" t="s">
        <v>101</v>
      </c>
    </row>
    <row r="31" spans="1:7" x14ac:dyDescent="0.2">
      <c r="A31" s="5" t="s">
        <v>95</v>
      </c>
      <c r="B31" s="6">
        <v>1295170</v>
      </c>
      <c r="C31" s="6">
        <v>1295285</v>
      </c>
      <c r="D31" s="5" t="s">
        <v>102</v>
      </c>
      <c r="E31" s="5" t="s">
        <v>97</v>
      </c>
      <c r="F31" s="5"/>
      <c r="G31" s="5" t="s">
        <v>103</v>
      </c>
    </row>
    <row r="32" spans="1:7" x14ac:dyDescent="0.2">
      <c r="A32" s="5" t="s">
        <v>95</v>
      </c>
      <c r="B32" s="6">
        <v>1295174</v>
      </c>
      <c r="C32" s="6">
        <v>1295288</v>
      </c>
      <c r="D32" s="5" t="s">
        <v>104</v>
      </c>
      <c r="E32" s="5" t="s">
        <v>97</v>
      </c>
      <c r="F32" s="5"/>
      <c r="G32" s="5" t="s">
        <v>105</v>
      </c>
    </row>
    <row r="33" spans="1:7" x14ac:dyDescent="0.2">
      <c r="A33" s="5" t="s">
        <v>95</v>
      </c>
      <c r="B33" s="6">
        <v>16306496</v>
      </c>
      <c r="C33" s="6">
        <v>16306535</v>
      </c>
      <c r="D33" s="5" t="s">
        <v>106</v>
      </c>
      <c r="E33" s="5" t="s">
        <v>107</v>
      </c>
      <c r="F33" s="5"/>
      <c r="G33" s="5" t="s">
        <v>108</v>
      </c>
    </row>
    <row r="34" spans="1:7" x14ac:dyDescent="0.2">
      <c r="A34" s="5" t="s">
        <v>109</v>
      </c>
      <c r="B34" s="6">
        <v>31940084</v>
      </c>
      <c r="C34" s="6">
        <v>31940129</v>
      </c>
      <c r="D34" s="5" t="s">
        <v>110</v>
      </c>
      <c r="E34" s="8" t="s">
        <v>111</v>
      </c>
      <c r="F34" s="5" t="s">
        <v>925</v>
      </c>
      <c r="G34" s="5" t="s">
        <v>112</v>
      </c>
    </row>
    <row r="35" spans="1:7" x14ac:dyDescent="0.2">
      <c r="A35" s="5" t="s">
        <v>113</v>
      </c>
      <c r="B35" s="6">
        <v>6426861</v>
      </c>
      <c r="C35" s="6">
        <v>6426904</v>
      </c>
      <c r="D35" s="5" t="s">
        <v>114</v>
      </c>
      <c r="E35" s="5" t="s">
        <v>115</v>
      </c>
      <c r="F35" s="5" t="s">
        <v>116</v>
      </c>
      <c r="G35" s="5" t="s">
        <v>117</v>
      </c>
    </row>
    <row r="36" spans="1:7" x14ac:dyDescent="0.2">
      <c r="A36" s="5" t="s">
        <v>113</v>
      </c>
      <c r="B36" s="6">
        <v>55242466</v>
      </c>
      <c r="C36" s="6">
        <v>55242507</v>
      </c>
      <c r="D36" s="5" t="s">
        <v>118</v>
      </c>
      <c r="E36" s="5" t="s">
        <v>119</v>
      </c>
      <c r="F36" s="5" t="s">
        <v>120</v>
      </c>
      <c r="G36" s="5" t="s">
        <v>121</v>
      </c>
    </row>
    <row r="37" spans="1:7" x14ac:dyDescent="0.2">
      <c r="A37" s="5" t="s">
        <v>113</v>
      </c>
      <c r="B37" s="6">
        <v>71508384</v>
      </c>
      <c r="C37" s="6">
        <v>71508441</v>
      </c>
      <c r="D37" s="5" t="s">
        <v>122</v>
      </c>
      <c r="E37" s="5" t="s">
        <v>123</v>
      </c>
      <c r="F37" s="5" t="s">
        <v>124</v>
      </c>
      <c r="G37" s="5" t="s">
        <v>125</v>
      </c>
    </row>
    <row r="38" spans="1:7" x14ac:dyDescent="0.2">
      <c r="A38" s="5" t="s">
        <v>113</v>
      </c>
      <c r="B38" s="6">
        <v>86394489</v>
      </c>
      <c r="C38" s="6">
        <v>86394528</v>
      </c>
      <c r="D38" s="5" t="s">
        <v>126</v>
      </c>
      <c r="E38" s="5" t="s">
        <v>127</v>
      </c>
      <c r="F38" s="5" t="s">
        <v>128</v>
      </c>
      <c r="G38" s="5" t="s">
        <v>129</v>
      </c>
    </row>
    <row r="39" spans="1:7" x14ac:dyDescent="0.2">
      <c r="A39" s="5" t="s">
        <v>113</v>
      </c>
      <c r="B39" s="6">
        <v>86394581</v>
      </c>
      <c r="C39" s="6">
        <v>86394618</v>
      </c>
      <c r="D39" s="5" t="s">
        <v>130</v>
      </c>
      <c r="E39" s="5" t="s">
        <v>127</v>
      </c>
      <c r="F39" s="5" t="s">
        <v>131</v>
      </c>
      <c r="G39" s="5" t="s">
        <v>132</v>
      </c>
    </row>
    <row r="40" spans="1:7" x14ac:dyDescent="0.2">
      <c r="A40" s="5" t="s">
        <v>113</v>
      </c>
      <c r="B40" s="6">
        <v>86394608</v>
      </c>
      <c r="C40" s="6">
        <v>86394645</v>
      </c>
      <c r="D40" s="5" t="s">
        <v>133</v>
      </c>
      <c r="E40" s="5" t="s">
        <v>127</v>
      </c>
      <c r="F40" s="5" t="s">
        <v>134</v>
      </c>
      <c r="G40" s="5" t="s">
        <v>135</v>
      </c>
    </row>
    <row r="41" spans="1:7" x14ac:dyDescent="0.2">
      <c r="A41" s="5" t="s">
        <v>113</v>
      </c>
      <c r="B41" s="6">
        <v>86394735</v>
      </c>
      <c r="C41" s="6">
        <v>86394773</v>
      </c>
      <c r="D41" s="5" t="s">
        <v>136</v>
      </c>
      <c r="E41" s="5" t="s">
        <v>127</v>
      </c>
      <c r="F41" s="5" t="s">
        <v>137</v>
      </c>
      <c r="G41" s="5" t="s">
        <v>138</v>
      </c>
    </row>
    <row r="42" spans="1:7" x14ac:dyDescent="0.2">
      <c r="A42" s="5" t="s">
        <v>113</v>
      </c>
      <c r="B42" s="6">
        <v>86394799</v>
      </c>
      <c r="C42" s="6">
        <v>86394841</v>
      </c>
      <c r="D42" s="5" t="s">
        <v>139</v>
      </c>
      <c r="E42" s="5" t="s">
        <v>127</v>
      </c>
      <c r="F42" s="5" t="s">
        <v>140</v>
      </c>
      <c r="G42" s="5" t="s">
        <v>141</v>
      </c>
    </row>
    <row r="43" spans="1:7" x14ac:dyDescent="0.2">
      <c r="A43" s="5" t="s">
        <v>113</v>
      </c>
      <c r="B43" s="6">
        <v>86415930</v>
      </c>
      <c r="C43" s="6">
        <v>86415990</v>
      </c>
      <c r="D43" s="5" t="s">
        <v>142</v>
      </c>
      <c r="E43" s="5" t="s">
        <v>127</v>
      </c>
      <c r="F43" s="5" t="s">
        <v>143</v>
      </c>
      <c r="G43" s="5" t="s">
        <v>144</v>
      </c>
    </row>
    <row r="44" spans="1:7" x14ac:dyDescent="0.2">
      <c r="A44" s="5" t="s">
        <v>113</v>
      </c>
      <c r="B44" s="6">
        <v>86468350</v>
      </c>
      <c r="C44" s="6">
        <v>86468393</v>
      </c>
      <c r="D44" s="5" t="s">
        <v>145</v>
      </c>
      <c r="E44" s="5" t="s">
        <v>127</v>
      </c>
      <c r="F44" s="5" t="s">
        <v>146</v>
      </c>
      <c r="G44" s="5" t="s">
        <v>147</v>
      </c>
    </row>
    <row r="45" spans="1:7" x14ac:dyDescent="0.2">
      <c r="A45" s="5" t="s">
        <v>113</v>
      </c>
      <c r="B45" s="6">
        <v>86468383</v>
      </c>
      <c r="C45" s="6">
        <v>86468432</v>
      </c>
      <c r="D45" s="5" t="s">
        <v>148</v>
      </c>
      <c r="E45" s="5" t="s">
        <v>127</v>
      </c>
      <c r="F45" s="5" t="s">
        <v>149</v>
      </c>
      <c r="G45" s="5" t="s">
        <v>150</v>
      </c>
    </row>
    <row r="46" spans="1:7" x14ac:dyDescent="0.2">
      <c r="A46" s="5" t="s">
        <v>113</v>
      </c>
      <c r="B46" s="6">
        <v>86468426</v>
      </c>
      <c r="C46" s="6">
        <v>86468473</v>
      </c>
      <c r="D46" s="5" t="s">
        <v>151</v>
      </c>
      <c r="E46" s="5" t="s">
        <v>127</v>
      </c>
      <c r="F46" s="5" t="s">
        <v>152</v>
      </c>
      <c r="G46" s="5" t="s">
        <v>153</v>
      </c>
    </row>
    <row r="47" spans="1:7" x14ac:dyDescent="0.2">
      <c r="A47" s="5" t="s">
        <v>113</v>
      </c>
      <c r="B47" s="6">
        <v>86468989</v>
      </c>
      <c r="C47" s="6">
        <v>86469027</v>
      </c>
      <c r="D47" s="5" t="s">
        <v>154</v>
      </c>
      <c r="E47" s="5" t="s">
        <v>127</v>
      </c>
      <c r="F47" s="5" t="s">
        <v>155</v>
      </c>
      <c r="G47" s="5" t="s">
        <v>156</v>
      </c>
    </row>
    <row r="48" spans="1:7" x14ac:dyDescent="0.2">
      <c r="A48" s="5" t="s">
        <v>113</v>
      </c>
      <c r="B48" s="6">
        <v>86469039</v>
      </c>
      <c r="C48" s="6">
        <v>86469078</v>
      </c>
      <c r="D48" s="5" t="s">
        <v>157</v>
      </c>
      <c r="E48" s="5" t="s">
        <v>127</v>
      </c>
      <c r="F48" s="5" t="s">
        <v>158</v>
      </c>
      <c r="G48" s="5" t="s">
        <v>159</v>
      </c>
    </row>
    <row r="49" spans="1:7" x14ac:dyDescent="0.2">
      <c r="A49" s="5" t="s">
        <v>113</v>
      </c>
      <c r="B49" s="6">
        <v>86479826</v>
      </c>
      <c r="C49" s="6">
        <v>86479868</v>
      </c>
      <c r="D49" s="5" t="s">
        <v>160</v>
      </c>
      <c r="E49" s="5" t="s">
        <v>127</v>
      </c>
      <c r="F49" s="5" t="s">
        <v>161</v>
      </c>
      <c r="G49" s="5" t="s">
        <v>162</v>
      </c>
    </row>
    <row r="50" spans="1:7" x14ac:dyDescent="0.2">
      <c r="A50" s="5" t="s">
        <v>113</v>
      </c>
      <c r="B50" s="6">
        <v>86493623</v>
      </c>
      <c r="C50" s="6">
        <v>86493664</v>
      </c>
      <c r="D50" s="5" t="s">
        <v>163</v>
      </c>
      <c r="E50" s="5" t="s">
        <v>127</v>
      </c>
      <c r="F50" s="5" t="s">
        <v>164</v>
      </c>
      <c r="G50" s="5" t="s">
        <v>165</v>
      </c>
    </row>
    <row r="51" spans="1:7" x14ac:dyDescent="0.2">
      <c r="A51" s="5" t="s">
        <v>113</v>
      </c>
      <c r="B51" s="6">
        <v>98509781</v>
      </c>
      <c r="C51" s="6">
        <v>98509821</v>
      </c>
      <c r="D51" s="5" t="s">
        <v>166</v>
      </c>
      <c r="E51" s="5" t="s">
        <v>167</v>
      </c>
      <c r="F51" s="5" t="s">
        <v>168</v>
      </c>
      <c r="G51" s="5" t="s">
        <v>169</v>
      </c>
    </row>
    <row r="52" spans="1:7" x14ac:dyDescent="0.2">
      <c r="A52" s="5" t="s">
        <v>113</v>
      </c>
      <c r="B52" s="6">
        <v>140434476</v>
      </c>
      <c r="C52" s="6">
        <v>140434516</v>
      </c>
      <c r="D52" s="5" t="s">
        <v>170</v>
      </c>
      <c r="E52" s="5" t="s">
        <v>171</v>
      </c>
      <c r="F52" s="5" t="s">
        <v>172</v>
      </c>
      <c r="G52" s="5" t="s">
        <v>173</v>
      </c>
    </row>
    <row r="53" spans="1:7" x14ac:dyDescent="0.2">
      <c r="A53" s="5" t="s">
        <v>113</v>
      </c>
      <c r="B53" s="6">
        <v>140453128</v>
      </c>
      <c r="C53" s="6">
        <v>140453170</v>
      </c>
      <c r="D53" s="5" t="s">
        <v>174</v>
      </c>
      <c r="E53" s="5" t="s">
        <v>171</v>
      </c>
      <c r="F53" s="5" t="s">
        <v>175</v>
      </c>
      <c r="G53" s="5" t="s">
        <v>176</v>
      </c>
    </row>
    <row r="54" spans="1:7" x14ac:dyDescent="0.2">
      <c r="A54" s="5" t="s">
        <v>113</v>
      </c>
      <c r="B54" s="6">
        <v>140453158</v>
      </c>
      <c r="C54" s="6">
        <v>140453193</v>
      </c>
      <c r="D54" s="5" t="s">
        <v>177</v>
      </c>
      <c r="E54" s="5" t="s">
        <v>171</v>
      </c>
      <c r="F54" s="5" t="s">
        <v>178</v>
      </c>
      <c r="G54" s="5" t="s">
        <v>179</v>
      </c>
    </row>
    <row r="55" spans="1:7" x14ac:dyDescent="0.2">
      <c r="A55" s="5" t="s">
        <v>113</v>
      </c>
      <c r="B55" s="6">
        <v>140481391</v>
      </c>
      <c r="C55" s="6">
        <v>140481445</v>
      </c>
      <c r="D55" s="5" t="s">
        <v>180</v>
      </c>
      <c r="E55" s="5" t="s">
        <v>171</v>
      </c>
      <c r="F55" s="5" t="s">
        <v>181</v>
      </c>
      <c r="G55" s="5" t="s">
        <v>182</v>
      </c>
    </row>
    <row r="56" spans="1:7" x14ac:dyDescent="0.2">
      <c r="A56" s="5" t="s">
        <v>113</v>
      </c>
      <c r="B56" s="6">
        <v>140481468</v>
      </c>
      <c r="C56" s="6">
        <v>140481515</v>
      </c>
      <c r="D56" s="5" t="s">
        <v>183</v>
      </c>
      <c r="E56" s="5" t="s">
        <v>171</v>
      </c>
      <c r="F56" s="5" t="s">
        <v>184</v>
      </c>
      <c r="G56" s="5" t="s">
        <v>185</v>
      </c>
    </row>
    <row r="57" spans="1:7" x14ac:dyDescent="0.2">
      <c r="A57" s="5" t="s">
        <v>113</v>
      </c>
      <c r="B57" s="6">
        <v>142563843</v>
      </c>
      <c r="C57" s="6">
        <v>142563893</v>
      </c>
      <c r="D57" s="5" t="s">
        <v>186</v>
      </c>
      <c r="E57" s="5" t="s">
        <v>187</v>
      </c>
      <c r="F57" s="5" t="s">
        <v>188</v>
      </c>
      <c r="G57" s="5" t="s">
        <v>189</v>
      </c>
    </row>
    <row r="58" spans="1:7" x14ac:dyDescent="0.2">
      <c r="A58" s="5" t="s">
        <v>113</v>
      </c>
      <c r="B58" s="6">
        <v>148508709</v>
      </c>
      <c r="C58" s="6">
        <v>148508747</v>
      </c>
      <c r="D58" s="5" t="s">
        <v>190</v>
      </c>
      <c r="E58" s="5" t="s">
        <v>191</v>
      </c>
      <c r="F58" s="5" t="s">
        <v>192</v>
      </c>
      <c r="G58" s="5" t="s">
        <v>193</v>
      </c>
    </row>
    <row r="59" spans="1:7" x14ac:dyDescent="0.2">
      <c r="A59" s="5" t="s">
        <v>194</v>
      </c>
      <c r="B59" s="6">
        <v>27296596</v>
      </c>
      <c r="C59" s="6">
        <v>27296637</v>
      </c>
      <c r="D59" s="5" t="s">
        <v>195</v>
      </c>
      <c r="E59" s="5" t="s">
        <v>196</v>
      </c>
      <c r="F59" s="5" t="s">
        <v>197</v>
      </c>
      <c r="G59" s="5" t="s">
        <v>198</v>
      </c>
    </row>
    <row r="60" spans="1:7" x14ac:dyDescent="0.2">
      <c r="A60" s="5" t="s">
        <v>199</v>
      </c>
      <c r="B60" s="6">
        <v>21970981</v>
      </c>
      <c r="C60" s="6">
        <v>21971067</v>
      </c>
      <c r="D60" s="5" t="s">
        <v>200</v>
      </c>
      <c r="E60" s="5" t="s">
        <v>201</v>
      </c>
      <c r="F60" s="5" t="s">
        <v>202</v>
      </c>
      <c r="G60" s="5" t="s">
        <v>203</v>
      </c>
    </row>
    <row r="61" spans="1:7" x14ac:dyDescent="0.2">
      <c r="A61" s="5" t="s">
        <v>199</v>
      </c>
      <c r="B61" s="6">
        <v>21971045</v>
      </c>
      <c r="C61" s="6">
        <v>21971123</v>
      </c>
      <c r="D61" s="5" t="s">
        <v>204</v>
      </c>
      <c r="E61" s="5" t="s">
        <v>201</v>
      </c>
      <c r="F61" s="5" t="s">
        <v>205</v>
      </c>
      <c r="G61" s="5" t="s">
        <v>206</v>
      </c>
    </row>
    <row r="62" spans="1:7" x14ac:dyDescent="0.2">
      <c r="A62" s="5" t="s">
        <v>199</v>
      </c>
      <c r="B62" s="6">
        <v>21974636</v>
      </c>
      <c r="C62" s="6">
        <v>21974693</v>
      </c>
      <c r="D62" s="5" t="s">
        <v>207</v>
      </c>
      <c r="E62" s="5" t="s">
        <v>201</v>
      </c>
      <c r="F62" s="5" t="s">
        <v>208</v>
      </c>
      <c r="G62" s="5" t="s">
        <v>209</v>
      </c>
    </row>
    <row r="63" spans="1:7" x14ac:dyDescent="0.2">
      <c r="A63" s="5" t="s">
        <v>199</v>
      </c>
      <c r="B63" s="6">
        <v>21974681</v>
      </c>
      <c r="C63" s="6">
        <v>21974743</v>
      </c>
      <c r="D63" s="5" t="s">
        <v>210</v>
      </c>
      <c r="E63" s="5" t="s">
        <v>201</v>
      </c>
      <c r="F63" s="5" t="s">
        <v>211</v>
      </c>
      <c r="G63" s="5" t="s">
        <v>212</v>
      </c>
    </row>
    <row r="64" spans="1:7" x14ac:dyDescent="0.2">
      <c r="A64" s="5" t="s">
        <v>199</v>
      </c>
      <c r="B64" s="6">
        <v>80409466</v>
      </c>
      <c r="C64" s="6">
        <v>80409507</v>
      </c>
      <c r="D64" s="5" t="s">
        <v>213</v>
      </c>
      <c r="E64" s="5" t="s">
        <v>214</v>
      </c>
      <c r="F64" s="5" t="s">
        <v>215</v>
      </c>
      <c r="G64" s="5" t="s">
        <v>216</v>
      </c>
    </row>
    <row r="65" spans="1:7" x14ac:dyDescent="0.2">
      <c r="A65" s="5" t="s">
        <v>199</v>
      </c>
      <c r="B65" s="6">
        <v>80412486</v>
      </c>
      <c r="C65" s="6">
        <v>80412535</v>
      </c>
      <c r="D65" s="5" t="s">
        <v>217</v>
      </c>
      <c r="E65" s="5" t="s">
        <v>214</v>
      </c>
      <c r="F65" s="5" t="s">
        <v>218</v>
      </c>
      <c r="G65" s="5" t="s">
        <v>219</v>
      </c>
    </row>
    <row r="66" spans="1:7" x14ac:dyDescent="0.2">
      <c r="A66" s="5" t="s">
        <v>199</v>
      </c>
      <c r="B66" s="6">
        <v>127912039</v>
      </c>
      <c r="C66" s="6">
        <v>127912075</v>
      </c>
      <c r="D66" s="5" t="s">
        <v>220</v>
      </c>
      <c r="E66" s="5" t="s">
        <v>221</v>
      </c>
      <c r="F66" s="5" t="s">
        <v>222</v>
      </c>
      <c r="G66" s="5" t="s">
        <v>223</v>
      </c>
    </row>
    <row r="67" spans="1:7" x14ac:dyDescent="0.2">
      <c r="A67" s="5" t="s">
        <v>199</v>
      </c>
      <c r="B67" s="6">
        <v>127912065</v>
      </c>
      <c r="C67" s="6">
        <v>127912104</v>
      </c>
      <c r="D67" s="5" t="s">
        <v>224</v>
      </c>
      <c r="E67" s="5" t="s">
        <v>221</v>
      </c>
      <c r="F67" s="5" t="s">
        <v>225</v>
      </c>
      <c r="G67" s="5" t="s">
        <v>226</v>
      </c>
    </row>
    <row r="68" spans="1:7" x14ac:dyDescent="0.2">
      <c r="A68" s="5" t="s">
        <v>199</v>
      </c>
      <c r="B68" s="6">
        <v>127915912</v>
      </c>
      <c r="C68" s="6">
        <v>127915947</v>
      </c>
      <c r="D68" s="5" t="s">
        <v>227</v>
      </c>
      <c r="E68" s="5" t="s">
        <v>221</v>
      </c>
      <c r="F68" s="5" t="s">
        <v>228</v>
      </c>
      <c r="G68" s="5" t="s">
        <v>229</v>
      </c>
    </row>
    <row r="69" spans="1:7" x14ac:dyDescent="0.2">
      <c r="A69" s="5" t="s">
        <v>230</v>
      </c>
      <c r="B69" s="6">
        <v>89653804</v>
      </c>
      <c r="C69" s="6">
        <v>89653840</v>
      </c>
      <c r="D69" s="5" t="s">
        <v>231</v>
      </c>
      <c r="E69" s="5" t="s">
        <v>232</v>
      </c>
      <c r="F69" s="5" t="s">
        <v>233</v>
      </c>
      <c r="G69" s="5" t="s">
        <v>234</v>
      </c>
    </row>
    <row r="70" spans="1:7" x14ac:dyDescent="0.2">
      <c r="A70" s="5" t="s">
        <v>230</v>
      </c>
      <c r="B70" s="6">
        <v>89692872</v>
      </c>
      <c r="C70" s="6">
        <v>89692921</v>
      </c>
      <c r="D70" s="5" t="s">
        <v>235</v>
      </c>
      <c r="E70" s="5" t="s">
        <v>232</v>
      </c>
      <c r="F70" s="5" t="s">
        <v>236</v>
      </c>
      <c r="G70" s="5" t="s">
        <v>237</v>
      </c>
    </row>
    <row r="71" spans="1:7" x14ac:dyDescent="0.2">
      <c r="A71" s="5" t="s">
        <v>230</v>
      </c>
      <c r="B71" s="6">
        <v>89717594</v>
      </c>
      <c r="C71" s="6">
        <v>89717626</v>
      </c>
      <c r="D71" s="5" t="s">
        <v>238</v>
      </c>
      <c r="E71" s="5" t="s">
        <v>232</v>
      </c>
      <c r="F71" s="5" t="s">
        <v>239</v>
      </c>
      <c r="G71" s="5" t="s">
        <v>240</v>
      </c>
    </row>
    <row r="72" spans="1:7" x14ac:dyDescent="0.2">
      <c r="A72" s="5" t="s">
        <v>230</v>
      </c>
      <c r="B72" s="6">
        <v>89717614</v>
      </c>
      <c r="C72" s="6">
        <v>89717656</v>
      </c>
      <c r="D72" s="5" t="s">
        <v>241</v>
      </c>
      <c r="E72" s="5" t="s">
        <v>232</v>
      </c>
      <c r="F72" s="5" t="s">
        <v>242</v>
      </c>
      <c r="G72" s="5" t="s">
        <v>243</v>
      </c>
    </row>
    <row r="73" spans="1:7" x14ac:dyDescent="0.2">
      <c r="A73" s="5" t="s">
        <v>230</v>
      </c>
      <c r="B73" s="6">
        <v>89720844</v>
      </c>
      <c r="C73" s="6">
        <v>89720877</v>
      </c>
      <c r="D73" s="5" t="s">
        <v>244</v>
      </c>
      <c r="E73" s="5" t="s">
        <v>232</v>
      </c>
      <c r="F73" s="5" t="s">
        <v>245</v>
      </c>
      <c r="G73" s="5" t="s">
        <v>246</v>
      </c>
    </row>
    <row r="74" spans="1:7" x14ac:dyDescent="0.2">
      <c r="A74" s="5" t="s">
        <v>247</v>
      </c>
      <c r="B74" s="6">
        <v>111957534</v>
      </c>
      <c r="C74" s="6">
        <v>111957573</v>
      </c>
      <c r="D74" s="5" t="s">
        <v>248</v>
      </c>
      <c r="E74" s="5" t="s">
        <v>249</v>
      </c>
      <c r="F74" s="5"/>
      <c r="G74" s="5" t="s">
        <v>250</v>
      </c>
    </row>
    <row r="75" spans="1:7" x14ac:dyDescent="0.2">
      <c r="A75" s="5" t="s">
        <v>251</v>
      </c>
      <c r="B75" s="6">
        <v>25398271</v>
      </c>
      <c r="C75" s="6">
        <v>25398310</v>
      </c>
      <c r="D75" s="5" t="s">
        <v>252</v>
      </c>
      <c r="E75" s="5" t="s">
        <v>253</v>
      </c>
      <c r="F75" s="5" t="s">
        <v>254</v>
      </c>
      <c r="G75" s="5" t="s">
        <v>255</v>
      </c>
    </row>
    <row r="76" spans="1:7" x14ac:dyDescent="0.2">
      <c r="A76" s="5" t="s">
        <v>251</v>
      </c>
      <c r="B76" s="6">
        <v>46230628</v>
      </c>
      <c r="C76" s="6">
        <v>46230667</v>
      </c>
      <c r="D76" s="5" t="s">
        <v>256</v>
      </c>
      <c r="E76" s="5" t="s">
        <v>257</v>
      </c>
      <c r="F76" s="5" t="s">
        <v>258</v>
      </c>
      <c r="G76" s="5" t="s">
        <v>259</v>
      </c>
    </row>
    <row r="77" spans="1:7" x14ac:dyDescent="0.2">
      <c r="A77" s="5" t="s">
        <v>251</v>
      </c>
      <c r="B77" s="6">
        <v>46244022</v>
      </c>
      <c r="C77" s="6">
        <v>46244051</v>
      </c>
      <c r="D77" s="5" t="s">
        <v>260</v>
      </c>
      <c r="E77" s="5" t="s">
        <v>257</v>
      </c>
      <c r="F77" s="5" t="s">
        <v>261</v>
      </c>
      <c r="G77" s="5" t="s">
        <v>262</v>
      </c>
    </row>
    <row r="78" spans="1:7" x14ac:dyDescent="0.2">
      <c r="A78" s="5" t="s">
        <v>251</v>
      </c>
      <c r="B78" s="6">
        <v>46245826</v>
      </c>
      <c r="C78" s="6">
        <v>46245863</v>
      </c>
      <c r="D78" s="5" t="s">
        <v>263</v>
      </c>
      <c r="E78" s="5" t="s">
        <v>257</v>
      </c>
      <c r="F78" s="5" t="s">
        <v>264</v>
      </c>
      <c r="G78" s="5" t="s">
        <v>265</v>
      </c>
    </row>
    <row r="79" spans="1:7" x14ac:dyDescent="0.2">
      <c r="A79" s="5" t="s">
        <v>266</v>
      </c>
      <c r="B79" s="6">
        <v>48953723</v>
      </c>
      <c r="C79" s="6">
        <v>48953770</v>
      </c>
      <c r="D79" s="5" t="s">
        <v>267</v>
      </c>
      <c r="E79" s="5" t="s">
        <v>268</v>
      </c>
      <c r="F79" s="5" t="s">
        <v>269</v>
      </c>
      <c r="G79" s="5" t="s">
        <v>270</v>
      </c>
    </row>
    <row r="80" spans="1:7" x14ac:dyDescent="0.2">
      <c r="A80" s="5" t="s">
        <v>271</v>
      </c>
      <c r="B80" s="6">
        <v>66727422</v>
      </c>
      <c r="C80" s="6">
        <v>66727466</v>
      </c>
      <c r="D80" s="5" t="s">
        <v>272</v>
      </c>
      <c r="E80" s="5" t="s">
        <v>273</v>
      </c>
      <c r="F80" s="5" t="s">
        <v>274</v>
      </c>
      <c r="G80" s="5" t="s">
        <v>275</v>
      </c>
    </row>
    <row r="81" spans="1:7" x14ac:dyDescent="0.2">
      <c r="A81" s="5" t="s">
        <v>271</v>
      </c>
      <c r="B81" s="6">
        <v>66729107</v>
      </c>
      <c r="C81" s="6">
        <v>66729143</v>
      </c>
      <c r="D81" s="5" t="s">
        <v>276</v>
      </c>
      <c r="E81" s="5" t="s">
        <v>273</v>
      </c>
      <c r="F81" s="5" t="s">
        <v>277</v>
      </c>
      <c r="G81" s="5" t="s">
        <v>278</v>
      </c>
    </row>
    <row r="82" spans="1:7" x14ac:dyDescent="0.2">
      <c r="A82" s="5" t="s">
        <v>271</v>
      </c>
      <c r="B82" s="6">
        <v>66729128</v>
      </c>
      <c r="C82" s="6">
        <v>66729174</v>
      </c>
      <c r="D82" s="5" t="s">
        <v>279</v>
      </c>
      <c r="E82" s="5" t="s">
        <v>273</v>
      </c>
      <c r="F82" s="5" t="s">
        <v>280</v>
      </c>
      <c r="G82" s="5" t="s">
        <v>281</v>
      </c>
    </row>
    <row r="83" spans="1:7" x14ac:dyDescent="0.2">
      <c r="A83" s="5" t="s">
        <v>271</v>
      </c>
      <c r="B83" s="6">
        <v>66774098</v>
      </c>
      <c r="C83" s="6">
        <v>66774139</v>
      </c>
      <c r="D83" s="5" t="s">
        <v>282</v>
      </c>
      <c r="E83" s="5" t="s">
        <v>273</v>
      </c>
      <c r="F83" s="5" t="s">
        <v>283</v>
      </c>
      <c r="G83" s="5" t="s">
        <v>284</v>
      </c>
    </row>
    <row r="84" spans="1:7" x14ac:dyDescent="0.2">
      <c r="A84" s="5" t="s">
        <v>271</v>
      </c>
      <c r="B84" s="6">
        <v>66777408</v>
      </c>
      <c r="C84" s="6">
        <v>66777456</v>
      </c>
      <c r="D84" s="5" t="s">
        <v>285</v>
      </c>
      <c r="E84" s="5" t="s">
        <v>273</v>
      </c>
      <c r="F84" s="5" t="s">
        <v>286</v>
      </c>
      <c r="G84" s="5" t="s">
        <v>287</v>
      </c>
    </row>
    <row r="85" spans="1:7" x14ac:dyDescent="0.2">
      <c r="A85" s="5" t="s">
        <v>271</v>
      </c>
      <c r="B85" s="6">
        <v>97326930</v>
      </c>
      <c r="C85" s="6">
        <v>97326970</v>
      </c>
      <c r="D85" s="5" t="s">
        <v>288</v>
      </c>
      <c r="E85" s="5" t="s">
        <v>289</v>
      </c>
      <c r="F85" s="5" t="s">
        <v>290</v>
      </c>
      <c r="G85" s="5" t="s">
        <v>291</v>
      </c>
    </row>
    <row r="86" spans="1:7" x14ac:dyDescent="0.2">
      <c r="A86" s="5" t="s">
        <v>271</v>
      </c>
      <c r="B86" s="6">
        <v>97328267</v>
      </c>
      <c r="C86" s="6">
        <v>97328297</v>
      </c>
      <c r="D86" s="5" t="s">
        <v>292</v>
      </c>
      <c r="E86" s="5" t="s">
        <v>289</v>
      </c>
      <c r="F86" s="5" t="s">
        <v>293</v>
      </c>
      <c r="G86" s="5" t="s">
        <v>294</v>
      </c>
    </row>
    <row r="87" spans="1:7" x14ac:dyDescent="0.2">
      <c r="A87" s="5" t="s">
        <v>295</v>
      </c>
      <c r="B87" s="6">
        <v>24358089</v>
      </c>
      <c r="C87" s="6">
        <v>24358124</v>
      </c>
      <c r="D87" s="5" t="s">
        <v>296</v>
      </c>
      <c r="E87" s="5" t="s">
        <v>297</v>
      </c>
      <c r="F87" s="5" t="s">
        <v>298</v>
      </c>
      <c r="G87" s="5" t="s">
        <v>299</v>
      </c>
    </row>
    <row r="88" spans="1:7" x14ac:dyDescent="0.2">
      <c r="A88" s="5" t="s">
        <v>295</v>
      </c>
      <c r="B88" s="6">
        <v>24372837</v>
      </c>
      <c r="C88" s="6">
        <v>24372881</v>
      </c>
      <c r="D88" s="5" t="s">
        <v>300</v>
      </c>
      <c r="E88" s="5" t="s">
        <v>297</v>
      </c>
      <c r="F88" s="5" t="s">
        <v>301</v>
      </c>
      <c r="G88" s="5" t="s">
        <v>302</v>
      </c>
    </row>
    <row r="89" spans="1:7" x14ac:dyDescent="0.2">
      <c r="A89" s="5" t="s">
        <v>303</v>
      </c>
      <c r="B89" s="6">
        <v>7577064</v>
      </c>
      <c r="C89" s="6">
        <v>7577127</v>
      </c>
      <c r="D89" s="5" t="s">
        <v>304</v>
      </c>
      <c r="E89" s="5" t="s">
        <v>305</v>
      </c>
      <c r="F89" s="5" t="s">
        <v>306</v>
      </c>
      <c r="G89" s="5" t="s">
        <v>307</v>
      </c>
    </row>
    <row r="90" spans="1:7" x14ac:dyDescent="0.2">
      <c r="A90" s="5" t="s">
        <v>303</v>
      </c>
      <c r="B90" s="6">
        <v>7577518</v>
      </c>
      <c r="C90" s="6">
        <v>7577570</v>
      </c>
      <c r="D90" s="5" t="s">
        <v>308</v>
      </c>
      <c r="E90" s="5" t="s">
        <v>305</v>
      </c>
      <c r="F90" s="5" t="s">
        <v>309</v>
      </c>
      <c r="G90" s="5" t="s">
        <v>310</v>
      </c>
    </row>
    <row r="91" spans="1:7" x14ac:dyDescent="0.2">
      <c r="A91" s="5" t="s">
        <v>303</v>
      </c>
      <c r="B91" s="6">
        <v>7578386</v>
      </c>
      <c r="C91" s="6">
        <v>7578435</v>
      </c>
      <c r="D91" s="5" t="s">
        <v>311</v>
      </c>
      <c r="E91" s="5" t="s">
        <v>305</v>
      </c>
      <c r="F91" s="5" t="s">
        <v>312</v>
      </c>
      <c r="G91" s="5" t="s">
        <v>313</v>
      </c>
    </row>
    <row r="92" spans="1:7" x14ac:dyDescent="0.2">
      <c r="A92" s="5" t="s">
        <v>303</v>
      </c>
      <c r="B92" s="6">
        <v>7578432</v>
      </c>
      <c r="C92" s="6">
        <v>7578483</v>
      </c>
      <c r="D92" s="5" t="s">
        <v>314</v>
      </c>
      <c r="E92" s="5" t="s">
        <v>305</v>
      </c>
      <c r="F92" s="5" t="s">
        <v>315</v>
      </c>
      <c r="G92" s="5" t="s">
        <v>316</v>
      </c>
    </row>
    <row r="93" spans="1:7" x14ac:dyDescent="0.2">
      <c r="A93" s="5" t="s">
        <v>303</v>
      </c>
      <c r="B93" s="6">
        <v>7578543</v>
      </c>
      <c r="C93" s="6">
        <v>7578585</v>
      </c>
      <c r="D93" s="5" t="s">
        <v>317</v>
      </c>
      <c r="E93" s="5" t="s">
        <v>305</v>
      </c>
      <c r="F93" s="5" t="s">
        <v>318</v>
      </c>
      <c r="G93" s="5" t="s">
        <v>319</v>
      </c>
    </row>
    <row r="94" spans="1:7" x14ac:dyDescent="0.2">
      <c r="A94" s="5" t="s">
        <v>303</v>
      </c>
      <c r="B94" s="6">
        <v>7579343</v>
      </c>
      <c r="C94" s="6">
        <v>7579378</v>
      </c>
      <c r="D94" s="5" t="s">
        <v>320</v>
      </c>
      <c r="E94" s="5" t="s">
        <v>305</v>
      </c>
      <c r="F94" s="5" t="s">
        <v>321</v>
      </c>
      <c r="G94" s="5" t="s">
        <v>322</v>
      </c>
    </row>
    <row r="95" spans="1:7" x14ac:dyDescent="0.2">
      <c r="A95" s="5" t="s">
        <v>303</v>
      </c>
      <c r="B95" s="6">
        <v>7579711</v>
      </c>
      <c r="C95" s="6">
        <v>7579754</v>
      </c>
      <c r="D95" s="5" t="s">
        <v>323</v>
      </c>
      <c r="E95" s="5" t="s">
        <v>305</v>
      </c>
      <c r="F95" s="5" t="s">
        <v>324</v>
      </c>
      <c r="G95" s="5" t="s">
        <v>325</v>
      </c>
    </row>
    <row r="96" spans="1:7" x14ac:dyDescent="0.2">
      <c r="A96" s="5" t="s">
        <v>303</v>
      </c>
      <c r="B96" s="6">
        <v>29528469</v>
      </c>
      <c r="C96" s="6">
        <v>29528498</v>
      </c>
      <c r="D96" s="5" t="s">
        <v>326</v>
      </c>
      <c r="E96" s="5" t="s">
        <v>327</v>
      </c>
      <c r="F96" s="5" t="s">
        <v>328</v>
      </c>
      <c r="G96" s="5" t="s">
        <v>329</v>
      </c>
    </row>
    <row r="97" spans="1:11" x14ac:dyDescent="0.2">
      <c r="A97" s="5" t="s">
        <v>303</v>
      </c>
      <c r="B97" s="6">
        <v>29533287</v>
      </c>
      <c r="C97" s="6">
        <v>29533327</v>
      </c>
      <c r="D97" s="5" t="s">
        <v>330</v>
      </c>
      <c r="E97" s="5" t="s">
        <v>327</v>
      </c>
      <c r="F97" s="5" t="s">
        <v>331</v>
      </c>
      <c r="G97" s="5" t="s">
        <v>332</v>
      </c>
    </row>
    <row r="98" spans="1:11" x14ac:dyDescent="0.2">
      <c r="A98" s="5" t="s">
        <v>303</v>
      </c>
      <c r="B98" s="6">
        <v>29553535</v>
      </c>
      <c r="C98" s="6">
        <v>29553583</v>
      </c>
      <c r="D98" s="5" t="s">
        <v>333</v>
      </c>
      <c r="E98" s="5" t="s">
        <v>327</v>
      </c>
      <c r="F98" s="5" t="s">
        <v>334</v>
      </c>
      <c r="G98" s="5" t="s">
        <v>335</v>
      </c>
    </row>
    <row r="99" spans="1:11" x14ac:dyDescent="0.2">
      <c r="A99" s="5" t="s">
        <v>303</v>
      </c>
      <c r="B99" s="6">
        <v>29556136</v>
      </c>
      <c r="C99" s="6">
        <v>29556184</v>
      </c>
      <c r="D99" s="5" t="s">
        <v>336</v>
      </c>
      <c r="E99" s="5" t="s">
        <v>327</v>
      </c>
      <c r="F99" s="5" t="s">
        <v>337</v>
      </c>
      <c r="G99" s="5" t="s">
        <v>338</v>
      </c>
    </row>
    <row r="100" spans="1:11" x14ac:dyDescent="0.2">
      <c r="A100" s="5" t="s">
        <v>303</v>
      </c>
      <c r="B100" s="6">
        <v>29559062</v>
      </c>
      <c r="C100" s="6">
        <v>29559125</v>
      </c>
      <c r="D100" s="5" t="s">
        <v>339</v>
      </c>
      <c r="E100" s="5" t="s">
        <v>327</v>
      </c>
      <c r="F100" s="5" t="s">
        <v>340</v>
      </c>
      <c r="G100" s="5" t="s">
        <v>341</v>
      </c>
    </row>
    <row r="101" spans="1:11" x14ac:dyDescent="0.2">
      <c r="A101" s="5" t="s">
        <v>303</v>
      </c>
      <c r="B101" s="6">
        <v>29562617</v>
      </c>
      <c r="C101" s="6">
        <v>29562654</v>
      </c>
      <c r="D101" s="5" t="s">
        <v>342</v>
      </c>
      <c r="E101" s="5" t="s">
        <v>327</v>
      </c>
      <c r="F101" s="5" t="s">
        <v>343</v>
      </c>
      <c r="G101" s="5" t="s">
        <v>344</v>
      </c>
    </row>
    <row r="102" spans="1:11" x14ac:dyDescent="0.2">
      <c r="A102" s="5" t="s">
        <v>303</v>
      </c>
      <c r="B102" s="6">
        <v>29562730</v>
      </c>
      <c r="C102" s="6">
        <v>29562756</v>
      </c>
      <c r="D102" s="5" t="s">
        <v>345</v>
      </c>
      <c r="E102" s="5" t="s">
        <v>327</v>
      </c>
      <c r="F102" s="5" t="s">
        <v>346</v>
      </c>
      <c r="G102" s="5" t="s">
        <v>347</v>
      </c>
    </row>
    <row r="103" spans="1:11" x14ac:dyDescent="0.2">
      <c r="A103" s="5" t="s">
        <v>303</v>
      </c>
      <c r="B103" s="6">
        <v>29576078</v>
      </c>
      <c r="C103" s="6">
        <v>29576119</v>
      </c>
      <c r="D103" s="5" t="s">
        <v>348</v>
      </c>
      <c r="E103" s="5" t="s">
        <v>327</v>
      </c>
      <c r="F103" s="5" t="s">
        <v>349</v>
      </c>
      <c r="G103" s="5" t="s">
        <v>350</v>
      </c>
    </row>
    <row r="104" spans="1:11" x14ac:dyDescent="0.2">
      <c r="A104" s="5" t="s">
        <v>303</v>
      </c>
      <c r="B104" s="6">
        <v>29654845</v>
      </c>
      <c r="C104" s="6">
        <v>29654876</v>
      </c>
      <c r="D104" s="5" t="s">
        <v>351</v>
      </c>
      <c r="E104" s="5" t="s">
        <v>327</v>
      </c>
      <c r="F104" s="5" t="s">
        <v>352</v>
      </c>
      <c r="G104" s="5" t="s">
        <v>353</v>
      </c>
    </row>
    <row r="105" spans="1:11" x14ac:dyDescent="0.2">
      <c r="A105" s="5" t="s">
        <v>303</v>
      </c>
      <c r="B105" s="6">
        <v>29665044</v>
      </c>
      <c r="C105" s="6">
        <v>29665072</v>
      </c>
      <c r="D105" s="5" t="s">
        <v>354</v>
      </c>
      <c r="E105" s="5" t="s">
        <v>327</v>
      </c>
      <c r="F105" s="5" t="s">
        <v>355</v>
      </c>
      <c r="G105" s="5" t="s">
        <v>356</v>
      </c>
    </row>
    <row r="106" spans="1:11" x14ac:dyDescent="0.2">
      <c r="A106" s="5" t="s">
        <v>303</v>
      </c>
      <c r="B106" s="6">
        <v>29677210</v>
      </c>
      <c r="C106" s="6">
        <v>29677238</v>
      </c>
      <c r="D106" s="5" t="s">
        <v>357</v>
      </c>
      <c r="E106" s="5" t="s">
        <v>327</v>
      </c>
      <c r="F106" s="5" t="s">
        <v>358</v>
      </c>
      <c r="G106" s="5" t="s">
        <v>359</v>
      </c>
    </row>
    <row r="107" spans="1:11" x14ac:dyDescent="0.2">
      <c r="A107" s="5" t="s">
        <v>303</v>
      </c>
      <c r="B107" s="6">
        <v>29679294</v>
      </c>
      <c r="C107" s="6">
        <v>29679337</v>
      </c>
      <c r="D107" s="5" t="s">
        <v>360</v>
      </c>
      <c r="E107" s="5" t="s">
        <v>327</v>
      </c>
      <c r="F107" s="5" t="s">
        <v>361</v>
      </c>
      <c r="G107" s="5" t="s">
        <v>362</v>
      </c>
    </row>
    <row r="108" spans="1:11" x14ac:dyDescent="0.2">
      <c r="A108" s="5" t="s">
        <v>303</v>
      </c>
      <c r="B108" s="6">
        <v>29687598</v>
      </c>
      <c r="C108" s="6">
        <v>29687641</v>
      </c>
      <c r="D108" s="5" t="s">
        <v>363</v>
      </c>
      <c r="E108" s="5" t="s">
        <v>327</v>
      </c>
      <c r="F108" s="5" t="s">
        <v>364</v>
      </c>
      <c r="G108" s="5" t="s">
        <v>365</v>
      </c>
      <c r="K108" s="2"/>
    </row>
    <row r="109" spans="1:11" x14ac:dyDescent="0.2">
      <c r="A109" s="5" t="s">
        <v>366</v>
      </c>
      <c r="B109" s="6">
        <v>31318706</v>
      </c>
      <c r="C109" s="6">
        <v>31318744</v>
      </c>
      <c r="D109" s="5" t="s">
        <v>367</v>
      </c>
      <c r="E109" s="5" t="s">
        <v>368</v>
      </c>
      <c r="F109" s="5" t="s">
        <v>369</v>
      </c>
      <c r="G109" s="5" t="s">
        <v>370</v>
      </c>
    </row>
    <row r="110" spans="1:11" x14ac:dyDescent="0.2">
      <c r="A110" s="5" t="s">
        <v>371</v>
      </c>
      <c r="B110" s="6">
        <v>3118930</v>
      </c>
      <c r="C110" s="6">
        <v>3118972</v>
      </c>
      <c r="D110" s="5" t="s">
        <v>372</v>
      </c>
      <c r="E110" s="5" t="s">
        <v>373</v>
      </c>
      <c r="F110" s="5" t="s">
        <v>374</v>
      </c>
      <c r="G110" s="5" t="s">
        <v>375</v>
      </c>
    </row>
    <row r="111" spans="1:11" x14ac:dyDescent="0.2">
      <c r="A111" s="5" t="s">
        <v>376</v>
      </c>
      <c r="B111" s="6">
        <v>35478517</v>
      </c>
      <c r="C111" s="6">
        <v>35478562</v>
      </c>
      <c r="D111" s="5" t="s">
        <v>377</v>
      </c>
      <c r="E111" s="5" t="s">
        <v>378</v>
      </c>
      <c r="F111" s="5" t="s">
        <v>379</v>
      </c>
      <c r="G111" s="5" t="s">
        <v>380</v>
      </c>
    </row>
    <row r="114" spans="1:7" x14ac:dyDescent="0.2">
      <c r="A114" s="149" t="s">
        <v>886</v>
      </c>
    </row>
    <row r="116" spans="1:7" x14ac:dyDescent="0.2">
      <c r="A116" s="90" t="s">
        <v>650</v>
      </c>
      <c r="B116" s="90" t="s">
        <v>651</v>
      </c>
      <c r="C116" s="92" t="s">
        <v>652</v>
      </c>
      <c r="D116" s="92" t="s">
        <v>653</v>
      </c>
      <c r="E116" s="92" t="s">
        <v>654</v>
      </c>
      <c r="F116" s="92" t="s">
        <v>655</v>
      </c>
      <c r="G116" s="92" t="s">
        <v>656</v>
      </c>
    </row>
    <row r="117" spans="1:7" ht="16" x14ac:dyDescent="0.2">
      <c r="A117" s="90">
        <v>1</v>
      </c>
      <c r="B117" s="91" t="s">
        <v>657</v>
      </c>
      <c r="C117" s="93" t="s">
        <v>658</v>
      </c>
      <c r="D117" s="94"/>
      <c r="E117" s="94"/>
      <c r="F117" s="94"/>
      <c r="G117" s="93" t="s">
        <v>659</v>
      </c>
    </row>
    <row r="118" spans="1:7" ht="16" x14ac:dyDescent="0.2">
      <c r="A118" s="90">
        <v>2</v>
      </c>
      <c r="B118" s="91" t="s">
        <v>660</v>
      </c>
      <c r="C118" s="93" t="s">
        <v>661</v>
      </c>
      <c r="D118" s="94"/>
      <c r="E118" s="94"/>
      <c r="F118" s="94"/>
      <c r="G118" s="93" t="s">
        <v>662</v>
      </c>
    </row>
    <row r="119" spans="1:7" ht="16" x14ac:dyDescent="0.2">
      <c r="A119" s="90">
        <v>3</v>
      </c>
      <c r="B119" s="91" t="s">
        <v>663</v>
      </c>
      <c r="C119" s="93" t="s">
        <v>664</v>
      </c>
      <c r="D119" s="94"/>
      <c r="E119" s="94"/>
      <c r="F119" s="94"/>
      <c r="G119" s="93" t="s">
        <v>665</v>
      </c>
    </row>
    <row r="120" spans="1:7" ht="16" x14ac:dyDescent="0.2">
      <c r="A120" s="90">
        <v>4</v>
      </c>
      <c r="B120" s="91" t="s">
        <v>666</v>
      </c>
      <c r="C120" s="93" t="s">
        <v>667</v>
      </c>
      <c r="D120" s="94"/>
      <c r="E120" s="94"/>
      <c r="F120" s="94"/>
      <c r="G120" s="93" t="s">
        <v>668</v>
      </c>
    </row>
    <row r="121" spans="1:7" ht="16" x14ac:dyDescent="0.2">
      <c r="A121" s="90">
        <v>5</v>
      </c>
      <c r="B121" s="91" t="s">
        <v>669</v>
      </c>
      <c r="C121" s="93" t="s">
        <v>670</v>
      </c>
      <c r="D121" s="94"/>
      <c r="E121" s="94"/>
      <c r="F121" s="94"/>
      <c r="G121" s="93" t="s">
        <v>671</v>
      </c>
    </row>
    <row r="122" spans="1:7" ht="16" x14ac:dyDescent="0.2">
      <c r="A122" s="90">
        <v>6</v>
      </c>
      <c r="B122" s="91" t="s">
        <v>672</v>
      </c>
      <c r="C122" s="93" t="s">
        <v>673</v>
      </c>
      <c r="D122" s="94"/>
      <c r="E122" s="94"/>
      <c r="F122" s="94"/>
      <c r="G122" s="93" t="s">
        <v>674</v>
      </c>
    </row>
    <row r="123" spans="1:7" ht="16" x14ac:dyDescent="0.2">
      <c r="A123" s="90">
        <v>7</v>
      </c>
      <c r="B123" s="91" t="s">
        <v>675</v>
      </c>
      <c r="C123" s="93" t="s">
        <v>676</v>
      </c>
      <c r="D123" s="94"/>
      <c r="E123" s="94"/>
      <c r="F123" s="94"/>
      <c r="G123" s="93" t="s">
        <v>677</v>
      </c>
    </row>
    <row r="124" spans="1:7" ht="16" x14ac:dyDescent="0.2">
      <c r="A124" s="90">
        <v>8</v>
      </c>
      <c r="B124" s="91" t="s">
        <v>678</v>
      </c>
      <c r="C124" s="93" t="s">
        <v>679</v>
      </c>
      <c r="D124" s="94"/>
      <c r="E124" s="94"/>
      <c r="F124" s="94"/>
      <c r="G124" s="93" t="s">
        <v>680</v>
      </c>
    </row>
    <row r="125" spans="1:7" ht="16" x14ac:dyDescent="0.2">
      <c r="A125" s="90">
        <v>9</v>
      </c>
      <c r="B125" s="91" t="s">
        <v>681</v>
      </c>
      <c r="C125" s="93" t="s">
        <v>682</v>
      </c>
      <c r="D125" s="94"/>
      <c r="E125" s="94"/>
      <c r="F125" s="94"/>
      <c r="G125" s="93" t="s">
        <v>683</v>
      </c>
    </row>
    <row r="126" spans="1:7" ht="16" x14ac:dyDescent="0.2">
      <c r="A126" s="90">
        <v>10</v>
      </c>
      <c r="B126" s="91" t="s">
        <v>684</v>
      </c>
      <c r="C126" s="93" t="s">
        <v>685</v>
      </c>
      <c r="D126" s="94"/>
      <c r="E126" s="94"/>
      <c r="F126" s="94"/>
      <c r="G126" s="93" t="s">
        <v>686</v>
      </c>
    </row>
    <row r="127" spans="1:7" ht="16" x14ac:dyDescent="0.2">
      <c r="A127" s="90">
        <v>11</v>
      </c>
      <c r="B127" s="91" t="s">
        <v>687</v>
      </c>
      <c r="C127" s="93" t="s">
        <v>688</v>
      </c>
      <c r="D127" s="94"/>
      <c r="E127" s="94"/>
      <c r="F127" s="94"/>
      <c r="G127" s="93" t="s">
        <v>689</v>
      </c>
    </row>
    <row r="128" spans="1:7" ht="16" x14ac:dyDescent="0.2">
      <c r="A128" s="90">
        <v>12</v>
      </c>
      <c r="B128" s="91" t="s">
        <v>690</v>
      </c>
      <c r="C128" s="93" t="s">
        <v>691</v>
      </c>
      <c r="D128" s="94"/>
      <c r="E128" s="94"/>
      <c r="F128" s="94"/>
      <c r="G128" s="93" t="s">
        <v>692</v>
      </c>
    </row>
    <row r="129" spans="1:7" ht="16" x14ac:dyDescent="0.2">
      <c r="A129" s="90">
        <v>13</v>
      </c>
      <c r="B129" s="91" t="s">
        <v>693</v>
      </c>
      <c r="C129" s="93" t="s">
        <v>694</v>
      </c>
      <c r="D129" s="94"/>
      <c r="E129" s="94"/>
      <c r="F129" s="94"/>
      <c r="G129" s="93" t="s">
        <v>695</v>
      </c>
    </row>
    <row r="130" spans="1:7" ht="16" x14ac:dyDescent="0.2">
      <c r="A130" s="90">
        <v>14</v>
      </c>
      <c r="B130" s="91" t="s">
        <v>696</v>
      </c>
      <c r="C130" s="93" t="s">
        <v>697</v>
      </c>
      <c r="D130" s="94"/>
      <c r="E130" s="94"/>
      <c r="F130" s="94"/>
      <c r="G130" s="93" t="s">
        <v>698</v>
      </c>
    </row>
    <row r="131" spans="1:7" ht="16" x14ac:dyDescent="0.2">
      <c r="A131" s="90">
        <v>15</v>
      </c>
      <c r="B131" s="91" t="s">
        <v>699</v>
      </c>
      <c r="C131" s="93" t="s">
        <v>700</v>
      </c>
      <c r="D131" s="94"/>
      <c r="E131" s="94"/>
      <c r="F131" s="94"/>
      <c r="G131" s="93" t="s">
        <v>701</v>
      </c>
    </row>
    <row r="132" spans="1:7" ht="16" x14ac:dyDescent="0.2">
      <c r="A132" s="90">
        <v>16</v>
      </c>
      <c r="B132" s="91" t="s">
        <v>702</v>
      </c>
      <c r="C132" s="93" t="s">
        <v>703</v>
      </c>
      <c r="D132" s="94"/>
      <c r="E132" s="94"/>
      <c r="F132" s="94"/>
      <c r="G132" s="93" t="s">
        <v>704</v>
      </c>
    </row>
    <row r="133" spans="1:7" ht="16" x14ac:dyDescent="0.2">
      <c r="A133" s="90">
        <v>17</v>
      </c>
      <c r="B133" s="91" t="s">
        <v>705</v>
      </c>
      <c r="C133" s="93" t="s">
        <v>706</v>
      </c>
      <c r="D133" s="94"/>
      <c r="E133" s="94"/>
      <c r="F133" s="94"/>
      <c r="G133" s="93" t="s">
        <v>707</v>
      </c>
    </row>
    <row r="134" spans="1:7" ht="16" x14ac:dyDescent="0.2">
      <c r="A134" s="90">
        <v>18</v>
      </c>
      <c r="B134" s="91" t="s">
        <v>708</v>
      </c>
      <c r="C134" s="93" t="s">
        <v>709</v>
      </c>
      <c r="D134" s="94"/>
      <c r="E134" s="94"/>
      <c r="F134" s="94"/>
      <c r="G134" s="93" t="s">
        <v>710</v>
      </c>
    </row>
    <row r="135" spans="1:7" ht="16" x14ac:dyDescent="0.2">
      <c r="A135" s="90">
        <v>19</v>
      </c>
      <c r="B135" s="91" t="s">
        <v>711</v>
      </c>
      <c r="C135" s="93" t="s">
        <v>712</v>
      </c>
      <c r="D135" s="94"/>
      <c r="E135" s="94"/>
      <c r="F135" s="94"/>
      <c r="G135" s="93" t="s">
        <v>713</v>
      </c>
    </row>
    <row r="136" spans="1:7" ht="16" x14ac:dyDescent="0.2">
      <c r="A136" s="90">
        <v>20</v>
      </c>
      <c r="B136" s="91" t="s">
        <v>714</v>
      </c>
      <c r="C136" s="93" t="s">
        <v>715</v>
      </c>
      <c r="D136" s="94"/>
      <c r="E136" s="94"/>
      <c r="F136" s="94"/>
      <c r="G136" s="93" t="s">
        <v>716</v>
      </c>
    </row>
    <row r="137" spans="1:7" ht="16" x14ac:dyDescent="0.2">
      <c r="A137" s="90">
        <v>21</v>
      </c>
      <c r="B137" s="91" t="s">
        <v>717</v>
      </c>
      <c r="C137" s="93" t="s">
        <v>718</v>
      </c>
      <c r="D137" s="94"/>
      <c r="E137" s="94"/>
      <c r="F137" s="94"/>
      <c r="G137" s="93" t="s">
        <v>719</v>
      </c>
    </row>
    <row r="138" spans="1:7" ht="16" x14ac:dyDescent="0.2">
      <c r="A138" s="90">
        <v>22</v>
      </c>
      <c r="B138" s="91" t="s">
        <v>720</v>
      </c>
      <c r="C138" s="93" t="s">
        <v>721</v>
      </c>
      <c r="D138" s="94"/>
      <c r="E138" s="94"/>
      <c r="F138" s="94"/>
      <c r="G138" s="93" t="s">
        <v>722</v>
      </c>
    </row>
    <row r="139" spans="1:7" ht="16" x14ac:dyDescent="0.2">
      <c r="A139" s="90">
        <v>23</v>
      </c>
      <c r="B139" s="91" t="s">
        <v>723</v>
      </c>
      <c r="C139" s="93" t="s">
        <v>724</v>
      </c>
      <c r="D139" s="94"/>
      <c r="E139" s="94"/>
      <c r="F139" s="94"/>
      <c r="G139" s="93" t="s">
        <v>725</v>
      </c>
    </row>
    <row r="140" spans="1:7" ht="16" x14ac:dyDescent="0.2">
      <c r="A140" s="90">
        <v>24</v>
      </c>
      <c r="B140" s="91" t="s">
        <v>726</v>
      </c>
      <c r="C140" s="93" t="s">
        <v>727</v>
      </c>
      <c r="D140" s="94"/>
      <c r="E140" s="94"/>
      <c r="F140" s="94"/>
      <c r="G140" s="93" t="s">
        <v>728</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44523-8E83-8545-ADDD-F0447C2D9F79}">
  <dimension ref="A1:Q85"/>
  <sheetViews>
    <sheetView workbookViewId="0">
      <selection activeCell="J88" sqref="J88"/>
    </sheetView>
  </sheetViews>
  <sheetFormatPr baseColWidth="10" defaultRowHeight="15" x14ac:dyDescent="0.2"/>
  <cols>
    <col min="1" max="1" width="10.83203125" style="1"/>
    <col min="2" max="2" width="17.1640625" style="1" customWidth="1"/>
    <col min="3" max="3" width="18.5" style="1" customWidth="1"/>
    <col min="4" max="7" width="10.83203125" style="1"/>
    <col min="8" max="8" width="11.5" style="1" customWidth="1"/>
    <col min="9" max="9" width="17.6640625" style="1" customWidth="1"/>
    <col min="10" max="10" width="17.5" style="1" customWidth="1"/>
    <col min="11" max="11" width="13.1640625" style="1" customWidth="1"/>
    <col min="12" max="12" width="51.1640625" style="1" customWidth="1"/>
    <col min="13" max="13" width="17" style="1" customWidth="1"/>
    <col min="14" max="14" width="15.83203125" style="1" customWidth="1"/>
    <col min="15" max="16384" width="10.83203125" style="1"/>
  </cols>
  <sheetData>
    <row r="1" spans="1:12" x14ac:dyDescent="0.2">
      <c r="A1" s="1" t="s">
        <v>985</v>
      </c>
    </row>
    <row r="2" spans="1:12" x14ac:dyDescent="0.2">
      <c r="A2" s="1" t="s">
        <v>993</v>
      </c>
    </row>
    <row r="4" spans="1:12" x14ac:dyDescent="0.2">
      <c r="A4" s="133"/>
      <c r="B4" s="133"/>
      <c r="C4" s="133"/>
      <c r="D4" s="133"/>
      <c r="E4" s="133"/>
      <c r="F4" s="133"/>
      <c r="G4" s="133"/>
      <c r="H4" s="133"/>
      <c r="I4" s="133"/>
      <c r="J4" s="133"/>
      <c r="K4" s="133"/>
    </row>
    <row r="5" spans="1:12" ht="49" thickBot="1" x14ac:dyDescent="0.25">
      <c r="A5" s="137" t="s">
        <v>765</v>
      </c>
      <c r="B5" s="137" t="s">
        <v>823</v>
      </c>
      <c r="C5" s="137" t="s">
        <v>766</v>
      </c>
      <c r="D5" s="155" t="s">
        <v>996</v>
      </c>
      <c r="E5" s="155" t="s">
        <v>997</v>
      </c>
      <c r="F5" s="155" t="s">
        <v>998</v>
      </c>
      <c r="G5" s="155" t="s">
        <v>999</v>
      </c>
      <c r="H5" s="155" t="s">
        <v>773</v>
      </c>
      <c r="I5" s="153" t="s">
        <v>1000</v>
      </c>
      <c r="J5" s="153" t="s">
        <v>1001</v>
      </c>
      <c r="K5" s="155" t="s">
        <v>920</v>
      </c>
    </row>
    <row r="6" spans="1:12" ht="17" thickBot="1" x14ac:dyDescent="0.25">
      <c r="A6" s="202" t="s">
        <v>505</v>
      </c>
      <c r="B6" s="132" t="s">
        <v>767</v>
      </c>
      <c r="C6" s="132" t="s">
        <v>885</v>
      </c>
      <c r="D6" s="132">
        <v>48244</v>
      </c>
      <c r="E6" s="132">
        <v>99</v>
      </c>
      <c r="F6" s="132">
        <v>2379</v>
      </c>
      <c r="G6" s="132">
        <v>14</v>
      </c>
      <c r="H6" s="203">
        <v>12936</v>
      </c>
      <c r="I6" s="132">
        <f>SUM(D6:E6)</f>
        <v>48343</v>
      </c>
      <c r="J6" s="132">
        <f>SUM(F6:G6)</f>
        <v>2393</v>
      </c>
      <c r="K6" s="204">
        <f>I6/J6</f>
        <v>20.201838696197242</v>
      </c>
    </row>
    <row r="7" spans="1:12" ht="17" thickBot="1" x14ac:dyDescent="0.25">
      <c r="A7" s="202" t="s">
        <v>513</v>
      </c>
      <c r="B7" s="132" t="s">
        <v>768</v>
      </c>
      <c r="C7" s="132" t="s">
        <v>742</v>
      </c>
      <c r="D7" s="132"/>
      <c r="E7" s="132"/>
      <c r="F7" s="132"/>
      <c r="G7" s="132"/>
      <c r="H7" s="132"/>
      <c r="I7" s="132"/>
      <c r="J7" s="132"/>
      <c r="K7" s="204"/>
      <c r="L7" s="152"/>
    </row>
    <row r="8" spans="1:12" x14ac:dyDescent="0.2">
      <c r="A8" s="205" t="s">
        <v>515</v>
      </c>
      <c r="B8" s="87" t="s">
        <v>769</v>
      </c>
      <c r="C8" s="87" t="s">
        <v>885</v>
      </c>
      <c r="D8" s="87">
        <v>30767</v>
      </c>
      <c r="E8" s="87">
        <v>1204</v>
      </c>
      <c r="F8" s="87">
        <v>987</v>
      </c>
      <c r="G8" s="87">
        <v>55</v>
      </c>
      <c r="H8" s="87">
        <v>13902</v>
      </c>
      <c r="I8" s="87">
        <f t="shared" ref="I8:I19" si="0">SUM(D8:E8)</f>
        <v>31971</v>
      </c>
      <c r="J8" s="87">
        <f t="shared" ref="J8:J19" si="1">SUM(F8:G8)</f>
        <v>1042</v>
      </c>
      <c r="K8" s="206">
        <f t="shared" ref="K8:K70" si="2">I8/J8</f>
        <v>30.682341650671784</v>
      </c>
    </row>
    <row r="9" spans="1:12" x14ac:dyDescent="0.2">
      <c r="A9" s="207"/>
      <c r="B9" s="208" t="s">
        <v>770</v>
      </c>
      <c r="C9" s="208" t="s">
        <v>885</v>
      </c>
      <c r="D9" s="208">
        <v>50861</v>
      </c>
      <c r="E9" s="208">
        <v>968</v>
      </c>
      <c r="F9" s="208">
        <v>2851</v>
      </c>
      <c r="G9" s="208">
        <v>64</v>
      </c>
      <c r="H9" s="208">
        <v>29478</v>
      </c>
      <c r="I9" s="208">
        <f t="shared" si="0"/>
        <v>51829</v>
      </c>
      <c r="J9" s="208">
        <f t="shared" si="1"/>
        <v>2915</v>
      </c>
      <c r="K9" s="209">
        <f t="shared" si="2"/>
        <v>17.780102915951971</v>
      </c>
    </row>
    <row r="10" spans="1:12" x14ac:dyDescent="0.2">
      <c r="A10" s="207"/>
      <c r="B10" s="208" t="s">
        <v>771</v>
      </c>
      <c r="C10" s="208" t="s">
        <v>885</v>
      </c>
      <c r="D10" s="208">
        <v>23141</v>
      </c>
      <c r="E10" s="208">
        <v>2022</v>
      </c>
      <c r="F10" s="208">
        <v>1853</v>
      </c>
      <c r="G10" s="208">
        <v>174</v>
      </c>
      <c r="H10" s="208">
        <v>14373</v>
      </c>
      <c r="I10" s="208">
        <f t="shared" si="0"/>
        <v>25163</v>
      </c>
      <c r="J10" s="208">
        <f t="shared" si="1"/>
        <v>2027</v>
      </c>
      <c r="K10" s="209">
        <f t="shared" si="2"/>
        <v>12.413912185495807</v>
      </c>
    </row>
    <row r="11" spans="1:12" ht="16" thickBot="1" x14ac:dyDescent="0.25">
      <c r="A11" s="210"/>
      <c r="B11" s="122" t="s">
        <v>772</v>
      </c>
      <c r="C11" s="122" t="s">
        <v>885</v>
      </c>
      <c r="D11" s="122">
        <v>22999</v>
      </c>
      <c r="E11" s="122">
        <v>3907</v>
      </c>
      <c r="F11" s="122">
        <v>260</v>
      </c>
      <c r="G11" s="122">
        <v>345</v>
      </c>
      <c r="H11" s="211">
        <v>14529</v>
      </c>
      <c r="I11" s="122">
        <f t="shared" si="0"/>
        <v>26906</v>
      </c>
      <c r="J11" s="122">
        <f t="shared" si="1"/>
        <v>605</v>
      </c>
      <c r="K11" s="212">
        <f t="shared" si="2"/>
        <v>44.472727272727276</v>
      </c>
    </row>
    <row r="12" spans="1:12" x14ac:dyDescent="0.2">
      <c r="A12" s="205" t="s">
        <v>517</v>
      </c>
      <c r="B12" s="87" t="s">
        <v>774</v>
      </c>
      <c r="C12" s="87" t="s">
        <v>885</v>
      </c>
      <c r="D12" s="87">
        <v>20132</v>
      </c>
      <c r="E12" s="87">
        <v>88</v>
      </c>
      <c r="F12" s="87">
        <v>1337</v>
      </c>
      <c r="G12" s="87">
        <v>6</v>
      </c>
      <c r="H12" s="87">
        <v>11416</v>
      </c>
      <c r="I12" s="87">
        <f t="shared" si="0"/>
        <v>20220</v>
      </c>
      <c r="J12" s="87">
        <f t="shared" si="1"/>
        <v>1343</v>
      </c>
      <c r="K12" s="206">
        <f t="shared" si="2"/>
        <v>15.055845122859271</v>
      </c>
    </row>
    <row r="13" spans="1:12" x14ac:dyDescent="0.2">
      <c r="A13" s="207"/>
      <c r="B13" s="208" t="s">
        <v>775</v>
      </c>
      <c r="C13" s="208" t="s">
        <v>885</v>
      </c>
      <c r="D13" s="208">
        <v>40697</v>
      </c>
      <c r="E13" s="208">
        <v>219</v>
      </c>
      <c r="F13" s="208">
        <v>1956</v>
      </c>
      <c r="G13" s="208">
        <v>22</v>
      </c>
      <c r="H13" s="208">
        <v>16127</v>
      </c>
      <c r="I13" s="208">
        <f t="shared" si="0"/>
        <v>40916</v>
      </c>
      <c r="J13" s="208">
        <f t="shared" si="1"/>
        <v>1978</v>
      </c>
      <c r="K13" s="209">
        <f t="shared" si="2"/>
        <v>20.685540950455007</v>
      </c>
    </row>
    <row r="14" spans="1:12" x14ac:dyDescent="0.2">
      <c r="A14" s="207"/>
      <c r="B14" s="208" t="s">
        <v>776</v>
      </c>
      <c r="C14" s="208" t="s">
        <v>885</v>
      </c>
      <c r="D14" s="208">
        <v>32693</v>
      </c>
      <c r="E14" s="208">
        <v>54</v>
      </c>
      <c r="F14" s="208">
        <v>3024</v>
      </c>
      <c r="G14" s="208">
        <v>6</v>
      </c>
      <c r="H14" s="208">
        <v>16388</v>
      </c>
      <c r="I14" s="208">
        <f t="shared" si="0"/>
        <v>32747</v>
      </c>
      <c r="J14" s="208">
        <f t="shared" si="1"/>
        <v>3030</v>
      </c>
      <c r="K14" s="209">
        <f t="shared" si="2"/>
        <v>10.807590759075907</v>
      </c>
    </row>
    <row r="15" spans="1:12" x14ac:dyDescent="0.2">
      <c r="A15" s="207"/>
      <c r="B15" s="208"/>
      <c r="C15" s="208" t="s">
        <v>892</v>
      </c>
      <c r="D15" s="208">
        <v>24702</v>
      </c>
      <c r="E15" s="208">
        <v>65</v>
      </c>
      <c r="F15" s="208">
        <v>2642</v>
      </c>
      <c r="G15" s="208">
        <v>8</v>
      </c>
      <c r="H15" s="208"/>
      <c r="I15" s="208">
        <f t="shared" si="0"/>
        <v>24767</v>
      </c>
      <c r="J15" s="208">
        <f t="shared" si="1"/>
        <v>2650</v>
      </c>
      <c r="K15" s="209">
        <f t="shared" si="2"/>
        <v>9.3460377358490572</v>
      </c>
    </row>
    <row r="16" spans="1:12" x14ac:dyDescent="0.2">
      <c r="A16" s="207"/>
      <c r="B16" s="208" t="s">
        <v>777</v>
      </c>
      <c r="C16" s="208" t="s">
        <v>885</v>
      </c>
      <c r="D16" s="208">
        <v>18693</v>
      </c>
      <c r="E16" s="208">
        <v>52</v>
      </c>
      <c r="F16" s="208">
        <v>2706</v>
      </c>
      <c r="G16" s="208">
        <v>5</v>
      </c>
      <c r="H16" s="208">
        <v>16141</v>
      </c>
      <c r="I16" s="208">
        <f t="shared" si="0"/>
        <v>18745</v>
      </c>
      <c r="J16" s="208">
        <f t="shared" si="1"/>
        <v>2711</v>
      </c>
      <c r="K16" s="209">
        <f t="shared" si="2"/>
        <v>6.9144227222427146</v>
      </c>
    </row>
    <row r="17" spans="1:17" x14ac:dyDescent="0.2">
      <c r="A17" s="207"/>
      <c r="B17" s="208"/>
      <c r="C17" s="208" t="s">
        <v>892</v>
      </c>
      <c r="D17" s="208">
        <v>20901</v>
      </c>
      <c r="E17" s="208">
        <v>126</v>
      </c>
      <c r="F17" s="208">
        <v>2513</v>
      </c>
      <c r="G17" s="208">
        <v>16</v>
      </c>
      <c r="H17" s="208"/>
      <c r="I17" s="208">
        <f t="shared" si="0"/>
        <v>21027</v>
      </c>
      <c r="J17" s="208">
        <f t="shared" si="1"/>
        <v>2529</v>
      </c>
      <c r="K17" s="209">
        <f t="shared" si="2"/>
        <v>8.3143534994068808</v>
      </c>
    </row>
    <row r="18" spans="1:17" x14ac:dyDescent="0.2">
      <c r="A18" s="207"/>
      <c r="B18" s="208" t="s">
        <v>778</v>
      </c>
      <c r="C18" s="208" t="s">
        <v>885</v>
      </c>
      <c r="D18" s="208">
        <v>22466</v>
      </c>
      <c r="E18" s="208">
        <v>56</v>
      </c>
      <c r="F18" s="208">
        <v>1976</v>
      </c>
      <c r="G18" s="208">
        <v>7</v>
      </c>
      <c r="H18" s="208">
        <v>12320</v>
      </c>
      <c r="I18" s="208">
        <f t="shared" si="0"/>
        <v>22522</v>
      </c>
      <c r="J18" s="208">
        <f t="shared" si="1"/>
        <v>1983</v>
      </c>
      <c r="K18" s="209">
        <f t="shared" si="2"/>
        <v>11.35753908219869</v>
      </c>
    </row>
    <row r="19" spans="1:17" ht="16" thickBot="1" x14ac:dyDescent="0.25">
      <c r="A19" s="210"/>
      <c r="B19" s="122"/>
      <c r="C19" s="122" t="s">
        <v>892</v>
      </c>
      <c r="D19" s="122">
        <v>19931</v>
      </c>
      <c r="E19" s="122">
        <v>104</v>
      </c>
      <c r="F19" s="122">
        <v>2527</v>
      </c>
      <c r="G19" s="122">
        <v>14</v>
      </c>
      <c r="H19" s="122"/>
      <c r="I19" s="122">
        <f t="shared" si="0"/>
        <v>20035</v>
      </c>
      <c r="J19" s="122">
        <f t="shared" si="1"/>
        <v>2541</v>
      </c>
      <c r="K19" s="212">
        <f t="shared" si="2"/>
        <v>7.884691066509248</v>
      </c>
      <c r="P19" s="134"/>
    </row>
    <row r="20" spans="1:17" ht="16" thickBot="1" x14ac:dyDescent="0.25">
      <c r="A20" s="213" t="s">
        <v>518</v>
      </c>
      <c r="B20" s="132" t="s">
        <v>779</v>
      </c>
      <c r="C20" s="132" t="s">
        <v>742</v>
      </c>
      <c r="D20" s="132"/>
      <c r="E20" s="132"/>
      <c r="F20" s="132"/>
      <c r="G20" s="132"/>
      <c r="H20" s="132">
        <v>13496</v>
      </c>
      <c r="I20" s="132"/>
      <c r="J20" s="132"/>
      <c r="K20" s="204"/>
    </row>
    <row r="21" spans="1:17" x14ac:dyDescent="0.2">
      <c r="A21" s="205" t="s">
        <v>520</v>
      </c>
      <c r="B21" s="87" t="s">
        <v>780</v>
      </c>
      <c r="C21" s="87" t="s">
        <v>885</v>
      </c>
      <c r="D21" s="87">
        <v>19185</v>
      </c>
      <c r="E21" s="87">
        <v>439</v>
      </c>
      <c r="F21" s="87">
        <v>1068</v>
      </c>
      <c r="G21" s="87">
        <v>42</v>
      </c>
      <c r="H21" s="214">
        <v>11971</v>
      </c>
      <c r="I21" s="87">
        <f t="shared" ref="I21:I29" si="3">SUM(D21:E21)</f>
        <v>19624</v>
      </c>
      <c r="J21" s="87">
        <f>SUM(F21:G21)</f>
        <v>1110</v>
      </c>
      <c r="K21" s="206">
        <f t="shared" si="2"/>
        <v>17.679279279279278</v>
      </c>
      <c r="P21" s="135"/>
    </row>
    <row r="22" spans="1:17" x14ac:dyDescent="0.2">
      <c r="A22" s="207"/>
      <c r="B22" s="208"/>
      <c r="C22" s="208" t="s">
        <v>910</v>
      </c>
      <c r="D22" s="208">
        <v>2215</v>
      </c>
      <c r="E22" s="208">
        <v>202</v>
      </c>
      <c r="F22" s="208">
        <v>172</v>
      </c>
      <c r="G22" s="208">
        <v>14</v>
      </c>
      <c r="H22" s="208"/>
      <c r="I22" s="208">
        <f t="shared" si="3"/>
        <v>2417</v>
      </c>
      <c r="J22" s="208"/>
      <c r="K22" s="209"/>
    </row>
    <row r="23" spans="1:17" x14ac:dyDescent="0.2">
      <c r="A23" s="207"/>
      <c r="B23" s="208" t="s">
        <v>781</v>
      </c>
      <c r="C23" s="208" t="s">
        <v>885</v>
      </c>
      <c r="D23" s="208">
        <v>27380</v>
      </c>
      <c r="E23" s="208">
        <v>948</v>
      </c>
      <c r="F23" s="208">
        <v>2139</v>
      </c>
      <c r="G23" s="208">
        <v>83</v>
      </c>
      <c r="H23" s="208">
        <v>15025</v>
      </c>
      <c r="I23" s="208">
        <f t="shared" si="3"/>
        <v>28328</v>
      </c>
      <c r="J23" s="208">
        <f>SUM(F23:G23)</f>
        <v>2222</v>
      </c>
      <c r="K23" s="209">
        <f t="shared" si="2"/>
        <v>12.748874887488748</v>
      </c>
    </row>
    <row r="24" spans="1:17" x14ac:dyDescent="0.2">
      <c r="A24" s="207"/>
      <c r="B24" s="208"/>
      <c r="C24" s="208" t="s">
        <v>911</v>
      </c>
      <c r="D24" s="208">
        <v>4858</v>
      </c>
      <c r="E24" s="208">
        <v>67</v>
      </c>
      <c r="F24" s="208"/>
      <c r="G24" s="208"/>
      <c r="H24" s="208"/>
      <c r="I24" s="208">
        <f t="shared" si="3"/>
        <v>4925</v>
      </c>
      <c r="J24" s="208"/>
      <c r="K24" s="209"/>
      <c r="L24" s="1" t="s">
        <v>826</v>
      </c>
    </row>
    <row r="25" spans="1:17" x14ac:dyDescent="0.2">
      <c r="A25" s="207"/>
      <c r="B25" s="208" t="s">
        <v>782</v>
      </c>
      <c r="C25" s="208" t="s">
        <v>885</v>
      </c>
      <c r="D25" s="208">
        <v>27554</v>
      </c>
      <c r="E25" s="208">
        <v>1834</v>
      </c>
      <c r="F25" s="208">
        <v>1597</v>
      </c>
      <c r="G25" s="208">
        <v>150</v>
      </c>
      <c r="H25" s="208">
        <v>17316</v>
      </c>
      <c r="I25" s="208">
        <f t="shared" si="3"/>
        <v>29388</v>
      </c>
      <c r="J25" s="208">
        <f>SUM(F25:G25)</f>
        <v>1747</v>
      </c>
      <c r="K25" s="209">
        <f t="shared" si="2"/>
        <v>16.821980538065255</v>
      </c>
    </row>
    <row r="26" spans="1:17" ht="16" thickBot="1" x14ac:dyDescent="0.25">
      <c r="A26" s="210"/>
      <c r="B26" s="122"/>
      <c r="C26" s="122" t="s">
        <v>891</v>
      </c>
      <c r="D26" s="122">
        <v>22715</v>
      </c>
      <c r="E26" s="122">
        <v>159</v>
      </c>
      <c r="F26" s="122">
        <v>2333</v>
      </c>
      <c r="G26" s="122">
        <v>12</v>
      </c>
      <c r="H26" s="122"/>
      <c r="I26" s="122">
        <f t="shared" si="3"/>
        <v>22874</v>
      </c>
      <c r="J26" s="122">
        <f>SUM(F26:G26)</f>
        <v>2345</v>
      </c>
      <c r="K26" s="212">
        <f t="shared" si="2"/>
        <v>9.7543710021321957</v>
      </c>
    </row>
    <row r="27" spans="1:17" x14ac:dyDescent="0.2">
      <c r="A27" s="205" t="s">
        <v>522</v>
      </c>
      <c r="B27" s="87" t="s">
        <v>783</v>
      </c>
      <c r="C27" s="87" t="s">
        <v>885</v>
      </c>
      <c r="D27" s="87">
        <v>74523</v>
      </c>
      <c r="E27" s="87">
        <v>943</v>
      </c>
      <c r="F27" s="87">
        <v>2288</v>
      </c>
      <c r="G27" s="87">
        <v>122</v>
      </c>
      <c r="H27" s="214">
        <v>11938</v>
      </c>
      <c r="I27" s="87">
        <f t="shared" si="3"/>
        <v>75466</v>
      </c>
      <c r="J27" s="87">
        <f>SUM(F27:G27)</f>
        <v>2410</v>
      </c>
      <c r="K27" s="206">
        <f t="shared" si="2"/>
        <v>31.31369294605809</v>
      </c>
    </row>
    <row r="28" spans="1:17" x14ac:dyDescent="0.2">
      <c r="A28" s="207"/>
      <c r="B28" s="208"/>
      <c r="C28" s="208" t="s">
        <v>891</v>
      </c>
      <c r="D28" s="208">
        <v>16390</v>
      </c>
      <c r="E28" s="208">
        <v>47</v>
      </c>
      <c r="F28" s="208">
        <v>2114</v>
      </c>
      <c r="G28" s="208">
        <v>5</v>
      </c>
      <c r="H28" s="208"/>
      <c r="I28" s="208">
        <f t="shared" si="3"/>
        <v>16437</v>
      </c>
      <c r="J28" s="208">
        <f>SUM(F28:G28)</f>
        <v>2119</v>
      </c>
      <c r="K28" s="209">
        <f t="shared" si="2"/>
        <v>7.7569608305804625</v>
      </c>
    </row>
    <row r="29" spans="1:17" ht="16" thickBot="1" x14ac:dyDescent="0.25">
      <c r="A29" s="210"/>
      <c r="B29" s="122" t="s">
        <v>784</v>
      </c>
      <c r="C29" s="122" t="s">
        <v>912</v>
      </c>
      <c r="D29" s="122">
        <v>16635</v>
      </c>
      <c r="E29" s="122">
        <v>180</v>
      </c>
      <c r="F29" s="122">
        <v>1767</v>
      </c>
      <c r="G29" s="122">
        <v>17</v>
      </c>
      <c r="H29" s="211">
        <v>13735</v>
      </c>
      <c r="I29" s="122">
        <f t="shared" si="3"/>
        <v>16815</v>
      </c>
      <c r="J29" s="122">
        <f>SUM(F29:G29)</f>
        <v>1784</v>
      </c>
      <c r="K29" s="212">
        <f t="shared" si="2"/>
        <v>9.4254484304932742</v>
      </c>
    </row>
    <row r="30" spans="1:17" ht="16" thickBot="1" x14ac:dyDescent="0.25">
      <c r="A30" s="216" t="s">
        <v>525</v>
      </c>
      <c r="B30" s="132" t="s">
        <v>795</v>
      </c>
      <c r="C30" s="132"/>
      <c r="D30" s="132"/>
      <c r="E30" s="132"/>
      <c r="F30" s="132"/>
      <c r="G30" s="132"/>
      <c r="H30" s="215"/>
      <c r="I30" s="132"/>
      <c r="J30" s="132"/>
      <c r="K30" s="204"/>
    </row>
    <row r="31" spans="1:17" ht="16" thickBot="1" x14ac:dyDescent="0.25">
      <c r="A31" s="213" t="s">
        <v>528</v>
      </c>
      <c r="B31" s="132" t="s">
        <v>785</v>
      </c>
      <c r="C31" s="132" t="s">
        <v>742</v>
      </c>
      <c r="D31" s="132"/>
      <c r="E31" s="132"/>
      <c r="F31" s="132"/>
      <c r="G31" s="132"/>
      <c r="H31" s="215">
        <v>9253</v>
      </c>
      <c r="I31" s="132"/>
      <c r="J31" s="132"/>
      <c r="K31" s="204"/>
      <c r="Q31" s="134"/>
    </row>
    <row r="32" spans="1:17" ht="16" thickBot="1" x14ac:dyDescent="0.25">
      <c r="A32" s="213" t="s">
        <v>530</v>
      </c>
      <c r="B32" s="132" t="s">
        <v>786</v>
      </c>
      <c r="C32" s="132" t="s">
        <v>885</v>
      </c>
      <c r="D32" s="132">
        <v>21906</v>
      </c>
      <c r="E32" s="132">
        <v>5718</v>
      </c>
      <c r="F32" s="132">
        <v>1497</v>
      </c>
      <c r="G32" s="132">
        <v>542</v>
      </c>
      <c r="H32" s="132">
        <v>12182</v>
      </c>
      <c r="I32" s="132">
        <f t="shared" ref="I32:I37" si="4">SUM(D32:E32)</f>
        <v>27624</v>
      </c>
      <c r="J32" s="132">
        <f t="shared" ref="J32:J37" si="5">SUM(F32:G32)</f>
        <v>2039</v>
      </c>
      <c r="K32" s="204">
        <f t="shared" si="2"/>
        <v>13.547817557626287</v>
      </c>
      <c r="P32" s="135"/>
    </row>
    <row r="33" spans="1:11" ht="16" thickBot="1" x14ac:dyDescent="0.25">
      <c r="A33" s="213" t="s">
        <v>531</v>
      </c>
      <c r="B33" s="132" t="s">
        <v>787</v>
      </c>
      <c r="C33" s="217" t="s">
        <v>913</v>
      </c>
      <c r="D33" s="132">
        <v>7567</v>
      </c>
      <c r="E33" s="132">
        <v>3000</v>
      </c>
      <c r="F33" s="132">
        <v>430</v>
      </c>
      <c r="G33" s="132">
        <v>170</v>
      </c>
      <c r="H33" s="215">
        <v>6098</v>
      </c>
      <c r="I33" s="132">
        <f t="shared" si="4"/>
        <v>10567</v>
      </c>
      <c r="J33" s="132">
        <f t="shared" si="5"/>
        <v>600</v>
      </c>
      <c r="K33" s="204">
        <f t="shared" si="2"/>
        <v>17.611666666666668</v>
      </c>
    </row>
    <row r="34" spans="1:11" ht="16" thickBot="1" x14ac:dyDescent="0.25">
      <c r="A34" s="213" t="s">
        <v>533</v>
      </c>
      <c r="B34" s="132" t="s">
        <v>788</v>
      </c>
      <c r="C34" s="217" t="s">
        <v>913</v>
      </c>
      <c r="D34" s="132">
        <v>2553</v>
      </c>
      <c r="E34" s="132">
        <v>151</v>
      </c>
      <c r="F34" s="132">
        <v>504</v>
      </c>
      <c r="G34" s="132">
        <v>30</v>
      </c>
      <c r="H34" s="132">
        <v>2325</v>
      </c>
      <c r="I34" s="132">
        <f t="shared" si="4"/>
        <v>2704</v>
      </c>
      <c r="J34" s="132">
        <f t="shared" si="5"/>
        <v>534</v>
      </c>
      <c r="K34" s="204">
        <f t="shared" si="2"/>
        <v>5.0636704119850187</v>
      </c>
    </row>
    <row r="35" spans="1:11" x14ac:dyDescent="0.2">
      <c r="A35" s="205" t="s">
        <v>536</v>
      </c>
      <c r="B35" s="87" t="s">
        <v>789</v>
      </c>
      <c r="C35" s="87" t="s">
        <v>909</v>
      </c>
      <c r="D35" s="87">
        <v>7305</v>
      </c>
      <c r="E35" s="87">
        <v>3146</v>
      </c>
      <c r="F35" s="87">
        <v>1184</v>
      </c>
      <c r="G35" s="87">
        <v>512</v>
      </c>
      <c r="H35" s="87">
        <v>15258</v>
      </c>
      <c r="I35" s="87">
        <f t="shared" si="4"/>
        <v>10451</v>
      </c>
      <c r="J35" s="87">
        <f t="shared" si="5"/>
        <v>1696</v>
      </c>
      <c r="K35" s="206">
        <f t="shared" si="2"/>
        <v>6.1621462264150946</v>
      </c>
    </row>
    <row r="36" spans="1:11" x14ac:dyDescent="0.2">
      <c r="A36" s="207"/>
      <c r="B36" s="208" t="s">
        <v>790</v>
      </c>
      <c r="C36" s="208" t="s">
        <v>885</v>
      </c>
      <c r="D36" s="208">
        <v>35615</v>
      </c>
      <c r="E36" s="208">
        <v>399</v>
      </c>
      <c r="F36" s="208">
        <v>2551</v>
      </c>
      <c r="G36" s="208">
        <v>38</v>
      </c>
      <c r="H36" s="208">
        <v>17196</v>
      </c>
      <c r="I36" s="208">
        <f t="shared" si="4"/>
        <v>36014</v>
      </c>
      <c r="J36" s="208">
        <f t="shared" si="5"/>
        <v>2589</v>
      </c>
      <c r="K36" s="209">
        <f t="shared" si="2"/>
        <v>13.91039011201236</v>
      </c>
    </row>
    <row r="37" spans="1:11" ht="16" thickBot="1" x14ac:dyDescent="0.25">
      <c r="A37" s="210"/>
      <c r="B37" s="122"/>
      <c r="C37" s="122" t="s">
        <v>909</v>
      </c>
      <c r="D37" s="122">
        <v>9961</v>
      </c>
      <c r="E37" s="122">
        <v>4837</v>
      </c>
      <c r="F37" s="122">
        <v>1106</v>
      </c>
      <c r="G37" s="122">
        <v>556</v>
      </c>
      <c r="H37" s="122"/>
      <c r="I37" s="122">
        <f t="shared" si="4"/>
        <v>14798</v>
      </c>
      <c r="J37" s="122">
        <f t="shared" si="5"/>
        <v>1662</v>
      </c>
      <c r="K37" s="212">
        <f t="shared" si="2"/>
        <v>8.9037304452466906</v>
      </c>
    </row>
    <row r="38" spans="1:11" ht="16" thickBot="1" x14ac:dyDescent="0.25">
      <c r="A38" s="213" t="s">
        <v>535</v>
      </c>
      <c r="B38" s="132"/>
      <c r="C38" s="132" t="s">
        <v>794</v>
      </c>
      <c r="D38" s="132"/>
      <c r="E38" s="132"/>
      <c r="F38" s="132"/>
      <c r="G38" s="132"/>
      <c r="H38" s="132"/>
      <c r="I38" s="132"/>
      <c r="J38" s="132"/>
      <c r="K38" s="204"/>
    </row>
    <row r="39" spans="1:11" x14ac:dyDescent="0.2">
      <c r="A39" s="205" t="s">
        <v>538</v>
      </c>
      <c r="B39" s="87" t="s">
        <v>791</v>
      </c>
      <c r="C39" s="87" t="s">
        <v>908</v>
      </c>
      <c r="D39" s="87">
        <v>8020</v>
      </c>
      <c r="E39" s="87">
        <v>612</v>
      </c>
      <c r="F39" s="87">
        <v>694</v>
      </c>
      <c r="G39" s="87">
        <v>51</v>
      </c>
      <c r="H39" s="87">
        <v>12608</v>
      </c>
      <c r="I39" s="87">
        <f>SUM(D39:E39)</f>
        <v>8632</v>
      </c>
      <c r="J39" s="87">
        <f>SUM(F39:G39)</f>
        <v>745</v>
      </c>
      <c r="K39" s="206">
        <f t="shared" si="2"/>
        <v>11.586577181208053</v>
      </c>
    </row>
    <row r="40" spans="1:11" x14ac:dyDescent="0.2">
      <c r="A40" s="207"/>
      <c r="B40" s="208" t="s">
        <v>792</v>
      </c>
      <c r="C40" s="208" t="s">
        <v>900</v>
      </c>
      <c r="D40" s="208">
        <v>12206</v>
      </c>
      <c r="E40" s="208">
        <v>85</v>
      </c>
      <c r="F40" s="208">
        <v>974</v>
      </c>
      <c r="G40" s="208">
        <v>7</v>
      </c>
      <c r="H40" s="208">
        <v>15362</v>
      </c>
      <c r="I40" s="208">
        <f>SUM(D40:E40)</f>
        <v>12291</v>
      </c>
      <c r="J40" s="208">
        <f>SUM(F40:G40)</f>
        <v>981</v>
      </c>
      <c r="K40" s="209">
        <f t="shared" si="2"/>
        <v>12.529051987767584</v>
      </c>
    </row>
    <row r="41" spans="1:11" ht="16" thickBot="1" x14ac:dyDescent="0.25">
      <c r="A41" s="210"/>
      <c r="B41" s="122" t="s">
        <v>793</v>
      </c>
      <c r="C41" s="122" t="s">
        <v>742</v>
      </c>
      <c r="D41" s="122"/>
      <c r="E41" s="122"/>
      <c r="F41" s="122"/>
      <c r="G41" s="122"/>
      <c r="H41" s="122"/>
      <c r="I41" s="122"/>
      <c r="J41" s="122"/>
      <c r="K41" s="212"/>
    </row>
    <row r="42" spans="1:11" x14ac:dyDescent="0.2">
      <c r="A42" s="205" t="s">
        <v>540</v>
      </c>
      <c r="B42" s="87" t="s">
        <v>796</v>
      </c>
      <c r="C42" s="87" t="s">
        <v>885</v>
      </c>
      <c r="D42" s="87">
        <v>18266</v>
      </c>
      <c r="E42" s="87">
        <v>36</v>
      </c>
      <c r="F42" s="87">
        <v>2526</v>
      </c>
      <c r="G42" s="87">
        <v>5</v>
      </c>
      <c r="H42" s="87">
        <v>15612</v>
      </c>
      <c r="I42" s="87">
        <f t="shared" ref="I42:I48" si="6">SUM(D42:E42)</f>
        <v>18302</v>
      </c>
      <c r="J42" s="87">
        <f t="shared" ref="J42:J48" si="7">SUM(F42:G42)</f>
        <v>2531</v>
      </c>
      <c r="K42" s="206">
        <f t="shared" si="2"/>
        <v>7.2311339391544847</v>
      </c>
    </row>
    <row r="43" spans="1:11" x14ac:dyDescent="0.2">
      <c r="A43" s="207"/>
      <c r="B43" s="208" t="s">
        <v>797</v>
      </c>
      <c r="C43" s="208" t="s">
        <v>885</v>
      </c>
      <c r="D43" s="208">
        <v>44177</v>
      </c>
      <c r="E43" s="208">
        <v>137</v>
      </c>
      <c r="F43" s="208">
        <v>1337</v>
      </c>
      <c r="G43" s="208">
        <v>8</v>
      </c>
      <c r="H43" s="208">
        <v>13842</v>
      </c>
      <c r="I43" s="208">
        <f t="shared" si="6"/>
        <v>44314</v>
      </c>
      <c r="J43" s="208">
        <f t="shared" si="7"/>
        <v>1345</v>
      </c>
      <c r="K43" s="209">
        <f t="shared" si="2"/>
        <v>32.947211895910783</v>
      </c>
    </row>
    <row r="44" spans="1:11" x14ac:dyDescent="0.2">
      <c r="A44" s="207"/>
      <c r="B44" s="208" t="s">
        <v>798</v>
      </c>
      <c r="C44" s="208" t="s">
        <v>885</v>
      </c>
      <c r="D44" s="208">
        <v>17030</v>
      </c>
      <c r="E44" s="208">
        <v>39</v>
      </c>
      <c r="F44" s="208">
        <v>2203</v>
      </c>
      <c r="G44" s="208">
        <v>5</v>
      </c>
      <c r="H44" s="208">
        <v>13210</v>
      </c>
      <c r="I44" s="208">
        <f t="shared" si="6"/>
        <v>17069</v>
      </c>
      <c r="J44" s="208">
        <f t="shared" si="7"/>
        <v>2208</v>
      </c>
      <c r="K44" s="209">
        <f t="shared" si="2"/>
        <v>7.7305253623188408</v>
      </c>
    </row>
    <row r="45" spans="1:11" x14ac:dyDescent="0.2">
      <c r="A45" s="207"/>
      <c r="B45" s="208" t="s">
        <v>799</v>
      </c>
      <c r="C45" s="208" t="s">
        <v>885</v>
      </c>
      <c r="D45" s="208">
        <v>29757</v>
      </c>
      <c r="E45" s="208">
        <v>505</v>
      </c>
      <c r="F45" s="208">
        <v>1932</v>
      </c>
      <c r="G45" s="208">
        <v>49</v>
      </c>
      <c r="H45" s="208">
        <v>13676</v>
      </c>
      <c r="I45" s="208">
        <f t="shared" si="6"/>
        <v>30262</v>
      </c>
      <c r="J45" s="208">
        <f t="shared" si="7"/>
        <v>1981</v>
      </c>
      <c r="K45" s="209">
        <f t="shared" si="2"/>
        <v>15.276123170116103</v>
      </c>
    </row>
    <row r="46" spans="1:11" x14ac:dyDescent="0.2">
      <c r="A46" s="207"/>
      <c r="B46" s="208" t="s">
        <v>800</v>
      </c>
      <c r="C46" s="208" t="s">
        <v>885</v>
      </c>
      <c r="D46" s="208">
        <v>44479</v>
      </c>
      <c r="E46" s="208">
        <v>1001</v>
      </c>
      <c r="F46" s="208">
        <v>1314</v>
      </c>
      <c r="G46" s="208">
        <v>63</v>
      </c>
      <c r="H46" s="208">
        <v>16562</v>
      </c>
      <c r="I46" s="208">
        <f t="shared" si="6"/>
        <v>45480</v>
      </c>
      <c r="J46" s="208">
        <f t="shared" si="7"/>
        <v>1377</v>
      </c>
      <c r="K46" s="209">
        <f t="shared" si="2"/>
        <v>33.028322440087145</v>
      </c>
    </row>
    <row r="47" spans="1:11" x14ac:dyDescent="0.2">
      <c r="A47" s="207"/>
      <c r="B47" s="208"/>
      <c r="C47" s="208" t="s">
        <v>896</v>
      </c>
      <c r="D47" s="208">
        <v>45547</v>
      </c>
      <c r="E47" s="208">
        <v>1586</v>
      </c>
      <c r="F47" s="208">
        <v>1314</v>
      </c>
      <c r="G47" s="208">
        <v>91</v>
      </c>
      <c r="H47" s="208"/>
      <c r="I47" s="208">
        <f t="shared" si="6"/>
        <v>47133</v>
      </c>
      <c r="J47" s="208">
        <f t="shared" si="7"/>
        <v>1405</v>
      </c>
      <c r="K47" s="209">
        <f t="shared" si="2"/>
        <v>33.546619217081847</v>
      </c>
    </row>
    <row r="48" spans="1:11" x14ac:dyDescent="0.2">
      <c r="A48" s="207"/>
      <c r="B48" s="208"/>
      <c r="C48" s="208" t="s">
        <v>891</v>
      </c>
      <c r="D48" s="208">
        <v>25010</v>
      </c>
      <c r="E48" s="208">
        <v>40</v>
      </c>
      <c r="F48" s="208">
        <v>1574</v>
      </c>
      <c r="G48" s="208">
        <v>3</v>
      </c>
      <c r="H48" s="208"/>
      <c r="I48" s="208">
        <f t="shared" si="6"/>
        <v>25050</v>
      </c>
      <c r="J48" s="208">
        <f t="shared" si="7"/>
        <v>1577</v>
      </c>
      <c r="K48" s="209">
        <f t="shared" si="2"/>
        <v>15.884590995561192</v>
      </c>
    </row>
    <row r="49" spans="1:12" ht="16" thickBot="1" x14ac:dyDescent="0.25">
      <c r="A49" s="210"/>
      <c r="B49" s="122" t="s">
        <v>801</v>
      </c>
      <c r="C49" s="122" t="s">
        <v>802</v>
      </c>
      <c r="D49" s="122"/>
      <c r="E49" s="122"/>
      <c r="F49" s="122"/>
      <c r="G49" s="122"/>
      <c r="H49" s="122"/>
      <c r="I49" s="122"/>
      <c r="J49" s="122"/>
      <c r="K49" s="212"/>
    </row>
    <row r="50" spans="1:12" ht="16" thickBot="1" x14ac:dyDescent="0.25">
      <c r="A50" s="213" t="s">
        <v>542</v>
      </c>
      <c r="B50" s="132" t="s">
        <v>795</v>
      </c>
      <c r="C50" s="132"/>
      <c r="D50" s="132"/>
      <c r="E50" s="132"/>
      <c r="F50" s="132"/>
      <c r="G50" s="132"/>
      <c r="H50" s="132"/>
      <c r="I50" s="132"/>
      <c r="J50" s="132"/>
      <c r="K50" s="204"/>
    </row>
    <row r="51" spans="1:12" ht="16" thickBot="1" x14ac:dyDescent="0.25">
      <c r="A51" s="213" t="s">
        <v>543</v>
      </c>
      <c r="B51" s="132" t="s">
        <v>795</v>
      </c>
      <c r="C51" s="132"/>
      <c r="D51" s="132"/>
      <c r="E51" s="132"/>
      <c r="F51" s="132"/>
      <c r="G51" s="132"/>
      <c r="H51" s="132"/>
      <c r="I51" s="132"/>
      <c r="J51" s="132"/>
      <c r="K51" s="204"/>
    </row>
    <row r="52" spans="1:12" ht="16" thickBot="1" x14ac:dyDescent="0.25">
      <c r="A52" s="213" t="s">
        <v>545</v>
      </c>
      <c r="B52" s="132" t="s">
        <v>804</v>
      </c>
      <c r="C52" s="132" t="s">
        <v>885</v>
      </c>
      <c r="D52" s="132">
        <v>26162</v>
      </c>
      <c r="E52" s="132">
        <v>497</v>
      </c>
      <c r="F52" s="132">
        <v>1370</v>
      </c>
      <c r="G52" s="132">
        <v>31</v>
      </c>
      <c r="H52" s="215">
        <v>16027</v>
      </c>
      <c r="I52" s="132">
        <f t="shared" ref="I52:I58" si="8">SUM(D52:E52)</f>
        <v>26659</v>
      </c>
      <c r="J52" s="132">
        <f t="shared" ref="J52:J58" si="9">SUM(F52:G52)</f>
        <v>1401</v>
      </c>
      <c r="K52" s="204">
        <f t="shared" si="2"/>
        <v>19.028551034975017</v>
      </c>
    </row>
    <row r="53" spans="1:12" x14ac:dyDescent="0.2">
      <c r="A53" s="205" t="s">
        <v>546</v>
      </c>
      <c r="B53" s="87" t="s">
        <v>805</v>
      </c>
      <c r="C53" s="87" t="s">
        <v>885</v>
      </c>
      <c r="D53" s="87">
        <v>44058</v>
      </c>
      <c r="E53" s="87">
        <v>7172</v>
      </c>
      <c r="F53" s="87">
        <v>2048</v>
      </c>
      <c r="G53" s="87">
        <v>524</v>
      </c>
      <c r="H53" s="218">
        <v>16188</v>
      </c>
      <c r="I53" s="87">
        <f t="shared" si="8"/>
        <v>51230</v>
      </c>
      <c r="J53" s="87">
        <f t="shared" si="9"/>
        <v>2572</v>
      </c>
      <c r="K53" s="206">
        <f t="shared" si="2"/>
        <v>19.918351477449455</v>
      </c>
    </row>
    <row r="54" spans="1:12" x14ac:dyDescent="0.2">
      <c r="A54" s="207"/>
      <c r="B54" s="208"/>
      <c r="C54" s="208" t="s">
        <v>891</v>
      </c>
      <c r="D54" s="208">
        <v>22379</v>
      </c>
      <c r="E54" s="208">
        <v>125</v>
      </c>
      <c r="F54" s="208">
        <v>1569</v>
      </c>
      <c r="G54" s="208">
        <v>6</v>
      </c>
      <c r="H54" s="208"/>
      <c r="I54" s="208">
        <f t="shared" si="8"/>
        <v>22504</v>
      </c>
      <c r="J54" s="208">
        <f t="shared" si="9"/>
        <v>1575</v>
      </c>
      <c r="K54" s="209">
        <f t="shared" si="2"/>
        <v>14.288253968253969</v>
      </c>
    </row>
    <row r="55" spans="1:12" ht="16" thickBot="1" x14ac:dyDescent="0.25">
      <c r="A55" s="210"/>
      <c r="B55" s="122" t="s">
        <v>806</v>
      </c>
      <c r="C55" s="122" t="s">
        <v>885</v>
      </c>
      <c r="D55" s="122">
        <v>49554</v>
      </c>
      <c r="E55" s="122">
        <v>8953</v>
      </c>
      <c r="F55" s="122">
        <v>2128</v>
      </c>
      <c r="G55" s="122">
        <v>602</v>
      </c>
      <c r="H55" s="219">
        <v>18679</v>
      </c>
      <c r="I55" s="122">
        <f t="shared" si="8"/>
        <v>58507</v>
      </c>
      <c r="J55" s="122">
        <f t="shared" si="9"/>
        <v>2730</v>
      </c>
      <c r="K55" s="212">
        <f t="shared" si="2"/>
        <v>21.431135531135531</v>
      </c>
    </row>
    <row r="56" spans="1:12" ht="16" thickBot="1" x14ac:dyDescent="0.25">
      <c r="A56" s="213" t="s">
        <v>548</v>
      </c>
      <c r="B56" s="132" t="s">
        <v>807</v>
      </c>
      <c r="C56" s="132" t="s">
        <v>885</v>
      </c>
      <c r="D56" s="132">
        <v>10190</v>
      </c>
      <c r="E56" s="132">
        <v>36</v>
      </c>
      <c r="F56" s="132">
        <v>847</v>
      </c>
      <c r="G56" s="132">
        <v>3</v>
      </c>
      <c r="H56" s="215">
        <v>9197</v>
      </c>
      <c r="I56" s="132">
        <f t="shared" si="8"/>
        <v>10226</v>
      </c>
      <c r="J56" s="132">
        <f t="shared" si="9"/>
        <v>850</v>
      </c>
      <c r="K56" s="204">
        <f t="shared" si="2"/>
        <v>12.030588235294118</v>
      </c>
    </row>
    <row r="57" spans="1:12" ht="16" thickBot="1" x14ac:dyDescent="0.25">
      <c r="A57" s="213" t="s">
        <v>550</v>
      </c>
      <c r="B57" s="220" t="s">
        <v>808</v>
      </c>
      <c r="C57" s="132" t="s">
        <v>885</v>
      </c>
      <c r="D57" s="132">
        <v>36644</v>
      </c>
      <c r="E57" s="132">
        <v>82</v>
      </c>
      <c r="F57" s="132">
        <v>1617</v>
      </c>
      <c r="G57" s="132">
        <v>5</v>
      </c>
      <c r="H57" s="203">
        <v>13045</v>
      </c>
      <c r="I57" s="132">
        <f t="shared" si="8"/>
        <v>36726</v>
      </c>
      <c r="J57" s="132">
        <f t="shared" si="9"/>
        <v>1622</v>
      </c>
      <c r="K57" s="204">
        <f t="shared" si="2"/>
        <v>22.642416769420468</v>
      </c>
    </row>
    <row r="58" spans="1:12" x14ac:dyDescent="0.2">
      <c r="A58" s="205" t="s">
        <v>552</v>
      </c>
      <c r="B58" s="87" t="s">
        <v>809</v>
      </c>
      <c r="C58" s="87" t="s">
        <v>885</v>
      </c>
      <c r="D58" s="87">
        <v>7478</v>
      </c>
      <c r="E58" s="87">
        <v>2389</v>
      </c>
      <c r="F58" s="87">
        <v>417</v>
      </c>
      <c r="G58" s="87">
        <v>161</v>
      </c>
      <c r="H58" s="218">
        <v>6976</v>
      </c>
      <c r="I58" s="87">
        <f t="shared" si="8"/>
        <v>9867</v>
      </c>
      <c r="J58" s="87">
        <f t="shared" si="9"/>
        <v>578</v>
      </c>
      <c r="K58" s="206">
        <f t="shared" si="2"/>
        <v>17.070934256055363</v>
      </c>
    </row>
    <row r="59" spans="1:12" x14ac:dyDescent="0.2">
      <c r="A59" s="207"/>
      <c r="B59" s="208"/>
      <c r="C59" s="208" t="s">
        <v>904</v>
      </c>
      <c r="D59" s="208">
        <v>6</v>
      </c>
      <c r="E59" s="208">
        <v>41</v>
      </c>
      <c r="F59" s="208"/>
      <c r="G59" s="208"/>
      <c r="H59" s="208"/>
      <c r="I59" s="208"/>
      <c r="J59" s="208"/>
      <c r="K59" s="209"/>
      <c r="L59" s="1" t="s">
        <v>826</v>
      </c>
    </row>
    <row r="60" spans="1:12" x14ac:dyDescent="0.2">
      <c r="A60" s="207"/>
      <c r="B60" s="208" t="s">
        <v>810</v>
      </c>
      <c r="C60" s="208" t="s">
        <v>885</v>
      </c>
      <c r="D60" s="208">
        <v>26362</v>
      </c>
      <c r="E60" s="208">
        <v>92</v>
      </c>
      <c r="F60" s="208">
        <v>2142</v>
      </c>
      <c r="G60" s="208">
        <v>11</v>
      </c>
      <c r="H60" s="221">
        <v>15306</v>
      </c>
      <c r="I60" s="208">
        <f>SUM(D60:E60)</f>
        <v>26454</v>
      </c>
      <c r="J60" s="208">
        <f>SUM(F60:G60)</f>
        <v>2153</v>
      </c>
      <c r="K60" s="209">
        <f t="shared" si="2"/>
        <v>12.28704133766837</v>
      </c>
    </row>
    <row r="61" spans="1:12" x14ac:dyDescent="0.2">
      <c r="A61" s="207"/>
      <c r="B61" s="208"/>
      <c r="C61" s="208" t="s">
        <v>907</v>
      </c>
      <c r="D61" s="208">
        <v>17669</v>
      </c>
      <c r="E61" s="208">
        <v>40</v>
      </c>
      <c r="F61" s="208">
        <v>1858</v>
      </c>
      <c r="G61" s="208">
        <v>5</v>
      </c>
      <c r="H61" s="208"/>
      <c r="I61" s="208">
        <f>SUM(D61:E61)</f>
        <v>17709</v>
      </c>
      <c r="J61" s="208">
        <f>SUM(F61:G61)</f>
        <v>1863</v>
      </c>
      <c r="K61" s="209">
        <f t="shared" si="2"/>
        <v>9.5056360708534626</v>
      </c>
    </row>
    <row r="62" spans="1:12" ht="16" thickBot="1" x14ac:dyDescent="0.25">
      <c r="A62" s="210"/>
      <c r="B62" s="122" t="s">
        <v>811</v>
      </c>
      <c r="C62" s="122" t="s">
        <v>907</v>
      </c>
      <c r="D62" s="122">
        <v>17139</v>
      </c>
      <c r="E62" s="122">
        <v>51</v>
      </c>
      <c r="F62" s="122">
        <v>2111</v>
      </c>
      <c r="G62" s="122">
        <v>10</v>
      </c>
      <c r="H62" s="211">
        <v>14105</v>
      </c>
      <c r="I62" s="122">
        <f>SUM(D62:E62)</f>
        <v>17190</v>
      </c>
      <c r="J62" s="122">
        <f>SUM(F62:G62)</f>
        <v>2121</v>
      </c>
      <c r="K62" s="212">
        <f t="shared" si="2"/>
        <v>8.1046676096181045</v>
      </c>
    </row>
    <row r="63" spans="1:12" x14ac:dyDescent="0.2">
      <c r="A63" s="205" t="s">
        <v>554</v>
      </c>
      <c r="B63" s="87" t="s">
        <v>813</v>
      </c>
      <c r="C63" s="87" t="s">
        <v>802</v>
      </c>
      <c r="D63" s="87"/>
      <c r="E63" s="87"/>
      <c r="F63" s="87"/>
      <c r="G63" s="87"/>
      <c r="H63" s="87"/>
      <c r="I63" s="87"/>
      <c r="J63" s="87"/>
      <c r="K63" s="206"/>
    </row>
    <row r="64" spans="1:12" x14ac:dyDescent="0.2">
      <c r="A64" s="207"/>
      <c r="B64" s="208" t="s">
        <v>812</v>
      </c>
      <c r="C64" s="208" t="s">
        <v>885</v>
      </c>
      <c r="D64" s="208">
        <v>27061</v>
      </c>
      <c r="E64" s="208">
        <v>157</v>
      </c>
      <c r="F64" s="208">
        <v>2401</v>
      </c>
      <c r="G64" s="208">
        <v>19</v>
      </c>
      <c r="H64" s="222">
        <v>13106</v>
      </c>
      <c r="I64" s="208">
        <f>SUM(D64:E64)</f>
        <v>27218</v>
      </c>
      <c r="J64" s="208">
        <f>SUM(F64:G64)</f>
        <v>2420</v>
      </c>
      <c r="K64" s="209">
        <f t="shared" si="2"/>
        <v>11.247107438016529</v>
      </c>
    </row>
    <row r="65" spans="1:15" ht="16" thickBot="1" x14ac:dyDescent="0.25">
      <c r="A65" s="210"/>
      <c r="B65" s="122" t="s">
        <v>814</v>
      </c>
      <c r="C65" s="122" t="s">
        <v>802</v>
      </c>
      <c r="D65" s="122"/>
      <c r="E65" s="122"/>
      <c r="F65" s="122"/>
      <c r="G65" s="122"/>
      <c r="H65" s="122"/>
      <c r="I65" s="122"/>
      <c r="J65" s="122"/>
      <c r="K65" s="212"/>
    </row>
    <row r="66" spans="1:15" x14ac:dyDescent="0.2">
      <c r="A66" s="205" t="s">
        <v>555</v>
      </c>
      <c r="B66" s="87" t="s">
        <v>816</v>
      </c>
      <c r="C66" s="87" t="s">
        <v>885</v>
      </c>
      <c r="D66" s="87">
        <v>5016</v>
      </c>
      <c r="E66" s="87">
        <v>3633</v>
      </c>
      <c r="F66" s="87">
        <v>159</v>
      </c>
      <c r="G66" s="87">
        <v>129</v>
      </c>
      <c r="H66" s="214">
        <v>3825</v>
      </c>
      <c r="I66" s="87">
        <f>SUM(D66:E66)</f>
        <v>8649</v>
      </c>
      <c r="J66" s="87">
        <f>SUM(F66:G66)</f>
        <v>288</v>
      </c>
      <c r="K66" s="206">
        <f t="shared" si="2"/>
        <v>30.03125</v>
      </c>
    </row>
    <row r="67" spans="1:15" x14ac:dyDescent="0.2">
      <c r="A67" s="207"/>
      <c r="B67" s="208"/>
      <c r="C67" s="208" t="s">
        <v>906</v>
      </c>
      <c r="D67" s="208">
        <v>1467</v>
      </c>
      <c r="E67" s="208">
        <v>2246</v>
      </c>
      <c r="F67" s="208">
        <v>100</v>
      </c>
      <c r="G67" s="208">
        <v>136</v>
      </c>
      <c r="H67" s="208"/>
      <c r="I67" s="208">
        <f>SUM(D67:E67)</f>
        <v>3713</v>
      </c>
      <c r="J67" s="208">
        <f>SUM(F67:G67)</f>
        <v>236</v>
      </c>
      <c r="K67" s="209">
        <f t="shared" si="2"/>
        <v>15.733050847457626</v>
      </c>
    </row>
    <row r="68" spans="1:15" x14ac:dyDescent="0.2">
      <c r="A68" s="207"/>
      <c r="B68" s="208"/>
      <c r="C68" s="208" t="s">
        <v>902</v>
      </c>
      <c r="D68" s="208">
        <v>0</v>
      </c>
      <c r="E68" s="208">
        <v>199</v>
      </c>
      <c r="F68" s="208">
        <v>0</v>
      </c>
      <c r="G68" s="208">
        <v>9</v>
      </c>
      <c r="H68" s="208"/>
      <c r="I68" s="208"/>
      <c r="J68" s="208"/>
      <c r="K68" s="209"/>
      <c r="L68" s="1" t="s">
        <v>826</v>
      </c>
    </row>
    <row r="69" spans="1:15" x14ac:dyDescent="0.2">
      <c r="A69" s="207"/>
      <c r="B69" s="208" t="s">
        <v>817</v>
      </c>
      <c r="C69" s="208" t="s">
        <v>885</v>
      </c>
      <c r="D69" s="208">
        <v>4909</v>
      </c>
      <c r="E69" s="208">
        <v>903</v>
      </c>
      <c r="F69" s="208">
        <v>160</v>
      </c>
      <c r="G69" s="208">
        <v>49</v>
      </c>
      <c r="H69" s="222">
        <v>4094</v>
      </c>
      <c r="I69" s="208">
        <f>SUM(D69:E69)</f>
        <v>5812</v>
      </c>
      <c r="J69" s="208">
        <f>SUM(F69:G69)</f>
        <v>209</v>
      </c>
      <c r="K69" s="209">
        <f t="shared" si="2"/>
        <v>27.808612440191389</v>
      </c>
    </row>
    <row r="70" spans="1:15" x14ac:dyDescent="0.2">
      <c r="A70" s="207"/>
      <c r="B70" s="208"/>
      <c r="C70" s="208" t="s">
        <v>906</v>
      </c>
      <c r="D70" s="208">
        <v>6831</v>
      </c>
      <c r="E70" s="208">
        <v>819</v>
      </c>
      <c r="F70" s="208">
        <v>461</v>
      </c>
      <c r="G70" s="208">
        <v>56</v>
      </c>
      <c r="H70" s="208"/>
      <c r="I70" s="208">
        <f>SUM(D70:E70)</f>
        <v>7650</v>
      </c>
      <c r="J70" s="208">
        <f>SUM(F70:G70)</f>
        <v>517</v>
      </c>
      <c r="K70" s="209">
        <f t="shared" si="2"/>
        <v>14.796905222437138</v>
      </c>
    </row>
    <row r="71" spans="1:15" ht="16" thickBot="1" x14ac:dyDescent="0.25">
      <c r="A71" s="210"/>
      <c r="B71" s="122" t="s">
        <v>815</v>
      </c>
      <c r="C71" s="122" t="s">
        <v>742</v>
      </c>
      <c r="D71" s="122"/>
      <c r="E71" s="122"/>
      <c r="F71" s="122"/>
      <c r="G71" s="122"/>
      <c r="H71" s="122"/>
      <c r="I71" s="122"/>
      <c r="J71" s="122"/>
      <c r="K71" s="212"/>
    </row>
    <row r="72" spans="1:15" x14ac:dyDescent="0.2">
      <c r="A72" s="205" t="s">
        <v>556</v>
      </c>
      <c r="B72" s="87" t="s">
        <v>818</v>
      </c>
      <c r="C72" s="87" t="s">
        <v>903</v>
      </c>
      <c r="D72" s="87">
        <v>15030</v>
      </c>
      <c r="E72" s="87">
        <v>61</v>
      </c>
      <c r="F72" s="87">
        <v>1848</v>
      </c>
      <c r="G72" s="87">
        <v>10</v>
      </c>
      <c r="H72" s="214">
        <v>11336</v>
      </c>
      <c r="I72" s="87">
        <f>SUM(D72:E72)</f>
        <v>15091</v>
      </c>
      <c r="J72" s="87">
        <f>SUM(F72:G72)</f>
        <v>1858</v>
      </c>
      <c r="K72" s="206">
        <f t="shared" ref="K72" si="10">I72/J72</f>
        <v>8.1221743810548972</v>
      </c>
    </row>
    <row r="73" spans="1:15" ht="16" thickBot="1" x14ac:dyDescent="0.25">
      <c r="A73" s="210"/>
      <c r="B73" s="122" t="s">
        <v>819</v>
      </c>
      <c r="C73" s="122" t="s">
        <v>742</v>
      </c>
      <c r="D73" s="122"/>
      <c r="E73" s="122"/>
      <c r="F73" s="122"/>
      <c r="G73" s="122"/>
      <c r="H73" s="211">
        <v>11375</v>
      </c>
      <c r="I73" s="122"/>
      <c r="J73" s="122"/>
      <c r="K73" s="223"/>
      <c r="O73" s="135"/>
    </row>
    <row r="74" spans="1:15" ht="16" thickBot="1" x14ac:dyDescent="0.25">
      <c r="A74" s="213" t="s">
        <v>559</v>
      </c>
      <c r="B74" s="132" t="s">
        <v>820</v>
      </c>
      <c r="C74" s="132" t="s">
        <v>742</v>
      </c>
      <c r="D74" s="132"/>
      <c r="E74" s="132"/>
      <c r="F74" s="132"/>
      <c r="G74" s="132"/>
      <c r="H74" s="215">
        <v>11656</v>
      </c>
      <c r="I74" s="215"/>
      <c r="J74" s="215"/>
      <c r="K74" s="224"/>
    </row>
    <row r="75" spans="1:15" ht="16" thickBot="1" x14ac:dyDescent="0.25">
      <c r="A75" s="213" t="s">
        <v>561</v>
      </c>
      <c r="B75" s="132" t="s">
        <v>821</v>
      </c>
      <c r="C75" s="132" t="s">
        <v>742</v>
      </c>
      <c r="D75" s="132"/>
      <c r="E75" s="132"/>
      <c r="F75" s="132"/>
      <c r="G75" s="132"/>
      <c r="H75" s="215">
        <v>12100</v>
      </c>
      <c r="I75" s="215"/>
      <c r="J75" s="215"/>
      <c r="K75" s="224"/>
    </row>
    <row r="76" spans="1:15" x14ac:dyDescent="0.2">
      <c r="A76" s="138" t="s">
        <v>562</v>
      </c>
      <c r="B76" s="1" t="s">
        <v>822</v>
      </c>
      <c r="C76" s="1" t="s">
        <v>742</v>
      </c>
      <c r="H76" s="1">
        <v>4365</v>
      </c>
      <c r="K76" s="154"/>
      <c r="M76" s="152"/>
    </row>
    <row r="77" spans="1:15" ht="16" thickBot="1" x14ac:dyDescent="0.25">
      <c r="C77" s="136"/>
      <c r="N77" s="134"/>
      <c r="O77" s="135"/>
    </row>
    <row r="78" spans="1:15" x14ac:dyDescent="0.2">
      <c r="C78" s="136"/>
      <c r="F78" s="125" t="s">
        <v>773</v>
      </c>
      <c r="G78" s="87"/>
      <c r="H78" s="156">
        <f>AVERAGE(H6:H76)</f>
        <v>13014.555555555555</v>
      </c>
      <c r="I78" s="87"/>
      <c r="J78" s="87"/>
      <c r="K78" s="88"/>
      <c r="N78" s="134"/>
      <c r="O78" s="135"/>
    </row>
    <row r="79" spans="1:15" x14ac:dyDescent="0.2">
      <c r="F79" s="85" t="s">
        <v>922</v>
      </c>
      <c r="J79" s="154">
        <f>AVERAGE(J6:J72)</f>
        <v>1720.5294117647059</v>
      </c>
      <c r="K79" s="121"/>
      <c r="N79" s="135"/>
    </row>
    <row r="80" spans="1:15" ht="16" thickBot="1" x14ac:dyDescent="0.25">
      <c r="F80" s="86" t="s">
        <v>921</v>
      </c>
      <c r="G80" s="122"/>
      <c r="H80" s="122"/>
      <c r="I80" s="122"/>
      <c r="J80" s="122"/>
      <c r="K80" s="157">
        <f>AVERAGE(K6:K72)</f>
        <v>16.08674129025054</v>
      </c>
    </row>
    <row r="81" spans="1:15" x14ac:dyDescent="0.2">
      <c r="N81" s="135"/>
      <c r="O81" s="135"/>
    </row>
    <row r="83" spans="1:15" x14ac:dyDescent="0.2">
      <c r="N83" s="135"/>
    </row>
    <row r="84" spans="1:15" x14ac:dyDescent="0.2">
      <c r="A84" s="1" t="s">
        <v>824</v>
      </c>
    </row>
    <row r="85" spans="1:15" x14ac:dyDescent="0.2">
      <c r="A85" s="1" t="s">
        <v>825</v>
      </c>
      <c r="N85" s="135"/>
    </row>
  </sheetData>
  <pageMargins left="0.7" right="0.7" top="0.75" bottom="0.75" header="0.3" footer="0.3"/>
  <ignoredErrors>
    <ignoredError sqref="I6:K72"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F196D-9125-48F6-88CA-77C18FD20091}">
  <dimension ref="A1:E28"/>
  <sheetViews>
    <sheetView workbookViewId="0">
      <selection activeCell="C23" sqref="C23"/>
    </sheetView>
  </sheetViews>
  <sheetFormatPr baseColWidth="10" defaultColWidth="8.83203125" defaultRowHeight="15" x14ac:dyDescent="0.2"/>
  <cols>
    <col min="1" max="1" width="17.1640625" customWidth="1"/>
    <col min="2" max="2" width="18.6640625" customWidth="1"/>
    <col min="3" max="3" width="47.5" customWidth="1"/>
    <col min="4" max="4" width="15" customWidth="1"/>
    <col min="5" max="5" width="11.83203125" customWidth="1"/>
  </cols>
  <sheetData>
    <row r="1" spans="1:5" x14ac:dyDescent="0.2">
      <c r="A1" t="s">
        <v>994</v>
      </c>
    </row>
    <row r="3" spans="1:5" ht="26" x14ac:dyDescent="0.2">
      <c r="A3" s="20" t="s">
        <v>422</v>
      </c>
      <c r="B3" s="20" t="s">
        <v>423</v>
      </c>
      <c r="C3" s="20" t="s">
        <v>424</v>
      </c>
      <c r="D3" s="20" t="s">
        <v>425</v>
      </c>
      <c r="E3" s="20" t="s">
        <v>426</v>
      </c>
    </row>
    <row r="4" spans="1:5" x14ac:dyDescent="0.2">
      <c r="A4" s="150" t="s">
        <v>427</v>
      </c>
      <c r="B4" s="21" t="s">
        <v>428</v>
      </c>
      <c r="C4" s="21" t="s">
        <v>429</v>
      </c>
      <c r="D4" s="21" t="s">
        <v>430</v>
      </c>
      <c r="E4" s="22">
        <v>0.4</v>
      </c>
    </row>
    <row r="5" spans="1:5" x14ac:dyDescent="0.2">
      <c r="A5" s="150"/>
      <c r="B5" s="21" t="s">
        <v>431</v>
      </c>
      <c r="C5" s="21" t="s">
        <v>432</v>
      </c>
      <c r="D5" s="21" t="s">
        <v>433</v>
      </c>
      <c r="E5" s="22">
        <v>0.5</v>
      </c>
    </row>
    <row r="6" spans="1:5" x14ac:dyDescent="0.2">
      <c r="A6" s="150"/>
      <c r="B6" s="21" t="s">
        <v>434</v>
      </c>
      <c r="C6" s="21" t="s">
        <v>435</v>
      </c>
      <c r="D6" s="21" t="s">
        <v>436</v>
      </c>
      <c r="E6" s="23">
        <v>0.45800000000000002</v>
      </c>
    </row>
    <row r="7" spans="1:5" x14ac:dyDescent="0.2">
      <c r="A7" s="150"/>
      <c r="B7" s="21" t="s">
        <v>437</v>
      </c>
      <c r="C7" s="21" t="s">
        <v>438</v>
      </c>
      <c r="D7" s="21" t="s">
        <v>439</v>
      </c>
      <c r="E7" s="22">
        <v>0.44</v>
      </c>
    </row>
    <row r="8" spans="1:5" x14ac:dyDescent="0.2">
      <c r="A8" s="150"/>
      <c r="B8" s="21" t="s">
        <v>440</v>
      </c>
      <c r="C8" s="21" t="s">
        <v>441</v>
      </c>
      <c r="D8" s="21" t="s">
        <v>442</v>
      </c>
      <c r="E8" s="22">
        <v>0.4</v>
      </c>
    </row>
    <row r="9" spans="1:5" x14ac:dyDescent="0.2">
      <c r="A9" s="150"/>
      <c r="B9" s="21" t="s">
        <v>443</v>
      </c>
      <c r="C9" s="21" t="s">
        <v>444</v>
      </c>
      <c r="D9" s="21" t="s">
        <v>445</v>
      </c>
      <c r="E9" s="22">
        <v>0.5</v>
      </c>
    </row>
    <row r="10" spans="1:5" x14ac:dyDescent="0.2">
      <c r="A10" s="150" t="s">
        <v>9</v>
      </c>
      <c r="B10" s="21" t="s">
        <v>428</v>
      </c>
      <c r="C10" s="21" t="s">
        <v>446</v>
      </c>
      <c r="D10" s="21" t="s">
        <v>447</v>
      </c>
      <c r="E10" s="22">
        <v>0.4</v>
      </c>
    </row>
    <row r="11" spans="1:5" x14ac:dyDescent="0.2">
      <c r="A11" s="150"/>
      <c r="B11" s="21" t="s">
        <v>431</v>
      </c>
      <c r="C11" s="21" t="s">
        <v>448</v>
      </c>
      <c r="D11" s="21" t="s">
        <v>430</v>
      </c>
      <c r="E11" s="22">
        <v>0.5</v>
      </c>
    </row>
    <row r="12" spans="1:5" x14ac:dyDescent="0.2">
      <c r="A12" s="150"/>
      <c r="B12" s="21" t="s">
        <v>434</v>
      </c>
      <c r="C12" s="21" t="s">
        <v>449</v>
      </c>
      <c r="D12" s="21" t="s">
        <v>450</v>
      </c>
      <c r="E12" s="22">
        <v>0.5</v>
      </c>
    </row>
    <row r="13" spans="1:5" x14ac:dyDescent="0.2">
      <c r="A13" s="150"/>
      <c r="B13" s="21" t="s">
        <v>451</v>
      </c>
      <c r="C13" s="21" t="s">
        <v>452</v>
      </c>
      <c r="D13" s="21" t="s">
        <v>453</v>
      </c>
      <c r="E13" s="23">
        <v>0.40699999999999997</v>
      </c>
    </row>
    <row r="14" spans="1:5" x14ac:dyDescent="0.2">
      <c r="A14" s="150"/>
      <c r="B14" s="21" t="s">
        <v>454</v>
      </c>
      <c r="C14" s="21" t="s">
        <v>455</v>
      </c>
      <c r="D14" s="21" t="s">
        <v>456</v>
      </c>
      <c r="E14" s="23">
        <v>0.52200000000000002</v>
      </c>
    </row>
    <row r="15" spans="1:5" x14ac:dyDescent="0.2">
      <c r="A15" s="150" t="s">
        <v>888</v>
      </c>
      <c r="B15" s="21" t="s">
        <v>428</v>
      </c>
      <c r="C15" s="21" t="s">
        <v>457</v>
      </c>
      <c r="D15" s="21" t="s">
        <v>458</v>
      </c>
      <c r="E15" s="22">
        <v>0.5</v>
      </c>
    </row>
    <row r="16" spans="1:5" x14ac:dyDescent="0.2">
      <c r="A16" s="150"/>
      <c r="B16" s="21" t="s">
        <v>431</v>
      </c>
      <c r="C16" s="21" t="s">
        <v>459</v>
      </c>
      <c r="D16" s="21" t="s">
        <v>460</v>
      </c>
      <c r="E16" s="22">
        <v>0.5</v>
      </c>
    </row>
    <row r="17" spans="1:5" x14ac:dyDescent="0.2">
      <c r="A17" s="150"/>
      <c r="B17" s="21" t="s">
        <v>434</v>
      </c>
      <c r="C17" s="21" t="s">
        <v>461</v>
      </c>
      <c r="D17" s="21" t="s">
        <v>442</v>
      </c>
      <c r="E17" s="23">
        <v>0.41699999999999998</v>
      </c>
    </row>
    <row r="18" spans="1:5" x14ac:dyDescent="0.2">
      <c r="A18" s="150"/>
      <c r="B18" s="21" t="s">
        <v>462</v>
      </c>
      <c r="C18" s="21" t="s">
        <v>463</v>
      </c>
      <c r="D18" s="21" t="s">
        <v>442</v>
      </c>
      <c r="E18" s="23">
        <v>0.45800000000000002</v>
      </c>
    </row>
    <row r="19" spans="1:5" x14ac:dyDescent="0.2">
      <c r="A19" s="150" t="s">
        <v>887</v>
      </c>
      <c r="B19" s="21" t="s">
        <v>428</v>
      </c>
      <c r="C19" s="21" t="s">
        <v>464</v>
      </c>
      <c r="D19" s="21" t="s">
        <v>450</v>
      </c>
      <c r="E19" s="22">
        <v>0.55000000000000004</v>
      </c>
    </row>
    <row r="20" spans="1:5" x14ac:dyDescent="0.2">
      <c r="A20" s="150"/>
      <c r="B20" s="21" t="s">
        <v>431</v>
      </c>
      <c r="C20" s="21" t="s">
        <v>465</v>
      </c>
      <c r="D20" s="21" t="s">
        <v>430</v>
      </c>
      <c r="E20" s="23">
        <v>0.52600000000000002</v>
      </c>
    </row>
    <row r="21" spans="1:5" x14ac:dyDescent="0.2">
      <c r="A21" s="150"/>
      <c r="B21" s="21" t="s">
        <v>434</v>
      </c>
      <c r="C21" s="21" t="s">
        <v>466</v>
      </c>
      <c r="D21" s="21" t="s">
        <v>453</v>
      </c>
      <c r="E21" s="22">
        <v>0.55000000000000004</v>
      </c>
    </row>
    <row r="22" spans="1:5" x14ac:dyDescent="0.2">
      <c r="A22" s="150"/>
      <c r="B22" s="21" t="s">
        <v>467</v>
      </c>
      <c r="C22" s="21" t="s">
        <v>468</v>
      </c>
      <c r="D22" s="21" t="s">
        <v>469</v>
      </c>
      <c r="E22" s="22">
        <v>0.6</v>
      </c>
    </row>
    <row r="23" spans="1:5" x14ac:dyDescent="0.2">
      <c r="A23" s="150" t="s">
        <v>97</v>
      </c>
      <c r="B23" s="21" t="s">
        <v>428</v>
      </c>
      <c r="C23" s="21" t="s">
        <v>470</v>
      </c>
      <c r="D23" s="21" t="s">
        <v>471</v>
      </c>
      <c r="E23" s="23">
        <v>0.54800000000000004</v>
      </c>
    </row>
    <row r="24" spans="1:5" x14ac:dyDescent="0.2">
      <c r="A24" s="20"/>
      <c r="B24" s="21" t="s">
        <v>431</v>
      </c>
      <c r="C24" s="21" t="s">
        <v>472</v>
      </c>
      <c r="D24" s="21" t="s">
        <v>473</v>
      </c>
      <c r="E24" s="23">
        <v>0.57099999999999995</v>
      </c>
    </row>
    <row r="25" spans="1:5" x14ac:dyDescent="0.2">
      <c r="A25" s="20"/>
      <c r="B25" s="21" t="s">
        <v>474</v>
      </c>
      <c r="C25" s="21" t="s">
        <v>475</v>
      </c>
      <c r="D25" s="21" t="s">
        <v>476</v>
      </c>
      <c r="E25" s="22">
        <v>0.81</v>
      </c>
    </row>
    <row r="26" spans="1:5" x14ac:dyDescent="0.2">
      <c r="A26" s="20"/>
      <c r="B26" s="21" t="s">
        <v>477</v>
      </c>
      <c r="C26" s="21" t="s">
        <v>478</v>
      </c>
      <c r="D26" s="21" t="s">
        <v>479</v>
      </c>
      <c r="E26" s="22">
        <v>0.8</v>
      </c>
    </row>
    <row r="27" spans="1:5" x14ac:dyDescent="0.2">
      <c r="A27" s="20"/>
      <c r="B27" s="21" t="s">
        <v>480</v>
      </c>
      <c r="C27" s="21" t="s">
        <v>481</v>
      </c>
      <c r="D27" s="21" t="s">
        <v>482</v>
      </c>
      <c r="E27" s="23">
        <v>0.70599999999999996</v>
      </c>
    </row>
    <row r="28" spans="1:5" x14ac:dyDescent="0.2">
      <c r="A28" s="20"/>
      <c r="B28" s="21" t="s">
        <v>483</v>
      </c>
      <c r="C28" s="21" t="s">
        <v>484</v>
      </c>
      <c r="D28" s="21" t="s">
        <v>485</v>
      </c>
      <c r="E28" s="22">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06A28-6D59-014F-AB68-AE2CECECE380}">
  <dimension ref="A1:E53"/>
  <sheetViews>
    <sheetView workbookViewId="0">
      <selection activeCell="G9" sqref="G9"/>
    </sheetView>
  </sheetViews>
  <sheetFormatPr baseColWidth="10" defaultRowHeight="15" x14ac:dyDescent="0.2"/>
  <cols>
    <col min="2" max="2" width="20.5" customWidth="1"/>
    <col min="3" max="3" width="16.83203125" style="71" customWidth="1"/>
    <col min="5" max="5" width="15.6640625" customWidth="1"/>
  </cols>
  <sheetData>
    <row r="1" spans="1:5" x14ac:dyDescent="0.2">
      <c r="A1" t="s">
        <v>995</v>
      </c>
    </row>
    <row r="2" spans="1:5" x14ac:dyDescent="0.2">
      <c r="A2" t="s">
        <v>882</v>
      </c>
    </row>
    <row r="3" spans="1:5" x14ac:dyDescent="0.2">
      <c r="A3" t="s">
        <v>883</v>
      </c>
    </row>
    <row r="4" spans="1:5" x14ac:dyDescent="0.2">
      <c r="A4" t="s">
        <v>884</v>
      </c>
      <c r="E4" s="71"/>
    </row>
    <row r="5" spans="1:5" x14ac:dyDescent="0.2">
      <c r="E5" s="71"/>
    </row>
    <row r="6" spans="1:5" x14ac:dyDescent="0.2">
      <c r="A6" s="56" t="s">
        <v>842</v>
      </c>
      <c r="B6" s="56" t="s">
        <v>880</v>
      </c>
      <c r="C6" s="147" t="s">
        <v>881</v>
      </c>
      <c r="D6" s="56" t="s">
        <v>843</v>
      </c>
      <c r="E6" s="147" t="s">
        <v>844</v>
      </c>
    </row>
    <row r="7" spans="1:5" x14ac:dyDescent="0.2">
      <c r="A7" t="s">
        <v>845</v>
      </c>
      <c r="B7" t="s">
        <v>915</v>
      </c>
      <c r="C7" s="71">
        <v>40</v>
      </c>
      <c r="D7" t="s">
        <v>885</v>
      </c>
      <c r="E7" s="71">
        <v>176</v>
      </c>
    </row>
    <row r="8" spans="1:5" x14ac:dyDescent="0.2">
      <c r="A8" t="s">
        <v>846</v>
      </c>
      <c r="B8" t="s">
        <v>915</v>
      </c>
      <c r="C8" s="71">
        <v>20</v>
      </c>
      <c r="D8" t="s">
        <v>885</v>
      </c>
      <c r="E8" s="71">
        <v>96.5</v>
      </c>
    </row>
    <row r="9" spans="1:5" x14ac:dyDescent="0.2">
      <c r="A9" t="s">
        <v>847</v>
      </c>
      <c r="B9" t="s">
        <v>915</v>
      </c>
      <c r="C9" s="71">
        <v>10</v>
      </c>
      <c r="D9" t="s">
        <v>885</v>
      </c>
      <c r="E9" s="71">
        <v>44.5</v>
      </c>
    </row>
    <row r="10" spans="1:5" x14ac:dyDescent="0.2">
      <c r="A10" t="s">
        <v>848</v>
      </c>
      <c r="B10" t="s">
        <v>915</v>
      </c>
      <c r="C10" s="71">
        <v>5</v>
      </c>
      <c r="D10" t="s">
        <v>885</v>
      </c>
      <c r="E10" s="71">
        <v>22.2</v>
      </c>
    </row>
    <row r="11" spans="1:5" x14ac:dyDescent="0.2">
      <c r="A11" t="s">
        <v>849</v>
      </c>
      <c r="B11" t="s">
        <v>915</v>
      </c>
      <c r="C11" s="71">
        <v>2.5</v>
      </c>
      <c r="D11" t="s">
        <v>885</v>
      </c>
      <c r="E11" s="71">
        <v>10.5</v>
      </c>
    </row>
    <row r="12" spans="1:5" x14ac:dyDescent="0.2">
      <c r="A12" t="s">
        <v>850</v>
      </c>
      <c r="B12" t="s">
        <v>915</v>
      </c>
      <c r="C12" s="71">
        <v>1.25</v>
      </c>
      <c r="D12" t="s">
        <v>885</v>
      </c>
      <c r="E12" s="71">
        <v>7.21</v>
      </c>
    </row>
    <row r="13" spans="1:5" x14ac:dyDescent="0.2">
      <c r="A13" t="s">
        <v>851</v>
      </c>
      <c r="B13" t="s">
        <v>915</v>
      </c>
      <c r="C13" s="71">
        <v>0.625</v>
      </c>
      <c r="D13" t="s">
        <v>885</v>
      </c>
      <c r="E13" s="71">
        <v>2.4500000000000002</v>
      </c>
    </row>
    <row r="14" spans="1:5" x14ac:dyDescent="0.2">
      <c r="E14" s="71"/>
    </row>
    <row r="15" spans="1:5" x14ac:dyDescent="0.2">
      <c r="E15" s="71"/>
    </row>
    <row r="16" spans="1:5" x14ac:dyDescent="0.2">
      <c r="A16" s="56" t="s">
        <v>842</v>
      </c>
      <c r="B16" s="56" t="s">
        <v>880</v>
      </c>
      <c r="C16" s="147" t="s">
        <v>881</v>
      </c>
      <c r="D16" s="56" t="s">
        <v>843</v>
      </c>
      <c r="E16" s="147" t="s">
        <v>844</v>
      </c>
    </row>
    <row r="17" spans="1:5" x14ac:dyDescent="0.2">
      <c r="A17" t="s">
        <v>852</v>
      </c>
      <c r="B17" t="s">
        <v>916</v>
      </c>
      <c r="C17" s="71">
        <v>40</v>
      </c>
      <c r="D17" t="s">
        <v>896</v>
      </c>
      <c r="E17" s="71">
        <v>160</v>
      </c>
    </row>
    <row r="18" spans="1:5" x14ac:dyDescent="0.2">
      <c r="A18" t="s">
        <v>853</v>
      </c>
      <c r="B18" t="s">
        <v>916</v>
      </c>
      <c r="C18" s="71">
        <v>20</v>
      </c>
      <c r="D18" t="s">
        <v>896</v>
      </c>
      <c r="E18" s="71">
        <v>69.8</v>
      </c>
    </row>
    <row r="19" spans="1:5" x14ac:dyDescent="0.2">
      <c r="A19" t="s">
        <v>854</v>
      </c>
      <c r="B19" t="s">
        <v>916</v>
      </c>
      <c r="C19" s="71">
        <v>10</v>
      </c>
      <c r="D19" t="s">
        <v>896</v>
      </c>
      <c r="E19" s="71">
        <v>36.4</v>
      </c>
    </row>
    <row r="20" spans="1:5" x14ac:dyDescent="0.2">
      <c r="A20" t="s">
        <v>855</v>
      </c>
      <c r="B20" t="s">
        <v>916</v>
      </c>
      <c r="C20" s="71">
        <v>5</v>
      </c>
      <c r="D20" t="s">
        <v>896</v>
      </c>
      <c r="E20" s="71">
        <v>17.7</v>
      </c>
    </row>
    <row r="21" spans="1:5" x14ac:dyDescent="0.2">
      <c r="A21" t="s">
        <v>856</v>
      </c>
      <c r="B21" t="s">
        <v>916</v>
      </c>
      <c r="C21" s="71">
        <v>2.5</v>
      </c>
      <c r="D21" t="s">
        <v>896</v>
      </c>
      <c r="E21" s="71">
        <v>8.93</v>
      </c>
    </row>
    <row r="22" spans="1:5" x14ac:dyDescent="0.2">
      <c r="A22" t="s">
        <v>857</v>
      </c>
      <c r="B22" t="s">
        <v>916</v>
      </c>
      <c r="C22" s="71">
        <v>1.25</v>
      </c>
      <c r="D22" t="s">
        <v>896</v>
      </c>
      <c r="E22" s="71">
        <v>6.19</v>
      </c>
    </row>
    <row r="23" spans="1:5" x14ac:dyDescent="0.2">
      <c r="A23" t="s">
        <v>858</v>
      </c>
      <c r="B23" t="s">
        <v>916</v>
      </c>
      <c r="C23" s="71">
        <v>0.625</v>
      </c>
      <c r="D23" t="s">
        <v>896</v>
      </c>
      <c r="E23" s="71">
        <v>2.74</v>
      </c>
    </row>
    <row r="24" spans="1:5" x14ac:dyDescent="0.2">
      <c r="E24" s="71"/>
    </row>
    <row r="25" spans="1:5" x14ac:dyDescent="0.2">
      <c r="E25" s="71"/>
    </row>
    <row r="26" spans="1:5" x14ac:dyDescent="0.2">
      <c r="A26" s="56" t="s">
        <v>842</v>
      </c>
      <c r="B26" s="56" t="s">
        <v>880</v>
      </c>
      <c r="C26" s="147" t="s">
        <v>881</v>
      </c>
      <c r="D26" s="56" t="s">
        <v>843</v>
      </c>
      <c r="E26" s="147" t="s">
        <v>844</v>
      </c>
    </row>
    <row r="27" spans="1:5" x14ac:dyDescent="0.2">
      <c r="A27" t="s">
        <v>859</v>
      </c>
      <c r="B27" t="s">
        <v>917</v>
      </c>
      <c r="C27" s="71">
        <v>40</v>
      </c>
      <c r="D27" t="s">
        <v>914</v>
      </c>
      <c r="E27" s="71">
        <v>228</v>
      </c>
    </row>
    <row r="28" spans="1:5" x14ac:dyDescent="0.2">
      <c r="A28" t="s">
        <v>860</v>
      </c>
      <c r="B28" t="s">
        <v>917</v>
      </c>
      <c r="C28" s="71">
        <v>20</v>
      </c>
      <c r="D28" t="s">
        <v>914</v>
      </c>
      <c r="E28" s="71">
        <v>116</v>
      </c>
    </row>
    <row r="29" spans="1:5" x14ac:dyDescent="0.2">
      <c r="A29" t="s">
        <v>861</v>
      </c>
      <c r="B29" t="s">
        <v>917</v>
      </c>
      <c r="C29" s="71">
        <v>10</v>
      </c>
      <c r="D29" t="s">
        <v>914</v>
      </c>
      <c r="E29" s="71">
        <v>55.6</v>
      </c>
    </row>
    <row r="30" spans="1:5" x14ac:dyDescent="0.2">
      <c r="A30" t="s">
        <v>862</v>
      </c>
      <c r="B30" t="s">
        <v>917</v>
      </c>
      <c r="C30" s="71">
        <v>5</v>
      </c>
      <c r="D30" t="s">
        <v>914</v>
      </c>
      <c r="E30" s="71">
        <v>22.8</v>
      </c>
    </row>
    <row r="31" spans="1:5" x14ac:dyDescent="0.2">
      <c r="A31" t="s">
        <v>863</v>
      </c>
      <c r="B31" t="s">
        <v>917</v>
      </c>
      <c r="C31" s="71">
        <v>2.5</v>
      </c>
      <c r="D31" t="s">
        <v>914</v>
      </c>
      <c r="E31" s="71">
        <v>11.8</v>
      </c>
    </row>
    <row r="32" spans="1:5" x14ac:dyDescent="0.2">
      <c r="A32" t="s">
        <v>864</v>
      </c>
      <c r="B32" t="s">
        <v>917</v>
      </c>
      <c r="C32" s="71">
        <v>1.25</v>
      </c>
      <c r="D32" t="s">
        <v>914</v>
      </c>
      <c r="E32" s="71">
        <v>7.55</v>
      </c>
    </row>
    <row r="33" spans="1:5" x14ac:dyDescent="0.2">
      <c r="A33" t="s">
        <v>865</v>
      </c>
      <c r="B33" t="s">
        <v>917</v>
      </c>
      <c r="C33" s="71">
        <v>0.625</v>
      </c>
      <c r="D33" t="s">
        <v>914</v>
      </c>
      <c r="E33" s="71">
        <v>3.48</v>
      </c>
    </row>
    <row r="34" spans="1:5" x14ac:dyDescent="0.2">
      <c r="E34" s="71"/>
    </row>
    <row r="35" spans="1:5" x14ac:dyDescent="0.2">
      <c r="E35" s="71"/>
    </row>
    <row r="36" spans="1:5" x14ac:dyDescent="0.2">
      <c r="A36" s="56" t="s">
        <v>842</v>
      </c>
      <c r="B36" s="56" t="s">
        <v>880</v>
      </c>
      <c r="C36" s="147" t="s">
        <v>881</v>
      </c>
      <c r="D36" s="56" t="s">
        <v>843</v>
      </c>
      <c r="E36" s="147" t="s">
        <v>844</v>
      </c>
    </row>
    <row r="37" spans="1:5" x14ac:dyDescent="0.2">
      <c r="A37" t="s">
        <v>866</v>
      </c>
      <c r="B37" t="s">
        <v>918</v>
      </c>
      <c r="C37" s="71">
        <v>40</v>
      </c>
      <c r="D37" t="s">
        <v>892</v>
      </c>
      <c r="E37" s="71">
        <v>121</v>
      </c>
    </row>
    <row r="38" spans="1:5" x14ac:dyDescent="0.2">
      <c r="A38" t="s">
        <v>867</v>
      </c>
      <c r="B38" t="s">
        <v>918</v>
      </c>
      <c r="C38" s="71">
        <v>20</v>
      </c>
      <c r="D38" t="s">
        <v>892</v>
      </c>
      <c r="E38" s="71">
        <v>55.6</v>
      </c>
    </row>
    <row r="39" spans="1:5" x14ac:dyDescent="0.2">
      <c r="A39" t="s">
        <v>868</v>
      </c>
      <c r="B39" t="s">
        <v>918</v>
      </c>
      <c r="C39" s="71">
        <v>10</v>
      </c>
      <c r="D39" t="s">
        <v>892</v>
      </c>
      <c r="E39" s="71">
        <v>25.9</v>
      </c>
    </row>
    <row r="40" spans="1:5" x14ac:dyDescent="0.2">
      <c r="A40" t="s">
        <v>869</v>
      </c>
      <c r="B40" t="s">
        <v>918</v>
      </c>
      <c r="C40" s="71">
        <v>5</v>
      </c>
      <c r="D40" t="s">
        <v>892</v>
      </c>
      <c r="E40" s="71">
        <v>10.1</v>
      </c>
    </row>
    <row r="41" spans="1:5" x14ac:dyDescent="0.2">
      <c r="A41" t="s">
        <v>870</v>
      </c>
      <c r="B41" t="s">
        <v>918</v>
      </c>
      <c r="C41" s="71">
        <v>2.5</v>
      </c>
      <c r="D41" t="s">
        <v>892</v>
      </c>
      <c r="E41" s="71">
        <v>5.71</v>
      </c>
    </row>
    <row r="42" spans="1:5" x14ac:dyDescent="0.2">
      <c r="A42" t="s">
        <v>871</v>
      </c>
      <c r="B42" t="s">
        <v>918</v>
      </c>
      <c r="C42" s="71">
        <v>1.25</v>
      </c>
      <c r="D42" t="s">
        <v>892</v>
      </c>
      <c r="E42" s="71">
        <v>2.67</v>
      </c>
    </row>
    <row r="43" spans="1:5" x14ac:dyDescent="0.2">
      <c r="A43" t="s">
        <v>872</v>
      </c>
      <c r="B43" t="s">
        <v>918</v>
      </c>
      <c r="C43" s="71">
        <v>0.625</v>
      </c>
      <c r="D43" t="s">
        <v>892</v>
      </c>
      <c r="E43" s="71">
        <v>1.69</v>
      </c>
    </row>
    <row r="44" spans="1:5" x14ac:dyDescent="0.2">
      <c r="E44" s="71"/>
    </row>
    <row r="45" spans="1:5" x14ac:dyDescent="0.2">
      <c r="E45" s="71"/>
    </row>
    <row r="46" spans="1:5" x14ac:dyDescent="0.2">
      <c r="A46" s="56" t="s">
        <v>842</v>
      </c>
      <c r="B46" s="56" t="s">
        <v>880</v>
      </c>
      <c r="C46" s="147" t="s">
        <v>881</v>
      </c>
      <c r="D46" s="56" t="s">
        <v>843</v>
      </c>
      <c r="E46" s="147" t="s">
        <v>844</v>
      </c>
    </row>
    <row r="47" spans="1:5" x14ac:dyDescent="0.2">
      <c r="A47" t="s">
        <v>873</v>
      </c>
      <c r="B47" t="s">
        <v>919</v>
      </c>
      <c r="C47" s="71">
        <v>40</v>
      </c>
      <c r="D47" t="s">
        <v>633</v>
      </c>
      <c r="E47" s="71">
        <v>127</v>
      </c>
    </row>
    <row r="48" spans="1:5" x14ac:dyDescent="0.2">
      <c r="A48" t="s">
        <v>874</v>
      </c>
      <c r="B48" t="s">
        <v>919</v>
      </c>
      <c r="C48" s="71">
        <v>20</v>
      </c>
      <c r="D48" t="s">
        <v>633</v>
      </c>
      <c r="E48" s="71">
        <v>61.3</v>
      </c>
    </row>
    <row r="49" spans="1:5" x14ac:dyDescent="0.2">
      <c r="A49" t="s">
        <v>875</v>
      </c>
      <c r="B49" t="s">
        <v>919</v>
      </c>
      <c r="C49" s="71">
        <v>10</v>
      </c>
      <c r="D49" t="s">
        <v>633</v>
      </c>
      <c r="E49" s="71">
        <v>32.799999999999997</v>
      </c>
    </row>
    <row r="50" spans="1:5" x14ac:dyDescent="0.2">
      <c r="A50" t="s">
        <v>876</v>
      </c>
      <c r="B50" t="s">
        <v>919</v>
      </c>
      <c r="C50" s="71">
        <v>5</v>
      </c>
      <c r="D50" t="s">
        <v>633</v>
      </c>
      <c r="E50" s="71">
        <v>15.4</v>
      </c>
    </row>
    <row r="51" spans="1:5" x14ac:dyDescent="0.2">
      <c r="A51" t="s">
        <v>877</v>
      </c>
      <c r="B51" t="s">
        <v>919</v>
      </c>
      <c r="C51" s="71">
        <v>2.5</v>
      </c>
      <c r="D51" t="s">
        <v>633</v>
      </c>
      <c r="E51" s="71">
        <v>7.12</v>
      </c>
    </row>
    <row r="52" spans="1:5" x14ac:dyDescent="0.2">
      <c r="A52" t="s">
        <v>878</v>
      </c>
      <c r="B52" t="s">
        <v>919</v>
      </c>
      <c r="C52" s="71">
        <v>1.25</v>
      </c>
      <c r="D52" t="s">
        <v>633</v>
      </c>
      <c r="E52" s="71">
        <v>4.63</v>
      </c>
    </row>
    <row r="53" spans="1:5" x14ac:dyDescent="0.2">
      <c r="A53" t="s">
        <v>879</v>
      </c>
      <c r="B53" t="s">
        <v>919</v>
      </c>
      <c r="C53" s="71">
        <v>0.625</v>
      </c>
      <c r="D53" t="s">
        <v>633</v>
      </c>
      <c r="E53" s="71">
        <v>2.17</v>
      </c>
    </row>
  </sheetData>
  <phoneticPr fontId="3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0158E-353E-4ED5-86B3-7AF84260C7DC}">
  <dimension ref="A1:S41"/>
  <sheetViews>
    <sheetView topLeftCell="A10" zoomScale="130" zoomScaleNormal="130" workbookViewId="0">
      <selection activeCell="C16" sqref="C16"/>
    </sheetView>
  </sheetViews>
  <sheetFormatPr baseColWidth="10" defaultColWidth="8.83203125" defaultRowHeight="15" x14ac:dyDescent="0.2"/>
  <cols>
    <col min="2" max="2" width="13.5" customWidth="1"/>
    <col min="3" max="3" width="27" customWidth="1"/>
    <col min="4" max="4" width="15" customWidth="1"/>
    <col min="6" max="6" width="10.33203125" customWidth="1"/>
    <col min="8" max="8" width="8.33203125" customWidth="1"/>
    <col min="9" max="9" width="8.1640625" customWidth="1"/>
    <col min="10" max="10" width="7.5" customWidth="1"/>
    <col min="11" max="12" width="7.83203125" customWidth="1"/>
    <col min="13" max="13" width="7.5" customWidth="1"/>
    <col min="14" max="14" width="8" customWidth="1"/>
    <col min="15" max="16" width="7.83203125" customWidth="1"/>
    <col min="17" max="17" width="7.6640625" customWidth="1"/>
    <col min="18" max="18" width="8" customWidth="1"/>
  </cols>
  <sheetData>
    <row r="1" spans="1:19" x14ac:dyDescent="0.2">
      <c r="A1" t="s">
        <v>987</v>
      </c>
    </row>
    <row r="3" spans="1:19" ht="16" thickBot="1" x14ac:dyDescent="0.25"/>
    <row r="4" spans="1:19" ht="75" x14ac:dyDescent="0.2">
      <c r="A4" s="37" t="s">
        <v>486</v>
      </c>
      <c r="B4" s="38" t="s">
        <v>487</v>
      </c>
      <c r="C4" s="38" t="s">
        <v>488</v>
      </c>
      <c r="D4" s="39" t="s">
        <v>489</v>
      </c>
      <c r="E4" s="38" t="s">
        <v>490</v>
      </c>
      <c r="F4" s="38" t="s">
        <v>491</v>
      </c>
      <c r="G4" s="38" t="s">
        <v>492</v>
      </c>
      <c r="H4" s="40" t="s">
        <v>493</v>
      </c>
      <c r="I4" s="40" t="s">
        <v>494</v>
      </c>
      <c r="J4" s="40" t="s">
        <v>495</v>
      </c>
      <c r="K4" s="40" t="s">
        <v>496</v>
      </c>
      <c r="L4" s="40" t="s">
        <v>497</v>
      </c>
      <c r="M4" s="40" t="s">
        <v>498</v>
      </c>
      <c r="N4" s="40" t="s">
        <v>499</v>
      </c>
      <c r="O4" s="40" t="s">
        <v>500</v>
      </c>
      <c r="P4" s="40" t="s">
        <v>501</v>
      </c>
      <c r="Q4" s="40" t="s">
        <v>502</v>
      </c>
      <c r="R4" s="40" t="s">
        <v>503</v>
      </c>
      <c r="S4" s="41" t="s">
        <v>504</v>
      </c>
    </row>
    <row r="5" spans="1:19" x14ac:dyDescent="0.2">
      <c r="A5" s="42" t="s">
        <v>505</v>
      </c>
      <c r="B5" s="98" t="s">
        <v>506</v>
      </c>
      <c r="C5" s="99" t="s">
        <v>507</v>
      </c>
      <c r="D5" s="100">
        <v>8</v>
      </c>
      <c r="E5" s="99"/>
      <c r="F5" s="100">
        <v>5</v>
      </c>
      <c r="G5" s="99" t="s">
        <v>508</v>
      </c>
      <c r="H5" s="101" t="s">
        <v>926</v>
      </c>
      <c r="I5" s="101" t="s">
        <v>927</v>
      </c>
      <c r="J5" s="158" t="s">
        <v>511</v>
      </c>
      <c r="K5" s="158" t="s">
        <v>512</v>
      </c>
      <c r="L5" s="159" t="s">
        <v>511</v>
      </c>
      <c r="M5" s="95"/>
      <c r="N5" s="95"/>
      <c r="O5" s="95"/>
      <c r="P5" s="95"/>
      <c r="Q5" s="95"/>
      <c r="R5" s="95"/>
      <c r="S5" s="43"/>
    </row>
    <row r="6" spans="1:19" x14ac:dyDescent="0.2">
      <c r="A6" s="42" t="s">
        <v>513</v>
      </c>
      <c r="B6" s="102" t="s">
        <v>514</v>
      </c>
      <c r="C6" s="99" t="s">
        <v>526</v>
      </c>
      <c r="D6" s="100">
        <v>119</v>
      </c>
      <c r="E6" s="99"/>
      <c r="F6" s="100">
        <v>3</v>
      </c>
      <c r="G6" s="99" t="s">
        <v>508</v>
      </c>
      <c r="H6" s="164" t="s">
        <v>511</v>
      </c>
      <c r="I6" s="164" t="s">
        <v>511</v>
      </c>
      <c r="J6" s="164" t="s">
        <v>511</v>
      </c>
      <c r="K6" s="164" t="s">
        <v>511</v>
      </c>
      <c r="L6" s="158" t="s">
        <v>509</v>
      </c>
      <c r="M6" s="163" t="s">
        <v>509</v>
      </c>
      <c r="N6" s="160" t="s">
        <v>509</v>
      </c>
      <c r="O6" s="24" t="s">
        <v>928</v>
      </c>
      <c r="P6" s="162" t="s">
        <v>509</v>
      </c>
      <c r="Q6" s="160" t="s">
        <v>509</v>
      </c>
      <c r="R6" s="160" t="s">
        <v>509</v>
      </c>
      <c r="S6" s="161" t="s">
        <v>509</v>
      </c>
    </row>
    <row r="7" spans="1:19" x14ac:dyDescent="0.2">
      <c r="A7" s="44" t="s">
        <v>515</v>
      </c>
      <c r="B7" s="98" t="s">
        <v>506</v>
      </c>
      <c r="C7" s="99" t="s">
        <v>507</v>
      </c>
      <c r="D7" s="100">
        <v>4</v>
      </c>
      <c r="E7" s="99"/>
      <c r="F7" s="100">
        <v>4</v>
      </c>
      <c r="G7" s="99" t="s">
        <v>508</v>
      </c>
      <c r="H7" s="158" t="s">
        <v>516</v>
      </c>
      <c r="I7" s="158" t="s">
        <v>509</v>
      </c>
      <c r="J7" s="158" t="s">
        <v>512</v>
      </c>
      <c r="K7" s="158" t="s">
        <v>509</v>
      </c>
      <c r="L7" s="158" t="s">
        <v>512</v>
      </c>
      <c r="M7" s="165" t="s">
        <v>512</v>
      </c>
      <c r="N7" s="95"/>
      <c r="O7" s="95"/>
      <c r="P7" s="95"/>
      <c r="Q7" s="95"/>
      <c r="R7" s="95"/>
      <c r="S7" s="43"/>
    </row>
    <row r="8" spans="1:19" x14ac:dyDescent="0.2">
      <c r="A8" s="44" t="s">
        <v>517</v>
      </c>
      <c r="B8" s="102" t="s">
        <v>514</v>
      </c>
      <c r="C8" s="99" t="s">
        <v>526</v>
      </c>
      <c r="D8" s="100">
        <v>57</v>
      </c>
      <c r="E8" s="99"/>
      <c r="F8" s="100">
        <v>3</v>
      </c>
      <c r="G8" s="99" t="s">
        <v>508</v>
      </c>
      <c r="H8" s="158" t="s">
        <v>510</v>
      </c>
      <c r="I8" s="166" t="s">
        <v>510</v>
      </c>
      <c r="J8" s="166" t="s">
        <v>512</v>
      </c>
      <c r="K8" s="166" t="s">
        <v>512</v>
      </c>
      <c r="L8" s="167" t="s">
        <v>512</v>
      </c>
      <c r="M8" s="95"/>
      <c r="N8" s="95"/>
      <c r="O8" s="95"/>
      <c r="P8" s="95"/>
      <c r="Q8" s="95"/>
      <c r="R8" s="95"/>
      <c r="S8" s="43"/>
    </row>
    <row r="9" spans="1:19" x14ac:dyDescent="0.2">
      <c r="A9" s="44" t="s">
        <v>518</v>
      </c>
      <c r="B9" s="98" t="s">
        <v>519</v>
      </c>
      <c r="C9" s="99" t="s">
        <v>507</v>
      </c>
      <c r="D9" s="100">
        <v>69</v>
      </c>
      <c r="E9" s="99"/>
      <c r="F9" s="100">
        <v>3</v>
      </c>
      <c r="G9" s="99" t="s">
        <v>508</v>
      </c>
      <c r="H9" s="164" t="s">
        <v>510</v>
      </c>
      <c r="I9" s="164" t="s">
        <v>509</v>
      </c>
      <c r="J9" s="164" t="s">
        <v>730</v>
      </c>
      <c r="K9" s="164" t="s">
        <v>509</v>
      </c>
      <c r="L9" s="164" t="s">
        <v>509</v>
      </c>
      <c r="M9" s="168" t="s">
        <v>509</v>
      </c>
      <c r="N9" s="95"/>
      <c r="O9" s="95"/>
      <c r="P9" s="95"/>
      <c r="Q9" s="95"/>
      <c r="R9" s="95"/>
      <c r="S9" s="43"/>
    </row>
    <row r="10" spans="1:19" x14ac:dyDescent="0.2">
      <c r="A10" s="44" t="s">
        <v>520</v>
      </c>
      <c r="B10" s="102" t="s">
        <v>514</v>
      </c>
      <c r="C10" s="99" t="s">
        <v>521</v>
      </c>
      <c r="D10" s="100">
        <v>17</v>
      </c>
      <c r="E10" s="99"/>
      <c r="F10" s="100">
        <v>4</v>
      </c>
      <c r="G10" s="99" t="s">
        <v>508</v>
      </c>
      <c r="H10" s="101" t="s">
        <v>927</v>
      </c>
      <c r="I10" s="101" t="s">
        <v>927</v>
      </c>
      <c r="J10" s="101" t="s">
        <v>927</v>
      </c>
      <c r="K10" s="158" t="s">
        <v>509</v>
      </c>
      <c r="L10" s="169" t="s">
        <v>509</v>
      </c>
      <c r="M10" s="167" t="s">
        <v>510</v>
      </c>
      <c r="N10" s="95"/>
      <c r="O10" s="95"/>
      <c r="P10" s="95"/>
      <c r="Q10" s="95"/>
      <c r="R10" s="95"/>
      <c r="S10" s="43"/>
    </row>
    <row r="11" spans="1:19" x14ac:dyDescent="0.2">
      <c r="A11" s="44" t="s">
        <v>522</v>
      </c>
      <c r="B11" s="103" t="s">
        <v>523</v>
      </c>
      <c r="C11" s="99" t="s">
        <v>507</v>
      </c>
      <c r="D11" s="100">
        <v>69</v>
      </c>
      <c r="E11" s="99"/>
      <c r="F11" s="100">
        <v>4</v>
      </c>
      <c r="G11" s="99" t="s">
        <v>508</v>
      </c>
      <c r="H11" s="170" t="s">
        <v>509</v>
      </c>
      <c r="I11" s="170" t="s">
        <v>509</v>
      </c>
      <c r="J11" s="164" t="s">
        <v>730</v>
      </c>
      <c r="K11" s="164" t="s">
        <v>509</v>
      </c>
      <c r="L11" s="164" t="s">
        <v>509</v>
      </c>
      <c r="M11" s="166" t="s">
        <v>510</v>
      </c>
      <c r="N11" s="171" t="s">
        <v>509</v>
      </c>
      <c r="O11" s="172" t="s">
        <v>524</v>
      </c>
      <c r="P11" s="173" t="s">
        <v>509</v>
      </c>
      <c r="Q11" s="95"/>
      <c r="R11" s="95"/>
      <c r="S11" s="43"/>
    </row>
    <row r="12" spans="1:19" x14ac:dyDescent="0.2">
      <c r="A12" s="44" t="s">
        <v>525</v>
      </c>
      <c r="B12" s="104" t="s">
        <v>514</v>
      </c>
      <c r="C12" s="36" t="s">
        <v>526</v>
      </c>
      <c r="D12" s="95">
        <v>6</v>
      </c>
      <c r="E12" s="99"/>
      <c r="F12" s="100" t="s">
        <v>527</v>
      </c>
      <c r="G12" s="99" t="s">
        <v>508</v>
      </c>
      <c r="H12" s="164" t="s">
        <v>511</v>
      </c>
      <c r="I12" s="158" t="s">
        <v>509</v>
      </c>
      <c r="J12" s="164" t="s">
        <v>509</v>
      </c>
      <c r="K12" s="164" t="s">
        <v>509</v>
      </c>
      <c r="L12" s="158" t="s">
        <v>509</v>
      </c>
      <c r="M12" s="159" t="s">
        <v>509</v>
      </c>
      <c r="N12" s="95"/>
      <c r="O12" s="95"/>
      <c r="P12" s="95"/>
      <c r="Q12" s="95"/>
      <c r="R12" s="95"/>
      <c r="S12" s="43"/>
    </row>
    <row r="13" spans="1:19" x14ac:dyDescent="0.2">
      <c r="A13" s="44" t="s">
        <v>528</v>
      </c>
      <c r="B13" s="102" t="s">
        <v>514</v>
      </c>
      <c r="C13" s="99" t="s">
        <v>529</v>
      </c>
      <c r="D13" s="100">
        <v>14</v>
      </c>
      <c r="E13" s="99"/>
      <c r="F13" s="100">
        <v>3</v>
      </c>
      <c r="G13" s="99" t="s">
        <v>508</v>
      </c>
      <c r="H13" s="164" t="s">
        <v>511</v>
      </c>
      <c r="I13" s="164" t="s">
        <v>509</v>
      </c>
      <c r="J13" s="164" t="s">
        <v>509</v>
      </c>
      <c r="K13" s="164" t="s">
        <v>524</v>
      </c>
      <c r="L13" s="164" t="s">
        <v>509</v>
      </c>
      <c r="M13" s="158" t="s">
        <v>509</v>
      </c>
      <c r="N13" s="163" t="s">
        <v>509</v>
      </c>
      <c r="O13" s="174" t="s">
        <v>509</v>
      </c>
      <c r="P13" s="175" t="s">
        <v>509</v>
      </c>
      <c r="Q13" s="95"/>
      <c r="R13" s="95"/>
      <c r="S13" s="43"/>
    </row>
    <row r="14" spans="1:19" x14ac:dyDescent="0.2">
      <c r="A14" s="44" t="s">
        <v>530</v>
      </c>
      <c r="B14" s="98" t="s">
        <v>506</v>
      </c>
      <c r="C14" s="99" t="s">
        <v>529</v>
      </c>
      <c r="D14" s="100">
        <v>5</v>
      </c>
      <c r="E14" s="99"/>
      <c r="F14" s="100" t="s">
        <v>527</v>
      </c>
      <c r="G14" s="99" t="s">
        <v>508</v>
      </c>
      <c r="H14" s="158" t="s">
        <v>512</v>
      </c>
      <c r="I14" s="101" t="s">
        <v>929</v>
      </c>
      <c r="J14" s="164" t="s">
        <v>511</v>
      </c>
      <c r="K14" s="164" t="s">
        <v>509</v>
      </c>
      <c r="L14" s="158" t="s">
        <v>509</v>
      </c>
      <c r="M14" s="158" t="s">
        <v>509</v>
      </c>
      <c r="N14" s="158" t="s">
        <v>509</v>
      </c>
      <c r="O14" s="158" t="s">
        <v>509</v>
      </c>
      <c r="P14" s="158" t="s">
        <v>509</v>
      </c>
      <c r="Q14" s="160" t="s">
        <v>509</v>
      </c>
      <c r="R14" s="162" t="s">
        <v>509</v>
      </c>
      <c r="S14" s="176" t="s">
        <v>509</v>
      </c>
    </row>
    <row r="15" spans="1:19" x14ac:dyDescent="0.2">
      <c r="A15" s="44" t="s">
        <v>531</v>
      </c>
      <c r="B15" s="105" t="s">
        <v>532</v>
      </c>
      <c r="C15" s="99" t="s">
        <v>521</v>
      </c>
      <c r="D15" s="100">
        <v>60</v>
      </c>
      <c r="E15" s="188" t="s">
        <v>510</v>
      </c>
      <c r="F15" s="100" t="s">
        <v>527</v>
      </c>
      <c r="G15" s="99" t="s">
        <v>508</v>
      </c>
      <c r="H15" s="164" t="s">
        <v>509</v>
      </c>
      <c r="I15" s="164" t="s">
        <v>509</v>
      </c>
      <c r="J15" s="170" t="s">
        <v>509</v>
      </c>
      <c r="K15" s="170" t="s">
        <v>511</v>
      </c>
      <c r="L15" s="170" t="s">
        <v>509</v>
      </c>
      <c r="M15" s="170" t="s">
        <v>509</v>
      </c>
      <c r="N15" s="170" t="s">
        <v>510</v>
      </c>
      <c r="O15" s="170" t="s">
        <v>509</v>
      </c>
      <c r="P15" s="177" t="s">
        <v>509</v>
      </c>
      <c r="Q15" s="95"/>
      <c r="R15" s="95"/>
      <c r="S15" s="43"/>
    </row>
    <row r="16" spans="1:19" x14ac:dyDescent="0.2">
      <c r="A16" s="44" t="s">
        <v>533</v>
      </c>
      <c r="B16" s="98" t="s">
        <v>534</v>
      </c>
      <c r="C16" s="99" t="s">
        <v>507</v>
      </c>
      <c r="D16" s="100">
        <v>10</v>
      </c>
      <c r="E16" s="100"/>
      <c r="F16" s="100">
        <v>3</v>
      </c>
      <c r="G16" s="99" t="s">
        <v>508</v>
      </c>
      <c r="H16" s="166" t="s">
        <v>509</v>
      </c>
      <c r="I16" s="170" t="s">
        <v>509</v>
      </c>
      <c r="J16" s="164" t="s">
        <v>509</v>
      </c>
      <c r="K16" s="158" t="s">
        <v>509</v>
      </c>
      <c r="L16" s="170" t="s">
        <v>509</v>
      </c>
      <c r="M16" s="178" t="s">
        <v>509</v>
      </c>
      <c r="N16" s="179" t="s">
        <v>509</v>
      </c>
      <c r="O16" s="178" t="s">
        <v>510</v>
      </c>
      <c r="P16" s="180" t="s">
        <v>509</v>
      </c>
      <c r="Q16" s="165" t="s">
        <v>509</v>
      </c>
      <c r="R16" s="95"/>
      <c r="S16" s="43"/>
    </row>
    <row r="17" spans="1:19" x14ac:dyDescent="0.2">
      <c r="A17" s="44" t="s">
        <v>535</v>
      </c>
      <c r="B17" s="103" t="s">
        <v>523</v>
      </c>
      <c r="C17" s="99" t="s">
        <v>507</v>
      </c>
      <c r="D17" s="100">
        <v>68</v>
      </c>
      <c r="E17" s="100"/>
      <c r="F17" s="100" t="s">
        <v>527</v>
      </c>
      <c r="G17" s="99" t="s">
        <v>508</v>
      </c>
      <c r="H17" s="170" t="s">
        <v>509</v>
      </c>
      <c r="I17" s="170" t="s">
        <v>509</v>
      </c>
      <c r="J17" s="164" t="s">
        <v>509</v>
      </c>
      <c r="K17" s="164" t="s">
        <v>509</v>
      </c>
      <c r="L17" s="25" t="s">
        <v>930</v>
      </c>
      <c r="M17" s="95"/>
      <c r="N17" s="95"/>
      <c r="O17" s="95"/>
      <c r="P17" s="95"/>
      <c r="Q17" s="95"/>
      <c r="R17" s="95"/>
      <c r="S17" s="43"/>
    </row>
    <row r="18" spans="1:19" x14ac:dyDescent="0.2">
      <c r="A18" s="44" t="s">
        <v>536</v>
      </c>
      <c r="B18" s="102" t="s">
        <v>537</v>
      </c>
      <c r="C18" s="99" t="s">
        <v>507</v>
      </c>
      <c r="D18" s="100">
        <v>4</v>
      </c>
      <c r="E18" s="100"/>
      <c r="F18" s="100">
        <v>4</v>
      </c>
      <c r="G18" s="99" t="s">
        <v>508</v>
      </c>
      <c r="H18" s="181" t="s">
        <v>524</v>
      </c>
      <c r="I18" s="164" t="s">
        <v>509</v>
      </c>
      <c r="J18" s="101" t="s">
        <v>930</v>
      </c>
      <c r="K18" s="158" t="s">
        <v>509</v>
      </c>
      <c r="L18" s="159" t="s">
        <v>510</v>
      </c>
      <c r="M18" s="95"/>
      <c r="N18" s="95"/>
      <c r="O18" s="95"/>
      <c r="P18" s="95"/>
      <c r="Q18" s="95"/>
      <c r="R18" s="95"/>
      <c r="S18" s="43"/>
    </row>
    <row r="19" spans="1:19" x14ac:dyDescent="0.2">
      <c r="A19" s="44" t="s">
        <v>538</v>
      </c>
      <c r="B19" s="106" t="s">
        <v>539</v>
      </c>
      <c r="C19" s="99" t="s">
        <v>507</v>
      </c>
      <c r="D19" s="100">
        <v>9</v>
      </c>
      <c r="E19" s="100"/>
      <c r="F19" s="100" t="s">
        <v>527</v>
      </c>
      <c r="G19" s="99" t="s">
        <v>508</v>
      </c>
      <c r="H19" s="181" t="s">
        <v>510</v>
      </c>
      <c r="I19" s="181" t="s">
        <v>510</v>
      </c>
      <c r="J19" s="164" t="s">
        <v>509</v>
      </c>
      <c r="K19" s="164" t="s">
        <v>510</v>
      </c>
      <c r="L19" s="164" t="s">
        <v>510</v>
      </c>
      <c r="M19" s="163" t="s">
        <v>509</v>
      </c>
      <c r="N19" s="163" t="s">
        <v>509</v>
      </c>
      <c r="O19" s="163" t="s">
        <v>509</v>
      </c>
      <c r="P19" s="160" t="s">
        <v>509</v>
      </c>
      <c r="Q19" s="160" t="s">
        <v>509</v>
      </c>
      <c r="R19" s="173" t="s">
        <v>509</v>
      </c>
      <c r="S19" s="43"/>
    </row>
    <row r="20" spans="1:19" x14ac:dyDescent="0.2">
      <c r="A20" s="44" t="s">
        <v>540</v>
      </c>
      <c r="B20" s="99" t="s">
        <v>541</v>
      </c>
      <c r="C20" s="99"/>
      <c r="D20" s="100"/>
      <c r="E20" s="100"/>
      <c r="F20" s="107">
        <v>3</v>
      </c>
      <c r="G20" s="99" t="s">
        <v>508</v>
      </c>
      <c r="H20" s="158" t="s">
        <v>510</v>
      </c>
      <c r="I20" s="158" t="s">
        <v>510</v>
      </c>
      <c r="J20" s="158" t="s">
        <v>510</v>
      </c>
      <c r="K20" s="158" t="s">
        <v>510</v>
      </c>
      <c r="L20" s="166" t="s">
        <v>512</v>
      </c>
      <c r="M20" s="182" t="s">
        <v>931</v>
      </c>
      <c r="N20" s="182" t="s">
        <v>509</v>
      </c>
      <c r="O20" s="183" t="s">
        <v>509</v>
      </c>
      <c r="P20" s="95"/>
      <c r="Q20" s="95"/>
      <c r="R20" s="95"/>
      <c r="S20" s="43"/>
    </row>
    <row r="21" spans="1:19" x14ac:dyDescent="0.2">
      <c r="A21" s="44" t="s">
        <v>542</v>
      </c>
      <c r="B21" s="103" t="s">
        <v>532</v>
      </c>
      <c r="C21" s="99" t="s">
        <v>507</v>
      </c>
      <c r="D21" s="100">
        <v>209</v>
      </c>
      <c r="E21" s="100"/>
      <c r="F21" s="100">
        <v>3</v>
      </c>
      <c r="G21" s="99" t="s">
        <v>508</v>
      </c>
      <c r="H21" s="170" t="s">
        <v>509</v>
      </c>
      <c r="I21" s="170" t="s">
        <v>509</v>
      </c>
      <c r="J21" s="170" t="s">
        <v>509</v>
      </c>
      <c r="K21" s="170" t="s">
        <v>509</v>
      </c>
      <c r="L21" s="177" t="s">
        <v>509</v>
      </c>
      <c r="M21" s="95"/>
      <c r="N21" s="95"/>
      <c r="O21" s="95"/>
      <c r="P21" s="95"/>
      <c r="Q21" s="95"/>
      <c r="R21" s="95"/>
      <c r="S21" s="43"/>
    </row>
    <row r="22" spans="1:19" x14ac:dyDescent="0.2">
      <c r="A22" s="44" t="s">
        <v>543</v>
      </c>
      <c r="B22" s="98" t="s">
        <v>506</v>
      </c>
      <c r="C22" s="99" t="s">
        <v>544</v>
      </c>
      <c r="D22" s="100">
        <v>221</v>
      </c>
      <c r="E22" s="100"/>
      <c r="F22" s="100">
        <v>1</v>
      </c>
      <c r="G22" s="99" t="s">
        <v>508</v>
      </c>
      <c r="H22" s="164" t="s">
        <v>509</v>
      </c>
      <c r="I22" s="158" t="s">
        <v>803</v>
      </c>
      <c r="J22" s="158" t="s">
        <v>509</v>
      </c>
      <c r="K22" s="158" t="s">
        <v>509</v>
      </c>
      <c r="L22" s="158" t="s">
        <v>509</v>
      </c>
      <c r="M22" s="174" t="s">
        <v>509</v>
      </c>
      <c r="N22" s="174" t="s">
        <v>509</v>
      </c>
      <c r="O22" s="160" t="s">
        <v>509</v>
      </c>
      <c r="P22" s="173" t="s">
        <v>509</v>
      </c>
      <c r="Q22" s="95"/>
      <c r="R22" s="95"/>
      <c r="S22" s="43"/>
    </row>
    <row r="23" spans="1:19" x14ac:dyDescent="0.2">
      <c r="A23" s="44" t="s">
        <v>545</v>
      </c>
      <c r="B23" s="102" t="s">
        <v>514</v>
      </c>
      <c r="C23" s="99" t="s">
        <v>507</v>
      </c>
      <c r="D23" s="100">
        <v>19</v>
      </c>
      <c r="E23" s="100"/>
      <c r="F23" s="100">
        <v>2</v>
      </c>
      <c r="G23" s="99" t="s">
        <v>508</v>
      </c>
      <c r="H23" s="166" t="s">
        <v>511</v>
      </c>
      <c r="I23" s="166" t="s">
        <v>509</v>
      </c>
      <c r="J23" s="166" t="s">
        <v>509</v>
      </c>
      <c r="K23" s="158" t="s">
        <v>509</v>
      </c>
      <c r="L23" s="178" t="s">
        <v>510</v>
      </c>
      <c r="M23" s="180" t="s">
        <v>509</v>
      </c>
      <c r="N23" s="184" t="s">
        <v>509</v>
      </c>
      <c r="O23" s="95"/>
      <c r="P23" s="95"/>
      <c r="Q23" s="95"/>
      <c r="R23" s="95"/>
      <c r="S23" s="43"/>
    </row>
    <row r="24" spans="1:19" x14ac:dyDescent="0.2">
      <c r="A24" s="44" t="s">
        <v>546</v>
      </c>
      <c r="B24" s="102" t="s">
        <v>514</v>
      </c>
      <c r="C24" s="99" t="s">
        <v>547</v>
      </c>
      <c r="D24" s="100">
        <v>15</v>
      </c>
      <c r="E24" s="100"/>
      <c r="F24" s="100" t="s">
        <v>527</v>
      </c>
      <c r="G24" s="99" t="s">
        <v>508</v>
      </c>
      <c r="H24" s="166" t="s">
        <v>510</v>
      </c>
      <c r="I24" s="166" t="s">
        <v>509</v>
      </c>
      <c r="J24" s="166" t="s">
        <v>510</v>
      </c>
      <c r="K24" s="167" t="s">
        <v>511</v>
      </c>
      <c r="L24" s="95"/>
      <c r="M24" s="95"/>
      <c r="N24" s="95"/>
      <c r="O24" s="95"/>
      <c r="P24" s="95"/>
      <c r="Q24" s="95"/>
      <c r="R24" s="95"/>
      <c r="S24" s="43"/>
    </row>
    <row r="25" spans="1:19" x14ac:dyDescent="0.2">
      <c r="A25" s="44" t="s">
        <v>548</v>
      </c>
      <c r="B25" s="98" t="s">
        <v>506</v>
      </c>
      <c r="C25" s="99" t="s">
        <v>549</v>
      </c>
      <c r="D25" s="100">
        <v>250</v>
      </c>
      <c r="E25" s="100"/>
      <c r="F25" s="100">
        <v>2</v>
      </c>
      <c r="G25" s="99" t="s">
        <v>508</v>
      </c>
      <c r="H25" s="158" t="s">
        <v>510</v>
      </c>
      <c r="I25" s="164" t="s">
        <v>509</v>
      </c>
      <c r="J25" s="158" t="s">
        <v>509</v>
      </c>
      <c r="K25" s="164" t="s">
        <v>509</v>
      </c>
      <c r="L25" s="174" t="s">
        <v>509</v>
      </c>
      <c r="M25" s="174" t="s">
        <v>509</v>
      </c>
      <c r="N25" s="163" t="s">
        <v>509</v>
      </c>
      <c r="O25" s="163" t="s">
        <v>509</v>
      </c>
      <c r="P25" s="163" t="s">
        <v>509</v>
      </c>
      <c r="Q25" s="173" t="s">
        <v>509</v>
      </c>
      <c r="R25" s="95"/>
      <c r="S25" s="43"/>
    </row>
    <row r="26" spans="1:19" x14ac:dyDescent="0.2">
      <c r="A26" s="44" t="s">
        <v>550</v>
      </c>
      <c r="B26" s="98" t="s">
        <v>506</v>
      </c>
      <c r="C26" s="99" t="s">
        <v>551</v>
      </c>
      <c r="D26" s="100">
        <v>8</v>
      </c>
      <c r="E26" s="100"/>
      <c r="F26" s="100">
        <v>5</v>
      </c>
      <c r="G26" s="99" t="s">
        <v>508</v>
      </c>
      <c r="H26" s="158" t="s">
        <v>509</v>
      </c>
      <c r="I26" s="164" t="s">
        <v>509</v>
      </c>
      <c r="J26" s="164" t="s">
        <v>511</v>
      </c>
      <c r="K26" s="158" t="s">
        <v>509</v>
      </c>
      <c r="L26" s="158" t="s">
        <v>510</v>
      </c>
      <c r="M26" s="158" t="s">
        <v>509</v>
      </c>
      <c r="N26" s="164" t="s">
        <v>509</v>
      </c>
      <c r="O26" s="164" t="s">
        <v>509</v>
      </c>
      <c r="P26" s="185" t="s">
        <v>509</v>
      </c>
      <c r="Q26" s="95"/>
      <c r="R26" s="95"/>
      <c r="S26" s="43"/>
    </row>
    <row r="27" spans="1:19" x14ac:dyDescent="0.2">
      <c r="A27" s="44" t="s">
        <v>552</v>
      </c>
      <c r="B27" s="98" t="s">
        <v>506</v>
      </c>
      <c r="C27" s="99" t="s">
        <v>521</v>
      </c>
      <c r="D27" s="100" t="s">
        <v>553</v>
      </c>
      <c r="E27" s="189" t="s">
        <v>510</v>
      </c>
      <c r="F27" s="100">
        <v>4</v>
      </c>
      <c r="G27" s="99" t="s">
        <v>508</v>
      </c>
      <c r="H27" s="158" t="s">
        <v>510</v>
      </c>
      <c r="I27" s="158" t="s">
        <v>510</v>
      </c>
      <c r="J27" s="158" t="s">
        <v>510</v>
      </c>
      <c r="K27" s="164" t="s">
        <v>509</v>
      </c>
      <c r="L27" s="181" t="s">
        <v>524</v>
      </c>
      <c r="M27" s="158" t="s">
        <v>509</v>
      </c>
      <c r="N27" s="164" t="s">
        <v>509</v>
      </c>
      <c r="O27" s="164" t="s">
        <v>509</v>
      </c>
      <c r="P27" s="164" t="s">
        <v>509</v>
      </c>
      <c r="Q27" s="175" t="s">
        <v>509</v>
      </c>
      <c r="R27" s="108"/>
      <c r="S27" s="45"/>
    </row>
    <row r="28" spans="1:19" x14ac:dyDescent="0.2">
      <c r="A28" s="44" t="s">
        <v>554</v>
      </c>
      <c r="B28" s="98" t="s">
        <v>506</v>
      </c>
      <c r="C28" s="99" t="s">
        <v>521</v>
      </c>
      <c r="D28" s="100">
        <v>126</v>
      </c>
      <c r="E28" s="100"/>
      <c r="F28" s="100">
        <v>2</v>
      </c>
      <c r="G28" s="99" t="s">
        <v>508</v>
      </c>
      <c r="H28" s="109" t="s">
        <v>510</v>
      </c>
      <c r="I28" s="109" t="s">
        <v>509</v>
      </c>
      <c r="J28" s="109" t="s">
        <v>509</v>
      </c>
      <c r="K28" s="158" t="s">
        <v>510</v>
      </c>
      <c r="L28" s="164" t="s">
        <v>510</v>
      </c>
      <c r="M28" s="164" t="s">
        <v>509</v>
      </c>
      <c r="N28" s="164" t="s">
        <v>509</v>
      </c>
      <c r="O28" s="158" t="s">
        <v>509</v>
      </c>
      <c r="P28" s="182" t="s">
        <v>509</v>
      </c>
      <c r="Q28" s="182" t="s">
        <v>509</v>
      </c>
      <c r="R28" s="186" t="s">
        <v>509</v>
      </c>
      <c r="S28" s="43"/>
    </row>
    <row r="29" spans="1:19" x14ac:dyDescent="0.2">
      <c r="A29" s="44" t="s">
        <v>555</v>
      </c>
      <c r="B29" s="99" t="s">
        <v>541</v>
      </c>
      <c r="C29" s="99"/>
      <c r="D29" s="100"/>
      <c r="E29" s="189" t="s">
        <v>510</v>
      </c>
      <c r="F29" s="100" t="s">
        <v>527</v>
      </c>
      <c r="G29" s="99" t="s">
        <v>508</v>
      </c>
      <c r="H29" s="158" t="s">
        <v>512</v>
      </c>
      <c r="I29" s="158" t="s">
        <v>509</v>
      </c>
      <c r="J29" s="158" t="s">
        <v>509</v>
      </c>
      <c r="K29" s="158" t="s">
        <v>509</v>
      </c>
      <c r="L29" s="164" t="s">
        <v>509</v>
      </c>
      <c r="M29" s="164" t="s">
        <v>509</v>
      </c>
      <c r="N29" s="164" t="s">
        <v>509</v>
      </c>
      <c r="O29" s="185" t="s">
        <v>509</v>
      </c>
      <c r="P29" s="95"/>
      <c r="Q29" s="95"/>
      <c r="R29" s="95"/>
      <c r="S29" s="43"/>
    </row>
    <row r="30" spans="1:19" x14ac:dyDescent="0.2">
      <c r="A30" s="44" t="s">
        <v>556</v>
      </c>
      <c r="B30" s="98" t="s">
        <v>557</v>
      </c>
      <c r="C30" s="99" t="s">
        <v>551</v>
      </c>
      <c r="D30" s="100">
        <v>12</v>
      </c>
      <c r="E30" s="99"/>
      <c r="F30" s="100">
        <v>2</v>
      </c>
      <c r="G30" s="99" t="s">
        <v>558</v>
      </c>
      <c r="H30" s="158" t="s">
        <v>509</v>
      </c>
      <c r="I30" s="158" t="s">
        <v>509</v>
      </c>
      <c r="J30" s="158" t="s">
        <v>510</v>
      </c>
      <c r="K30" s="164" t="s">
        <v>511</v>
      </c>
      <c r="L30" s="164" t="s">
        <v>509</v>
      </c>
      <c r="M30" s="164" t="s">
        <v>509</v>
      </c>
      <c r="N30" s="164" t="s">
        <v>509</v>
      </c>
      <c r="O30" s="187" t="s">
        <v>509</v>
      </c>
      <c r="P30" s="95"/>
      <c r="Q30" s="95"/>
      <c r="R30" s="95"/>
      <c r="S30" s="43"/>
    </row>
    <row r="31" spans="1:19" x14ac:dyDescent="0.2">
      <c r="A31" s="44" t="s">
        <v>559</v>
      </c>
      <c r="B31" s="106" t="s">
        <v>560</v>
      </c>
      <c r="C31" s="99" t="s">
        <v>507</v>
      </c>
      <c r="D31" s="100">
        <v>3</v>
      </c>
      <c r="E31" s="99"/>
      <c r="F31" s="100">
        <v>2</v>
      </c>
      <c r="G31" s="99" t="s">
        <v>508</v>
      </c>
      <c r="H31" s="164" t="s">
        <v>510</v>
      </c>
      <c r="I31" s="164" t="s">
        <v>509</v>
      </c>
      <c r="J31" s="164" t="s">
        <v>509</v>
      </c>
      <c r="K31" s="164" t="s">
        <v>509</v>
      </c>
      <c r="L31" s="164" t="s">
        <v>509</v>
      </c>
      <c r="M31" s="180" t="s">
        <v>509</v>
      </c>
      <c r="N31" s="187" t="s">
        <v>509</v>
      </c>
      <c r="O31" s="95"/>
      <c r="P31" s="95"/>
      <c r="Q31" s="95"/>
      <c r="R31" s="95"/>
      <c r="S31" s="43"/>
    </row>
    <row r="32" spans="1:19" x14ac:dyDescent="0.2">
      <c r="A32" s="44" t="s">
        <v>561</v>
      </c>
      <c r="B32" s="99" t="s">
        <v>541</v>
      </c>
      <c r="C32" s="99"/>
      <c r="D32" s="100"/>
      <c r="E32" s="99"/>
      <c r="F32" s="100">
        <v>1</v>
      </c>
      <c r="G32" s="99" t="s">
        <v>508</v>
      </c>
      <c r="H32" s="101" t="s">
        <v>928</v>
      </c>
      <c r="I32" s="158" t="s">
        <v>509</v>
      </c>
      <c r="J32" s="158" t="s">
        <v>509</v>
      </c>
      <c r="K32" s="164" t="s">
        <v>509</v>
      </c>
      <c r="L32" s="185" t="s">
        <v>509</v>
      </c>
      <c r="M32" s="95"/>
      <c r="N32" s="95"/>
      <c r="O32" s="95"/>
      <c r="P32" s="95"/>
      <c r="Q32" s="95"/>
      <c r="R32" s="95"/>
      <c r="S32" s="43"/>
    </row>
    <row r="33" spans="1:19" x14ac:dyDescent="0.2">
      <c r="A33" s="46" t="s">
        <v>562</v>
      </c>
      <c r="B33" s="27" t="s">
        <v>541</v>
      </c>
      <c r="C33" s="27"/>
      <c r="D33" s="28"/>
      <c r="E33" s="27"/>
      <c r="F33" s="28">
        <v>2</v>
      </c>
      <c r="G33" s="27" t="s">
        <v>508</v>
      </c>
      <c r="H33" s="26" t="s">
        <v>932</v>
      </c>
      <c r="I33" s="182" t="s">
        <v>509</v>
      </c>
      <c r="J33" s="182" t="s">
        <v>509</v>
      </c>
      <c r="K33" s="182" t="s">
        <v>509</v>
      </c>
      <c r="L33" s="183" t="s">
        <v>509</v>
      </c>
      <c r="M33" s="95"/>
      <c r="N33" s="95"/>
      <c r="O33" s="95"/>
      <c r="P33" s="95"/>
      <c r="Q33" s="95"/>
      <c r="R33" s="95"/>
      <c r="S33" s="43"/>
    </row>
    <row r="34" spans="1:19" x14ac:dyDescent="0.2">
      <c r="A34" s="47"/>
      <c r="B34" s="36"/>
      <c r="C34" s="36"/>
      <c r="D34" s="95"/>
      <c r="E34" s="36"/>
      <c r="F34" s="36"/>
      <c r="G34" s="36"/>
      <c r="H34" s="36"/>
      <c r="I34" s="36"/>
      <c r="J34" s="36"/>
      <c r="K34" s="36"/>
      <c r="L34" s="36"/>
      <c r="M34" s="36"/>
      <c r="N34" s="36"/>
      <c r="O34" s="36"/>
      <c r="P34" s="36"/>
      <c r="Q34" s="36"/>
      <c r="R34" s="36"/>
      <c r="S34" s="43"/>
    </row>
    <row r="35" spans="1:19" x14ac:dyDescent="0.2">
      <c r="A35" s="48" t="s">
        <v>563</v>
      </c>
      <c r="B35" s="31"/>
      <c r="C35" s="29" t="s">
        <v>564</v>
      </c>
      <c r="D35" s="30"/>
      <c r="E35" s="31"/>
      <c r="F35" s="35" t="s">
        <v>565</v>
      </c>
      <c r="G35" s="31"/>
      <c r="H35" s="31"/>
      <c r="I35" s="32" t="s">
        <v>566</v>
      </c>
      <c r="J35" s="32"/>
      <c r="K35" s="33"/>
      <c r="M35" s="36"/>
      <c r="N35" s="36"/>
      <c r="O35" s="36"/>
      <c r="P35" s="36"/>
      <c r="Q35" s="36"/>
      <c r="R35" s="36"/>
      <c r="S35" s="43"/>
    </row>
    <row r="36" spans="1:19" x14ac:dyDescent="0.2">
      <c r="A36" s="49"/>
      <c r="C36" s="98" t="s">
        <v>171</v>
      </c>
      <c r="D36" s="95"/>
      <c r="E36" s="36"/>
      <c r="F36" s="36"/>
      <c r="I36" s="36" t="s">
        <v>567</v>
      </c>
      <c r="J36" s="36"/>
      <c r="K36" s="34"/>
      <c r="M36" s="36"/>
      <c r="N36" s="36"/>
      <c r="O36" s="36"/>
      <c r="P36" s="36"/>
      <c r="Q36" s="36"/>
      <c r="R36" s="36"/>
      <c r="S36" s="43"/>
    </row>
    <row r="37" spans="1:19" x14ac:dyDescent="0.2">
      <c r="A37" s="49"/>
      <c r="C37" s="110" t="s">
        <v>9</v>
      </c>
      <c r="D37" s="95"/>
      <c r="E37" s="36"/>
      <c r="F37" s="36"/>
      <c r="I37" s="36" t="s">
        <v>568</v>
      </c>
      <c r="J37" s="36"/>
      <c r="K37" s="34"/>
      <c r="M37" s="36"/>
      <c r="N37" s="36"/>
      <c r="O37" s="36"/>
      <c r="P37" s="36"/>
      <c r="Q37" s="36"/>
      <c r="R37" s="36"/>
      <c r="S37" s="43"/>
    </row>
    <row r="38" spans="1:19" x14ac:dyDescent="0.2">
      <c r="A38" s="49"/>
      <c r="C38" s="103" t="s">
        <v>569</v>
      </c>
      <c r="D38" s="95"/>
      <c r="E38" s="36"/>
      <c r="F38" s="36"/>
      <c r="K38" s="34"/>
      <c r="M38" s="36"/>
      <c r="N38" s="36"/>
      <c r="O38" s="36"/>
      <c r="P38" s="36"/>
      <c r="Q38" s="36"/>
      <c r="R38" s="36"/>
      <c r="S38" s="43"/>
    </row>
    <row r="39" spans="1:19" x14ac:dyDescent="0.2">
      <c r="A39" s="49"/>
      <c r="C39" s="111" t="s">
        <v>570</v>
      </c>
      <c r="D39" s="95"/>
      <c r="E39" s="36"/>
      <c r="F39" s="112" t="s">
        <v>571</v>
      </c>
      <c r="J39" s="36"/>
      <c r="K39" s="34"/>
      <c r="M39" s="36"/>
      <c r="N39" s="36"/>
      <c r="O39" s="36"/>
      <c r="P39" s="36"/>
      <c r="Q39" s="36"/>
      <c r="R39" s="36"/>
      <c r="S39" s="43"/>
    </row>
    <row r="40" spans="1:19" x14ac:dyDescent="0.2">
      <c r="A40" s="47" t="s">
        <v>572</v>
      </c>
      <c r="D40" s="95"/>
      <c r="E40" s="36"/>
      <c r="F40" s="36" t="s">
        <v>573</v>
      </c>
      <c r="I40" s="36" t="s">
        <v>574</v>
      </c>
      <c r="J40" s="36"/>
      <c r="K40" s="34"/>
      <c r="M40" s="36"/>
      <c r="N40" s="36"/>
      <c r="O40" s="36"/>
      <c r="P40" s="36"/>
      <c r="Q40" s="36"/>
      <c r="R40" s="36"/>
      <c r="S40" s="43"/>
    </row>
    <row r="41" spans="1:19" ht="16" thickBot="1" x14ac:dyDescent="0.25">
      <c r="A41" s="50" t="s">
        <v>575</v>
      </c>
      <c r="B41" s="51"/>
      <c r="C41" s="51"/>
      <c r="D41" s="52"/>
      <c r="E41" s="53"/>
      <c r="F41" s="53"/>
      <c r="G41" s="51"/>
      <c r="H41" s="51"/>
      <c r="I41" s="53" t="s">
        <v>576</v>
      </c>
      <c r="J41" s="53"/>
      <c r="K41" s="54"/>
      <c r="L41" s="51"/>
      <c r="M41" s="53"/>
      <c r="N41" s="53"/>
      <c r="O41" s="53"/>
      <c r="P41" s="53"/>
      <c r="Q41" s="53"/>
      <c r="R41" s="53"/>
      <c r="S41" s="5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D1D91-1FA2-8444-9C70-70F72ECFE888}">
  <dimension ref="A1:K37"/>
  <sheetViews>
    <sheetView zoomScale="110" zoomScaleNormal="110" workbookViewId="0">
      <selection activeCell="D15" sqref="D15"/>
    </sheetView>
  </sheetViews>
  <sheetFormatPr baseColWidth="10" defaultRowHeight="15" x14ac:dyDescent="0.2"/>
  <cols>
    <col min="2" max="2" width="18.1640625" style="71" customWidth="1"/>
    <col min="3" max="3" width="27.5" customWidth="1"/>
    <col min="4" max="4" width="37.33203125" customWidth="1"/>
    <col min="5" max="5" width="20.6640625" style="71" customWidth="1"/>
    <col min="6" max="6" width="23.6640625" customWidth="1"/>
    <col min="7" max="7" width="14.5" customWidth="1"/>
    <col min="8" max="8" width="15.83203125" customWidth="1"/>
    <col min="9" max="9" width="32.1640625" customWidth="1"/>
    <col min="10" max="10" width="13.83203125" customWidth="1"/>
    <col min="11" max="11" width="24.33203125" customWidth="1"/>
  </cols>
  <sheetData>
    <row r="1" spans="1:11" x14ac:dyDescent="0.2">
      <c r="A1" t="s">
        <v>988</v>
      </c>
    </row>
    <row r="4" spans="1:11" s="56" customFormat="1" x14ac:dyDescent="0.2">
      <c r="A4" s="60" t="s">
        <v>625</v>
      </c>
      <c r="B4" s="69" t="s">
        <v>587</v>
      </c>
      <c r="C4" s="61" t="s">
        <v>588</v>
      </c>
      <c r="D4" s="61" t="s">
        <v>731</v>
      </c>
      <c r="E4" s="69" t="s">
        <v>626</v>
      </c>
      <c r="F4" s="61" t="s">
        <v>592</v>
      </c>
      <c r="G4" s="61" t="s">
        <v>590</v>
      </c>
      <c r="H4" s="61" t="s">
        <v>591</v>
      </c>
      <c r="I4" s="61" t="s">
        <v>623</v>
      </c>
      <c r="J4" s="61" t="s">
        <v>624</v>
      </c>
      <c r="K4" s="62" t="s">
        <v>591</v>
      </c>
    </row>
    <row r="5" spans="1:11" x14ac:dyDescent="0.2">
      <c r="A5" s="63" t="s">
        <v>513</v>
      </c>
      <c r="B5" s="70">
        <v>42217</v>
      </c>
      <c r="C5" s="31" t="s">
        <v>526</v>
      </c>
      <c r="D5" t="s">
        <v>733</v>
      </c>
      <c r="E5" s="70">
        <v>43070</v>
      </c>
      <c r="F5" s="31" t="s">
        <v>885</v>
      </c>
      <c r="G5" s="57" t="s">
        <v>609</v>
      </c>
      <c r="H5" s="31">
        <v>2.9</v>
      </c>
      <c r="I5" s="31"/>
      <c r="J5" s="31"/>
      <c r="K5" s="58"/>
    </row>
    <row r="6" spans="1:11" x14ac:dyDescent="0.2">
      <c r="A6" s="64"/>
      <c r="G6" t="s">
        <v>610</v>
      </c>
      <c r="H6">
        <v>12.65</v>
      </c>
      <c r="K6" s="59"/>
    </row>
    <row r="7" spans="1:11" x14ac:dyDescent="0.2">
      <c r="A7" s="64"/>
      <c r="G7" t="s">
        <v>611</v>
      </c>
      <c r="H7">
        <v>10</v>
      </c>
      <c r="K7" s="59"/>
    </row>
    <row r="8" spans="1:11" x14ac:dyDescent="0.2">
      <c r="A8" s="64"/>
      <c r="K8" s="59"/>
    </row>
    <row r="9" spans="1:11" x14ac:dyDescent="0.2">
      <c r="A9" s="64" t="s">
        <v>517</v>
      </c>
      <c r="B9" s="72">
        <v>42736</v>
      </c>
      <c r="C9" t="s">
        <v>526</v>
      </c>
      <c r="D9" t="s">
        <v>735</v>
      </c>
      <c r="E9" s="72">
        <v>43160</v>
      </c>
      <c r="F9" t="s">
        <v>889</v>
      </c>
      <c r="G9" s="65" t="s">
        <v>602</v>
      </c>
      <c r="H9">
        <v>20.100000000000001</v>
      </c>
      <c r="I9" s="66" t="s">
        <v>892</v>
      </c>
      <c r="J9" t="s">
        <v>605</v>
      </c>
      <c r="K9" s="59">
        <v>13.3</v>
      </c>
    </row>
    <row r="10" spans="1:11" x14ac:dyDescent="0.2">
      <c r="A10" s="64"/>
      <c r="G10" t="s">
        <v>605</v>
      </c>
      <c r="H10">
        <v>26.2</v>
      </c>
      <c r="J10" t="s">
        <v>606</v>
      </c>
      <c r="K10" s="59">
        <v>23.3</v>
      </c>
    </row>
    <row r="11" spans="1:11" x14ac:dyDescent="0.2">
      <c r="A11" s="64"/>
      <c r="G11" t="s">
        <v>606</v>
      </c>
      <c r="H11">
        <v>2.5</v>
      </c>
      <c r="J11" t="s">
        <v>608</v>
      </c>
      <c r="K11" s="59">
        <v>48.9</v>
      </c>
    </row>
    <row r="12" spans="1:11" x14ac:dyDescent="0.2">
      <c r="A12" s="64"/>
      <c r="G12" t="s">
        <v>608</v>
      </c>
      <c r="H12">
        <v>12</v>
      </c>
      <c r="J12" t="s">
        <v>607</v>
      </c>
      <c r="K12" s="59">
        <v>71.3</v>
      </c>
    </row>
    <row r="13" spans="1:11" x14ac:dyDescent="0.2">
      <c r="A13" s="64"/>
      <c r="G13" t="s">
        <v>607</v>
      </c>
      <c r="H13">
        <v>36.799999999999997</v>
      </c>
      <c r="K13" s="59"/>
    </row>
    <row r="14" spans="1:11" x14ac:dyDescent="0.2">
      <c r="A14" s="64"/>
      <c r="K14" s="59"/>
    </row>
    <row r="15" spans="1:11" x14ac:dyDescent="0.2">
      <c r="A15" s="64" t="s">
        <v>520</v>
      </c>
      <c r="B15" s="72">
        <v>43040</v>
      </c>
      <c r="C15" t="s">
        <v>593</v>
      </c>
      <c r="D15" t="s">
        <v>734</v>
      </c>
      <c r="E15" s="72">
        <v>43160</v>
      </c>
      <c r="F15" t="s">
        <v>889</v>
      </c>
      <c r="G15" s="65" t="s">
        <v>602</v>
      </c>
      <c r="H15">
        <v>262.5</v>
      </c>
      <c r="I15" s="66" t="s">
        <v>891</v>
      </c>
      <c r="J15" t="s">
        <v>604</v>
      </c>
      <c r="K15" s="59">
        <v>16.899999999999999</v>
      </c>
    </row>
    <row r="16" spans="1:11" x14ac:dyDescent="0.2">
      <c r="A16" s="64"/>
      <c r="C16" t="s">
        <v>594</v>
      </c>
      <c r="G16" t="s">
        <v>603</v>
      </c>
      <c r="H16">
        <v>15.3</v>
      </c>
      <c r="K16" s="59"/>
    </row>
    <row r="17" spans="1:11" x14ac:dyDescent="0.2">
      <c r="A17" s="64"/>
      <c r="G17" t="s">
        <v>612</v>
      </c>
      <c r="H17">
        <v>212</v>
      </c>
      <c r="K17" s="59"/>
    </row>
    <row r="18" spans="1:11" x14ac:dyDescent="0.2">
      <c r="A18" s="64"/>
      <c r="G18" t="s">
        <v>613</v>
      </c>
      <c r="H18">
        <v>4.9000000000000004</v>
      </c>
      <c r="K18" s="59"/>
    </row>
    <row r="19" spans="1:11" x14ac:dyDescent="0.2">
      <c r="A19" s="64"/>
      <c r="G19" t="s">
        <v>600</v>
      </c>
      <c r="H19">
        <v>3.75</v>
      </c>
      <c r="K19" s="59"/>
    </row>
    <row r="20" spans="1:11" x14ac:dyDescent="0.2">
      <c r="A20" s="64"/>
      <c r="G20" t="s">
        <v>604</v>
      </c>
      <c r="H20">
        <v>353.9</v>
      </c>
      <c r="K20" s="59"/>
    </row>
    <row r="21" spans="1:11" x14ac:dyDescent="0.2">
      <c r="A21" s="64"/>
      <c r="K21" s="59"/>
    </row>
    <row r="22" spans="1:11" x14ac:dyDescent="0.2">
      <c r="A22" s="64" t="s">
        <v>525</v>
      </c>
      <c r="B22" s="72">
        <v>43132</v>
      </c>
      <c r="C22" t="s">
        <v>526</v>
      </c>
      <c r="D22" t="s">
        <v>733</v>
      </c>
      <c r="E22" s="72">
        <v>43160</v>
      </c>
      <c r="F22" t="s">
        <v>889</v>
      </c>
      <c r="G22" t="s">
        <v>599</v>
      </c>
      <c r="H22">
        <v>50.7</v>
      </c>
      <c r="I22" t="s">
        <v>595</v>
      </c>
      <c r="K22" s="59"/>
    </row>
    <row r="23" spans="1:11" x14ac:dyDescent="0.2">
      <c r="A23" s="64"/>
      <c r="G23" t="s">
        <v>600</v>
      </c>
      <c r="H23">
        <v>15.9</v>
      </c>
      <c r="K23" s="59"/>
    </row>
    <row r="24" spans="1:11" x14ac:dyDescent="0.2">
      <c r="A24" s="64"/>
      <c r="G24" t="s">
        <v>601</v>
      </c>
      <c r="H24">
        <v>16.3</v>
      </c>
      <c r="K24" s="59"/>
    </row>
    <row r="25" spans="1:11" x14ac:dyDescent="0.2">
      <c r="A25" s="64"/>
      <c r="K25" s="59"/>
    </row>
    <row r="26" spans="1:11" x14ac:dyDescent="0.2">
      <c r="A26" s="64" t="s">
        <v>528</v>
      </c>
      <c r="B26" s="72">
        <v>43070</v>
      </c>
      <c r="C26" t="s">
        <v>596</v>
      </c>
      <c r="D26" t="s">
        <v>733</v>
      </c>
      <c r="E26" s="72">
        <v>43160</v>
      </c>
      <c r="F26" t="s">
        <v>889</v>
      </c>
      <c r="G26" t="s">
        <v>597</v>
      </c>
      <c r="H26">
        <v>10.6</v>
      </c>
      <c r="K26" s="59"/>
    </row>
    <row r="27" spans="1:11" x14ac:dyDescent="0.2">
      <c r="A27" s="64"/>
      <c r="G27" t="s">
        <v>598</v>
      </c>
      <c r="H27">
        <v>33</v>
      </c>
      <c r="K27" s="59"/>
    </row>
    <row r="28" spans="1:11" x14ac:dyDescent="0.2">
      <c r="A28" s="64"/>
      <c r="K28" s="59"/>
    </row>
    <row r="29" spans="1:11" x14ac:dyDescent="0.2">
      <c r="A29" s="64" t="s">
        <v>536</v>
      </c>
      <c r="B29" s="72">
        <v>43252</v>
      </c>
      <c r="C29" t="s">
        <v>614</v>
      </c>
      <c r="D29" t="s">
        <v>732</v>
      </c>
      <c r="E29" s="72">
        <v>43252</v>
      </c>
      <c r="F29" t="s">
        <v>889</v>
      </c>
      <c r="G29" t="s">
        <v>615</v>
      </c>
      <c r="H29">
        <v>254.4</v>
      </c>
      <c r="K29" s="59"/>
    </row>
    <row r="30" spans="1:11" x14ac:dyDescent="0.2">
      <c r="A30" s="64"/>
      <c r="G30" t="s">
        <v>616</v>
      </c>
      <c r="H30">
        <v>2.5</v>
      </c>
      <c r="K30" s="59"/>
    </row>
    <row r="31" spans="1:11" x14ac:dyDescent="0.2">
      <c r="A31" s="64"/>
      <c r="G31" t="s">
        <v>617</v>
      </c>
      <c r="H31">
        <v>675.6</v>
      </c>
      <c r="K31" s="59"/>
    </row>
    <row r="32" spans="1:11" x14ac:dyDescent="0.2">
      <c r="A32" s="64"/>
      <c r="K32" s="59"/>
    </row>
    <row r="33" spans="1:11" x14ac:dyDescent="0.2">
      <c r="A33" s="64" t="s">
        <v>545</v>
      </c>
      <c r="B33" s="72">
        <v>43221</v>
      </c>
      <c r="C33" t="s">
        <v>614</v>
      </c>
      <c r="D33" t="s">
        <v>732</v>
      </c>
      <c r="E33" s="72">
        <v>43344</v>
      </c>
      <c r="F33" t="s">
        <v>889</v>
      </c>
      <c r="G33" s="65" t="s">
        <v>618</v>
      </c>
      <c r="H33">
        <v>4003</v>
      </c>
      <c r="I33" s="151" t="s">
        <v>890</v>
      </c>
      <c r="J33" s="65" t="s">
        <v>618</v>
      </c>
      <c r="K33" s="59">
        <v>14.4</v>
      </c>
    </row>
    <row r="34" spans="1:11" x14ac:dyDescent="0.2">
      <c r="A34" s="64"/>
      <c r="G34" t="s">
        <v>619</v>
      </c>
      <c r="H34">
        <v>508.9</v>
      </c>
      <c r="J34" t="s">
        <v>619</v>
      </c>
      <c r="K34" s="59">
        <v>19.5</v>
      </c>
    </row>
    <row r="35" spans="1:11" x14ac:dyDescent="0.2">
      <c r="A35" s="64"/>
      <c r="G35" t="s">
        <v>620</v>
      </c>
      <c r="H35">
        <v>81</v>
      </c>
      <c r="J35" t="s">
        <v>620</v>
      </c>
      <c r="K35" s="59">
        <v>4.5999999999999996</v>
      </c>
    </row>
    <row r="36" spans="1:11" x14ac:dyDescent="0.2">
      <c r="A36" s="64"/>
      <c r="G36" t="s">
        <v>621</v>
      </c>
      <c r="H36">
        <v>5</v>
      </c>
      <c r="J36" t="s">
        <v>621</v>
      </c>
      <c r="K36" s="59">
        <v>5</v>
      </c>
    </row>
    <row r="37" spans="1:11" x14ac:dyDescent="0.2">
      <c r="A37" s="74"/>
      <c r="B37" s="73"/>
      <c r="C37" s="67"/>
      <c r="D37" s="67"/>
      <c r="E37" s="73"/>
      <c r="F37" s="67"/>
      <c r="G37" s="67" t="s">
        <v>622</v>
      </c>
      <c r="H37" s="67">
        <v>66</v>
      </c>
      <c r="I37" s="67"/>
      <c r="J37" s="67" t="s">
        <v>622</v>
      </c>
      <c r="K37" s="68">
        <v>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52D6D-8D0A-5B4C-9421-461E6D98E0B8}">
  <dimension ref="A1:S319"/>
  <sheetViews>
    <sheetView zoomScaleNormal="100" workbookViewId="0">
      <selection activeCell="C16" sqref="C16"/>
    </sheetView>
  </sheetViews>
  <sheetFormatPr baseColWidth="10" defaultRowHeight="15" x14ac:dyDescent="0.2"/>
  <cols>
    <col min="1" max="1" width="17.5" customWidth="1"/>
    <col min="2" max="2" width="8.83203125" customWidth="1"/>
    <col min="3" max="3" width="17.5" customWidth="1"/>
    <col min="4" max="4" width="18.83203125" customWidth="1"/>
    <col min="5" max="5" width="18.33203125" customWidth="1"/>
    <col min="6" max="6" width="7" customWidth="1"/>
    <col min="7" max="7" width="18.6640625" style="1" customWidth="1"/>
    <col min="8" max="8" width="20.6640625" style="1" customWidth="1"/>
    <col min="9" max="9" width="14.83203125" customWidth="1"/>
    <col min="10" max="10" width="20.33203125" customWidth="1"/>
    <col min="12" max="12" width="22" customWidth="1"/>
    <col min="13" max="13" width="5.5" customWidth="1"/>
    <col min="14" max="14" width="19.5" style="1" customWidth="1"/>
    <col min="15" max="15" width="24" style="1" customWidth="1"/>
    <col min="16" max="17" width="10.83203125" style="1"/>
    <col min="18" max="18" width="10.83203125" style="71"/>
    <col min="19" max="19" width="46.5" style="71" customWidth="1"/>
  </cols>
  <sheetData>
    <row r="1" spans="1:15" ht="16" x14ac:dyDescent="0.2">
      <c r="A1" t="s">
        <v>989</v>
      </c>
      <c r="B1" s="114"/>
    </row>
    <row r="2" spans="1:15" ht="16" thickBot="1" x14ac:dyDescent="0.25"/>
    <row r="3" spans="1:15" x14ac:dyDescent="0.2">
      <c r="A3" s="77"/>
      <c r="B3" s="78"/>
      <c r="C3" s="75" t="s">
        <v>627</v>
      </c>
      <c r="D3" s="78" t="s">
        <v>645</v>
      </c>
      <c r="E3" s="79"/>
      <c r="F3" s="78"/>
      <c r="G3" s="125" t="s">
        <v>630</v>
      </c>
      <c r="H3" s="87"/>
      <c r="I3" s="75"/>
      <c r="J3" s="75"/>
      <c r="K3" s="78"/>
      <c r="L3" s="79"/>
      <c r="M3" s="77"/>
      <c r="N3" s="87" t="s">
        <v>647</v>
      </c>
      <c r="O3" s="88"/>
    </row>
    <row r="4" spans="1:15" x14ac:dyDescent="0.2">
      <c r="A4" s="49"/>
      <c r="C4" s="71" t="s">
        <v>885</v>
      </c>
      <c r="D4" s="71" t="s">
        <v>892</v>
      </c>
      <c r="E4" s="43"/>
      <c r="G4" s="85" t="s">
        <v>639</v>
      </c>
      <c r="H4" s="1" t="s">
        <v>638</v>
      </c>
      <c r="I4" s="71" t="s">
        <v>639</v>
      </c>
      <c r="J4" s="71" t="s">
        <v>638</v>
      </c>
      <c r="L4" s="43"/>
      <c r="M4" s="49"/>
      <c r="O4" s="121" t="s">
        <v>631</v>
      </c>
    </row>
    <row r="5" spans="1:15" x14ac:dyDescent="0.2">
      <c r="A5" s="49" t="s">
        <v>517</v>
      </c>
      <c r="B5" t="s">
        <v>493</v>
      </c>
      <c r="C5" s="71">
        <v>20.100000000000001</v>
      </c>
      <c r="D5" s="71">
        <v>0</v>
      </c>
      <c r="E5" s="43"/>
      <c r="G5" s="85" t="s">
        <v>885</v>
      </c>
      <c r="H5" s="126">
        <v>4.4999999999999997E-3</v>
      </c>
      <c r="I5" s="71"/>
      <c r="J5" s="71"/>
      <c r="L5" s="43"/>
      <c r="M5" s="49"/>
      <c r="N5" s="1" t="s">
        <v>628</v>
      </c>
      <c r="O5" s="121"/>
    </row>
    <row r="6" spans="1:15" x14ac:dyDescent="0.2">
      <c r="A6" s="49"/>
      <c r="B6" t="s">
        <v>494</v>
      </c>
      <c r="C6" s="71">
        <v>26.2</v>
      </c>
      <c r="D6" s="71">
        <v>13.3</v>
      </c>
      <c r="E6" s="43"/>
      <c r="G6" s="85" t="s">
        <v>885</v>
      </c>
      <c r="H6" s="126">
        <v>1.0999999999999999E-2</v>
      </c>
      <c r="I6" s="71"/>
      <c r="J6" s="71"/>
      <c r="L6" s="43"/>
      <c r="M6" s="49"/>
      <c r="N6" s="1" t="s">
        <v>641</v>
      </c>
      <c r="O6" s="121"/>
    </row>
    <row r="7" spans="1:15" x14ac:dyDescent="0.2">
      <c r="A7" s="49"/>
      <c r="B7" t="s">
        <v>495</v>
      </c>
      <c r="C7" s="71">
        <v>2.5</v>
      </c>
      <c r="D7" s="71">
        <v>23.3</v>
      </c>
      <c r="E7" s="43"/>
      <c r="G7" s="85" t="s">
        <v>885</v>
      </c>
      <c r="H7" s="126">
        <v>2E-3</v>
      </c>
      <c r="I7" s="71" t="s">
        <v>892</v>
      </c>
      <c r="J7" s="115">
        <v>3.0000000000000001E-3</v>
      </c>
      <c r="L7" s="43"/>
      <c r="M7" s="49"/>
      <c r="N7" s="1" t="s">
        <v>892</v>
      </c>
      <c r="O7" s="121">
        <v>14</v>
      </c>
    </row>
    <row r="8" spans="1:15" x14ac:dyDescent="0.2">
      <c r="A8" s="49"/>
      <c r="B8" t="s">
        <v>496</v>
      </c>
      <c r="C8" s="71">
        <v>12</v>
      </c>
      <c r="D8" s="71">
        <v>48.9</v>
      </c>
      <c r="E8" s="43"/>
      <c r="G8" s="85" t="s">
        <v>885</v>
      </c>
      <c r="H8" s="126">
        <v>1.8E-3</v>
      </c>
      <c r="I8" s="71" t="s">
        <v>892</v>
      </c>
      <c r="J8" s="115">
        <v>6.3E-3</v>
      </c>
      <c r="L8" s="43"/>
      <c r="M8" s="49"/>
      <c r="N8" s="1" t="s">
        <v>892</v>
      </c>
      <c r="O8" s="121">
        <v>16</v>
      </c>
    </row>
    <row r="9" spans="1:15" ht="16" thickBot="1" x14ac:dyDescent="0.25">
      <c r="A9" s="80"/>
      <c r="B9" s="51" t="s">
        <v>497</v>
      </c>
      <c r="C9" s="76">
        <v>36.799999999999997</v>
      </c>
      <c r="D9" s="76">
        <v>71.3</v>
      </c>
      <c r="E9" s="55"/>
      <c r="F9" s="51"/>
      <c r="G9" s="86" t="s">
        <v>885</v>
      </c>
      <c r="H9" s="127">
        <v>3.5000000000000001E-3</v>
      </c>
      <c r="I9" s="76" t="s">
        <v>892</v>
      </c>
      <c r="J9" s="89">
        <v>5.4999999999999997E-3</v>
      </c>
      <c r="K9" s="51"/>
      <c r="L9" s="55"/>
      <c r="M9" s="80"/>
      <c r="N9" s="122" t="s">
        <v>892</v>
      </c>
      <c r="O9" s="124">
        <v>42</v>
      </c>
    </row>
    <row r="10" spans="1:15" ht="16" thickBot="1" x14ac:dyDescent="0.25"/>
    <row r="11" spans="1:15" x14ac:dyDescent="0.2">
      <c r="A11" s="77"/>
      <c r="B11" s="78"/>
      <c r="C11" s="75" t="s">
        <v>627</v>
      </c>
      <c r="D11" s="87" t="s">
        <v>645</v>
      </c>
      <c r="E11" s="81"/>
      <c r="F11" s="75"/>
      <c r="G11" s="125" t="s">
        <v>635</v>
      </c>
      <c r="H11" s="87"/>
      <c r="I11" s="78"/>
      <c r="J11" s="78"/>
      <c r="K11" s="78"/>
      <c r="L11" s="79"/>
      <c r="M11" s="78"/>
      <c r="N11" s="87" t="s">
        <v>634</v>
      </c>
      <c r="O11" s="88"/>
    </row>
    <row r="12" spans="1:15" x14ac:dyDescent="0.2">
      <c r="A12" s="49"/>
      <c r="C12" s="71" t="s">
        <v>885</v>
      </c>
      <c r="D12" s="71" t="s">
        <v>891</v>
      </c>
      <c r="E12" s="83" t="s">
        <v>893</v>
      </c>
      <c r="F12" s="71"/>
      <c r="G12" s="85" t="s">
        <v>639</v>
      </c>
      <c r="L12" s="43"/>
      <c r="O12" s="121"/>
    </row>
    <row r="13" spans="1:15" x14ac:dyDescent="0.2">
      <c r="A13" s="49" t="s">
        <v>520</v>
      </c>
      <c r="B13" t="s">
        <v>493</v>
      </c>
      <c r="C13" s="71">
        <v>262.5</v>
      </c>
      <c r="D13" s="71">
        <v>0</v>
      </c>
      <c r="E13" s="83">
        <v>290</v>
      </c>
      <c r="F13" s="71"/>
      <c r="G13" s="85" t="s">
        <v>885</v>
      </c>
      <c r="H13" s="126">
        <v>3.7999999999999999E-2</v>
      </c>
      <c r="I13" s="71" t="s">
        <v>893</v>
      </c>
      <c r="J13" s="115">
        <v>7.4999999999999997E-2</v>
      </c>
      <c r="L13" s="43"/>
      <c r="N13" s="1" t="s">
        <v>629</v>
      </c>
      <c r="O13" s="121"/>
    </row>
    <row r="14" spans="1:15" x14ac:dyDescent="0.2">
      <c r="A14" s="49"/>
      <c r="B14" t="s">
        <v>494</v>
      </c>
      <c r="C14" s="71">
        <v>15.3</v>
      </c>
      <c r="D14" s="71">
        <v>0</v>
      </c>
      <c r="E14" s="83">
        <v>76.5</v>
      </c>
      <c r="F14" s="71"/>
      <c r="G14" s="85" t="s">
        <v>641</v>
      </c>
      <c r="I14" s="71"/>
      <c r="J14" s="71"/>
      <c r="L14" s="43"/>
      <c r="N14" s="1" t="s">
        <v>629</v>
      </c>
      <c r="O14" s="121"/>
    </row>
    <row r="15" spans="1:15" x14ac:dyDescent="0.2">
      <c r="A15" s="49"/>
      <c r="B15" t="s">
        <v>495</v>
      </c>
      <c r="C15" s="71">
        <v>212</v>
      </c>
      <c r="D15" s="71">
        <v>0</v>
      </c>
      <c r="E15" s="83">
        <v>13.7</v>
      </c>
      <c r="F15" s="71"/>
      <c r="G15" s="85" t="s">
        <v>885</v>
      </c>
      <c r="H15" s="126">
        <v>3.6999999999999998E-2</v>
      </c>
      <c r="I15" s="71"/>
      <c r="J15" s="71"/>
      <c r="L15" s="43"/>
      <c r="N15" s="1" t="s">
        <v>629</v>
      </c>
      <c r="O15" s="121"/>
    </row>
    <row r="16" spans="1:15" x14ac:dyDescent="0.2">
      <c r="A16" s="49"/>
      <c r="B16" t="s">
        <v>496</v>
      </c>
      <c r="C16" s="71">
        <v>4.9000000000000004</v>
      </c>
      <c r="D16" s="71">
        <v>0</v>
      </c>
      <c r="E16" s="83">
        <v>0</v>
      </c>
      <c r="F16" s="71"/>
      <c r="G16" s="85" t="s">
        <v>641</v>
      </c>
      <c r="I16" s="71"/>
      <c r="J16" s="71"/>
      <c r="L16" s="43"/>
      <c r="N16" s="1" t="s">
        <v>641</v>
      </c>
      <c r="O16" s="121"/>
    </row>
    <row r="17" spans="1:15" x14ac:dyDescent="0.2">
      <c r="A17" s="49"/>
      <c r="B17" t="s">
        <v>497</v>
      </c>
      <c r="C17" s="71">
        <v>3.75</v>
      </c>
      <c r="D17" s="71">
        <v>0</v>
      </c>
      <c r="E17" s="83">
        <v>0</v>
      </c>
      <c r="F17" s="71"/>
      <c r="G17" s="85" t="s">
        <v>641</v>
      </c>
      <c r="I17" s="71"/>
      <c r="J17" s="71"/>
      <c r="L17" s="43"/>
      <c r="N17" s="1" t="s">
        <v>641</v>
      </c>
      <c r="O17" s="121"/>
    </row>
    <row r="18" spans="1:15" x14ac:dyDescent="0.2">
      <c r="A18" s="49"/>
      <c r="B18" t="s">
        <v>632</v>
      </c>
      <c r="C18" s="71">
        <v>498.8</v>
      </c>
      <c r="D18" s="71">
        <v>16.899999999999999</v>
      </c>
      <c r="E18" s="83">
        <v>13.7</v>
      </c>
      <c r="F18" s="71"/>
      <c r="G18" s="85" t="s">
        <v>885</v>
      </c>
      <c r="H18" s="126">
        <v>8.5999999999999993E-2</v>
      </c>
      <c r="I18" s="71" t="s">
        <v>891</v>
      </c>
      <c r="J18" s="115">
        <v>5.0000000000000001E-3</v>
      </c>
      <c r="L18" s="43"/>
      <c r="N18" s="1" t="s">
        <v>641</v>
      </c>
      <c r="O18" s="121"/>
    </row>
    <row r="19" spans="1:15" x14ac:dyDescent="0.2">
      <c r="A19" s="49"/>
      <c r="E19" s="43"/>
      <c r="G19" s="85"/>
      <c r="I19" s="71"/>
      <c r="J19" s="71"/>
      <c r="L19" s="43"/>
      <c r="O19" s="121"/>
    </row>
    <row r="20" spans="1:15" ht="14" customHeight="1" x14ac:dyDescent="0.2">
      <c r="A20" s="49"/>
      <c r="B20" t="s">
        <v>643</v>
      </c>
      <c r="E20" s="43"/>
      <c r="G20" s="85"/>
      <c r="L20" s="43"/>
      <c r="O20" s="121"/>
    </row>
    <row r="21" spans="1:15" ht="14" customHeight="1" thickBot="1" x14ac:dyDescent="0.25">
      <c r="A21" s="80"/>
      <c r="B21" s="51" t="s">
        <v>644</v>
      </c>
      <c r="C21" s="51"/>
      <c r="D21" s="51"/>
      <c r="E21" s="55"/>
      <c r="F21" s="51"/>
      <c r="G21" s="86"/>
      <c r="H21" s="122"/>
      <c r="I21" s="51"/>
      <c r="J21" s="51"/>
      <c r="K21" s="51"/>
      <c r="L21" s="55"/>
      <c r="M21" s="51"/>
      <c r="N21" s="122"/>
      <c r="O21" s="124"/>
    </row>
    <row r="22" spans="1:15" ht="16" thickBot="1" x14ac:dyDescent="0.25"/>
    <row r="23" spans="1:15" x14ac:dyDescent="0.2">
      <c r="A23" s="77"/>
      <c r="B23" s="78"/>
      <c r="C23" s="75" t="s">
        <v>627</v>
      </c>
      <c r="D23" s="87" t="s">
        <v>645</v>
      </c>
      <c r="E23" s="79"/>
      <c r="F23" s="78"/>
      <c r="G23" s="125" t="s">
        <v>635</v>
      </c>
      <c r="H23" s="87" t="s">
        <v>630</v>
      </c>
      <c r="I23" s="78"/>
      <c r="J23" s="78"/>
      <c r="K23" s="78"/>
      <c r="L23" s="79"/>
      <c r="M23" s="78"/>
      <c r="N23" s="87" t="s">
        <v>634</v>
      </c>
      <c r="O23" s="88"/>
    </row>
    <row r="24" spans="1:15" x14ac:dyDescent="0.2">
      <c r="A24" s="49"/>
      <c r="C24" s="71" t="s">
        <v>885</v>
      </c>
      <c r="D24" s="71" t="s">
        <v>891</v>
      </c>
      <c r="E24" s="43"/>
      <c r="G24" s="85" t="s">
        <v>639</v>
      </c>
      <c r="H24" s="1" t="s">
        <v>638</v>
      </c>
      <c r="I24" t="s">
        <v>639</v>
      </c>
      <c r="J24" t="s">
        <v>638</v>
      </c>
      <c r="L24" s="43"/>
      <c r="O24" s="121"/>
    </row>
    <row r="25" spans="1:15" x14ac:dyDescent="0.2">
      <c r="A25" s="49" t="s">
        <v>522</v>
      </c>
      <c r="B25" t="s">
        <v>493</v>
      </c>
      <c r="C25" s="71">
        <v>0</v>
      </c>
      <c r="D25" s="71">
        <v>8.5</v>
      </c>
      <c r="E25" s="43"/>
      <c r="G25" s="85"/>
      <c r="L25" s="43"/>
      <c r="N25" s="1" t="s">
        <v>641</v>
      </c>
      <c r="O25" s="121"/>
    </row>
    <row r="26" spans="1:15" x14ac:dyDescent="0.2">
      <c r="A26" s="49"/>
      <c r="B26" t="s">
        <v>494</v>
      </c>
      <c r="C26" s="71">
        <v>0</v>
      </c>
      <c r="D26" s="71">
        <v>5.5</v>
      </c>
      <c r="E26" s="43"/>
      <c r="G26" s="85"/>
      <c r="L26" s="43"/>
      <c r="N26" s="1" t="s">
        <v>628</v>
      </c>
      <c r="O26" s="121"/>
    </row>
    <row r="27" spans="1:15" x14ac:dyDescent="0.2">
      <c r="A27" s="49"/>
      <c r="B27" t="s">
        <v>495</v>
      </c>
      <c r="C27" s="71">
        <v>0</v>
      </c>
      <c r="D27" s="71">
        <v>0</v>
      </c>
      <c r="E27" s="43"/>
      <c r="G27" s="85"/>
      <c r="L27" s="43"/>
      <c r="N27" s="1" t="s">
        <v>641</v>
      </c>
      <c r="O27" s="121"/>
    </row>
    <row r="28" spans="1:15" x14ac:dyDescent="0.2">
      <c r="A28" s="49"/>
      <c r="B28" t="s">
        <v>496</v>
      </c>
      <c r="C28" s="71">
        <v>0</v>
      </c>
      <c r="D28" s="71">
        <v>0</v>
      </c>
      <c r="E28" s="43"/>
      <c r="G28" s="85"/>
      <c r="L28" s="43"/>
      <c r="N28" s="1" t="s">
        <v>641</v>
      </c>
      <c r="O28" s="121"/>
    </row>
    <row r="29" spans="1:15" x14ac:dyDescent="0.2">
      <c r="A29" s="49"/>
      <c r="B29" t="s">
        <v>497</v>
      </c>
      <c r="C29" s="71">
        <v>0</v>
      </c>
      <c r="D29" s="71">
        <v>0</v>
      </c>
      <c r="E29" s="43"/>
      <c r="G29" s="85"/>
      <c r="L29" s="43"/>
      <c r="N29" s="1" t="s">
        <v>641</v>
      </c>
      <c r="O29" s="121"/>
    </row>
    <row r="30" spans="1:15" x14ac:dyDescent="0.2">
      <c r="A30" s="49"/>
      <c r="B30" t="s">
        <v>498</v>
      </c>
      <c r="C30" s="71">
        <v>204</v>
      </c>
      <c r="D30" s="71">
        <v>41.4</v>
      </c>
      <c r="E30" s="43"/>
      <c r="G30" s="85" t="s">
        <v>885</v>
      </c>
      <c r="H30" s="128" t="s">
        <v>642</v>
      </c>
      <c r="I30" s="115" t="s">
        <v>891</v>
      </c>
      <c r="J30" s="115">
        <v>2.3999999999999998E-3</v>
      </c>
      <c r="L30" s="43"/>
      <c r="N30" s="1" t="s">
        <v>641</v>
      </c>
      <c r="O30" s="121"/>
    </row>
    <row r="31" spans="1:15" x14ac:dyDescent="0.2">
      <c r="A31" s="49"/>
      <c r="B31" t="s">
        <v>499</v>
      </c>
      <c r="C31" s="71">
        <v>104.7</v>
      </c>
      <c r="D31" s="71">
        <v>5.14</v>
      </c>
      <c r="E31" s="43"/>
      <c r="G31" s="85"/>
      <c r="L31" s="43"/>
      <c r="N31" s="1" t="s">
        <v>641</v>
      </c>
      <c r="O31" s="121"/>
    </row>
    <row r="32" spans="1:15" x14ac:dyDescent="0.2">
      <c r="A32" s="49"/>
      <c r="B32" t="s">
        <v>500</v>
      </c>
      <c r="C32" s="71">
        <v>0</v>
      </c>
      <c r="D32" s="71">
        <v>0</v>
      </c>
      <c r="E32" s="43"/>
      <c r="G32" s="85" t="s">
        <v>894</v>
      </c>
      <c r="H32" s="126">
        <v>9.4999999999999998E-3</v>
      </c>
      <c r="L32" s="43"/>
      <c r="N32" s="1" t="s">
        <v>641</v>
      </c>
      <c r="O32" s="121"/>
    </row>
    <row r="33" spans="1:19" ht="16" thickBot="1" x14ac:dyDescent="0.25">
      <c r="A33" s="80"/>
      <c r="B33" s="51" t="s">
        <v>501</v>
      </c>
      <c r="C33" s="76">
        <v>0</v>
      </c>
      <c r="D33" s="76">
        <v>0</v>
      </c>
      <c r="E33" s="55"/>
      <c r="F33" s="51"/>
      <c r="G33" s="86"/>
      <c r="H33" s="122"/>
      <c r="I33" s="51"/>
      <c r="J33" s="51"/>
      <c r="K33" s="51"/>
      <c r="L33" s="55"/>
      <c r="M33" s="51"/>
      <c r="N33" s="122" t="s">
        <v>641</v>
      </c>
      <c r="O33" s="124"/>
    </row>
    <row r="34" spans="1:19" ht="16" thickBot="1" x14ac:dyDescent="0.25">
      <c r="C34" s="71"/>
      <c r="D34" s="71"/>
    </row>
    <row r="35" spans="1:19" x14ac:dyDescent="0.2">
      <c r="A35" s="77"/>
      <c r="B35" s="78"/>
      <c r="C35" s="75" t="s">
        <v>627</v>
      </c>
      <c r="D35" s="87" t="s">
        <v>645</v>
      </c>
      <c r="E35" s="81"/>
      <c r="F35" s="75"/>
      <c r="G35" s="125"/>
      <c r="H35" s="87"/>
      <c r="I35" s="78"/>
      <c r="J35" s="78"/>
      <c r="K35" s="78"/>
      <c r="L35" s="79"/>
      <c r="M35" s="78"/>
      <c r="N35" s="87"/>
      <c r="O35" s="88"/>
    </row>
    <row r="36" spans="1:19" x14ac:dyDescent="0.2">
      <c r="A36" s="49"/>
      <c r="C36" s="71" t="s">
        <v>896</v>
      </c>
      <c r="D36" s="71" t="s">
        <v>891</v>
      </c>
      <c r="E36" s="83" t="s">
        <v>892</v>
      </c>
      <c r="F36" s="71"/>
      <c r="G36" s="85" t="s">
        <v>637</v>
      </c>
      <c r="L36" s="43"/>
      <c r="N36" s="1" t="s">
        <v>636</v>
      </c>
      <c r="O36" s="121"/>
    </row>
    <row r="37" spans="1:19" x14ac:dyDescent="0.2">
      <c r="A37" s="49" t="s">
        <v>533</v>
      </c>
      <c r="B37" t="s">
        <v>493</v>
      </c>
      <c r="C37" s="71">
        <v>17.100000000000001</v>
      </c>
      <c r="D37" s="71">
        <v>0</v>
      </c>
      <c r="E37" s="83">
        <v>0</v>
      </c>
      <c r="F37" s="71"/>
      <c r="G37" s="85"/>
      <c r="L37" s="43"/>
      <c r="O37" s="121"/>
    </row>
    <row r="38" spans="1:19" x14ac:dyDescent="0.2">
      <c r="A38" s="49"/>
      <c r="B38" t="s">
        <v>494</v>
      </c>
      <c r="C38" s="71">
        <v>3.3</v>
      </c>
      <c r="D38" s="71">
        <v>0</v>
      </c>
      <c r="E38" s="83">
        <v>0</v>
      </c>
      <c r="F38" s="71"/>
      <c r="G38" s="85"/>
      <c r="L38" s="43"/>
      <c r="O38" s="121"/>
    </row>
    <row r="39" spans="1:19" x14ac:dyDescent="0.2">
      <c r="A39" s="49"/>
      <c r="B39" t="s">
        <v>495</v>
      </c>
      <c r="C39" s="71">
        <v>0</v>
      </c>
      <c r="D39" s="71">
        <v>0</v>
      </c>
      <c r="E39" s="83">
        <v>0</v>
      </c>
      <c r="F39" s="71"/>
      <c r="G39" s="85"/>
      <c r="L39" s="43"/>
      <c r="O39" s="121"/>
    </row>
    <row r="40" spans="1:19" x14ac:dyDescent="0.2">
      <c r="A40" s="49"/>
      <c r="B40" t="s">
        <v>496</v>
      </c>
      <c r="C40" s="71">
        <v>2.5</v>
      </c>
      <c r="D40" s="71">
        <v>0</v>
      </c>
      <c r="E40" s="83">
        <v>0</v>
      </c>
      <c r="F40" s="71"/>
      <c r="G40" s="85"/>
      <c r="L40" s="43"/>
      <c r="O40" s="121"/>
    </row>
    <row r="41" spans="1:19" x14ac:dyDescent="0.2">
      <c r="A41" s="49"/>
      <c r="B41" t="s">
        <v>497</v>
      </c>
      <c r="C41" s="71">
        <v>0</v>
      </c>
      <c r="D41" s="71">
        <v>0</v>
      </c>
      <c r="E41" s="83">
        <v>9.6999999999999993</v>
      </c>
      <c r="F41" s="71"/>
      <c r="G41" s="85"/>
      <c r="L41" s="43"/>
      <c r="O41" s="121"/>
    </row>
    <row r="42" spans="1:19" x14ac:dyDescent="0.2">
      <c r="A42" s="49"/>
      <c r="B42" t="s">
        <v>498</v>
      </c>
      <c r="C42" s="71">
        <v>17.3</v>
      </c>
      <c r="D42" s="71">
        <v>11.7</v>
      </c>
      <c r="E42" s="83">
        <v>13.5</v>
      </c>
      <c r="F42" s="71"/>
      <c r="G42" s="85"/>
      <c r="L42" s="43"/>
      <c r="O42" s="121"/>
    </row>
    <row r="43" spans="1:19" x14ac:dyDescent="0.2">
      <c r="A43" s="49"/>
      <c r="B43" t="s">
        <v>499</v>
      </c>
      <c r="C43" s="71">
        <v>0</v>
      </c>
      <c r="D43" s="71">
        <v>4.7</v>
      </c>
      <c r="E43" s="83">
        <v>12</v>
      </c>
      <c r="F43" s="71"/>
      <c r="G43" s="85"/>
      <c r="L43" s="43"/>
      <c r="O43" s="121"/>
    </row>
    <row r="44" spans="1:19" x14ac:dyDescent="0.2">
      <c r="A44" s="49"/>
      <c r="B44" t="s">
        <v>500</v>
      </c>
      <c r="C44" s="71">
        <v>18.399999999999999</v>
      </c>
      <c r="D44" s="71">
        <v>12.9</v>
      </c>
      <c r="E44" s="83">
        <v>83.6</v>
      </c>
      <c r="F44" s="71"/>
      <c r="G44" s="85" t="s">
        <v>895</v>
      </c>
      <c r="H44" s="126">
        <v>5.0000000000000001E-3</v>
      </c>
      <c r="I44" s="71" t="s">
        <v>892</v>
      </c>
      <c r="J44" s="115">
        <v>5.6000000000000001E-2</v>
      </c>
      <c r="L44" s="43"/>
      <c r="O44" s="121"/>
    </row>
    <row r="45" spans="1:19" x14ac:dyDescent="0.2">
      <c r="A45" s="49"/>
      <c r="B45" t="s">
        <v>501</v>
      </c>
      <c r="C45" s="71">
        <v>0</v>
      </c>
      <c r="D45" s="71">
        <v>0</v>
      </c>
      <c r="E45" s="83">
        <v>0</v>
      </c>
      <c r="F45" s="71"/>
      <c r="G45" s="85"/>
      <c r="L45" s="43"/>
      <c r="O45" s="121"/>
    </row>
    <row r="46" spans="1:19" ht="16" thickBot="1" x14ac:dyDescent="0.25">
      <c r="A46" s="80"/>
      <c r="B46" s="51" t="s">
        <v>502</v>
      </c>
      <c r="C46" s="76">
        <v>4.9000000000000004</v>
      </c>
      <c r="D46" s="76">
        <v>0</v>
      </c>
      <c r="E46" s="82">
        <v>0</v>
      </c>
      <c r="F46" s="76"/>
      <c r="G46" s="86"/>
      <c r="H46" s="122"/>
      <c r="I46" s="51"/>
      <c r="J46" s="51"/>
      <c r="K46" s="51"/>
      <c r="L46" s="55"/>
      <c r="M46" s="51"/>
      <c r="N46" s="122"/>
      <c r="O46" s="124"/>
    </row>
    <row r="47" spans="1:19" ht="16" thickBot="1" x14ac:dyDescent="0.25">
      <c r="C47" s="1"/>
      <c r="D47" s="1"/>
      <c r="E47" s="1"/>
      <c r="F47" s="1"/>
    </row>
    <row r="48" spans="1:19" x14ac:dyDescent="0.2">
      <c r="A48" s="77"/>
      <c r="B48" s="78"/>
      <c r="C48" s="75" t="s">
        <v>627</v>
      </c>
      <c r="D48" s="87" t="s">
        <v>646</v>
      </c>
      <c r="E48" s="81"/>
      <c r="F48" s="75"/>
      <c r="G48" s="125" t="s">
        <v>635</v>
      </c>
      <c r="H48" s="87"/>
      <c r="I48" s="75"/>
      <c r="J48" s="75"/>
      <c r="K48" s="75"/>
      <c r="L48" s="81"/>
      <c r="M48" s="78"/>
      <c r="N48" s="87" t="s">
        <v>647</v>
      </c>
      <c r="O48" s="87"/>
      <c r="P48" s="87"/>
      <c r="Q48" s="87"/>
      <c r="R48" s="75"/>
      <c r="S48" s="81"/>
    </row>
    <row r="49" spans="1:19" x14ac:dyDescent="0.2">
      <c r="A49" s="49"/>
      <c r="C49" s="71" t="s">
        <v>885</v>
      </c>
      <c r="D49" s="71" t="s">
        <v>891</v>
      </c>
      <c r="E49" s="83" t="s">
        <v>897</v>
      </c>
      <c r="F49" s="71"/>
      <c r="G49" s="85" t="s">
        <v>639</v>
      </c>
      <c r="H49" s="1" t="s">
        <v>638</v>
      </c>
      <c r="I49" s="71" t="s">
        <v>640</v>
      </c>
      <c r="J49" s="71" t="s">
        <v>638</v>
      </c>
      <c r="K49" s="71" t="s">
        <v>639</v>
      </c>
      <c r="L49" s="83" t="s">
        <v>638</v>
      </c>
      <c r="N49" s="1" t="s">
        <v>639</v>
      </c>
      <c r="O49" s="1" t="s">
        <v>631</v>
      </c>
      <c r="P49" s="1" t="s">
        <v>639</v>
      </c>
      <c r="Q49" s="1" t="s">
        <v>631</v>
      </c>
      <c r="R49" s="71" t="s">
        <v>639</v>
      </c>
      <c r="S49" s="83" t="s">
        <v>631</v>
      </c>
    </row>
    <row r="50" spans="1:19" x14ac:dyDescent="0.2">
      <c r="A50" s="49" t="s">
        <v>540</v>
      </c>
      <c r="B50" t="s">
        <v>493</v>
      </c>
      <c r="C50" s="71">
        <v>13.9</v>
      </c>
      <c r="D50" s="71">
        <v>0</v>
      </c>
      <c r="E50" s="83">
        <v>0</v>
      </c>
      <c r="F50" s="71"/>
      <c r="G50" s="85" t="s">
        <v>885</v>
      </c>
      <c r="H50" s="126">
        <v>2E-3</v>
      </c>
      <c r="I50" s="71"/>
      <c r="J50" s="71"/>
      <c r="K50" s="71"/>
      <c r="L50" s="83"/>
      <c r="N50" s="1" t="s">
        <v>641</v>
      </c>
      <c r="S50" s="83"/>
    </row>
    <row r="51" spans="1:19" x14ac:dyDescent="0.2">
      <c r="A51" s="49"/>
      <c r="B51" t="s">
        <v>494</v>
      </c>
      <c r="C51" s="71">
        <v>14.9</v>
      </c>
      <c r="D51" s="71">
        <v>0</v>
      </c>
      <c r="E51" s="83">
        <v>0</v>
      </c>
      <c r="F51" s="71"/>
      <c r="G51" s="85" t="s">
        <v>885</v>
      </c>
      <c r="H51" s="126">
        <v>6.0000000000000001E-3</v>
      </c>
      <c r="I51" s="71"/>
      <c r="J51" s="71"/>
      <c r="K51" s="71"/>
      <c r="L51" s="83"/>
      <c r="N51" s="1" t="s">
        <v>641</v>
      </c>
      <c r="S51" s="83"/>
    </row>
    <row r="52" spans="1:19" x14ac:dyDescent="0.2">
      <c r="A52" s="49"/>
      <c r="B52" t="s">
        <v>495</v>
      </c>
      <c r="C52" s="71">
        <v>19.2</v>
      </c>
      <c r="D52" s="71">
        <v>0</v>
      </c>
      <c r="E52" s="83">
        <v>0</v>
      </c>
      <c r="F52" s="71"/>
      <c r="G52" s="85" t="s">
        <v>885</v>
      </c>
      <c r="H52" s="126">
        <v>2.3E-3</v>
      </c>
      <c r="I52" s="71"/>
      <c r="J52" s="71"/>
      <c r="K52" s="71"/>
      <c r="L52" s="83"/>
      <c r="N52" s="1" t="s">
        <v>641</v>
      </c>
      <c r="S52" s="83"/>
    </row>
    <row r="53" spans="1:19" x14ac:dyDescent="0.2">
      <c r="A53" s="49"/>
      <c r="B53" t="s">
        <v>496</v>
      </c>
      <c r="C53" s="71">
        <v>30.8</v>
      </c>
      <c r="D53" s="71">
        <v>0</v>
      </c>
      <c r="E53" s="83">
        <v>0</v>
      </c>
      <c r="F53" s="71"/>
      <c r="G53" s="85" t="s">
        <v>885</v>
      </c>
      <c r="H53" s="126">
        <v>2.5000000000000001E-2</v>
      </c>
      <c r="I53" s="71"/>
      <c r="J53" s="71"/>
      <c r="K53" s="71"/>
      <c r="L53" s="83"/>
      <c r="N53" s="1" t="s">
        <v>641</v>
      </c>
      <c r="S53" s="83"/>
    </row>
    <row r="54" spans="1:19" x14ac:dyDescent="0.2">
      <c r="A54" s="49"/>
      <c r="B54" t="s">
        <v>497</v>
      </c>
      <c r="C54" s="71">
        <v>293</v>
      </c>
      <c r="D54" s="71">
        <v>9.43</v>
      </c>
      <c r="E54" s="83">
        <v>322</v>
      </c>
      <c r="F54" s="71"/>
      <c r="G54" s="85" t="s">
        <v>885</v>
      </c>
      <c r="H54" s="126">
        <v>4.5999999999999999E-2</v>
      </c>
      <c r="I54" s="71" t="s">
        <v>896</v>
      </c>
      <c r="J54" s="115">
        <v>6.5000000000000002E-2</v>
      </c>
      <c r="K54" s="71" t="s">
        <v>633</v>
      </c>
      <c r="L54" s="84">
        <v>2E-3</v>
      </c>
      <c r="N54" s="1" t="s">
        <v>896</v>
      </c>
      <c r="O54" s="1">
        <v>3800</v>
      </c>
      <c r="P54" s="1" t="s">
        <v>885</v>
      </c>
      <c r="Q54" s="1">
        <v>440</v>
      </c>
      <c r="R54" s="71" t="s">
        <v>891</v>
      </c>
      <c r="S54" s="83">
        <v>54</v>
      </c>
    </row>
    <row r="55" spans="1:19" x14ac:dyDescent="0.2">
      <c r="A55" s="49"/>
      <c r="B55" t="s">
        <v>498</v>
      </c>
      <c r="C55" s="71">
        <v>0</v>
      </c>
      <c r="D55" s="71">
        <v>0</v>
      </c>
      <c r="E55" s="83">
        <v>0</v>
      </c>
      <c r="F55" s="71"/>
      <c r="G55" s="85" t="s">
        <v>628</v>
      </c>
      <c r="I55" s="71"/>
      <c r="J55" s="71"/>
      <c r="K55" s="71"/>
      <c r="L55" s="83"/>
      <c r="N55" s="1" t="s">
        <v>641</v>
      </c>
      <c r="S55" s="83"/>
    </row>
    <row r="56" spans="1:19" x14ac:dyDescent="0.2">
      <c r="A56" s="49"/>
      <c r="B56" t="s">
        <v>499</v>
      </c>
      <c r="C56" s="71">
        <v>4.5</v>
      </c>
      <c r="D56" s="71">
        <v>4.2</v>
      </c>
      <c r="E56" s="83">
        <v>0</v>
      </c>
      <c r="F56" s="71"/>
      <c r="G56" s="85" t="s">
        <v>641</v>
      </c>
      <c r="I56" s="71"/>
      <c r="J56" s="71"/>
      <c r="K56" s="71"/>
      <c r="L56" s="83"/>
      <c r="N56" s="1" t="s">
        <v>641</v>
      </c>
      <c r="S56" s="83"/>
    </row>
    <row r="57" spans="1:19" ht="16" thickBot="1" x14ac:dyDescent="0.25">
      <c r="A57" s="80"/>
      <c r="B57" s="51" t="s">
        <v>500</v>
      </c>
      <c r="C57" s="76">
        <v>0</v>
      </c>
      <c r="D57" s="76">
        <v>0</v>
      </c>
      <c r="E57" s="82">
        <v>8</v>
      </c>
      <c r="F57" s="76"/>
      <c r="G57" s="86" t="s">
        <v>641</v>
      </c>
      <c r="H57" s="122"/>
      <c r="I57" s="76"/>
      <c r="J57" s="76"/>
      <c r="K57" s="76"/>
      <c r="L57" s="82"/>
      <c r="M57" s="51"/>
      <c r="N57" s="122" t="s">
        <v>641</v>
      </c>
      <c r="O57" s="122"/>
      <c r="P57" s="122"/>
      <c r="Q57" s="122"/>
      <c r="R57" s="76"/>
      <c r="S57" s="82"/>
    </row>
    <row r="58" spans="1:19" ht="16" thickBot="1" x14ac:dyDescent="0.25">
      <c r="C58" s="71"/>
      <c r="D58" s="71"/>
      <c r="E58" s="71"/>
      <c r="F58" s="71"/>
      <c r="I58" s="71"/>
      <c r="J58" s="71"/>
      <c r="K58" s="71"/>
      <c r="L58" s="71"/>
      <c r="M58" s="71"/>
    </row>
    <row r="59" spans="1:19" x14ac:dyDescent="0.2">
      <c r="A59" s="77"/>
      <c r="B59" s="78"/>
      <c r="C59" s="75" t="s">
        <v>627</v>
      </c>
      <c r="D59" s="75"/>
      <c r="E59" s="79"/>
      <c r="F59" s="78"/>
      <c r="G59" s="125" t="s">
        <v>649</v>
      </c>
      <c r="H59" s="87"/>
      <c r="I59" s="75"/>
      <c r="J59" s="78"/>
      <c r="K59" s="78"/>
      <c r="L59" s="79"/>
      <c r="M59" s="78"/>
      <c r="N59" s="87" t="s">
        <v>634</v>
      </c>
      <c r="O59" s="87"/>
      <c r="P59" s="87"/>
      <c r="Q59" s="87"/>
      <c r="R59" s="75"/>
      <c r="S59" s="81"/>
    </row>
    <row r="60" spans="1:19" x14ac:dyDescent="0.2">
      <c r="A60" s="49"/>
      <c r="C60" s="71" t="s">
        <v>885</v>
      </c>
      <c r="D60" s="71" t="s">
        <v>891</v>
      </c>
      <c r="E60" s="43"/>
      <c r="G60" s="85" t="s">
        <v>639</v>
      </c>
      <c r="I60" s="71" t="s">
        <v>648</v>
      </c>
      <c r="L60" s="43"/>
      <c r="N60" s="1" t="s">
        <v>639</v>
      </c>
      <c r="O60" s="1" t="s">
        <v>631</v>
      </c>
      <c r="P60" s="1" t="s">
        <v>639</v>
      </c>
      <c r="Q60" s="1" t="s">
        <v>631</v>
      </c>
      <c r="S60" s="83"/>
    </row>
    <row r="61" spans="1:19" x14ac:dyDescent="0.2">
      <c r="A61" s="49" t="s">
        <v>545</v>
      </c>
      <c r="B61" t="s">
        <v>493</v>
      </c>
      <c r="C61" s="71">
        <v>4003</v>
      </c>
      <c r="D61" s="71">
        <v>14.4</v>
      </c>
      <c r="E61" s="43"/>
      <c r="G61" s="85"/>
      <c r="I61" s="71"/>
      <c r="L61" s="43"/>
      <c r="N61" s="1" t="s">
        <v>885</v>
      </c>
      <c r="O61" s="1">
        <v>610</v>
      </c>
      <c r="P61" s="1" t="s">
        <v>891</v>
      </c>
      <c r="Q61" s="1">
        <v>85</v>
      </c>
      <c r="S61" s="83"/>
    </row>
    <row r="62" spans="1:19" x14ac:dyDescent="0.2">
      <c r="A62" s="49"/>
      <c r="B62" t="s">
        <v>494</v>
      </c>
      <c r="C62" s="71">
        <v>508.9</v>
      </c>
      <c r="D62" s="71">
        <v>19.55</v>
      </c>
      <c r="E62" s="43"/>
      <c r="G62" s="85"/>
      <c r="I62" s="71"/>
      <c r="L62" s="43"/>
      <c r="N62" s="1" t="s">
        <v>641</v>
      </c>
      <c r="S62" s="83"/>
    </row>
    <row r="63" spans="1:19" x14ac:dyDescent="0.2">
      <c r="A63" s="49"/>
      <c r="B63" t="s">
        <v>495</v>
      </c>
      <c r="C63" s="71">
        <v>81</v>
      </c>
      <c r="D63" s="71">
        <v>4.5999999999999996</v>
      </c>
      <c r="E63" s="43"/>
      <c r="G63" s="85"/>
      <c r="I63" s="71"/>
      <c r="L63" s="43"/>
      <c r="N63" s="1" t="s">
        <v>641</v>
      </c>
      <c r="S63" s="83"/>
    </row>
    <row r="64" spans="1:19" x14ac:dyDescent="0.2">
      <c r="A64" s="49"/>
      <c r="B64" t="s">
        <v>496</v>
      </c>
      <c r="C64" s="71">
        <v>5</v>
      </c>
      <c r="D64" s="71">
        <v>0</v>
      </c>
      <c r="E64" s="43"/>
      <c r="G64" s="85"/>
      <c r="I64" s="71"/>
      <c r="L64" s="43"/>
      <c r="N64" s="1" t="s">
        <v>641</v>
      </c>
      <c r="S64" s="83"/>
    </row>
    <row r="65" spans="1:19" x14ac:dyDescent="0.2">
      <c r="A65" s="49"/>
      <c r="B65" t="s">
        <v>497</v>
      </c>
      <c r="C65" s="71">
        <v>66</v>
      </c>
      <c r="D65" s="71">
        <v>2.5</v>
      </c>
      <c r="E65" s="43"/>
      <c r="G65" s="85" t="s">
        <v>885</v>
      </c>
      <c r="I65" s="115">
        <v>2.1999999999999999E-2</v>
      </c>
      <c r="L65" s="43"/>
      <c r="N65" s="1" t="s">
        <v>641</v>
      </c>
      <c r="S65" s="83"/>
    </row>
    <row r="66" spans="1:19" x14ac:dyDescent="0.2">
      <c r="A66" s="49"/>
      <c r="B66" t="s">
        <v>498</v>
      </c>
      <c r="C66" s="71">
        <v>0</v>
      </c>
      <c r="D66" s="71">
        <v>0</v>
      </c>
      <c r="E66" s="43"/>
      <c r="G66" s="85"/>
      <c r="I66" s="71"/>
      <c r="L66" s="43"/>
      <c r="N66" s="1" t="s">
        <v>641</v>
      </c>
      <c r="S66" s="83"/>
    </row>
    <row r="67" spans="1:19" ht="16" thickBot="1" x14ac:dyDescent="0.25">
      <c r="A67" s="80"/>
      <c r="B67" s="51" t="s">
        <v>499</v>
      </c>
      <c r="C67" s="76">
        <v>0</v>
      </c>
      <c r="D67" s="76">
        <v>0</v>
      </c>
      <c r="E67" s="55"/>
      <c r="F67" s="51"/>
      <c r="G67" s="86"/>
      <c r="H67" s="122"/>
      <c r="I67" s="76"/>
      <c r="J67" s="51"/>
      <c r="K67" s="51"/>
      <c r="L67" s="55"/>
      <c r="M67" s="51"/>
      <c r="N67" s="122" t="s">
        <v>641</v>
      </c>
      <c r="O67" s="122"/>
      <c r="P67" s="122"/>
      <c r="Q67" s="122"/>
      <c r="R67" s="76"/>
      <c r="S67" s="82"/>
    </row>
    <row r="68" spans="1:19" ht="16" thickBot="1" x14ac:dyDescent="0.25">
      <c r="C68" s="71"/>
      <c r="D68" s="71"/>
    </row>
    <row r="69" spans="1:19" x14ac:dyDescent="0.2">
      <c r="A69" s="77"/>
      <c r="B69" s="78"/>
      <c r="C69" s="78" t="s">
        <v>627</v>
      </c>
      <c r="D69" s="78"/>
      <c r="E69" s="79"/>
      <c r="F69" s="78"/>
      <c r="G69" s="129" t="s">
        <v>635</v>
      </c>
      <c r="H69" s="130"/>
      <c r="I69" s="78"/>
      <c r="J69" s="78"/>
      <c r="K69" s="78"/>
      <c r="L69" s="79"/>
      <c r="M69" s="78"/>
      <c r="N69" s="87" t="s">
        <v>634</v>
      </c>
      <c r="O69" s="87"/>
      <c r="P69" s="87"/>
      <c r="Q69" s="87"/>
      <c r="R69" s="75"/>
      <c r="S69" s="81"/>
    </row>
    <row r="70" spans="1:19" x14ac:dyDescent="0.2">
      <c r="A70" s="49"/>
      <c r="C70" s="71" t="s">
        <v>885</v>
      </c>
      <c r="D70" s="71" t="s">
        <v>891</v>
      </c>
      <c r="E70" s="43"/>
      <c r="G70" s="85" t="s">
        <v>639</v>
      </c>
      <c r="I70" s="71" t="s">
        <v>638</v>
      </c>
      <c r="J70" s="71" t="s">
        <v>639</v>
      </c>
      <c r="K70" s="71" t="s">
        <v>638</v>
      </c>
      <c r="L70" s="43"/>
      <c r="N70" s="1" t="s">
        <v>639</v>
      </c>
      <c r="O70" s="1" t="s">
        <v>631</v>
      </c>
      <c r="P70" s="1" t="s">
        <v>639</v>
      </c>
      <c r="Q70" s="1" t="s">
        <v>631</v>
      </c>
      <c r="S70" s="83"/>
    </row>
    <row r="71" spans="1:19" x14ac:dyDescent="0.2">
      <c r="A71" s="49" t="s">
        <v>546</v>
      </c>
      <c r="B71" t="s">
        <v>493</v>
      </c>
      <c r="C71" s="71">
        <v>822.3</v>
      </c>
      <c r="D71" s="71">
        <v>8.1999999999999993</v>
      </c>
      <c r="E71" s="43"/>
      <c r="G71" s="85" t="s">
        <v>885</v>
      </c>
      <c r="I71" s="115">
        <v>0.20399999999999999</v>
      </c>
      <c r="J71" s="71" t="s">
        <v>891</v>
      </c>
      <c r="K71" s="115">
        <v>3.8E-3</v>
      </c>
      <c r="L71" s="43"/>
      <c r="N71" s="1" t="s">
        <v>641</v>
      </c>
      <c r="S71" s="83"/>
    </row>
    <row r="72" spans="1:19" x14ac:dyDescent="0.2">
      <c r="A72" s="49"/>
      <c r="B72" t="s">
        <v>494</v>
      </c>
      <c r="C72" s="71">
        <v>2127.5</v>
      </c>
      <c r="D72" s="71">
        <v>26.7</v>
      </c>
      <c r="E72" s="43"/>
      <c r="G72" s="85"/>
      <c r="I72" s="71"/>
      <c r="J72" s="71"/>
      <c r="K72" s="71"/>
      <c r="L72" s="43"/>
      <c r="N72" s="1" t="s">
        <v>641</v>
      </c>
      <c r="S72" s="83"/>
    </row>
    <row r="73" spans="1:19" x14ac:dyDescent="0.2">
      <c r="A73" s="49"/>
      <c r="B73" t="s">
        <v>495</v>
      </c>
      <c r="C73" s="71">
        <v>1069.5</v>
      </c>
      <c r="D73" s="71">
        <v>2.7</v>
      </c>
      <c r="E73" s="43"/>
      <c r="G73" s="85" t="s">
        <v>885</v>
      </c>
      <c r="I73" s="116">
        <v>0.22</v>
      </c>
      <c r="J73" s="71"/>
      <c r="K73" s="71"/>
      <c r="L73" s="43"/>
      <c r="N73" s="1" t="s">
        <v>641</v>
      </c>
      <c r="S73" s="83"/>
    </row>
    <row r="74" spans="1:19" ht="16" thickBot="1" x14ac:dyDescent="0.25">
      <c r="A74" s="80"/>
      <c r="B74" s="51" t="s">
        <v>496</v>
      </c>
      <c r="C74" s="76">
        <v>543.4</v>
      </c>
      <c r="D74" s="76">
        <v>4</v>
      </c>
      <c r="E74" s="55"/>
      <c r="F74" s="51"/>
      <c r="G74" s="86"/>
      <c r="H74" s="122"/>
      <c r="I74" s="76"/>
      <c r="J74" s="76"/>
      <c r="K74" s="76"/>
      <c r="L74" s="55"/>
      <c r="M74" s="51"/>
      <c r="N74" s="122" t="s">
        <v>885</v>
      </c>
      <c r="O74" s="122">
        <v>450</v>
      </c>
      <c r="P74" s="122" t="s">
        <v>891</v>
      </c>
      <c r="Q74" s="122">
        <v>44</v>
      </c>
      <c r="R74" s="76"/>
      <c r="S74" s="82"/>
    </row>
    <row r="77" spans="1:19" x14ac:dyDescent="0.2">
      <c r="A77" s="117" t="s">
        <v>737</v>
      </c>
      <c r="B77" s="117"/>
      <c r="C77" s="117"/>
      <c r="D77" s="117"/>
      <c r="E77" s="117"/>
      <c r="F77" s="117"/>
      <c r="G77" s="131"/>
    </row>
    <row r="78" spans="1:19" ht="16" thickBot="1" x14ac:dyDescent="0.25"/>
    <row r="79" spans="1:19" x14ac:dyDescent="0.2">
      <c r="A79" s="77"/>
      <c r="B79" s="78"/>
      <c r="C79" s="78" t="s">
        <v>627</v>
      </c>
      <c r="D79" s="78"/>
      <c r="E79" s="79"/>
      <c r="F79" s="78"/>
      <c r="G79" s="129" t="s">
        <v>635</v>
      </c>
      <c r="H79" s="87"/>
      <c r="I79" s="78"/>
      <c r="J79" s="78"/>
      <c r="K79" s="78"/>
      <c r="L79" s="79"/>
      <c r="M79" s="78"/>
      <c r="N79" s="87" t="s">
        <v>634</v>
      </c>
      <c r="O79" s="87"/>
      <c r="P79" s="87"/>
      <c r="Q79" s="87"/>
      <c r="R79" s="75"/>
      <c r="S79" s="81"/>
    </row>
    <row r="80" spans="1:19" x14ac:dyDescent="0.2">
      <c r="A80" s="49"/>
      <c r="C80" t="s">
        <v>885</v>
      </c>
      <c r="E80" s="43"/>
      <c r="G80" s="85" t="s">
        <v>639</v>
      </c>
      <c r="H80" s="1" t="s">
        <v>736</v>
      </c>
      <c r="L80" s="43"/>
      <c r="M80" s="71"/>
      <c r="N80" s="1" t="s">
        <v>639</v>
      </c>
      <c r="O80" s="1" t="s">
        <v>631</v>
      </c>
      <c r="S80" s="83"/>
    </row>
    <row r="81" spans="1:19" x14ac:dyDescent="0.2">
      <c r="A81" s="42" t="s">
        <v>505</v>
      </c>
      <c r="B81" t="s">
        <v>493</v>
      </c>
      <c r="C81">
        <v>25</v>
      </c>
      <c r="E81" s="43"/>
      <c r="G81" s="85"/>
      <c r="L81" s="43"/>
      <c r="N81" s="1" t="s">
        <v>628</v>
      </c>
      <c r="S81" s="83"/>
    </row>
    <row r="82" spans="1:19" x14ac:dyDescent="0.2">
      <c r="A82" s="49"/>
      <c r="B82" t="s">
        <v>494</v>
      </c>
      <c r="C82">
        <v>49.6</v>
      </c>
      <c r="E82" s="43"/>
      <c r="G82" s="85" t="s">
        <v>589</v>
      </c>
      <c r="H82" s="126">
        <v>6.0000000000000001E-3</v>
      </c>
      <c r="L82" s="43"/>
      <c r="M82" s="118"/>
      <c r="N82" s="1" t="s">
        <v>628</v>
      </c>
      <c r="S82" s="83"/>
    </row>
    <row r="83" spans="1:19" x14ac:dyDescent="0.2">
      <c r="A83" s="49"/>
      <c r="B83" t="s">
        <v>495</v>
      </c>
      <c r="C83">
        <v>133.69999999999999</v>
      </c>
      <c r="E83" s="43"/>
      <c r="G83" s="85"/>
      <c r="L83" s="43"/>
      <c r="N83" s="1" t="s">
        <v>885</v>
      </c>
      <c r="O83" s="1">
        <v>12</v>
      </c>
      <c r="S83" s="83"/>
    </row>
    <row r="84" spans="1:19" x14ac:dyDescent="0.2">
      <c r="A84" s="49"/>
      <c r="B84" t="s">
        <v>496</v>
      </c>
      <c r="C84">
        <v>225</v>
      </c>
      <c r="E84" s="43"/>
      <c r="G84" s="85" t="s">
        <v>885</v>
      </c>
      <c r="H84" s="1">
        <v>10.9</v>
      </c>
      <c r="L84" s="43"/>
      <c r="N84" s="1" t="s">
        <v>885</v>
      </c>
      <c r="O84" s="1">
        <v>14</v>
      </c>
      <c r="S84" s="83"/>
    </row>
    <row r="85" spans="1:19" ht="16" thickBot="1" x14ac:dyDescent="0.25">
      <c r="A85" s="80"/>
      <c r="B85" s="51" t="s">
        <v>497</v>
      </c>
      <c r="C85" s="51">
        <v>2300</v>
      </c>
      <c r="D85" s="51"/>
      <c r="E85" s="55"/>
      <c r="F85" s="51"/>
      <c r="G85" s="86"/>
      <c r="H85" s="122"/>
      <c r="I85" s="51"/>
      <c r="J85" s="51"/>
      <c r="K85" s="51"/>
      <c r="L85" s="55"/>
      <c r="M85" s="51"/>
      <c r="N85" s="122" t="s">
        <v>885</v>
      </c>
      <c r="O85" s="122">
        <v>60</v>
      </c>
      <c r="P85" s="122"/>
      <c r="Q85" s="122"/>
      <c r="R85" s="76"/>
      <c r="S85" s="82"/>
    </row>
    <row r="86" spans="1:19" ht="16" thickBot="1" x14ac:dyDescent="0.25"/>
    <row r="87" spans="1:19" x14ac:dyDescent="0.2">
      <c r="A87" s="77"/>
      <c r="B87" s="78"/>
      <c r="C87" s="78" t="s">
        <v>627</v>
      </c>
      <c r="D87" s="78"/>
      <c r="E87" s="79"/>
      <c r="F87" s="78"/>
      <c r="G87" s="125" t="s">
        <v>635</v>
      </c>
      <c r="H87" s="87"/>
      <c r="I87" s="78"/>
      <c r="J87" s="78"/>
      <c r="K87" s="78"/>
      <c r="L87" s="79"/>
      <c r="M87" s="78"/>
      <c r="N87" s="87" t="s">
        <v>634</v>
      </c>
      <c r="O87" s="87"/>
      <c r="P87" s="87"/>
      <c r="Q87" s="87"/>
      <c r="R87" s="75"/>
      <c r="S87" s="81"/>
    </row>
    <row r="88" spans="1:19" x14ac:dyDescent="0.2">
      <c r="A88" s="49"/>
      <c r="C88" t="s">
        <v>885</v>
      </c>
      <c r="E88" s="43"/>
      <c r="G88" s="85"/>
      <c r="L88" s="43"/>
      <c r="S88" s="83"/>
    </row>
    <row r="89" spans="1:19" x14ac:dyDescent="0.2">
      <c r="A89" s="42" t="s">
        <v>513</v>
      </c>
      <c r="B89" t="s">
        <v>493</v>
      </c>
      <c r="C89">
        <v>0</v>
      </c>
      <c r="E89" s="43"/>
      <c r="G89" s="85"/>
      <c r="L89" s="43"/>
      <c r="N89" s="1" t="s">
        <v>741</v>
      </c>
      <c r="S89" s="83"/>
    </row>
    <row r="90" spans="1:19" x14ac:dyDescent="0.2">
      <c r="A90" s="49"/>
      <c r="B90" t="s">
        <v>494</v>
      </c>
      <c r="C90">
        <v>0</v>
      </c>
      <c r="E90" s="123"/>
      <c r="F90" s="119"/>
      <c r="G90" s="85"/>
      <c r="L90" s="43"/>
      <c r="N90" s="1" t="s">
        <v>741</v>
      </c>
      <c r="S90" s="83"/>
    </row>
    <row r="91" spans="1:19" x14ac:dyDescent="0.2">
      <c r="A91" s="49"/>
      <c r="B91" t="s">
        <v>495</v>
      </c>
      <c r="C91">
        <v>0</v>
      </c>
      <c r="E91" s="123"/>
      <c r="F91" s="119"/>
      <c r="G91" s="85"/>
      <c r="L91" s="43"/>
      <c r="N91" s="1" t="s">
        <v>741</v>
      </c>
      <c r="S91" s="83"/>
    </row>
    <row r="92" spans="1:19" x14ac:dyDescent="0.2">
      <c r="A92" s="49"/>
      <c r="B92" t="s">
        <v>496</v>
      </c>
      <c r="C92">
        <v>0</v>
      </c>
      <c r="E92" s="123"/>
      <c r="F92" s="119"/>
      <c r="G92" s="85"/>
      <c r="L92" s="43"/>
      <c r="N92" s="1" t="s">
        <v>741</v>
      </c>
      <c r="S92" s="83"/>
    </row>
    <row r="93" spans="1:19" x14ac:dyDescent="0.2">
      <c r="A93" s="49"/>
      <c r="B93" t="s">
        <v>497</v>
      </c>
      <c r="C93">
        <v>2.9</v>
      </c>
      <c r="E93" s="43"/>
      <c r="G93" s="85"/>
      <c r="L93" s="43"/>
      <c r="S93" s="83"/>
    </row>
    <row r="94" spans="1:19" x14ac:dyDescent="0.2">
      <c r="A94" s="49"/>
      <c r="B94" t="s">
        <v>498</v>
      </c>
      <c r="C94">
        <v>0</v>
      </c>
      <c r="E94" s="43"/>
      <c r="G94" s="85"/>
      <c r="L94" s="43"/>
      <c r="S94" s="83"/>
    </row>
    <row r="95" spans="1:19" x14ac:dyDescent="0.2">
      <c r="A95" s="49"/>
      <c r="B95" t="s">
        <v>499</v>
      </c>
      <c r="C95">
        <v>0</v>
      </c>
      <c r="E95" s="43"/>
      <c r="G95" s="85"/>
      <c r="L95" s="43"/>
      <c r="S95" s="83"/>
    </row>
    <row r="96" spans="1:19" x14ac:dyDescent="0.2">
      <c r="A96" s="49"/>
      <c r="B96" t="s">
        <v>500</v>
      </c>
      <c r="C96">
        <v>12.65</v>
      </c>
      <c r="E96" s="43"/>
      <c r="G96" s="85" t="s">
        <v>740</v>
      </c>
      <c r="L96" s="43"/>
      <c r="S96" s="83"/>
    </row>
    <row r="97" spans="1:19" x14ac:dyDescent="0.2">
      <c r="A97" s="49"/>
      <c r="B97" t="s">
        <v>501</v>
      </c>
      <c r="C97">
        <v>10.1</v>
      </c>
      <c r="E97" s="43"/>
      <c r="G97" s="85"/>
      <c r="L97" s="43"/>
      <c r="S97" s="83"/>
    </row>
    <row r="98" spans="1:19" x14ac:dyDescent="0.2">
      <c r="A98" s="49"/>
      <c r="B98" t="s">
        <v>502</v>
      </c>
      <c r="C98">
        <v>0</v>
      </c>
      <c r="E98" s="43"/>
      <c r="G98" s="85"/>
      <c r="L98" s="43"/>
      <c r="S98" s="83"/>
    </row>
    <row r="99" spans="1:19" x14ac:dyDescent="0.2">
      <c r="A99" s="49"/>
      <c r="B99" t="s">
        <v>503</v>
      </c>
      <c r="C99">
        <v>0</v>
      </c>
      <c r="E99" s="43"/>
      <c r="G99" s="85"/>
      <c r="L99" s="43"/>
      <c r="S99" s="83"/>
    </row>
    <row r="100" spans="1:19" ht="16" thickBot="1" x14ac:dyDescent="0.25">
      <c r="A100" s="80"/>
      <c r="B100" s="51" t="s">
        <v>504</v>
      </c>
      <c r="C100" s="51">
        <v>0</v>
      </c>
      <c r="D100" s="51"/>
      <c r="E100" s="55"/>
      <c r="F100" s="51"/>
      <c r="G100" s="86"/>
      <c r="H100" s="122"/>
      <c r="I100" s="51"/>
      <c r="J100" s="51"/>
      <c r="K100" s="51"/>
      <c r="L100" s="55"/>
      <c r="M100" s="51"/>
      <c r="N100" s="122"/>
      <c r="O100" s="122"/>
      <c r="P100" s="122"/>
      <c r="Q100" s="122"/>
      <c r="R100" s="76"/>
      <c r="S100" s="82"/>
    </row>
    <row r="101" spans="1:19" ht="16" thickBot="1" x14ac:dyDescent="0.25"/>
    <row r="102" spans="1:19" x14ac:dyDescent="0.2">
      <c r="A102" s="77"/>
      <c r="B102" s="78"/>
      <c r="C102" s="78" t="s">
        <v>627</v>
      </c>
      <c r="D102" s="78"/>
      <c r="E102" s="79"/>
      <c r="F102" s="78"/>
      <c r="G102" s="125" t="s">
        <v>635</v>
      </c>
      <c r="H102" s="87" t="s">
        <v>638</v>
      </c>
      <c r="I102" s="78"/>
      <c r="J102" s="78"/>
      <c r="K102" s="78"/>
      <c r="L102" s="79"/>
      <c r="M102" s="78"/>
      <c r="N102" s="87" t="s">
        <v>634</v>
      </c>
      <c r="O102" s="87"/>
      <c r="P102" s="87"/>
      <c r="Q102" s="87"/>
      <c r="R102" s="75"/>
      <c r="S102" s="81"/>
    </row>
    <row r="103" spans="1:19" x14ac:dyDescent="0.2">
      <c r="A103" s="49"/>
      <c r="C103" t="s">
        <v>885</v>
      </c>
      <c r="E103" s="43"/>
      <c r="G103" s="85"/>
      <c r="L103" s="43"/>
      <c r="S103" s="83"/>
    </row>
    <row r="104" spans="1:19" x14ac:dyDescent="0.2">
      <c r="A104" s="44" t="s">
        <v>515</v>
      </c>
      <c r="B104" t="s">
        <v>493</v>
      </c>
      <c r="C104">
        <v>508</v>
      </c>
      <c r="E104" s="43"/>
      <c r="G104" s="85" t="s">
        <v>885</v>
      </c>
      <c r="H104" s="126">
        <v>5.2999999999999999E-2</v>
      </c>
      <c r="L104" s="43"/>
      <c r="N104" s="1" t="s">
        <v>885</v>
      </c>
      <c r="O104" s="1">
        <v>47</v>
      </c>
      <c r="S104" s="83"/>
    </row>
    <row r="105" spans="1:19" x14ac:dyDescent="0.2">
      <c r="A105" s="49"/>
      <c r="B105" t="s">
        <v>494</v>
      </c>
      <c r="C105">
        <v>820.5</v>
      </c>
      <c r="E105" s="43"/>
      <c r="G105" s="85"/>
      <c r="L105" s="43"/>
      <c r="S105" s="83"/>
    </row>
    <row r="106" spans="1:19" x14ac:dyDescent="0.2">
      <c r="A106" s="49"/>
      <c r="B106" t="s">
        <v>495</v>
      </c>
      <c r="C106">
        <v>354.2</v>
      </c>
      <c r="E106" s="43"/>
      <c r="G106" s="85" t="s">
        <v>885</v>
      </c>
      <c r="H106" s="126">
        <v>2.1999999999999999E-2</v>
      </c>
      <c r="L106" s="43"/>
      <c r="N106" s="1" t="s">
        <v>885</v>
      </c>
      <c r="O106" s="1">
        <v>27</v>
      </c>
      <c r="S106" s="83"/>
    </row>
    <row r="107" spans="1:19" x14ac:dyDescent="0.2">
      <c r="A107" s="49"/>
      <c r="B107" t="s">
        <v>496</v>
      </c>
      <c r="C107">
        <v>125.9</v>
      </c>
      <c r="E107" s="43"/>
      <c r="G107" s="85"/>
      <c r="L107" s="43"/>
      <c r="S107" s="83"/>
    </row>
    <row r="108" spans="1:19" x14ac:dyDescent="0.2">
      <c r="A108" s="49"/>
      <c r="B108" t="s">
        <v>497</v>
      </c>
      <c r="C108">
        <v>488.5</v>
      </c>
      <c r="E108" s="43"/>
      <c r="G108" s="85" t="s">
        <v>885</v>
      </c>
      <c r="H108" s="126">
        <v>8.5999999999999993E-2</v>
      </c>
      <c r="L108" s="43"/>
      <c r="N108" s="1" t="s">
        <v>885</v>
      </c>
      <c r="O108" s="1">
        <v>60</v>
      </c>
      <c r="S108" s="83"/>
    </row>
    <row r="109" spans="1:19" ht="16" thickBot="1" x14ac:dyDescent="0.25">
      <c r="A109" s="80"/>
      <c r="B109" s="51" t="s">
        <v>498</v>
      </c>
      <c r="C109" s="51">
        <v>1061.95</v>
      </c>
      <c r="D109" s="51"/>
      <c r="E109" s="55"/>
      <c r="F109" s="51"/>
      <c r="G109" s="86" t="s">
        <v>885</v>
      </c>
      <c r="H109" s="127">
        <v>0.13100000000000001</v>
      </c>
      <c r="I109" s="51"/>
      <c r="J109" s="51"/>
      <c r="K109" s="51"/>
      <c r="L109" s="55"/>
      <c r="M109" s="51"/>
      <c r="N109" s="122"/>
      <c r="O109" s="122"/>
      <c r="P109" s="122"/>
      <c r="Q109" s="122"/>
      <c r="R109" s="76"/>
      <c r="S109" s="82"/>
    </row>
    <row r="110" spans="1:19" ht="16" thickBot="1" x14ac:dyDescent="0.25"/>
    <row r="111" spans="1:19" x14ac:dyDescent="0.2">
      <c r="A111" s="77"/>
      <c r="B111" s="78"/>
      <c r="C111" s="78" t="s">
        <v>627</v>
      </c>
      <c r="D111" s="78"/>
      <c r="E111" s="79"/>
      <c r="F111" s="78"/>
      <c r="G111" s="125" t="s">
        <v>635</v>
      </c>
      <c r="H111" s="87"/>
      <c r="I111" s="78"/>
      <c r="J111" s="78"/>
      <c r="K111" s="78"/>
      <c r="L111" s="79"/>
      <c r="M111" s="78"/>
      <c r="N111" s="87" t="s">
        <v>634</v>
      </c>
      <c r="O111" s="87"/>
      <c r="P111" s="87"/>
      <c r="Q111" s="87"/>
      <c r="R111" s="75"/>
      <c r="S111" s="81"/>
    </row>
    <row r="112" spans="1:19" x14ac:dyDescent="0.2">
      <c r="A112" s="49"/>
      <c r="C112" t="s">
        <v>898</v>
      </c>
      <c r="E112" s="43"/>
      <c r="G112" s="85"/>
      <c r="L112" s="43"/>
      <c r="S112" s="83"/>
    </row>
    <row r="113" spans="1:19" x14ac:dyDescent="0.2">
      <c r="A113" s="49" t="s">
        <v>518</v>
      </c>
      <c r="B113" t="s">
        <v>493</v>
      </c>
      <c r="C113">
        <v>0</v>
      </c>
      <c r="E113" s="43"/>
      <c r="G113" s="85" t="s">
        <v>742</v>
      </c>
      <c r="L113" s="43"/>
      <c r="N113" s="1" t="s">
        <v>743</v>
      </c>
      <c r="S113" s="83"/>
    </row>
    <row r="114" spans="1:19" x14ac:dyDescent="0.2">
      <c r="A114" s="49"/>
      <c r="B114" t="s">
        <v>494</v>
      </c>
      <c r="C114">
        <v>0</v>
      </c>
      <c r="E114" s="43"/>
      <c r="G114" s="85"/>
      <c r="L114" s="43"/>
      <c r="N114" s="1" t="s">
        <v>743</v>
      </c>
      <c r="S114" s="83"/>
    </row>
    <row r="115" spans="1:19" x14ac:dyDescent="0.2">
      <c r="A115" s="49"/>
      <c r="B115" t="s">
        <v>495</v>
      </c>
      <c r="C115">
        <v>0</v>
      </c>
      <c r="E115" s="43"/>
      <c r="G115" s="85"/>
      <c r="L115" s="43"/>
      <c r="N115" s="1" t="s">
        <v>743</v>
      </c>
      <c r="S115" s="83"/>
    </row>
    <row r="116" spans="1:19" x14ac:dyDescent="0.2">
      <c r="A116" s="49"/>
      <c r="B116" t="s">
        <v>496</v>
      </c>
      <c r="C116">
        <v>0</v>
      </c>
      <c r="E116" s="43"/>
      <c r="G116" s="85"/>
      <c r="L116" s="43"/>
      <c r="S116" s="83"/>
    </row>
    <row r="117" spans="1:19" x14ac:dyDescent="0.2">
      <c r="A117" s="49"/>
      <c r="B117" t="s">
        <v>497</v>
      </c>
      <c r="C117">
        <v>0</v>
      </c>
      <c r="E117" s="43"/>
      <c r="G117" s="85"/>
      <c r="L117" s="43"/>
      <c r="S117" s="83"/>
    </row>
    <row r="118" spans="1:19" ht="16" thickBot="1" x14ac:dyDescent="0.25">
      <c r="A118" s="80"/>
      <c r="B118" s="51" t="s">
        <v>498</v>
      </c>
      <c r="C118" s="51">
        <v>4.8</v>
      </c>
      <c r="D118" s="51"/>
      <c r="E118" s="55"/>
      <c r="F118" s="51"/>
      <c r="G118" s="86"/>
      <c r="H118" s="122"/>
      <c r="I118" s="51"/>
      <c r="J118" s="51"/>
      <c r="K118" s="51"/>
      <c r="L118" s="55"/>
      <c r="M118" s="51"/>
      <c r="N118" s="122"/>
      <c r="O118" s="122"/>
      <c r="P118" s="122"/>
      <c r="Q118" s="122"/>
      <c r="R118" s="76"/>
      <c r="S118" s="82"/>
    </row>
    <row r="119" spans="1:19" ht="16" thickBot="1" x14ac:dyDescent="0.25"/>
    <row r="120" spans="1:19" x14ac:dyDescent="0.2">
      <c r="A120" s="77"/>
      <c r="B120" s="78"/>
      <c r="C120" s="78" t="s">
        <v>627</v>
      </c>
      <c r="D120" s="78"/>
      <c r="E120" s="79"/>
      <c r="F120" s="78"/>
      <c r="G120" s="125" t="s">
        <v>744</v>
      </c>
      <c r="H120" s="87"/>
      <c r="I120" s="78"/>
      <c r="J120" s="78"/>
      <c r="K120" s="78"/>
      <c r="L120" s="79"/>
      <c r="M120" s="78"/>
      <c r="N120" s="87" t="s">
        <v>745</v>
      </c>
      <c r="O120" s="87"/>
      <c r="P120" s="87"/>
      <c r="Q120" s="87"/>
      <c r="R120" s="75"/>
      <c r="S120" s="81"/>
    </row>
    <row r="121" spans="1:19" x14ac:dyDescent="0.2">
      <c r="A121" s="49"/>
      <c r="C121" t="s">
        <v>885</v>
      </c>
      <c r="E121" s="43"/>
      <c r="G121" s="85"/>
      <c r="L121" s="43"/>
      <c r="S121" s="83"/>
    </row>
    <row r="122" spans="1:19" x14ac:dyDescent="0.2">
      <c r="A122" s="49" t="s">
        <v>525</v>
      </c>
      <c r="B122" t="s">
        <v>493</v>
      </c>
      <c r="C122">
        <v>0</v>
      </c>
      <c r="E122" s="43"/>
      <c r="G122" s="85"/>
      <c r="L122" s="43"/>
      <c r="S122" s="83"/>
    </row>
    <row r="123" spans="1:19" x14ac:dyDescent="0.2">
      <c r="A123" s="49"/>
      <c r="B123" t="s">
        <v>494</v>
      </c>
      <c r="C123">
        <v>50.7</v>
      </c>
      <c r="E123" s="43"/>
      <c r="G123" s="85"/>
      <c r="L123" s="43"/>
      <c r="S123" s="83"/>
    </row>
    <row r="124" spans="1:19" x14ac:dyDescent="0.2">
      <c r="A124" s="49"/>
      <c r="B124" t="s">
        <v>495</v>
      </c>
      <c r="C124">
        <v>0</v>
      </c>
      <c r="E124" s="43"/>
      <c r="G124" s="85"/>
      <c r="L124" s="43"/>
      <c r="S124" s="83"/>
    </row>
    <row r="125" spans="1:19" x14ac:dyDescent="0.2">
      <c r="A125" s="49"/>
      <c r="B125" t="s">
        <v>496</v>
      </c>
      <c r="C125">
        <v>0</v>
      </c>
      <c r="E125" s="43"/>
      <c r="G125" s="85"/>
      <c r="L125" s="43"/>
      <c r="S125" s="83"/>
    </row>
    <row r="126" spans="1:19" x14ac:dyDescent="0.2">
      <c r="A126" s="49"/>
      <c r="B126" t="s">
        <v>497</v>
      </c>
      <c r="C126">
        <v>15.9</v>
      </c>
      <c r="E126" s="43"/>
      <c r="G126" s="85"/>
      <c r="L126" s="43"/>
      <c r="S126" s="83"/>
    </row>
    <row r="127" spans="1:19" ht="16" thickBot="1" x14ac:dyDescent="0.25">
      <c r="A127" s="80"/>
      <c r="B127" s="51" t="s">
        <v>498</v>
      </c>
      <c r="C127" s="51">
        <v>16.3</v>
      </c>
      <c r="D127" s="51"/>
      <c r="E127" s="55"/>
      <c r="F127" s="51"/>
      <c r="G127" s="86"/>
      <c r="H127" s="122"/>
      <c r="I127" s="51"/>
      <c r="J127" s="51"/>
      <c r="K127" s="51"/>
      <c r="L127" s="55"/>
      <c r="M127" s="51"/>
      <c r="N127" s="122"/>
      <c r="O127" s="122"/>
      <c r="P127" s="122"/>
      <c r="Q127" s="122"/>
      <c r="R127" s="76"/>
      <c r="S127" s="82"/>
    </row>
    <row r="128" spans="1:19" ht="16" thickBot="1" x14ac:dyDescent="0.25"/>
    <row r="129" spans="1:19" x14ac:dyDescent="0.2">
      <c r="A129" s="77"/>
      <c r="B129" s="78"/>
      <c r="C129" s="78" t="s">
        <v>627</v>
      </c>
      <c r="D129" s="78"/>
      <c r="E129" s="79"/>
      <c r="F129" s="78"/>
      <c r="G129" s="125" t="s">
        <v>635</v>
      </c>
      <c r="H129" s="87"/>
      <c r="I129" s="78"/>
      <c r="J129" s="78"/>
      <c r="K129" s="78"/>
      <c r="L129" s="79"/>
      <c r="M129" s="78"/>
      <c r="N129" s="87" t="s">
        <v>634</v>
      </c>
      <c r="O129" s="87"/>
      <c r="P129" s="87"/>
      <c r="Q129" s="87"/>
      <c r="R129" s="75"/>
      <c r="S129" s="81"/>
    </row>
    <row r="130" spans="1:19" x14ac:dyDescent="0.2">
      <c r="A130" s="49"/>
      <c r="C130" t="s">
        <v>885</v>
      </c>
      <c r="E130" s="43"/>
      <c r="G130" s="85"/>
      <c r="L130" s="43"/>
      <c r="S130" s="83"/>
    </row>
    <row r="131" spans="1:19" x14ac:dyDescent="0.2">
      <c r="A131" s="49" t="s">
        <v>528</v>
      </c>
      <c r="B131" t="s">
        <v>493</v>
      </c>
      <c r="C131">
        <v>0</v>
      </c>
      <c r="E131" s="43"/>
      <c r="G131" s="85"/>
      <c r="L131" s="43"/>
      <c r="N131" s="1" t="s">
        <v>741</v>
      </c>
      <c r="S131" s="83"/>
    </row>
    <row r="132" spans="1:19" x14ac:dyDescent="0.2">
      <c r="A132" s="49"/>
      <c r="B132" t="s">
        <v>494</v>
      </c>
      <c r="C132">
        <v>0</v>
      </c>
      <c r="E132" s="43"/>
      <c r="G132" s="85"/>
      <c r="L132" s="43"/>
      <c r="S132" s="83"/>
    </row>
    <row r="133" spans="1:19" x14ac:dyDescent="0.2">
      <c r="A133" s="49"/>
      <c r="B133" t="s">
        <v>495</v>
      </c>
      <c r="C133">
        <v>0</v>
      </c>
      <c r="E133" s="43"/>
      <c r="G133" s="85"/>
      <c r="L133" s="43"/>
      <c r="S133" s="83"/>
    </row>
    <row r="134" spans="1:19" x14ac:dyDescent="0.2">
      <c r="A134" s="49"/>
      <c r="B134" t="s">
        <v>496</v>
      </c>
      <c r="C134">
        <v>0</v>
      </c>
      <c r="E134" s="43"/>
      <c r="G134" s="85" t="s">
        <v>741</v>
      </c>
      <c r="L134" s="43"/>
      <c r="S134" s="83"/>
    </row>
    <row r="135" spans="1:19" x14ac:dyDescent="0.2">
      <c r="A135" s="49"/>
      <c r="B135" t="s">
        <v>497</v>
      </c>
      <c r="C135">
        <v>0</v>
      </c>
      <c r="E135" s="43"/>
      <c r="G135" s="85"/>
      <c r="L135" s="43"/>
      <c r="S135" s="83"/>
    </row>
    <row r="136" spans="1:19" x14ac:dyDescent="0.2">
      <c r="A136" s="49"/>
      <c r="B136" t="s">
        <v>498</v>
      </c>
      <c r="C136">
        <v>10.6</v>
      </c>
      <c r="E136" s="43"/>
      <c r="G136" s="85"/>
      <c r="L136" s="43"/>
      <c r="S136" s="83"/>
    </row>
    <row r="137" spans="1:19" x14ac:dyDescent="0.2">
      <c r="A137" s="49"/>
      <c r="B137" t="s">
        <v>499</v>
      </c>
      <c r="C137">
        <v>0</v>
      </c>
      <c r="E137" s="43"/>
      <c r="G137" s="85"/>
      <c r="L137" s="43"/>
      <c r="S137" s="83"/>
    </row>
    <row r="138" spans="1:19" x14ac:dyDescent="0.2">
      <c r="A138" s="49"/>
      <c r="B138" t="s">
        <v>500</v>
      </c>
      <c r="C138">
        <v>0</v>
      </c>
      <c r="E138" s="43"/>
      <c r="G138" s="85"/>
      <c r="L138" s="43"/>
      <c r="S138" s="83"/>
    </row>
    <row r="139" spans="1:19" ht="16" thickBot="1" x14ac:dyDescent="0.25">
      <c r="A139" s="80"/>
      <c r="B139" s="51" t="s">
        <v>501</v>
      </c>
      <c r="C139" s="51">
        <v>33</v>
      </c>
      <c r="D139" s="51"/>
      <c r="E139" s="55"/>
      <c r="F139" s="51"/>
      <c r="G139" s="86"/>
      <c r="H139" s="122"/>
      <c r="I139" s="51"/>
      <c r="J139" s="51"/>
      <c r="K139" s="51"/>
      <c r="L139" s="55"/>
      <c r="M139" s="51"/>
      <c r="N139" s="122"/>
      <c r="O139" s="122"/>
      <c r="P139" s="122"/>
      <c r="Q139" s="122"/>
      <c r="R139" s="76"/>
      <c r="S139" s="82"/>
    </row>
    <row r="140" spans="1:19" ht="16" thickBot="1" x14ac:dyDescent="0.25"/>
    <row r="141" spans="1:19" x14ac:dyDescent="0.2">
      <c r="A141" s="77"/>
      <c r="B141" s="78"/>
      <c r="C141" s="78" t="s">
        <v>627</v>
      </c>
      <c r="D141" s="78"/>
      <c r="E141" s="79"/>
      <c r="F141" s="78"/>
      <c r="G141" s="125" t="s">
        <v>635</v>
      </c>
      <c r="H141" s="87"/>
      <c r="I141" s="78"/>
      <c r="J141" s="78"/>
      <c r="K141" s="78"/>
      <c r="L141" s="79"/>
      <c r="M141" s="78"/>
      <c r="N141" s="87" t="s">
        <v>634</v>
      </c>
      <c r="O141" s="87"/>
      <c r="P141" s="87"/>
      <c r="Q141" s="87"/>
      <c r="R141" s="75"/>
      <c r="S141" s="81"/>
    </row>
    <row r="142" spans="1:19" x14ac:dyDescent="0.2">
      <c r="A142" s="49"/>
      <c r="C142" t="s">
        <v>885</v>
      </c>
      <c r="D142" t="s">
        <v>746</v>
      </c>
      <c r="E142" s="43"/>
      <c r="G142" s="85"/>
      <c r="L142" s="43"/>
      <c r="P142" s="1" t="s">
        <v>747</v>
      </c>
      <c r="Q142"/>
      <c r="S142" s="83"/>
    </row>
    <row r="143" spans="1:19" x14ac:dyDescent="0.2">
      <c r="A143" s="49" t="s">
        <v>530</v>
      </c>
      <c r="B143" t="s">
        <v>493</v>
      </c>
      <c r="C143">
        <v>846</v>
      </c>
      <c r="D143">
        <v>226</v>
      </c>
      <c r="E143" s="123"/>
      <c r="F143" s="119"/>
      <c r="G143" s="85" t="s">
        <v>885</v>
      </c>
      <c r="H143" s="126">
        <v>0.26600000000000001</v>
      </c>
      <c r="L143" s="43"/>
      <c r="N143" s="1" t="s">
        <v>885</v>
      </c>
      <c r="O143" s="1">
        <v>98</v>
      </c>
      <c r="S143" s="83"/>
    </row>
    <row r="144" spans="1:19" x14ac:dyDescent="0.2">
      <c r="A144" s="49"/>
      <c r="B144" t="s">
        <v>494</v>
      </c>
      <c r="C144">
        <v>56</v>
      </c>
      <c r="D144">
        <v>0</v>
      </c>
      <c r="E144" s="123"/>
      <c r="F144" s="119"/>
      <c r="G144" s="85"/>
      <c r="L144" s="43"/>
      <c r="N144" s="1" t="s">
        <v>741</v>
      </c>
      <c r="S144" s="83"/>
    </row>
    <row r="145" spans="1:19" x14ac:dyDescent="0.2">
      <c r="A145" s="49"/>
      <c r="B145" t="s">
        <v>495</v>
      </c>
      <c r="C145">
        <v>0</v>
      </c>
      <c r="D145">
        <v>0</v>
      </c>
      <c r="E145" s="123"/>
      <c r="F145" s="119"/>
      <c r="G145" s="85"/>
      <c r="L145" s="43"/>
      <c r="N145" s="1" t="s">
        <v>741</v>
      </c>
      <c r="S145" s="83"/>
    </row>
    <row r="146" spans="1:19" x14ac:dyDescent="0.2">
      <c r="A146" s="49"/>
      <c r="B146" t="s">
        <v>496</v>
      </c>
      <c r="C146">
        <v>0</v>
      </c>
      <c r="D146">
        <v>0</v>
      </c>
      <c r="E146" s="123"/>
      <c r="F146" s="119"/>
      <c r="G146" s="85"/>
      <c r="L146" s="43"/>
      <c r="S146" s="83"/>
    </row>
    <row r="147" spans="1:19" x14ac:dyDescent="0.2">
      <c r="A147" s="49"/>
      <c r="B147" t="s">
        <v>497</v>
      </c>
      <c r="C147">
        <v>34.200000000000003</v>
      </c>
      <c r="D147">
        <v>0</v>
      </c>
      <c r="E147" s="123"/>
      <c r="F147" s="119"/>
      <c r="G147" s="85"/>
      <c r="L147" s="43"/>
      <c r="S147" s="83"/>
    </row>
    <row r="148" spans="1:19" x14ac:dyDescent="0.2">
      <c r="A148" s="49"/>
      <c r="B148" t="s">
        <v>498</v>
      </c>
      <c r="C148">
        <v>244</v>
      </c>
      <c r="D148">
        <v>0</v>
      </c>
      <c r="E148" s="123"/>
      <c r="F148" s="119"/>
      <c r="G148" s="85"/>
      <c r="L148" s="43"/>
      <c r="S148" s="83"/>
    </row>
    <row r="149" spans="1:19" x14ac:dyDescent="0.2">
      <c r="A149" s="49"/>
      <c r="B149" t="s">
        <v>499</v>
      </c>
      <c r="C149">
        <v>12.5</v>
      </c>
      <c r="D149">
        <v>0</v>
      </c>
      <c r="E149" s="123"/>
      <c r="F149" s="119"/>
      <c r="G149" s="85"/>
      <c r="H149" s="126"/>
      <c r="L149" s="43"/>
      <c r="S149" s="83"/>
    </row>
    <row r="150" spans="1:19" x14ac:dyDescent="0.2">
      <c r="A150" s="49"/>
      <c r="B150" t="s">
        <v>500</v>
      </c>
      <c r="C150">
        <v>0</v>
      </c>
      <c r="D150">
        <v>0</v>
      </c>
      <c r="E150" s="123"/>
      <c r="F150" s="119"/>
      <c r="G150" s="85"/>
      <c r="L150" s="43"/>
      <c r="S150" s="83"/>
    </row>
    <row r="151" spans="1:19" x14ac:dyDescent="0.2">
      <c r="A151" s="49"/>
      <c r="B151" t="s">
        <v>501</v>
      </c>
      <c r="C151">
        <v>2.9</v>
      </c>
      <c r="D151">
        <v>0</v>
      </c>
      <c r="E151" s="123"/>
      <c r="F151" s="119"/>
      <c r="G151" s="85"/>
      <c r="L151" s="43"/>
      <c r="S151" s="83"/>
    </row>
    <row r="152" spans="1:19" x14ac:dyDescent="0.2">
      <c r="A152" s="49"/>
      <c r="B152" t="s">
        <v>502</v>
      </c>
      <c r="C152">
        <v>2.9</v>
      </c>
      <c r="D152">
        <v>0</v>
      </c>
      <c r="E152" s="123"/>
      <c r="F152" s="119"/>
      <c r="G152" s="85"/>
      <c r="L152" s="43"/>
      <c r="S152" s="83"/>
    </row>
    <row r="153" spans="1:19" x14ac:dyDescent="0.2">
      <c r="A153" s="49"/>
      <c r="B153" t="s">
        <v>503</v>
      </c>
      <c r="C153">
        <v>0</v>
      </c>
      <c r="D153">
        <v>0</v>
      </c>
      <c r="E153" s="43"/>
      <c r="G153" s="85"/>
      <c r="L153" s="43"/>
      <c r="S153" s="83"/>
    </row>
    <row r="154" spans="1:19" ht="16" thickBot="1" x14ac:dyDescent="0.25">
      <c r="A154" s="80"/>
      <c r="B154" s="51" t="s">
        <v>504</v>
      </c>
      <c r="C154" s="51">
        <v>0</v>
      </c>
      <c r="D154" s="51">
        <v>0</v>
      </c>
      <c r="E154" s="55"/>
      <c r="F154" s="51"/>
      <c r="G154" s="86"/>
      <c r="H154" s="122"/>
      <c r="I154" s="51"/>
      <c r="J154" s="51"/>
      <c r="K154" s="51"/>
      <c r="L154" s="55"/>
      <c r="M154" s="51"/>
      <c r="N154" s="122"/>
      <c r="O154" s="122"/>
      <c r="P154" s="122"/>
      <c r="Q154" s="122"/>
      <c r="R154" s="76"/>
      <c r="S154" s="82"/>
    </row>
    <row r="155" spans="1:19" ht="16" thickBot="1" x14ac:dyDescent="0.25"/>
    <row r="156" spans="1:19" x14ac:dyDescent="0.2">
      <c r="A156" s="77"/>
      <c r="B156" s="78"/>
      <c r="C156" s="78" t="s">
        <v>627</v>
      </c>
      <c r="D156" s="78"/>
      <c r="E156" s="79"/>
      <c r="F156" s="78"/>
      <c r="G156" s="125" t="s">
        <v>635</v>
      </c>
      <c r="H156" s="87"/>
      <c r="I156" s="78"/>
      <c r="J156" s="78"/>
      <c r="K156" s="78"/>
      <c r="L156" s="79"/>
      <c r="M156" s="78"/>
      <c r="N156" s="87" t="s">
        <v>634</v>
      </c>
      <c r="O156" s="87"/>
      <c r="P156" s="87"/>
      <c r="Q156" s="87"/>
      <c r="R156" s="75"/>
      <c r="S156" s="81"/>
    </row>
    <row r="157" spans="1:19" x14ac:dyDescent="0.2">
      <c r="A157" s="49"/>
      <c r="C157" t="s">
        <v>892</v>
      </c>
      <c r="D157" t="s">
        <v>893</v>
      </c>
      <c r="E157" s="43"/>
      <c r="G157" s="85" t="s">
        <v>750</v>
      </c>
      <c r="H157" s="1" t="s">
        <v>736</v>
      </c>
      <c r="L157" s="43"/>
      <c r="S157" s="83"/>
    </row>
    <row r="158" spans="1:19" x14ac:dyDescent="0.2">
      <c r="A158" s="49" t="s">
        <v>531</v>
      </c>
      <c r="B158" t="s">
        <v>738</v>
      </c>
      <c r="C158" t="s">
        <v>748</v>
      </c>
      <c r="D158" t="s">
        <v>751</v>
      </c>
      <c r="E158" s="43"/>
      <c r="G158" s="85" t="s">
        <v>892</v>
      </c>
      <c r="H158" s="126">
        <v>0.28299999999999997</v>
      </c>
      <c r="L158" s="43"/>
      <c r="P158" s="1" t="s">
        <v>747</v>
      </c>
      <c r="Q158"/>
      <c r="S158" s="83"/>
    </row>
    <row r="159" spans="1:19" x14ac:dyDescent="0.2">
      <c r="A159" s="49"/>
      <c r="B159" t="s">
        <v>493</v>
      </c>
      <c r="C159">
        <v>0</v>
      </c>
      <c r="D159">
        <v>0</v>
      </c>
      <c r="E159" s="43"/>
      <c r="G159" s="85"/>
      <c r="L159" s="43"/>
      <c r="S159" s="83"/>
    </row>
    <row r="160" spans="1:19" x14ac:dyDescent="0.2">
      <c r="A160" s="49"/>
      <c r="B160" t="s">
        <v>494</v>
      </c>
      <c r="C160">
        <v>0</v>
      </c>
      <c r="D160">
        <v>0</v>
      </c>
      <c r="E160" s="43"/>
      <c r="G160" s="85"/>
      <c r="L160" s="43"/>
      <c r="S160" s="83"/>
    </row>
    <row r="161" spans="1:19" x14ac:dyDescent="0.2">
      <c r="A161" s="49"/>
      <c r="B161" t="s">
        <v>495</v>
      </c>
      <c r="C161">
        <v>9.5</v>
      </c>
      <c r="D161">
        <v>0</v>
      </c>
      <c r="E161" s="43"/>
      <c r="G161" s="85"/>
      <c r="L161" s="43"/>
      <c r="S161" s="83"/>
    </row>
    <row r="162" spans="1:19" x14ac:dyDescent="0.2">
      <c r="A162" s="49"/>
      <c r="B162" t="s">
        <v>496</v>
      </c>
      <c r="C162">
        <v>389.7</v>
      </c>
      <c r="D162">
        <v>0</v>
      </c>
      <c r="E162" s="43"/>
      <c r="G162" s="85"/>
      <c r="L162" s="43"/>
      <c r="N162" s="1" t="s">
        <v>892</v>
      </c>
      <c r="O162" s="1">
        <v>2200</v>
      </c>
      <c r="S162" s="83"/>
    </row>
    <row r="163" spans="1:19" x14ac:dyDescent="0.2">
      <c r="A163" s="49" t="s">
        <v>749</v>
      </c>
      <c r="B163" t="s">
        <v>497</v>
      </c>
      <c r="C163">
        <v>201.5</v>
      </c>
      <c r="D163">
        <v>0</v>
      </c>
      <c r="E163" s="43"/>
      <c r="G163" s="85"/>
      <c r="L163" s="43"/>
      <c r="S163" s="83"/>
    </row>
    <row r="164" spans="1:19" x14ac:dyDescent="0.2">
      <c r="A164" s="49"/>
      <c r="B164" t="s">
        <v>498</v>
      </c>
      <c r="C164">
        <v>304.8</v>
      </c>
      <c r="D164">
        <v>114.7</v>
      </c>
      <c r="E164" s="43"/>
      <c r="G164" s="85"/>
      <c r="L164" s="43"/>
      <c r="S164" s="83"/>
    </row>
    <row r="165" spans="1:19" x14ac:dyDescent="0.2">
      <c r="A165" s="49"/>
      <c r="B165" t="s">
        <v>499</v>
      </c>
      <c r="C165">
        <v>15.4</v>
      </c>
      <c r="D165">
        <v>7.5</v>
      </c>
      <c r="E165" s="43"/>
      <c r="G165" s="85" t="s">
        <v>892</v>
      </c>
      <c r="H165" s="126">
        <v>5.0000000000000001E-3</v>
      </c>
      <c r="L165" s="43"/>
      <c r="S165" s="83"/>
    </row>
    <row r="166" spans="1:19" x14ac:dyDescent="0.2">
      <c r="A166" s="49"/>
      <c r="B166" t="s">
        <v>500</v>
      </c>
      <c r="C166">
        <v>5.4</v>
      </c>
      <c r="D166">
        <v>0</v>
      </c>
      <c r="E166" s="43"/>
      <c r="G166" s="85"/>
      <c r="L166" s="43"/>
      <c r="S166" s="83"/>
    </row>
    <row r="167" spans="1:19" ht="16" thickBot="1" x14ac:dyDescent="0.25">
      <c r="A167" s="80"/>
      <c r="B167" s="51" t="s">
        <v>501</v>
      </c>
      <c r="C167" s="51">
        <v>27.2</v>
      </c>
      <c r="D167" s="51">
        <v>0</v>
      </c>
      <c r="E167" s="55"/>
      <c r="F167" s="51"/>
      <c r="G167" s="86"/>
      <c r="H167" s="122"/>
      <c r="I167" s="51"/>
      <c r="J167" s="51"/>
      <c r="K167" s="51"/>
      <c r="L167" s="55"/>
      <c r="M167" s="51"/>
      <c r="N167" s="122"/>
      <c r="O167" s="122"/>
      <c r="P167" s="122"/>
      <c r="Q167" s="122"/>
      <c r="R167" s="76"/>
      <c r="S167" s="82"/>
    </row>
    <row r="168" spans="1:19" ht="16" thickBot="1" x14ac:dyDescent="0.25"/>
    <row r="169" spans="1:19" x14ac:dyDescent="0.2">
      <c r="A169" s="77"/>
      <c r="B169" s="78"/>
      <c r="C169" s="78" t="s">
        <v>627</v>
      </c>
      <c r="D169" s="78"/>
      <c r="E169" s="79"/>
      <c r="F169" s="78"/>
      <c r="G169" s="125" t="s">
        <v>635</v>
      </c>
      <c r="H169" s="87"/>
      <c r="I169" s="78"/>
      <c r="J169" s="78"/>
      <c r="K169" s="78"/>
      <c r="L169" s="79"/>
      <c r="M169" s="78"/>
      <c r="N169" s="87" t="s">
        <v>634</v>
      </c>
      <c r="O169" s="87"/>
      <c r="P169" s="87"/>
      <c r="Q169" s="87"/>
      <c r="R169" s="75"/>
      <c r="S169" s="81"/>
    </row>
    <row r="170" spans="1:19" x14ac:dyDescent="0.2">
      <c r="A170" s="49"/>
      <c r="C170" t="s">
        <v>891</v>
      </c>
      <c r="E170" s="43"/>
      <c r="G170" s="85" t="s">
        <v>752</v>
      </c>
      <c r="L170" s="43"/>
      <c r="S170" s="83"/>
    </row>
    <row r="171" spans="1:19" x14ac:dyDescent="0.2">
      <c r="A171" s="49" t="s">
        <v>535</v>
      </c>
      <c r="B171" t="s">
        <v>493</v>
      </c>
      <c r="C171">
        <v>845</v>
      </c>
      <c r="E171" s="43"/>
      <c r="G171" s="85"/>
      <c r="L171" s="43"/>
      <c r="S171" s="83"/>
    </row>
    <row r="172" spans="1:19" x14ac:dyDescent="0.2">
      <c r="A172" s="49"/>
      <c r="B172" t="s">
        <v>494</v>
      </c>
      <c r="C172">
        <v>42.3</v>
      </c>
      <c r="E172" s="43"/>
      <c r="G172" s="85"/>
      <c r="L172" s="43"/>
      <c r="S172" s="83"/>
    </row>
    <row r="173" spans="1:19" x14ac:dyDescent="0.2">
      <c r="A173" s="49"/>
      <c r="B173" t="s">
        <v>495</v>
      </c>
      <c r="C173">
        <v>0</v>
      </c>
      <c r="E173" s="43"/>
      <c r="G173" s="85"/>
      <c r="L173" s="43"/>
      <c r="S173" s="83"/>
    </row>
    <row r="174" spans="1:19" x14ac:dyDescent="0.2">
      <c r="A174" s="49"/>
      <c r="B174" t="s">
        <v>496</v>
      </c>
      <c r="C174">
        <v>0</v>
      </c>
      <c r="E174" s="43"/>
      <c r="G174" s="85"/>
      <c r="L174" s="43"/>
      <c r="S174" s="83"/>
    </row>
    <row r="175" spans="1:19" ht="16" thickBot="1" x14ac:dyDescent="0.25">
      <c r="A175" s="80"/>
      <c r="B175" s="51" t="s">
        <v>497</v>
      </c>
      <c r="C175" s="51">
        <v>6</v>
      </c>
      <c r="D175" s="51"/>
      <c r="E175" s="55"/>
      <c r="F175" s="51"/>
      <c r="G175" s="86"/>
      <c r="H175" s="122"/>
      <c r="I175" s="51"/>
      <c r="J175" s="51"/>
      <c r="K175" s="51"/>
      <c r="L175" s="55"/>
      <c r="M175" s="51"/>
      <c r="N175" s="122" t="s">
        <v>741</v>
      </c>
      <c r="O175" s="122"/>
      <c r="P175" s="122"/>
      <c r="Q175" s="122"/>
      <c r="R175" s="76"/>
      <c r="S175" s="82"/>
    </row>
    <row r="176" spans="1:19" ht="16" thickBot="1" x14ac:dyDescent="0.25"/>
    <row r="177" spans="1:19" x14ac:dyDescent="0.2">
      <c r="A177" s="77"/>
      <c r="B177" s="78"/>
      <c r="C177" s="78" t="s">
        <v>627</v>
      </c>
      <c r="D177" s="78"/>
      <c r="E177" s="79"/>
      <c r="F177" s="78"/>
      <c r="G177" s="125" t="s">
        <v>635</v>
      </c>
      <c r="H177" s="87"/>
      <c r="I177" s="78"/>
      <c r="J177" s="78"/>
      <c r="K177" s="78"/>
      <c r="L177" s="79"/>
      <c r="M177" s="78"/>
      <c r="N177" s="87" t="s">
        <v>634</v>
      </c>
      <c r="O177" s="87"/>
      <c r="P177" s="87"/>
      <c r="Q177" s="87"/>
      <c r="R177" s="75"/>
      <c r="S177" s="81"/>
    </row>
    <row r="178" spans="1:19" x14ac:dyDescent="0.2">
      <c r="A178" s="49"/>
      <c r="C178" t="s">
        <v>885</v>
      </c>
      <c r="E178" s="43"/>
      <c r="G178" s="85" t="s">
        <v>750</v>
      </c>
      <c r="H178" s="1" t="s">
        <v>638</v>
      </c>
      <c r="L178" s="43"/>
      <c r="S178" s="83"/>
    </row>
    <row r="179" spans="1:19" x14ac:dyDescent="0.2">
      <c r="A179" s="49" t="s">
        <v>536</v>
      </c>
      <c r="B179" t="s">
        <v>493</v>
      </c>
      <c r="C179">
        <v>0</v>
      </c>
      <c r="E179" s="43"/>
      <c r="G179" s="85" t="s">
        <v>899</v>
      </c>
      <c r="H179" s="126">
        <v>0.33500000000000002</v>
      </c>
      <c r="L179" s="43"/>
      <c r="P179" s="1" t="s">
        <v>754</v>
      </c>
      <c r="Q179"/>
      <c r="S179" s="83"/>
    </row>
    <row r="180" spans="1:19" x14ac:dyDescent="0.2">
      <c r="A180" s="49"/>
      <c r="B180" t="s">
        <v>494</v>
      </c>
      <c r="C180">
        <v>0</v>
      </c>
      <c r="E180" s="43"/>
      <c r="G180" s="85"/>
      <c r="L180" s="43"/>
      <c r="S180" s="83"/>
    </row>
    <row r="181" spans="1:19" x14ac:dyDescent="0.2">
      <c r="A181" s="49"/>
      <c r="B181" t="s">
        <v>495</v>
      </c>
      <c r="C181">
        <v>254.4</v>
      </c>
      <c r="E181" s="43"/>
      <c r="G181" s="85"/>
      <c r="L181" s="43"/>
      <c r="N181" s="1" t="s">
        <v>741</v>
      </c>
      <c r="S181" s="83"/>
    </row>
    <row r="182" spans="1:19" x14ac:dyDescent="0.2">
      <c r="A182" s="49"/>
      <c r="B182" t="s">
        <v>496</v>
      </c>
      <c r="C182">
        <v>2.5</v>
      </c>
      <c r="E182" s="43"/>
      <c r="G182" s="85"/>
      <c r="L182" s="43"/>
      <c r="S182" s="83"/>
    </row>
    <row r="183" spans="1:19" ht="16" thickBot="1" x14ac:dyDescent="0.25">
      <c r="A183" s="80"/>
      <c r="B183" s="51" t="s">
        <v>497</v>
      </c>
      <c r="C183" s="51">
        <v>675.6</v>
      </c>
      <c r="D183" s="51"/>
      <c r="E183" s="55"/>
      <c r="F183" s="51"/>
      <c r="G183" s="86" t="s">
        <v>899</v>
      </c>
      <c r="H183" s="127" t="s">
        <v>753</v>
      </c>
      <c r="I183" s="51" t="s">
        <v>885</v>
      </c>
      <c r="J183" s="96">
        <v>1.47E-2</v>
      </c>
      <c r="K183" s="51"/>
      <c r="L183" s="55"/>
      <c r="M183" s="51"/>
      <c r="N183" s="122"/>
      <c r="O183" s="122"/>
      <c r="P183" s="122"/>
      <c r="Q183" s="122"/>
      <c r="R183" s="76"/>
      <c r="S183" s="82"/>
    </row>
    <row r="184" spans="1:19" ht="16" thickBot="1" x14ac:dyDescent="0.25"/>
    <row r="185" spans="1:19" x14ac:dyDescent="0.2">
      <c r="A185" s="77"/>
      <c r="B185" s="78"/>
      <c r="C185" s="78" t="s">
        <v>627</v>
      </c>
      <c r="D185" s="78"/>
      <c r="E185" s="79"/>
      <c r="F185" s="78"/>
      <c r="G185" s="125" t="s">
        <v>635</v>
      </c>
      <c r="H185" s="87"/>
      <c r="I185" s="78"/>
      <c r="J185" s="78"/>
      <c r="K185" s="78"/>
      <c r="L185" s="79"/>
      <c r="M185" s="78"/>
      <c r="N185" s="87" t="s">
        <v>634</v>
      </c>
      <c r="O185" s="87"/>
      <c r="P185" s="87"/>
      <c r="Q185" s="87"/>
      <c r="R185" s="75"/>
      <c r="S185" s="81"/>
    </row>
    <row r="186" spans="1:19" x14ac:dyDescent="0.2">
      <c r="A186" s="49"/>
      <c r="C186" t="s">
        <v>900</v>
      </c>
      <c r="E186" s="43"/>
      <c r="G186" s="85" t="s">
        <v>750</v>
      </c>
      <c r="H186" s="1" t="s">
        <v>736</v>
      </c>
      <c r="L186" s="43"/>
      <c r="N186" s="1" t="s">
        <v>755</v>
      </c>
      <c r="S186" s="83"/>
    </row>
    <row r="187" spans="1:19" x14ac:dyDescent="0.2">
      <c r="A187" s="49" t="s">
        <v>538</v>
      </c>
      <c r="B187" t="s">
        <v>493</v>
      </c>
      <c r="C187">
        <v>87.4</v>
      </c>
      <c r="E187" s="43"/>
      <c r="G187" s="85" t="s">
        <v>900</v>
      </c>
      <c r="H187" s="126">
        <v>6.8000000000000005E-2</v>
      </c>
      <c r="L187" s="43"/>
      <c r="S187" s="83"/>
    </row>
    <row r="188" spans="1:19" x14ac:dyDescent="0.2">
      <c r="A188" s="49"/>
      <c r="B188" t="s">
        <v>494</v>
      </c>
      <c r="C188">
        <v>5.6</v>
      </c>
      <c r="E188" s="43"/>
      <c r="G188" s="85" t="s">
        <v>900</v>
      </c>
      <c r="H188" s="126">
        <v>7.0000000000000001E-3</v>
      </c>
      <c r="L188" s="43"/>
      <c r="S188" s="83"/>
    </row>
    <row r="189" spans="1:19" x14ac:dyDescent="0.2">
      <c r="A189" s="49"/>
      <c r="B189" t="s">
        <v>495</v>
      </c>
      <c r="C189">
        <v>0</v>
      </c>
      <c r="E189" s="43"/>
      <c r="G189" s="85"/>
      <c r="L189" s="43"/>
      <c r="S189" s="83"/>
    </row>
    <row r="190" spans="1:19" x14ac:dyDescent="0.2">
      <c r="A190" s="49"/>
      <c r="B190" t="s">
        <v>496</v>
      </c>
      <c r="C190">
        <v>0</v>
      </c>
      <c r="E190" s="43"/>
      <c r="G190" s="85" t="s">
        <v>741</v>
      </c>
      <c r="L190" s="43"/>
      <c r="S190" s="83"/>
    </row>
    <row r="191" spans="1:19" x14ac:dyDescent="0.2">
      <c r="A191" s="49"/>
      <c r="B191" t="s">
        <v>497</v>
      </c>
      <c r="C191">
        <v>0</v>
      </c>
      <c r="E191" s="43"/>
      <c r="G191" s="85" t="s">
        <v>741</v>
      </c>
      <c r="L191" s="43"/>
      <c r="S191" s="83"/>
    </row>
    <row r="192" spans="1:19" x14ac:dyDescent="0.2">
      <c r="A192" s="49"/>
      <c r="B192" t="s">
        <v>498</v>
      </c>
      <c r="C192">
        <v>0</v>
      </c>
      <c r="E192" s="43"/>
      <c r="G192" s="85"/>
      <c r="L192" s="43"/>
      <c r="S192" s="83"/>
    </row>
    <row r="193" spans="1:19" x14ac:dyDescent="0.2">
      <c r="A193" s="49"/>
      <c r="B193" t="s">
        <v>499</v>
      </c>
      <c r="C193">
        <v>0</v>
      </c>
      <c r="E193" s="43"/>
      <c r="G193" s="85"/>
      <c r="L193" s="43"/>
      <c r="S193" s="83"/>
    </row>
    <row r="194" spans="1:19" x14ac:dyDescent="0.2">
      <c r="A194" s="49"/>
      <c r="B194" t="s">
        <v>500</v>
      </c>
      <c r="C194">
        <v>0</v>
      </c>
      <c r="E194" s="43"/>
      <c r="G194" s="85"/>
      <c r="L194" s="43"/>
      <c r="S194" s="83"/>
    </row>
    <row r="195" spans="1:19" x14ac:dyDescent="0.2">
      <c r="A195" s="49"/>
      <c r="B195" t="s">
        <v>501</v>
      </c>
      <c r="C195">
        <v>0</v>
      </c>
      <c r="E195" s="43"/>
      <c r="G195" s="85"/>
      <c r="L195" s="43"/>
      <c r="S195" s="83"/>
    </row>
    <row r="196" spans="1:19" x14ac:dyDescent="0.2">
      <c r="A196" s="49"/>
      <c r="B196" t="s">
        <v>502</v>
      </c>
      <c r="C196">
        <v>0</v>
      </c>
      <c r="E196" s="43"/>
      <c r="G196" s="85"/>
      <c r="L196" s="43"/>
      <c r="S196" s="83"/>
    </row>
    <row r="197" spans="1:19" ht="16" thickBot="1" x14ac:dyDescent="0.25">
      <c r="A197" s="80"/>
      <c r="B197" s="51" t="s">
        <v>503</v>
      </c>
      <c r="C197" s="51">
        <v>0</v>
      </c>
      <c r="D197" s="51"/>
      <c r="E197" s="55"/>
      <c r="F197" s="51"/>
      <c r="G197" s="86"/>
      <c r="H197" s="122"/>
      <c r="I197" s="51"/>
      <c r="J197" s="51"/>
      <c r="K197" s="51"/>
      <c r="L197" s="55"/>
      <c r="M197" s="51"/>
      <c r="N197" s="122"/>
      <c r="O197" s="122"/>
      <c r="P197" s="122"/>
      <c r="Q197" s="122"/>
      <c r="R197" s="76"/>
      <c r="S197" s="82"/>
    </row>
    <row r="198" spans="1:19" ht="16" thickBot="1" x14ac:dyDescent="0.25"/>
    <row r="199" spans="1:19" x14ac:dyDescent="0.2">
      <c r="A199" s="77"/>
      <c r="B199" s="78"/>
      <c r="C199" s="78" t="s">
        <v>627</v>
      </c>
      <c r="D199" s="78"/>
      <c r="E199" s="79"/>
      <c r="F199" s="78"/>
      <c r="G199" s="125" t="s">
        <v>635</v>
      </c>
      <c r="H199" s="87"/>
      <c r="I199" s="78"/>
      <c r="J199" s="78"/>
      <c r="K199" s="78"/>
      <c r="L199" s="79"/>
      <c r="M199" s="78"/>
      <c r="N199" s="87" t="s">
        <v>634</v>
      </c>
      <c r="O199" s="87"/>
      <c r="P199" s="87"/>
      <c r="Q199" s="87"/>
      <c r="R199" s="75"/>
      <c r="S199" s="81"/>
    </row>
    <row r="200" spans="1:19" x14ac:dyDescent="0.2">
      <c r="A200" s="49"/>
      <c r="C200" t="s">
        <v>892</v>
      </c>
      <c r="E200" s="43"/>
      <c r="G200" s="85" t="s">
        <v>755</v>
      </c>
      <c r="L200" s="43"/>
      <c r="N200" s="1" t="s">
        <v>755</v>
      </c>
      <c r="S200" s="83"/>
    </row>
    <row r="201" spans="1:19" x14ac:dyDescent="0.2">
      <c r="A201" s="49" t="s">
        <v>542</v>
      </c>
      <c r="B201" t="s">
        <v>493</v>
      </c>
      <c r="C201">
        <v>45</v>
      </c>
      <c r="E201" s="43"/>
      <c r="G201" s="85"/>
      <c r="L201" s="43"/>
      <c r="S201" s="83"/>
    </row>
    <row r="202" spans="1:19" x14ac:dyDescent="0.2">
      <c r="A202" s="49"/>
      <c r="B202" t="s">
        <v>494</v>
      </c>
      <c r="C202">
        <v>44</v>
      </c>
      <c r="E202" s="43"/>
      <c r="G202" s="85"/>
      <c r="L202" s="43"/>
      <c r="S202" s="83"/>
    </row>
    <row r="203" spans="1:19" x14ac:dyDescent="0.2">
      <c r="A203" s="49"/>
      <c r="B203" t="s">
        <v>495</v>
      </c>
      <c r="C203">
        <v>112</v>
      </c>
      <c r="E203" s="43"/>
      <c r="G203" s="85"/>
      <c r="L203" s="43"/>
      <c r="S203" s="83"/>
    </row>
    <row r="204" spans="1:19" x14ac:dyDescent="0.2">
      <c r="A204" s="49"/>
      <c r="B204" t="s">
        <v>496</v>
      </c>
      <c r="C204">
        <v>142.6</v>
      </c>
      <c r="E204" s="43"/>
      <c r="G204" s="85"/>
      <c r="L204" s="43"/>
      <c r="S204" s="83"/>
    </row>
    <row r="205" spans="1:19" ht="16" thickBot="1" x14ac:dyDescent="0.25">
      <c r="A205" s="80"/>
      <c r="B205" s="51" t="s">
        <v>497</v>
      </c>
      <c r="C205" s="51">
        <v>416.9</v>
      </c>
      <c r="D205" s="51"/>
      <c r="E205" s="55"/>
      <c r="F205" s="51"/>
      <c r="G205" s="86"/>
      <c r="H205" s="122"/>
      <c r="I205" s="51"/>
      <c r="J205" s="51"/>
      <c r="K205" s="51"/>
      <c r="L205" s="55"/>
      <c r="M205" s="51"/>
      <c r="N205" s="122"/>
      <c r="O205" s="122"/>
      <c r="P205" s="122"/>
      <c r="Q205" s="122"/>
      <c r="R205" s="76"/>
      <c r="S205" s="82"/>
    </row>
    <row r="206" spans="1:19" ht="16" thickBot="1" x14ac:dyDescent="0.25"/>
    <row r="207" spans="1:19" x14ac:dyDescent="0.2">
      <c r="A207" s="77"/>
      <c r="B207" s="78"/>
      <c r="C207" s="78" t="s">
        <v>627</v>
      </c>
      <c r="D207" s="78"/>
      <c r="E207" s="79"/>
      <c r="F207" s="78"/>
      <c r="G207" s="125" t="s">
        <v>635</v>
      </c>
      <c r="H207" s="87"/>
      <c r="I207" s="78"/>
      <c r="J207" s="78"/>
      <c r="K207" s="78"/>
      <c r="L207" s="79"/>
      <c r="M207" s="78"/>
      <c r="N207" s="87"/>
      <c r="O207" s="87"/>
      <c r="P207" s="87"/>
      <c r="Q207" s="87"/>
      <c r="R207" s="75"/>
      <c r="S207" s="81"/>
    </row>
    <row r="208" spans="1:19" x14ac:dyDescent="0.2">
      <c r="A208" s="49"/>
      <c r="C208" t="s">
        <v>885</v>
      </c>
      <c r="E208" s="43"/>
      <c r="G208" s="85" t="s">
        <v>750</v>
      </c>
      <c r="H208" s="1" t="s">
        <v>736</v>
      </c>
      <c r="L208" s="43"/>
      <c r="N208" s="1" t="s">
        <v>634</v>
      </c>
      <c r="S208" s="83"/>
    </row>
    <row r="209" spans="1:19" x14ac:dyDescent="0.2">
      <c r="A209" s="49" t="s">
        <v>543</v>
      </c>
      <c r="B209" t="s">
        <v>493</v>
      </c>
      <c r="C209">
        <v>0</v>
      </c>
      <c r="E209" s="43"/>
      <c r="G209" s="85"/>
      <c r="L209" s="43"/>
      <c r="N209" s="1" t="s">
        <v>756</v>
      </c>
      <c r="S209" s="83"/>
    </row>
    <row r="210" spans="1:19" x14ac:dyDescent="0.2">
      <c r="A210" s="49"/>
      <c r="B210" t="s">
        <v>494</v>
      </c>
      <c r="C210">
        <v>34.799999999999997</v>
      </c>
      <c r="E210" s="43"/>
      <c r="G210" s="85" t="s">
        <v>885</v>
      </c>
      <c r="H210" s="126">
        <v>8.0000000000000002E-3</v>
      </c>
      <c r="L210" s="43"/>
      <c r="S210" s="83"/>
    </row>
    <row r="211" spans="1:19" x14ac:dyDescent="0.2">
      <c r="A211" s="49"/>
      <c r="B211" t="s">
        <v>495</v>
      </c>
      <c r="C211">
        <v>242.5</v>
      </c>
      <c r="E211" s="43"/>
      <c r="G211" s="85"/>
      <c r="L211" s="43"/>
      <c r="S211" s="83"/>
    </row>
    <row r="212" spans="1:19" x14ac:dyDescent="0.2">
      <c r="A212" s="49"/>
      <c r="B212" t="s">
        <v>496</v>
      </c>
      <c r="C212">
        <v>15.3</v>
      </c>
      <c r="E212" s="43"/>
      <c r="G212" s="85"/>
      <c r="L212" s="43"/>
      <c r="S212" s="83"/>
    </row>
    <row r="213" spans="1:19" x14ac:dyDescent="0.2">
      <c r="A213" s="49"/>
      <c r="B213" t="s">
        <v>497</v>
      </c>
      <c r="C213">
        <v>73.3</v>
      </c>
      <c r="E213" s="43"/>
      <c r="G213" s="85"/>
      <c r="L213" s="43"/>
      <c r="S213" s="83"/>
    </row>
    <row r="214" spans="1:19" x14ac:dyDescent="0.2">
      <c r="A214" s="49"/>
      <c r="B214" t="s">
        <v>498</v>
      </c>
      <c r="C214">
        <v>0</v>
      </c>
      <c r="E214" s="43"/>
      <c r="G214" s="85"/>
      <c r="L214" s="43"/>
      <c r="S214" s="83"/>
    </row>
    <row r="215" spans="1:19" x14ac:dyDescent="0.2">
      <c r="A215" s="49"/>
      <c r="B215" t="s">
        <v>499</v>
      </c>
      <c r="C215">
        <v>0</v>
      </c>
      <c r="E215" s="43"/>
      <c r="G215" s="85"/>
      <c r="L215" s="43"/>
      <c r="S215" s="83"/>
    </row>
    <row r="216" spans="1:19" x14ac:dyDescent="0.2">
      <c r="A216" s="49"/>
      <c r="B216" t="s">
        <v>500</v>
      </c>
      <c r="C216">
        <v>0</v>
      </c>
      <c r="E216" s="43"/>
      <c r="G216" s="85"/>
      <c r="L216" s="43"/>
      <c r="S216" s="83"/>
    </row>
    <row r="217" spans="1:19" ht="16" thickBot="1" x14ac:dyDescent="0.25">
      <c r="A217" s="80"/>
      <c r="B217" s="51" t="s">
        <v>501</v>
      </c>
      <c r="C217" s="51">
        <v>0</v>
      </c>
      <c r="D217" s="51"/>
      <c r="E217" s="55"/>
      <c r="F217" s="51"/>
      <c r="G217" s="86"/>
      <c r="H217" s="122"/>
      <c r="I217" s="51"/>
      <c r="J217" s="51"/>
      <c r="K217" s="51"/>
      <c r="L217" s="55"/>
      <c r="M217" s="51"/>
      <c r="N217" s="122"/>
      <c r="O217" s="122"/>
      <c r="P217" s="122"/>
      <c r="Q217" s="122"/>
      <c r="R217" s="76"/>
      <c r="S217" s="82"/>
    </row>
    <row r="218" spans="1:19" ht="16" thickBot="1" x14ac:dyDescent="0.25"/>
    <row r="219" spans="1:19" x14ac:dyDescent="0.2">
      <c r="A219" s="77"/>
      <c r="B219" s="78"/>
      <c r="C219" s="78" t="s">
        <v>627</v>
      </c>
      <c r="D219" s="78"/>
      <c r="E219" s="79"/>
      <c r="F219" s="78"/>
      <c r="G219" s="125" t="s">
        <v>635</v>
      </c>
      <c r="H219" s="87"/>
      <c r="I219" s="78"/>
      <c r="J219" s="78"/>
      <c r="K219" s="78"/>
      <c r="L219" s="79"/>
      <c r="M219" s="78"/>
      <c r="N219" s="87" t="s">
        <v>634</v>
      </c>
      <c r="O219" s="87"/>
      <c r="P219" s="87"/>
      <c r="Q219" s="87"/>
      <c r="R219" s="75"/>
      <c r="S219" s="81"/>
    </row>
    <row r="220" spans="1:19" x14ac:dyDescent="0.2">
      <c r="A220" s="49"/>
      <c r="C220" t="s">
        <v>885</v>
      </c>
      <c r="E220" s="43"/>
      <c r="G220" s="85" t="s">
        <v>750</v>
      </c>
      <c r="H220" s="1" t="s">
        <v>736</v>
      </c>
      <c r="L220" s="43"/>
      <c r="N220" s="1" t="s">
        <v>756</v>
      </c>
      <c r="S220" s="83"/>
    </row>
    <row r="221" spans="1:19" x14ac:dyDescent="0.2">
      <c r="A221" s="49" t="s">
        <v>548</v>
      </c>
      <c r="B221" t="s">
        <v>493</v>
      </c>
      <c r="C221">
        <v>7.85</v>
      </c>
      <c r="E221" s="43"/>
      <c r="G221" s="85" t="s">
        <v>885</v>
      </c>
      <c r="H221" s="126">
        <v>3.5000000000000001E-3</v>
      </c>
      <c r="L221" s="43"/>
      <c r="S221" s="83"/>
    </row>
    <row r="222" spans="1:19" x14ac:dyDescent="0.2">
      <c r="A222" s="49"/>
      <c r="B222" t="s">
        <v>494</v>
      </c>
      <c r="C222">
        <v>0</v>
      </c>
      <c r="E222" s="43"/>
      <c r="G222" s="85"/>
      <c r="L222" s="43"/>
      <c r="S222" s="83"/>
    </row>
    <row r="223" spans="1:19" x14ac:dyDescent="0.2">
      <c r="A223" s="49"/>
      <c r="B223" t="s">
        <v>495</v>
      </c>
      <c r="C223">
        <v>3.25</v>
      </c>
      <c r="E223" s="43"/>
      <c r="G223" s="85"/>
      <c r="L223" s="43"/>
      <c r="S223" s="83"/>
    </row>
    <row r="224" spans="1:19" x14ac:dyDescent="0.2">
      <c r="A224" s="49"/>
      <c r="B224" t="s">
        <v>496</v>
      </c>
      <c r="C224">
        <v>0</v>
      </c>
      <c r="E224" s="43"/>
      <c r="G224" s="85"/>
      <c r="L224" s="43"/>
      <c r="S224" s="83"/>
    </row>
    <row r="225" spans="1:19" x14ac:dyDescent="0.2">
      <c r="A225" s="49"/>
      <c r="B225" t="s">
        <v>497</v>
      </c>
      <c r="C225">
        <v>71.5</v>
      </c>
      <c r="E225" s="43"/>
      <c r="G225" s="85"/>
      <c r="L225" s="43"/>
      <c r="S225" s="83"/>
    </row>
    <row r="226" spans="1:19" x14ac:dyDescent="0.2">
      <c r="A226" s="49"/>
      <c r="B226" t="s">
        <v>498</v>
      </c>
      <c r="C226">
        <v>0</v>
      </c>
      <c r="E226" s="43"/>
      <c r="G226" s="85"/>
      <c r="L226" s="43"/>
      <c r="S226" s="83"/>
    </row>
    <row r="227" spans="1:19" x14ac:dyDescent="0.2">
      <c r="A227" s="49"/>
      <c r="B227" t="s">
        <v>499</v>
      </c>
      <c r="C227">
        <v>0</v>
      </c>
      <c r="E227" s="43"/>
      <c r="G227" s="85"/>
      <c r="L227" s="43"/>
      <c r="S227" s="83"/>
    </row>
    <row r="228" spans="1:19" x14ac:dyDescent="0.2">
      <c r="A228" s="49"/>
      <c r="B228" t="s">
        <v>500</v>
      </c>
      <c r="C228">
        <v>0</v>
      </c>
      <c r="E228" s="43"/>
      <c r="G228" s="85"/>
      <c r="L228" s="43"/>
      <c r="S228" s="83"/>
    </row>
    <row r="229" spans="1:19" x14ac:dyDescent="0.2">
      <c r="A229" s="49"/>
      <c r="B229" t="s">
        <v>501</v>
      </c>
      <c r="C229">
        <v>0</v>
      </c>
      <c r="E229" s="43"/>
      <c r="G229" s="85"/>
      <c r="L229" s="43"/>
      <c r="S229" s="83"/>
    </row>
    <row r="230" spans="1:19" ht="16" thickBot="1" x14ac:dyDescent="0.25">
      <c r="A230" s="80"/>
      <c r="B230" s="51" t="s">
        <v>502</v>
      </c>
      <c r="C230" s="51">
        <v>0</v>
      </c>
      <c r="D230" s="51"/>
      <c r="E230" s="55"/>
      <c r="F230" s="51"/>
      <c r="G230" s="86"/>
      <c r="H230" s="122"/>
      <c r="I230" s="51"/>
      <c r="J230" s="51"/>
      <c r="K230" s="51"/>
      <c r="L230" s="55"/>
      <c r="M230" s="51"/>
      <c r="N230" s="122"/>
      <c r="O230" s="122"/>
      <c r="P230" s="122"/>
      <c r="Q230" s="122"/>
      <c r="R230" s="76"/>
      <c r="S230" s="82"/>
    </row>
    <row r="231" spans="1:19" ht="16" thickBot="1" x14ac:dyDescent="0.25"/>
    <row r="232" spans="1:19" x14ac:dyDescent="0.2">
      <c r="A232" s="77"/>
      <c r="B232" s="78"/>
      <c r="C232" s="78" t="s">
        <v>627</v>
      </c>
      <c r="D232" s="78"/>
      <c r="E232" s="79"/>
      <c r="F232" s="78"/>
      <c r="G232" s="125" t="s">
        <v>635</v>
      </c>
      <c r="H232" s="87"/>
      <c r="I232" s="78"/>
      <c r="J232" s="78"/>
      <c r="K232" s="78"/>
      <c r="L232" s="79"/>
      <c r="M232" s="78"/>
      <c r="N232" s="87" t="s">
        <v>634</v>
      </c>
      <c r="O232" s="87"/>
      <c r="P232" s="87"/>
      <c r="Q232" s="87"/>
      <c r="R232" s="75"/>
      <c r="S232" s="81"/>
    </row>
    <row r="233" spans="1:19" x14ac:dyDescent="0.2">
      <c r="A233" s="49"/>
      <c r="C233" t="s">
        <v>885</v>
      </c>
      <c r="E233" s="43"/>
      <c r="G233" s="85" t="s">
        <v>750</v>
      </c>
      <c r="H233" s="1" t="s">
        <v>736</v>
      </c>
      <c r="L233" s="43"/>
      <c r="S233" s="83"/>
    </row>
    <row r="234" spans="1:19" x14ac:dyDescent="0.2">
      <c r="A234" s="49" t="s">
        <v>550</v>
      </c>
      <c r="B234" s="120" t="s">
        <v>493</v>
      </c>
      <c r="C234">
        <v>2.5</v>
      </c>
      <c r="E234" s="43"/>
      <c r="G234" s="85"/>
      <c r="L234" s="43"/>
      <c r="S234" s="83"/>
    </row>
    <row r="235" spans="1:19" x14ac:dyDescent="0.2">
      <c r="A235" s="49"/>
      <c r="B235" s="120" t="s">
        <v>494</v>
      </c>
      <c r="C235">
        <v>0</v>
      </c>
      <c r="E235" s="43"/>
      <c r="G235" s="85"/>
      <c r="L235" s="43"/>
      <c r="S235" s="83"/>
    </row>
    <row r="236" spans="1:19" x14ac:dyDescent="0.2">
      <c r="A236" s="49"/>
      <c r="B236" s="120" t="s">
        <v>495</v>
      </c>
      <c r="C236">
        <v>0</v>
      </c>
      <c r="E236" s="43"/>
      <c r="G236" s="85"/>
      <c r="L236" s="43"/>
      <c r="N236" s="1" t="s">
        <v>741</v>
      </c>
      <c r="S236" s="83"/>
    </row>
    <row r="237" spans="1:19" x14ac:dyDescent="0.2">
      <c r="A237" s="49"/>
      <c r="B237" s="120" t="s">
        <v>496</v>
      </c>
      <c r="C237">
        <v>16.2</v>
      </c>
      <c r="E237" s="43"/>
      <c r="G237" s="85" t="s">
        <v>885</v>
      </c>
      <c r="H237" s="126">
        <v>3.0000000000000001E-3</v>
      </c>
      <c r="L237" s="43"/>
      <c r="S237" s="83"/>
    </row>
    <row r="238" spans="1:19" x14ac:dyDescent="0.2">
      <c r="A238" s="49"/>
      <c r="B238" s="120" t="s">
        <v>497</v>
      </c>
      <c r="C238">
        <v>17</v>
      </c>
      <c r="E238" s="43"/>
      <c r="G238" s="85"/>
      <c r="L238" s="43"/>
      <c r="S238" s="83"/>
    </row>
    <row r="239" spans="1:19" x14ac:dyDescent="0.2">
      <c r="A239" s="49"/>
      <c r="B239" s="120" t="s">
        <v>498</v>
      </c>
      <c r="C239">
        <v>0</v>
      </c>
      <c r="E239" s="43"/>
      <c r="G239" s="85"/>
      <c r="L239" s="43"/>
      <c r="S239" s="83"/>
    </row>
    <row r="240" spans="1:19" x14ac:dyDescent="0.2">
      <c r="A240" s="49"/>
      <c r="B240" s="120" t="s">
        <v>499</v>
      </c>
      <c r="C240">
        <v>0</v>
      </c>
      <c r="E240" s="43"/>
      <c r="G240" s="85"/>
      <c r="L240" s="43"/>
      <c r="S240" s="83"/>
    </row>
    <row r="241" spans="1:19" x14ac:dyDescent="0.2">
      <c r="A241" s="49"/>
      <c r="B241" s="120" t="s">
        <v>500</v>
      </c>
      <c r="C241">
        <v>0</v>
      </c>
      <c r="E241" s="43"/>
      <c r="G241" s="85"/>
      <c r="L241" s="43"/>
      <c r="S241" s="83"/>
    </row>
    <row r="242" spans="1:19" ht="16" thickBot="1" x14ac:dyDescent="0.25">
      <c r="A242" s="80"/>
      <c r="B242" s="97" t="s">
        <v>501</v>
      </c>
      <c r="C242" s="51">
        <v>0</v>
      </c>
      <c r="D242" s="51"/>
      <c r="E242" s="55"/>
      <c r="F242" s="51"/>
      <c r="G242" s="86"/>
      <c r="H242" s="122"/>
      <c r="I242" s="51"/>
      <c r="J242" s="51"/>
      <c r="K242" s="51"/>
      <c r="L242" s="55"/>
      <c r="M242" s="51"/>
      <c r="N242" s="122"/>
      <c r="O242" s="122"/>
      <c r="P242" s="122"/>
      <c r="Q242" s="122"/>
      <c r="R242" s="76"/>
      <c r="S242" s="82"/>
    </row>
    <row r="243" spans="1:19" ht="16" thickBot="1" x14ac:dyDescent="0.25">
      <c r="Q243" s="132"/>
    </row>
    <row r="244" spans="1:19" x14ac:dyDescent="0.2">
      <c r="A244" s="77"/>
      <c r="B244" s="78"/>
      <c r="C244" s="78" t="s">
        <v>627</v>
      </c>
      <c r="D244" s="78"/>
      <c r="E244" s="79"/>
      <c r="F244" s="78"/>
      <c r="G244" s="125" t="s">
        <v>635</v>
      </c>
      <c r="H244" s="87"/>
      <c r="I244" s="78"/>
      <c r="J244" s="78"/>
      <c r="K244" s="78"/>
      <c r="L244" s="79"/>
      <c r="M244" s="78"/>
      <c r="N244" s="87" t="s">
        <v>757</v>
      </c>
      <c r="O244" s="87"/>
      <c r="P244" s="87" t="s">
        <v>747</v>
      </c>
      <c r="Q244"/>
      <c r="R244" s="75"/>
      <c r="S244" s="81"/>
    </row>
    <row r="245" spans="1:19" x14ac:dyDescent="0.2">
      <c r="A245" s="49"/>
      <c r="C245" t="s">
        <v>885</v>
      </c>
      <c r="D245" t="s">
        <v>901</v>
      </c>
      <c r="E245" s="43"/>
      <c r="G245" s="85" t="s">
        <v>750</v>
      </c>
      <c r="H245" s="1" t="s">
        <v>736</v>
      </c>
      <c r="L245" s="43"/>
      <c r="S245" s="83"/>
    </row>
    <row r="246" spans="1:19" x14ac:dyDescent="0.2">
      <c r="A246" s="49" t="s">
        <v>552</v>
      </c>
      <c r="B246" t="s">
        <v>738</v>
      </c>
      <c r="C246" t="s">
        <v>758</v>
      </c>
      <c r="D246" t="s">
        <v>759</v>
      </c>
      <c r="E246" s="43"/>
      <c r="G246" s="85" t="s">
        <v>885</v>
      </c>
      <c r="H246" s="128">
        <v>0.21</v>
      </c>
      <c r="L246" s="43"/>
      <c r="S246" s="83"/>
    </row>
    <row r="247" spans="1:19" x14ac:dyDescent="0.2">
      <c r="A247" s="49" t="s">
        <v>739</v>
      </c>
      <c r="B247" s="120" t="s">
        <v>493</v>
      </c>
      <c r="C247">
        <v>9.5</v>
      </c>
      <c r="E247" s="43"/>
      <c r="G247" s="85" t="s">
        <v>885</v>
      </c>
      <c r="H247" s="126">
        <v>5.1000000000000004E-3</v>
      </c>
      <c r="L247" s="43"/>
      <c r="S247" s="83"/>
    </row>
    <row r="248" spans="1:19" x14ac:dyDescent="0.2">
      <c r="A248" s="49"/>
      <c r="B248" s="120" t="s">
        <v>494</v>
      </c>
      <c r="C248">
        <v>9</v>
      </c>
      <c r="E248" s="43"/>
      <c r="G248" s="85"/>
      <c r="L248" s="43"/>
      <c r="S248" s="83"/>
    </row>
    <row r="249" spans="1:19" x14ac:dyDescent="0.2">
      <c r="A249" s="49"/>
      <c r="B249" s="120" t="s">
        <v>495</v>
      </c>
      <c r="C249">
        <v>5.3</v>
      </c>
      <c r="E249" s="43"/>
      <c r="G249" s="85"/>
      <c r="L249" s="43"/>
      <c r="S249" s="83"/>
    </row>
    <row r="250" spans="1:19" x14ac:dyDescent="0.2">
      <c r="A250" s="49"/>
      <c r="B250" s="120" t="s">
        <v>496</v>
      </c>
      <c r="C250">
        <v>0</v>
      </c>
      <c r="E250" s="43"/>
      <c r="G250" s="85"/>
      <c r="L250" s="43"/>
      <c r="S250" s="83"/>
    </row>
    <row r="251" spans="1:19" x14ac:dyDescent="0.2">
      <c r="A251" s="49"/>
      <c r="B251" s="120" t="s">
        <v>497</v>
      </c>
      <c r="C251">
        <v>0</v>
      </c>
      <c r="E251" s="43"/>
      <c r="G251" s="85" t="s">
        <v>740</v>
      </c>
      <c r="L251" s="43"/>
      <c r="S251" s="83"/>
    </row>
    <row r="252" spans="1:19" x14ac:dyDescent="0.2">
      <c r="A252" s="49"/>
      <c r="B252" s="120" t="s">
        <v>498</v>
      </c>
      <c r="C252">
        <v>10.9</v>
      </c>
      <c r="E252" s="43"/>
      <c r="G252" s="85"/>
      <c r="L252" s="43"/>
      <c r="S252" s="83"/>
    </row>
    <row r="253" spans="1:19" x14ac:dyDescent="0.2">
      <c r="A253" s="49"/>
      <c r="B253" s="120" t="s">
        <v>499</v>
      </c>
      <c r="C253">
        <v>0</v>
      </c>
      <c r="E253" s="43"/>
      <c r="G253" s="85"/>
      <c r="L253" s="43"/>
      <c r="S253" s="83"/>
    </row>
    <row r="254" spans="1:19" x14ac:dyDescent="0.2">
      <c r="A254" s="49"/>
      <c r="B254" s="120" t="s">
        <v>500</v>
      </c>
      <c r="C254">
        <v>0</v>
      </c>
      <c r="E254" s="43"/>
      <c r="G254" s="85"/>
      <c r="L254" s="43"/>
      <c r="S254" s="83"/>
    </row>
    <row r="255" spans="1:19" ht="16" thickBot="1" x14ac:dyDescent="0.25">
      <c r="A255" s="80"/>
      <c r="B255" s="97" t="s">
        <v>501</v>
      </c>
      <c r="C255" s="51">
        <v>0</v>
      </c>
      <c r="D255" s="51"/>
      <c r="E255" s="55"/>
      <c r="F255" s="51"/>
      <c r="G255" s="86"/>
      <c r="H255" s="122"/>
      <c r="I255" s="51"/>
      <c r="J255" s="51"/>
      <c r="K255" s="51"/>
      <c r="L255" s="55"/>
      <c r="M255" s="51"/>
      <c r="N255" s="122"/>
      <c r="O255" s="122"/>
      <c r="P255" s="122"/>
      <c r="Q255" s="122"/>
      <c r="R255" s="76"/>
      <c r="S255" s="82"/>
    </row>
    <row r="256" spans="1:19" ht="16" thickBot="1" x14ac:dyDescent="0.25"/>
    <row r="257" spans="1:19" x14ac:dyDescent="0.2">
      <c r="A257" s="77"/>
      <c r="B257" s="78"/>
      <c r="C257" s="78" t="s">
        <v>627</v>
      </c>
      <c r="D257" s="78"/>
      <c r="E257" s="79"/>
      <c r="F257" s="78"/>
      <c r="G257" s="125" t="s">
        <v>635</v>
      </c>
      <c r="H257" s="87"/>
      <c r="I257" s="78"/>
      <c r="J257" s="78"/>
      <c r="K257" s="78"/>
      <c r="L257" s="79"/>
      <c r="M257" s="78"/>
      <c r="N257" s="87" t="s">
        <v>745</v>
      </c>
      <c r="O257" s="87"/>
      <c r="P257" s="87"/>
      <c r="Q257" s="87"/>
      <c r="R257" s="75"/>
      <c r="S257" s="81"/>
    </row>
    <row r="258" spans="1:19" x14ac:dyDescent="0.2">
      <c r="A258" s="49"/>
      <c r="C258" t="s">
        <v>885</v>
      </c>
      <c r="E258" s="43"/>
      <c r="G258" s="85" t="s">
        <v>750</v>
      </c>
      <c r="H258" s="1" t="s">
        <v>736</v>
      </c>
      <c r="L258" s="43"/>
      <c r="S258" s="83"/>
    </row>
    <row r="259" spans="1:19" x14ac:dyDescent="0.2">
      <c r="A259" s="49" t="s">
        <v>554</v>
      </c>
      <c r="B259" t="s">
        <v>493</v>
      </c>
      <c r="C259">
        <v>0</v>
      </c>
      <c r="E259" s="43"/>
      <c r="G259" s="85" t="s">
        <v>741</v>
      </c>
      <c r="L259" s="43"/>
      <c r="S259" s="83"/>
    </row>
    <row r="260" spans="1:19" x14ac:dyDescent="0.2">
      <c r="A260" s="49"/>
      <c r="B260" t="s">
        <v>494</v>
      </c>
      <c r="C260">
        <v>0</v>
      </c>
      <c r="E260" s="43"/>
      <c r="G260" s="85"/>
      <c r="L260" s="43"/>
      <c r="S260" s="83"/>
    </row>
    <row r="261" spans="1:19" x14ac:dyDescent="0.2">
      <c r="A261" s="49"/>
      <c r="B261" t="s">
        <v>495</v>
      </c>
      <c r="C261">
        <v>0</v>
      </c>
      <c r="D261" s="119"/>
      <c r="E261" s="43"/>
      <c r="G261" s="85"/>
      <c r="L261" s="43"/>
      <c r="S261" s="83"/>
    </row>
    <row r="262" spans="1:19" x14ac:dyDescent="0.2">
      <c r="A262" s="49"/>
      <c r="B262" t="s">
        <v>496</v>
      </c>
      <c r="C262">
        <v>56.35</v>
      </c>
      <c r="D262" s="119"/>
      <c r="E262" s="43"/>
      <c r="G262" s="85" t="s">
        <v>885</v>
      </c>
      <c r="H262" s="126">
        <v>6.6E-3</v>
      </c>
      <c r="L262" s="43"/>
      <c r="S262" s="83"/>
    </row>
    <row r="263" spans="1:19" x14ac:dyDescent="0.2">
      <c r="A263" s="49"/>
      <c r="B263" t="s">
        <v>497</v>
      </c>
      <c r="C263">
        <v>0</v>
      </c>
      <c r="D263" s="119"/>
      <c r="E263" s="43"/>
      <c r="G263" s="85" t="s">
        <v>741</v>
      </c>
      <c r="L263" s="43"/>
      <c r="S263" s="83"/>
    </row>
    <row r="264" spans="1:19" x14ac:dyDescent="0.2">
      <c r="A264" s="49"/>
      <c r="B264" t="s">
        <v>498</v>
      </c>
      <c r="C264">
        <v>0</v>
      </c>
      <c r="D264" s="119"/>
      <c r="E264" s="43"/>
      <c r="G264" s="85"/>
      <c r="L264" s="43"/>
      <c r="S264" s="83"/>
    </row>
    <row r="265" spans="1:19" x14ac:dyDescent="0.2">
      <c r="A265" s="49"/>
      <c r="B265" t="s">
        <v>499</v>
      </c>
      <c r="C265">
        <v>0</v>
      </c>
      <c r="D265" s="119"/>
      <c r="E265" s="43"/>
      <c r="G265" s="85"/>
      <c r="L265" s="43"/>
      <c r="S265" s="83"/>
    </row>
    <row r="266" spans="1:19" x14ac:dyDescent="0.2">
      <c r="A266" s="49"/>
      <c r="B266" t="s">
        <v>500</v>
      </c>
      <c r="C266">
        <v>6.6</v>
      </c>
      <c r="D266" s="119"/>
      <c r="E266" s="43"/>
      <c r="G266" s="85"/>
      <c r="L266" s="43"/>
      <c r="S266" s="83"/>
    </row>
    <row r="267" spans="1:19" x14ac:dyDescent="0.2">
      <c r="A267" s="49"/>
      <c r="B267" t="s">
        <v>501</v>
      </c>
      <c r="C267">
        <v>46.9</v>
      </c>
      <c r="E267" s="43"/>
      <c r="G267" s="85"/>
      <c r="L267" s="43"/>
      <c r="S267" s="83"/>
    </row>
    <row r="268" spans="1:19" x14ac:dyDescent="0.2">
      <c r="A268" s="49"/>
      <c r="B268" t="s">
        <v>502</v>
      </c>
      <c r="C268">
        <v>0</v>
      </c>
      <c r="E268" s="43"/>
      <c r="G268" s="85"/>
      <c r="L268" s="43"/>
      <c r="S268" s="83"/>
    </row>
    <row r="269" spans="1:19" ht="16" thickBot="1" x14ac:dyDescent="0.25">
      <c r="A269" s="80"/>
      <c r="B269" s="51" t="s">
        <v>503</v>
      </c>
      <c r="C269" s="51">
        <v>7.7</v>
      </c>
      <c r="D269" s="51"/>
      <c r="E269" s="55"/>
      <c r="F269" s="51"/>
      <c r="G269" s="86"/>
      <c r="H269" s="122"/>
      <c r="I269" s="51"/>
      <c r="J269" s="51"/>
      <c r="K269" s="51"/>
      <c r="L269" s="55"/>
      <c r="M269" s="51"/>
      <c r="N269" s="122"/>
      <c r="O269" s="122"/>
      <c r="P269" s="122"/>
      <c r="Q269" s="122"/>
      <c r="R269" s="76"/>
      <c r="S269" s="82"/>
    </row>
    <row r="271" spans="1:19" ht="16" thickBot="1" x14ac:dyDescent="0.25">
      <c r="Q271" s="122"/>
    </row>
    <row r="272" spans="1:19" x14ac:dyDescent="0.2">
      <c r="A272" s="77"/>
      <c r="B272" s="78"/>
      <c r="C272" s="78" t="s">
        <v>627</v>
      </c>
      <c r="D272" s="78"/>
      <c r="E272" s="79"/>
      <c r="F272" s="78"/>
      <c r="G272" s="125" t="s">
        <v>635</v>
      </c>
      <c r="H272" s="87"/>
      <c r="I272" s="78"/>
      <c r="J272" s="78"/>
      <c r="K272" s="78"/>
      <c r="L272" s="79"/>
      <c r="M272" s="78"/>
      <c r="N272" s="87" t="s">
        <v>634</v>
      </c>
      <c r="O272" s="87"/>
      <c r="P272" s="87" t="s">
        <v>747</v>
      </c>
      <c r="Q272"/>
      <c r="R272" s="75"/>
      <c r="S272" s="81"/>
    </row>
    <row r="273" spans="1:19" x14ac:dyDescent="0.2">
      <c r="A273" s="49"/>
      <c r="C273" t="s">
        <v>885</v>
      </c>
      <c r="D273" t="s">
        <v>902</v>
      </c>
      <c r="E273" s="43"/>
      <c r="G273" s="85" t="s">
        <v>750</v>
      </c>
      <c r="H273" s="1" t="s">
        <v>736</v>
      </c>
      <c r="L273" s="43"/>
      <c r="N273" s="1" t="s">
        <v>750</v>
      </c>
      <c r="O273" s="1" t="s">
        <v>762</v>
      </c>
      <c r="S273" s="83"/>
    </row>
    <row r="274" spans="1:19" x14ac:dyDescent="0.2">
      <c r="A274" s="49" t="s">
        <v>555</v>
      </c>
      <c r="B274" t="s">
        <v>738</v>
      </c>
      <c r="C274" t="s">
        <v>760</v>
      </c>
      <c r="D274" t="s">
        <v>761</v>
      </c>
      <c r="E274" s="43"/>
      <c r="G274" s="85" t="s">
        <v>885</v>
      </c>
      <c r="H274" s="128">
        <v>0.55000000000000004</v>
      </c>
      <c r="L274" s="43"/>
      <c r="S274" s="83"/>
    </row>
    <row r="275" spans="1:19" x14ac:dyDescent="0.2">
      <c r="A275" s="49"/>
      <c r="B275" t="s">
        <v>493</v>
      </c>
      <c r="C275">
        <v>1285.5999999999999</v>
      </c>
      <c r="D275">
        <v>33.9</v>
      </c>
      <c r="E275" s="43"/>
      <c r="G275" s="85" t="s">
        <v>885</v>
      </c>
      <c r="H275" s="126">
        <v>5.5E-2</v>
      </c>
      <c r="L275" s="43"/>
      <c r="N275" s="1" t="s">
        <v>885</v>
      </c>
      <c r="O275" s="1">
        <v>1154</v>
      </c>
      <c r="S275" s="83"/>
    </row>
    <row r="276" spans="1:19" x14ac:dyDescent="0.2">
      <c r="A276" s="49"/>
      <c r="B276" t="s">
        <v>494</v>
      </c>
      <c r="C276">
        <v>713</v>
      </c>
      <c r="D276">
        <v>70.400000000000006</v>
      </c>
      <c r="E276" s="43"/>
      <c r="G276" s="85"/>
      <c r="L276" s="43"/>
      <c r="S276" s="83"/>
    </row>
    <row r="277" spans="1:19" x14ac:dyDescent="0.2">
      <c r="A277" s="49"/>
      <c r="B277" t="s">
        <v>495</v>
      </c>
      <c r="C277">
        <v>35.700000000000003</v>
      </c>
      <c r="D277">
        <v>4.0999999999999996</v>
      </c>
      <c r="E277" s="43"/>
      <c r="G277" s="85"/>
      <c r="L277" s="43"/>
      <c r="S277" s="83"/>
    </row>
    <row r="278" spans="1:19" x14ac:dyDescent="0.2">
      <c r="A278" s="49"/>
      <c r="B278" t="s">
        <v>496</v>
      </c>
      <c r="C278">
        <v>8</v>
      </c>
      <c r="D278">
        <v>0</v>
      </c>
      <c r="E278" s="43"/>
      <c r="G278" s="85"/>
      <c r="L278" s="43"/>
      <c r="S278" s="83"/>
    </row>
    <row r="279" spans="1:19" x14ac:dyDescent="0.2">
      <c r="A279" s="49"/>
      <c r="B279" t="s">
        <v>497</v>
      </c>
      <c r="C279">
        <v>0</v>
      </c>
      <c r="D279">
        <v>0</v>
      </c>
      <c r="E279" s="43"/>
      <c r="G279" s="85"/>
      <c r="L279" s="43"/>
      <c r="S279" s="83"/>
    </row>
    <row r="280" spans="1:19" x14ac:dyDescent="0.2">
      <c r="A280" s="49"/>
      <c r="B280" t="s">
        <v>498</v>
      </c>
      <c r="C280">
        <v>0</v>
      </c>
      <c r="D280">
        <v>0</v>
      </c>
      <c r="E280" s="43"/>
      <c r="G280" s="85"/>
      <c r="L280" s="43"/>
      <c r="S280" s="83"/>
    </row>
    <row r="281" spans="1:19" x14ac:dyDescent="0.2">
      <c r="A281" s="49"/>
      <c r="B281" t="s">
        <v>499</v>
      </c>
      <c r="C281">
        <v>0</v>
      </c>
      <c r="D281">
        <v>0</v>
      </c>
      <c r="E281" s="43"/>
      <c r="G281" s="85"/>
      <c r="L281" s="43"/>
      <c r="S281" s="83"/>
    </row>
    <row r="282" spans="1:19" ht="16" thickBot="1" x14ac:dyDescent="0.25">
      <c r="A282" s="80"/>
      <c r="B282" s="51" t="s">
        <v>500</v>
      </c>
      <c r="C282" s="51">
        <v>0</v>
      </c>
      <c r="D282" s="51">
        <v>0</v>
      </c>
      <c r="E282" s="55"/>
      <c r="F282" s="51"/>
      <c r="G282" s="86"/>
      <c r="H282" s="122"/>
      <c r="I282" s="51"/>
      <c r="J282" s="51"/>
      <c r="K282" s="51"/>
      <c r="L282" s="55"/>
      <c r="M282" s="51"/>
      <c r="N282" s="122"/>
      <c r="O282" s="122"/>
      <c r="P282" s="122"/>
      <c r="Q282" s="122"/>
      <c r="R282" s="76"/>
      <c r="S282" s="82"/>
    </row>
    <row r="283" spans="1:19" ht="16" thickBot="1" x14ac:dyDescent="0.25"/>
    <row r="284" spans="1:19" x14ac:dyDescent="0.2">
      <c r="A284" s="77"/>
      <c r="B284" s="78"/>
      <c r="C284" s="78" t="s">
        <v>627</v>
      </c>
      <c r="D284" s="78"/>
      <c r="E284" s="79"/>
      <c r="F284" s="78"/>
      <c r="G284" s="125" t="s">
        <v>635</v>
      </c>
      <c r="H284" s="87"/>
      <c r="I284" s="78"/>
      <c r="J284" s="78"/>
      <c r="K284" s="78"/>
      <c r="L284" s="79"/>
      <c r="M284" s="78"/>
      <c r="N284" s="87" t="s">
        <v>757</v>
      </c>
      <c r="O284" s="87"/>
      <c r="P284" s="87"/>
      <c r="Q284" s="87"/>
      <c r="R284" s="75"/>
      <c r="S284" s="81"/>
    </row>
    <row r="285" spans="1:19" x14ac:dyDescent="0.2">
      <c r="A285" s="49"/>
      <c r="C285" t="s">
        <v>903</v>
      </c>
      <c r="E285" s="43"/>
      <c r="G285" s="85" t="s">
        <v>750</v>
      </c>
      <c r="H285" s="1" t="s">
        <v>736</v>
      </c>
      <c r="L285" s="43"/>
      <c r="S285" s="83"/>
    </row>
    <row r="286" spans="1:19" x14ac:dyDescent="0.2">
      <c r="A286" s="49" t="s">
        <v>556</v>
      </c>
      <c r="B286" t="s">
        <v>493</v>
      </c>
      <c r="C286">
        <v>4629</v>
      </c>
      <c r="E286" s="43"/>
      <c r="G286" s="85"/>
      <c r="L286" s="43"/>
      <c r="S286" s="83"/>
    </row>
    <row r="287" spans="1:19" x14ac:dyDescent="0.2">
      <c r="A287" s="49"/>
      <c r="B287" t="s">
        <v>494</v>
      </c>
      <c r="C287">
        <v>670</v>
      </c>
      <c r="E287" s="43"/>
      <c r="G287" s="85"/>
      <c r="L287" s="43"/>
      <c r="S287" s="83"/>
    </row>
    <row r="288" spans="1:19" x14ac:dyDescent="0.2">
      <c r="A288" s="49"/>
      <c r="B288" t="s">
        <v>495</v>
      </c>
      <c r="C288">
        <v>110</v>
      </c>
      <c r="E288" s="43"/>
      <c r="G288" s="85" t="s">
        <v>763</v>
      </c>
      <c r="H288" s="126">
        <v>5.4000000000000003E-3</v>
      </c>
      <c r="L288" s="43"/>
      <c r="S288" s="83"/>
    </row>
    <row r="289" spans="1:19" x14ac:dyDescent="0.2">
      <c r="A289" s="49"/>
      <c r="B289" t="s">
        <v>496</v>
      </c>
      <c r="C289">
        <v>0</v>
      </c>
      <c r="E289" s="43"/>
      <c r="G289" s="85" t="s">
        <v>628</v>
      </c>
      <c r="L289" s="43"/>
      <c r="S289" s="83"/>
    </row>
    <row r="290" spans="1:19" x14ac:dyDescent="0.2">
      <c r="A290" s="49"/>
      <c r="B290" t="s">
        <v>497</v>
      </c>
      <c r="C290">
        <v>0</v>
      </c>
      <c r="E290" s="43"/>
      <c r="G290" s="85"/>
      <c r="L290" s="43"/>
      <c r="S290" s="83"/>
    </row>
    <row r="291" spans="1:19" x14ac:dyDescent="0.2">
      <c r="A291" s="49"/>
      <c r="B291" t="s">
        <v>498</v>
      </c>
      <c r="C291">
        <v>0</v>
      </c>
      <c r="E291" s="43"/>
      <c r="G291" s="85"/>
      <c r="L291" s="43"/>
      <c r="S291" s="83"/>
    </row>
    <row r="292" spans="1:19" x14ac:dyDescent="0.2">
      <c r="A292" s="49"/>
      <c r="B292" t="s">
        <v>499</v>
      </c>
      <c r="C292">
        <v>0</v>
      </c>
      <c r="E292" s="43"/>
      <c r="G292" s="85"/>
      <c r="L292" s="43"/>
      <c r="S292" s="83"/>
    </row>
    <row r="293" spans="1:19" ht="16" thickBot="1" x14ac:dyDescent="0.25">
      <c r="A293" s="80"/>
      <c r="B293" s="51" t="s">
        <v>500</v>
      </c>
      <c r="C293" s="51">
        <v>0</v>
      </c>
      <c r="D293" s="51"/>
      <c r="E293" s="55"/>
      <c r="F293" s="51"/>
      <c r="G293" s="86"/>
      <c r="H293" s="122"/>
      <c r="I293" s="51"/>
      <c r="J293" s="51"/>
      <c r="K293" s="51"/>
      <c r="L293" s="55"/>
      <c r="M293" s="51"/>
      <c r="N293" s="122"/>
      <c r="O293" s="122"/>
      <c r="P293" s="122"/>
      <c r="Q293" s="122"/>
      <c r="R293" s="76"/>
      <c r="S293" s="82"/>
    </row>
    <row r="294" spans="1:19" ht="16" thickBot="1" x14ac:dyDescent="0.25"/>
    <row r="295" spans="1:19" x14ac:dyDescent="0.2">
      <c r="A295" s="77"/>
      <c r="B295" s="78"/>
      <c r="C295" s="78" t="s">
        <v>627</v>
      </c>
      <c r="D295" s="78"/>
      <c r="E295" s="79"/>
      <c r="F295" s="78"/>
      <c r="G295" s="125" t="s">
        <v>635</v>
      </c>
      <c r="H295" s="87"/>
      <c r="I295" s="78"/>
      <c r="J295" s="78"/>
      <c r="K295" s="78"/>
      <c r="L295" s="79"/>
      <c r="M295" s="78"/>
      <c r="N295" s="87" t="s">
        <v>757</v>
      </c>
      <c r="O295" s="87"/>
      <c r="P295" s="87"/>
      <c r="Q295" s="87"/>
      <c r="R295" s="75"/>
      <c r="S295" s="81"/>
    </row>
    <row r="296" spans="1:19" x14ac:dyDescent="0.2">
      <c r="A296" s="49"/>
      <c r="C296" t="s">
        <v>904</v>
      </c>
      <c r="E296" s="43"/>
      <c r="G296" s="85"/>
      <c r="L296" s="43"/>
      <c r="P296" s="1" t="s">
        <v>764</v>
      </c>
      <c r="Q296"/>
      <c r="S296" s="83"/>
    </row>
    <row r="297" spans="1:19" x14ac:dyDescent="0.2">
      <c r="A297" s="49" t="s">
        <v>559</v>
      </c>
      <c r="B297" s="120" t="s">
        <v>493</v>
      </c>
      <c r="C297">
        <v>0</v>
      </c>
      <c r="E297" s="43"/>
      <c r="G297" s="85" t="s">
        <v>741</v>
      </c>
      <c r="L297" s="43"/>
      <c r="S297" s="83"/>
    </row>
    <row r="298" spans="1:19" x14ac:dyDescent="0.2">
      <c r="A298" s="49"/>
      <c r="B298" s="120" t="s">
        <v>494</v>
      </c>
      <c r="C298">
        <v>0</v>
      </c>
      <c r="E298" s="43"/>
      <c r="G298" s="85"/>
      <c r="L298" s="43"/>
      <c r="S298" s="83"/>
    </row>
    <row r="299" spans="1:19" x14ac:dyDescent="0.2">
      <c r="A299" s="49"/>
      <c r="B299" s="120" t="s">
        <v>495</v>
      </c>
      <c r="C299">
        <v>0</v>
      </c>
      <c r="E299" s="43"/>
      <c r="G299" s="85"/>
      <c r="L299" s="43"/>
      <c r="S299" s="83"/>
    </row>
    <row r="300" spans="1:19" x14ac:dyDescent="0.2">
      <c r="A300" s="49"/>
      <c r="B300" s="120" t="s">
        <v>496</v>
      </c>
      <c r="C300">
        <v>0</v>
      </c>
      <c r="E300" s="43"/>
      <c r="G300" s="85"/>
      <c r="L300" s="43"/>
      <c r="S300" s="83"/>
    </row>
    <row r="301" spans="1:19" x14ac:dyDescent="0.2">
      <c r="A301" s="49"/>
      <c r="B301" s="120" t="s">
        <v>497</v>
      </c>
      <c r="C301">
        <v>0</v>
      </c>
      <c r="E301" s="43"/>
      <c r="G301" s="85"/>
      <c r="L301" s="43"/>
      <c r="S301" s="83"/>
    </row>
    <row r="302" spans="1:19" x14ac:dyDescent="0.2">
      <c r="A302" s="49"/>
      <c r="B302" s="120" t="s">
        <v>498</v>
      </c>
      <c r="C302">
        <v>0</v>
      </c>
      <c r="E302" s="43"/>
      <c r="G302" s="85"/>
      <c r="L302" s="43"/>
      <c r="S302" s="83"/>
    </row>
    <row r="303" spans="1:19" ht="16" thickBot="1" x14ac:dyDescent="0.25">
      <c r="A303" s="80"/>
      <c r="B303" s="97" t="s">
        <v>499</v>
      </c>
      <c r="C303" s="51">
        <v>0</v>
      </c>
      <c r="D303" s="51"/>
      <c r="E303" s="55"/>
      <c r="F303" s="51"/>
      <c r="G303" s="86"/>
      <c r="H303" s="122"/>
      <c r="I303" s="51"/>
      <c r="J303" s="51"/>
      <c r="K303" s="51"/>
      <c r="L303" s="55"/>
      <c r="M303" s="51"/>
      <c r="N303" s="122"/>
      <c r="O303" s="122"/>
      <c r="P303" s="122"/>
      <c r="Q303" s="122"/>
      <c r="R303" s="76"/>
      <c r="S303" s="82"/>
    </row>
    <row r="304" spans="1:19" ht="16" thickBot="1" x14ac:dyDescent="0.25">
      <c r="B304" s="120"/>
    </row>
    <row r="305" spans="1:19" x14ac:dyDescent="0.2">
      <c r="A305" s="77"/>
      <c r="B305" s="78"/>
      <c r="C305" s="113" t="s">
        <v>627</v>
      </c>
      <c r="D305" s="78"/>
      <c r="E305" s="79"/>
      <c r="F305" s="78"/>
      <c r="G305" s="125" t="s">
        <v>635</v>
      </c>
      <c r="H305" s="87"/>
      <c r="I305" s="78"/>
      <c r="J305" s="78"/>
      <c r="K305" s="78"/>
      <c r="L305" s="79"/>
      <c r="M305" s="78"/>
      <c r="N305" s="87" t="s">
        <v>757</v>
      </c>
      <c r="O305" s="87"/>
      <c r="P305" s="87"/>
      <c r="Q305" s="87"/>
      <c r="R305" s="75"/>
      <c r="S305" s="81"/>
    </row>
    <row r="306" spans="1:19" x14ac:dyDescent="0.2">
      <c r="A306" s="49"/>
      <c r="C306" s="120" t="s">
        <v>905</v>
      </c>
      <c r="E306" s="43"/>
      <c r="G306" s="85"/>
      <c r="L306" s="43"/>
      <c r="S306" s="83"/>
    </row>
    <row r="307" spans="1:19" x14ac:dyDescent="0.2">
      <c r="A307" s="49" t="s">
        <v>561</v>
      </c>
      <c r="B307" t="s">
        <v>493</v>
      </c>
      <c r="C307">
        <v>17</v>
      </c>
      <c r="E307" s="43"/>
      <c r="G307" s="85" t="s">
        <v>741</v>
      </c>
      <c r="L307" s="43"/>
      <c r="S307" s="83"/>
    </row>
    <row r="308" spans="1:19" x14ac:dyDescent="0.2">
      <c r="A308" s="49"/>
      <c r="B308" t="s">
        <v>494</v>
      </c>
      <c r="C308">
        <v>2.7</v>
      </c>
      <c r="E308" s="43"/>
      <c r="G308" s="85"/>
      <c r="L308" s="43"/>
      <c r="S308" s="83"/>
    </row>
    <row r="309" spans="1:19" x14ac:dyDescent="0.2">
      <c r="A309" s="49"/>
      <c r="B309" t="s">
        <v>495</v>
      </c>
      <c r="C309">
        <v>5.3</v>
      </c>
      <c r="E309" s="43"/>
      <c r="G309" s="85"/>
      <c r="L309" s="43"/>
      <c r="S309" s="83"/>
    </row>
    <row r="310" spans="1:19" x14ac:dyDescent="0.2">
      <c r="A310" s="49"/>
      <c r="B310" t="s">
        <v>496</v>
      </c>
      <c r="C310">
        <v>0</v>
      </c>
      <c r="E310" s="43"/>
      <c r="G310" s="85"/>
      <c r="L310" s="43"/>
      <c r="S310" s="83"/>
    </row>
    <row r="311" spans="1:19" ht="16" thickBot="1" x14ac:dyDescent="0.25">
      <c r="A311" s="80"/>
      <c r="B311" s="51" t="s">
        <v>497</v>
      </c>
      <c r="C311" s="51">
        <v>0</v>
      </c>
      <c r="D311" s="51"/>
      <c r="E311" s="55"/>
      <c r="F311" s="51"/>
      <c r="G311" s="86"/>
      <c r="H311" s="122"/>
      <c r="I311" s="51"/>
      <c r="J311" s="51"/>
      <c r="K311" s="51"/>
      <c r="L311" s="55"/>
      <c r="M311" s="51"/>
      <c r="N311" s="122"/>
      <c r="O311" s="122"/>
      <c r="P311" s="122"/>
      <c r="Q311" s="122"/>
      <c r="R311" s="76"/>
      <c r="S311" s="82"/>
    </row>
    <row r="312" spans="1:19" ht="16" thickBot="1" x14ac:dyDescent="0.25">
      <c r="B312" s="120"/>
    </row>
    <row r="313" spans="1:19" x14ac:dyDescent="0.2">
      <c r="A313" s="77"/>
      <c r="B313" s="113"/>
      <c r="C313" s="78" t="s">
        <v>627</v>
      </c>
      <c r="D313" s="78"/>
      <c r="E313" s="79"/>
      <c r="F313" s="78"/>
      <c r="G313" s="125" t="s">
        <v>635</v>
      </c>
      <c r="H313" s="87"/>
      <c r="I313" s="78"/>
      <c r="J313" s="78"/>
      <c r="K313" s="78"/>
      <c r="L313" s="79"/>
      <c r="M313" s="78"/>
      <c r="N313" s="87" t="s">
        <v>757</v>
      </c>
      <c r="O313" s="87"/>
      <c r="P313" s="87"/>
      <c r="Q313" s="87"/>
      <c r="R313" s="75"/>
      <c r="S313" s="81"/>
    </row>
    <row r="314" spans="1:19" x14ac:dyDescent="0.2">
      <c r="A314" s="49"/>
      <c r="B314" s="120"/>
      <c r="C314" t="s">
        <v>885</v>
      </c>
      <c r="E314" s="43"/>
      <c r="G314" s="85"/>
      <c r="L314" s="43"/>
      <c r="S314" s="83"/>
    </row>
    <row r="315" spans="1:19" x14ac:dyDescent="0.2">
      <c r="A315" s="49" t="s">
        <v>562</v>
      </c>
      <c r="B315" s="120" t="s">
        <v>493</v>
      </c>
      <c r="C315">
        <v>0</v>
      </c>
      <c r="E315" s="43"/>
      <c r="G315" s="85" t="s">
        <v>741</v>
      </c>
      <c r="L315" s="43"/>
      <c r="S315" s="83"/>
    </row>
    <row r="316" spans="1:19" x14ac:dyDescent="0.2">
      <c r="A316" s="49"/>
      <c r="B316" s="120" t="s">
        <v>494</v>
      </c>
      <c r="C316">
        <v>17.399999999999999</v>
      </c>
      <c r="E316" s="43"/>
      <c r="G316" s="85"/>
      <c r="L316" s="43"/>
      <c r="S316" s="83"/>
    </row>
    <row r="317" spans="1:19" x14ac:dyDescent="0.2">
      <c r="A317" s="49"/>
      <c r="B317" s="120" t="s">
        <v>495</v>
      </c>
      <c r="C317">
        <v>20.100000000000001</v>
      </c>
      <c r="E317" s="43"/>
      <c r="G317" s="85"/>
      <c r="L317" s="43"/>
      <c r="S317" s="83"/>
    </row>
    <row r="318" spans="1:19" x14ac:dyDescent="0.2">
      <c r="A318" s="49"/>
      <c r="B318" s="120" t="s">
        <v>496</v>
      </c>
      <c r="C318">
        <v>19.3</v>
      </c>
      <c r="E318" s="43"/>
      <c r="G318" s="85"/>
      <c r="L318" s="43"/>
      <c r="S318" s="83"/>
    </row>
    <row r="319" spans="1:19" ht="16" thickBot="1" x14ac:dyDescent="0.25">
      <c r="A319" s="80"/>
      <c r="B319" s="97" t="s">
        <v>497</v>
      </c>
      <c r="C319" s="51">
        <v>12</v>
      </c>
      <c r="D319" s="51"/>
      <c r="E319" s="55"/>
      <c r="F319" s="51"/>
      <c r="G319" s="86"/>
      <c r="H319" s="122"/>
      <c r="I319" s="51"/>
      <c r="J319" s="51"/>
      <c r="K319" s="51"/>
      <c r="L319" s="55"/>
      <c r="M319" s="51"/>
      <c r="N319" s="122"/>
      <c r="O319" s="122"/>
      <c r="P319" s="122"/>
      <c r="Q319" s="122"/>
      <c r="R319" s="76"/>
      <c r="S319" s="8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08EE1-5FB7-3846-8719-F6155A640231}">
  <dimension ref="A1:G34"/>
  <sheetViews>
    <sheetView workbookViewId="0"/>
  </sheetViews>
  <sheetFormatPr baseColWidth="10" defaultRowHeight="15" x14ac:dyDescent="0.2"/>
  <cols>
    <col min="1" max="1" width="22.5" customWidth="1"/>
    <col min="2" max="2" width="16.1640625" customWidth="1"/>
    <col min="3" max="3" width="24.6640625" customWidth="1"/>
    <col min="4" max="4" width="34.83203125" customWidth="1"/>
    <col min="5" max="5" width="47.33203125" customWidth="1"/>
    <col min="6" max="6" width="26" customWidth="1"/>
    <col min="7" max="7" width="25.5" customWidth="1"/>
  </cols>
  <sheetData>
    <row r="1" spans="1:7" x14ac:dyDescent="0.2">
      <c r="A1" s="56" t="s">
        <v>990</v>
      </c>
      <c r="G1" s="190"/>
    </row>
    <row r="2" spans="1:7" x14ac:dyDescent="0.2">
      <c r="A2" t="s">
        <v>935</v>
      </c>
      <c r="G2" s="190"/>
    </row>
    <row r="3" spans="1:7" x14ac:dyDescent="0.2">
      <c r="G3" s="190"/>
    </row>
    <row r="4" spans="1:7" ht="16" x14ac:dyDescent="0.2">
      <c r="A4" s="114" t="s">
        <v>625</v>
      </c>
      <c r="B4" s="114" t="s">
        <v>936</v>
      </c>
      <c r="C4" s="114" t="s">
        <v>937</v>
      </c>
      <c r="D4" s="114" t="s">
        <v>938</v>
      </c>
      <c r="E4" s="114" t="s">
        <v>939</v>
      </c>
      <c r="F4" s="114" t="s">
        <v>940</v>
      </c>
      <c r="G4" s="191" t="s">
        <v>941</v>
      </c>
    </row>
    <row r="5" spans="1:7" ht="16" x14ac:dyDescent="0.2">
      <c r="A5" s="192" t="s">
        <v>505</v>
      </c>
      <c r="B5" t="s">
        <v>493</v>
      </c>
      <c r="C5" t="s">
        <v>942</v>
      </c>
      <c r="D5" t="s">
        <v>943</v>
      </c>
      <c r="E5" t="s">
        <v>944</v>
      </c>
      <c r="F5">
        <v>25</v>
      </c>
      <c r="G5" s="193" t="s">
        <v>945</v>
      </c>
    </row>
    <row r="6" spans="1:7" ht="16" x14ac:dyDescent="0.2">
      <c r="B6" t="s">
        <v>494</v>
      </c>
      <c r="C6" t="s">
        <v>942</v>
      </c>
      <c r="D6" t="s">
        <v>943</v>
      </c>
      <c r="E6" t="s">
        <v>944</v>
      </c>
      <c r="F6">
        <v>49.6</v>
      </c>
      <c r="G6" s="190" t="s">
        <v>946</v>
      </c>
    </row>
    <row r="7" spans="1:7" ht="16" x14ac:dyDescent="0.2">
      <c r="B7" t="s">
        <v>495</v>
      </c>
      <c r="C7" t="s">
        <v>944</v>
      </c>
      <c r="D7" s="194">
        <v>12</v>
      </c>
      <c r="E7" t="s">
        <v>944</v>
      </c>
      <c r="F7">
        <v>133.69999999999999</v>
      </c>
      <c r="G7" s="193" t="s">
        <v>945</v>
      </c>
    </row>
    <row r="8" spans="1:7" ht="16" x14ac:dyDescent="0.2">
      <c r="B8" t="s">
        <v>496</v>
      </c>
      <c r="C8" t="s">
        <v>944</v>
      </c>
      <c r="D8" s="194">
        <v>14</v>
      </c>
      <c r="E8" t="s">
        <v>944</v>
      </c>
      <c r="F8">
        <v>225</v>
      </c>
      <c r="G8" s="190" t="s">
        <v>946</v>
      </c>
    </row>
    <row r="9" spans="1:7" ht="16" x14ac:dyDescent="0.2">
      <c r="B9" t="s">
        <v>497</v>
      </c>
      <c r="C9" t="s">
        <v>944</v>
      </c>
      <c r="D9" s="194">
        <v>60</v>
      </c>
      <c r="E9" t="s">
        <v>944</v>
      </c>
      <c r="F9">
        <v>2300</v>
      </c>
      <c r="G9" s="193" t="s">
        <v>945</v>
      </c>
    </row>
    <row r="10" spans="1:7" ht="16" x14ac:dyDescent="0.2">
      <c r="A10" t="s">
        <v>515</v>
      </c>
      <c r="B10" t="s">
        <v>493</v>
      </c>
      <c r="C10" t="s">
        <v>944</v>
      </c>
      <c r="D10" s="1">
        <v>47</v>
      </c>
      <c r="E10" t="s">
        <v>944</v>
      </c>
      <c r="F10">
        <v>508</v>
      </c>
      <c r="G10" s="190" t="s">
        <v>946</v>
      </c>
    </row>
    <row r="11" spans="1:7" ht="16" x14ac:dyDescent="0.2">
      <c r="B11" t="s">
        <v>495</v>
      </c>
      <c r="C11" t="s">
        <v>944</v>
      </c>
      <c r="D11" s="194">
        <v>27</v>
      </c>
      <c r="E11" t="s">
        <v>944</v>
      </c>
      <c r="F11">
        <v>354.2</v>
      </c>
      <c r="G11" s="190" t="s">
        <v>946</v>
      </c>
    </row>
    <row r="12" spans="1:7" ht="16" x14ac:dyDescent="0.2">
      <c r="B12" t="s">
        <v>497</v>
      </c>
      <c r="C12" t="s">
        <v>944</v>
      </c>
      <c r="D12" s="1">
        <v>60</v>
      </c>
      <c r="E12" t="s">
        <v>944</v>
      </c>
      <c r="F12">
        <v>488.5</v>
      </c>
      <c r="G12" s="190" t="s">
        <v>946</v>
      </c>
    </row>
    <row r="13" spans="1:7" ht="16" x14ac:dyDescent="0.2">
      <c r="A13" t="s">
        <v>517</v>
      </c>
      <c r="B13" t="s">
        <v>493</v>
      </c>
      <c r="C13" t="s">
        <v>628</v>
      </c>
      <c r="D13" s="195" t="s">
        <v>947</v>
      </c>
      <c r="E13" t="s">
        <v>944</v>
      </c>
      <c r="F13" s="190" t="s">
        <v>948</v>
      </c>
      <c r="G13" s="190" t="s">
        <v>946</v>
      </c>
    </row>
    <row r="14" spans="1:7" ht="16" x14ac:dyDescent="0.2">
      <c r="B14" t="s">
        <v>495</v>
      </c>
      <c r="C14" t="s">
        <v>949</v>
      </c>
      <c r="D14" s="1">
        <v>14</v>
      </c>
      <c r="E14" t="s">
        <v>950</v>
      </c>
      <c r="F14" s="190" t="s">
        <v>951</v>
      </c>
      <c r="G14" s="190" t="s">
        <v>946</v>
      </c>
    </row>
    <row r="15" spans="1:7" ht="16" x14ac:dyDescent="0.2">
      <c r="B15" t="s">
        <v>496</v>
      </c>
      <c r="C15" t="s">
        <v>949</v>
      </c>
      <c r="D15" s="1">
        <v>16</v>
      </c>
      <c r="E15" t="s">
        <v>950</v>
      </c>
      <c r="F15" s="190" t="s">
        <v>952</v>
      </c>
      <c r="G15" s="190" t="s">
        <v>946</v>
      </c>
    </row>
    <row r="16" spans="1:7" ht="16" x14ac:dyDescent="0.2">
      <c r="B16" t="s">
        <v>497</v>
      </c>
      <c r="C16" t="s">
        <v>949</v>
      </c>
      <c r="D16" s="1">
        <v>42</v>
      </c>
      <c r="E16" t="s">
        <v>950</v>
      </c>
      <c r="F16" s="190" t="s">
        <v>953</v>
      </c>
      <c r="G16" s="190" t="s">
        <v>946</v>
      </c>
    </row>
    <row r="17" spans="1:7" ht="16" x14ac:dyDescent="0.2">
      <c r="A17" t="s">
        <v>520</v>
      </c>
      <c r="B17" t="s">
        <v>493</v>
      </c>
      <c r="C17" t="s">
        <v>628</v>
      </c>
      <c r="D17" t="s">
        <v>943</v>
      </c>
      <c r="E17" s="1" t="s">
        <v>954</v>
      </c>
      <c r="F17">
        <v>262.5</v>
      </c>
      <c r="G17" s="190" t="s">
        <v>946</v>
      </c>
    </row>
    <row r="18" spans="1:7" ht="16" x14ac:dyDescent="0.2">
      <c r="B18" t="s">
        <v>494</v>
      </c>
      <c r="C18" t="s">
        <v>628</v>
      </c>
      <c r="D18" t="s">
        <v>947</v>
      </c>
      <c r="E18" s="1" t="s">
        <v>954</v>
      </c>
      <c r="F18">
        <v>15.3</v>
      </c>
      <c r="G18" s="193" t="s">
        <v>945</v>
      </c>
    </row>
    <row r="19" spans="1:7" ht="16" x14ac:dyDescent="0.2">
      <c r="B19" t="s">
        <v>495</v>
      </c>
      <c r="C19" t="s">
        <v>628</v>
      </c>
      <c r="D19" t="s">
        <v>947</v>
      </c>
      <c r="E19" s="1" t="s">
        <v>954</v>
      </c>
      <c r="F19">
        <v>212</v>
      </c>
      <c r="G19" s="190" t="s">
        <v>946</v>
      </c>
    </row>
    <row r="20" spans="1:7" ht="16" x14ac:dyDescent="0.2">
      <c r="A20" t="s">
        <v>955</v>
      </c>
      <c r="B20" t="s">
        <v>494</v>
      </c>
      <c r="C20" t="s">
        <v>742</v>
      </c>
      <c r="D20" t="s">
        <v>947</v>
      </c>
      <c r="E20" s="1" t="s">
        <v>956</v>
      </c>
      <c r="F20" s="190" t="s">
        <v>957</v>
      </c>
      <c r="G20" s="193" t="s">
        <v>945</v>
      </c>
    </row>
    <row r="21" spans="1:7" ht="16" x14ac:dyDescent="0.2">
      <c r="A21" t="s">
        <v>530</v>
      </c>
      <c r="B21" t="s">
        <v>493</v>
      </c>
      <c r="C21" t="s">
        <v>944</v>
      </c>
      <c r="D21" s="1">
        <v>98</v>
      </c>
      <c r="E21" s="1" t="s">
        <v>954</v>
      </c>
      <c r="F21">
        <v>848.5</v>
      </c>
      <c r="G21" s="190" t="s">
        <v>946</v>
      </c>
    </row>
    <row r="22" spans="1:7" ht="16" x14ac:dyDescent="0.2">
      <c r="B22" t="s">
        <v>494</v>
      </c>
      <c r="C22" t="s">
        <v>958</v>
      </c>
      <c r="D22" t="s">
        <v>947</v>
      </c>
      <c r="E22" s="1" t="s">
        <v>954</v>
      </c>
      <c r="F22">
        <v>56</v>
      </c>
      <c r="G22" s="193" t="s">
        <v>945</v>
      </c>
    </row>
    <row r="23" spans="1:7" x14ac:dyDescent="0.2">
      <c r="B23" t="s">
        <v>495</v>
      </c>
      <c r="C23" t="s">
        <v>628</v>
      </c>
      <c r="D23" s="1" t="s">
        <v>947</v>
      </c>
      <c r="E23" s="1" t="s">
        <v>741</v>
      </c>
      <c r="F23" t="s">
        <v>947</v>
      </c>
      <c r="G23" s="193" t="s">
        <v>945</v>
      </c>
    </row>
    <row r="24" spans="1:7" ht="16" x14ac:dyDescent="0.2">
      <c r="A24" t="s">
        <v>531</v>
      </c>
      <c r="B24" t="s">
        <v>496</v>
      </c>
      <c r="C24" t="s">
        <v>959</v>
      </c>
      <c r="D24" s="1">
        <v>2200</v>
      </c>
      <c r="E24" s="1" t="s">
        <v>949</v>
      </c>
      <c r="F24">
        <v>389.7</v>
      </c>
      <c r="G24" s="193" t="s">
        <v>945</v>
      </c>
    </row>
    <row r="25" spans="1:7" ht="16" x14ac:dyDescent="0.2">
      <c r="A25" t="s">
        <v>535</v>
      </c>
      <c r="B25" t="s">
        <v>497</v>
      </c>
      <c r="C25" s="1" t="s">
        <v>628</v>
      </c>
      <c r="D25" s="196" t="s">
        <v>947</v>
      </c>
      <c r="E25" s="1" t="s">
        <v>960</v>
      </c>
      <c r="F25">
        <v>6</v>
      </c>
      <c r="G25" s="193" t="s">
        <v>945</v>
      </c>
    </row>
    <row r="26" spans="1:7" ht="16" x14ac:dyDescent="0.2">
      <c r="A26" t="s">
        <v>536</v>
      </c>
      <c r="B26" t="s">
        <v>495</v>
      </c>
      <c r="C26" s="1" t="s">
        <v>628</v>
      </c>
      <c r="D26" s="1" t="s">
        <v>943</v>
      </c>
      <c r="E26" s="1" t="s">
        <v>954</v>
      </c>
      <c r="F26">
        <v>254.4</v>
      </c>
      <c r="G26" s="193" t="s">
        <v>945</v>
      </c>
    </row>
    <row r="27" spans="1:7" ht="16" x14ac:dyDescent="0.2">
      <c r="A27" t="s">
        <v>540</v>
      </c>
      <c r="B27" t="s">
        <v>497</v>
      </c>
      <c r="C27" t="s">
        <v>961</v>
      </c>
      <c r="D27" s="1" t="s">
        <v>962</v>
      </c>
      <c r="E27" s="1" t="s">
        <v>963</v>
      </c>
      <c r="F27" s="190" t="s">
        <v>964</v>
      </c>
      <c r="G27" s="190" t="s">
        <v>946</v>
      </c>
    </row>
    <row r="28" spans="1:7" ht="16" x14ac:dyDescent="0.2">
      <c r="A28" t="s">
        <v>545</v>
      </c>
      <c r="B28" t="s">
        <v>493</v>
      </c>
      <c r="C28" s="1" t="s">
        <v>965</v>
      </c>
      <c r="D28" s="1" t="s">
        <v>966</v>
      </c>
      <c r="E28" s="1" t="s">
        <v>967</v>
      </c>
      <c r="F28" s="190" t="s">
        <v>968</v>
      </c>
      <c r="G28" s="193" t="s">
        <v>945</v>
      </c>
    </row>
    <row r="29" spans="1:7" ht="16" x14ac:dyDescent="0.2">
      <c r="A29" t="s">
        <v>546</v>
      </c>
      <c r="B29" t="s">
        <v>496</v>
      </c>
      <c r="C29" s="1" t="s">
        <v>965</v>
      </c>
      <c r="D29" s="1" t="s">
        <v>969</v>
      </c>
      <c r="E29" s="1" t="s">
        <v>967</v>
      </c>
      <c r="F29" s="190" t="s">
        <v>970</v>
      </c>
      <c r="G29" s="193" t="s">
        <v>945</v>
      </c>
    </row>
    <row r="30" spans="1:7" x14ac:dyDescent="0.2">
      <c r="D30" s="71"/>
      <c r="G30" s="190"/>
    </row>
    <row r="31" spans="1:7" x14ac:dyDescent="0.2">
      <c r="G31" s="190"/>
    </row>
    <row r="32" spans="1:7" x14ac:dyDescent="0.2">
      <c r="G32" s="190"/>
    </row>
    <row r="33" spans="1:7" ht="16" x14ac:dyDescent="0.2">
      <c r="A33" t="s">
        <v>971</v>
      </c>
      <c r="G33" s="190"/>
    </row>
    <row r="34" spans="1:7" ht="16" x14ac:dyDescent="0.2">
      <c r="A34" t="s">
        <v>972</v>
      </c>
      <c r="G34" s="19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9B065-C519-481D-9683-83C1E52BF9AB}">
  <dimension ref="A1:H53"/>
  <sheetViews>
    <sheetView tabSelected="1" zoomScale="140" zoomScaleNormal="140" workbookViewId="0">
      <selection activeCell="F4" sqref="F4"/>
    </sheetView>
  </sheetViews>
  <sheetFormatPr baseColWidth="10" defaultColWidth="8.83203125" defaultRowHeight="15" x14ac:dyDescent="0.2"/>
  <cols>
    <col min="1" max="1" width="10.83203125" customWidth="1"/>
    <col min="2" max="2" width="15" customWidth="1"/>
    <col min="3" max="3" width="16.1640625" customWidth="1"/>
    <col min="4" max="4" width="14" style="71" customWidth="1"/>
    <col min="5" max="5" width="15.5" style="71" customWidth="1"/>
    <col min="6" max="6" width="10.6640625" style="71" customWidth="1"/>
    <col min="7" max="8" width="12.1640625" style="71" customWidth="1"/>
  </cols>
  <sheetData>
    <row r="1" spans="1:8" s="36" customFormat="1" ht="14" x14ac:dyDescent="0.2">
      <c r="A1" s="36" t="s">
        <v>991</v>
      </c>
      <c r="D1" s="95"/>
      <c r="E1" s="95"/>
      <c r="F1" s="95"/>
      <c r="G1" s="95"/>
      <c r="H1" s="95"/>
    </row>
    <row r="2" spans="1:8" s="36" customFormat="1" ht="14" x14ac:dyDescent="0.2">
      <c r="A2" s="36" t="s">
        <v>933</v>
      </c>
      <c r="D2" s="95"/>
      <c r="E2" s="95"/>
      <c r="F2" s="95"/>
      <c r="G2" s="95"/>
      <c r="H2" s="95"/>
    </row>
    <row r="4" spans="1:8" s="36" customFormat="1" ht="30" x14ac:dyDescent="0.2">
      <c r="A4" s="139" t="s">
        <v>577</v>
      </c>
      <c r="B4" s="139" t="s">
        <v>578</v>
      </c>
      <c r="C4" s="139" t="s">
        <v>579</v>
      </c>
      <c r="D4" s="145" t="s">
        <v>934</v>
      </c>
      <c r="E4" s="145" t="s">
        <v>838</v>
      </c>
      <c r="F4" s="145" t="s">
        <v>1002</v>
      </c>
      <c r="G4" s="144" t="s">
        <v>839</v>
      </c>
      <c r="H4" s="144" t="s">
        <v>840</v>
      </c>
    </row>
    <row r="5" spans="1:8" s="36" customFormat="1" x14ac:dyDescent="0.2">
      <c r="A5" s="112" t="s">
        <v>775</v>
      </c>
      <c r="B5" s="140" t="s">
        <v>584</v>
      </c>
      <c r="C5" s="143" t="s">
        <v>580</v>
      </c>
      <c r="D5" s="146">
        <v>26.2</v>
      </c>
      <c r="E5" s="146">
        <v>0</v>
      </c>
      <c r="F5" s="146">
        <v>0</v>
      </c>
      <c r="G5" s="95">
        <v>2000</v>
      </c>
      <c r="H5" s="95">
        <v>2000</v>
      </c>
    </row>
    <row r="6" spans="1:8" s="36" customFormat="1" x14ac:dyDescent="0.2">
      <c r="A6" s="141"/>
      <c r="B6" s="140" t="s">
        <v>827</v>
      </c>
      <c r="C6" s="140" t="s">
        <v>828</v>
      </c>
      <c r="D6" s="146">
        <v>13.3</v>
      </c>
      <c r="E6" s="146">
        <v>0</v>
      </c>
      <c r="F6" s="146">
        <v>0</v>
      </c>
      <c r="G6" s="95">
        <v>3000</v>
      </c>
      <c r="H6" s="95">
        <v>2000</v>
      </c>
    </row>
    <row r="7" spans="1:8" s="36" customFormat="1" x14ac:dyDescent="0.2">
      <c r="A7" s="142" t="s">
        <v>780</v>
      </c>
      <c r="B7" s="140" t="s">
        <v>584</v>
      </c>
      <c r="C7" s="143" t="s">
        <v>580</v>
      </c>
      <c r="D7" s="146">
        <v>262</v>
      </c>
      <c r="E7" s="146">
        <v>0</v>
      </c>
      <c r="F7" s="146">
        <v>0</v>
      </c>
      <c r="G7" s="95">
        <v>2000</v>
      </c>
      <c r="H7" s="95">
        <v>2000</v>
      </c>
    </row>
    <row r="8" spans="1:8" s="36" customFormat="1" x14ac:dyDescent="0.2">
      <c r="A8" s="142"/>
      <c r="B8" s="140" t="s">
        <v>583</v>
      </c>
      <c r="C8" s="143" t="s">
        <v>582</v>
      </c>
      <c r="D8" s="146">
        <v>0</v>
      </c>
      <c r="E8" s="146">
        <v>0</v>
      </c>
      <c r="F8" s="146">
        <v>0</v>
      </c>
      <c r="G8" s="95">
        <v>2000</v>
      </c>
      <c r="H8" s="95">
        <v>2000</v>
      </c>
    </row>
    <row r="9" spans="1:8" s="36" customFormat="1" x14ac:dyDescent="0.2">
      <c r="A9" s="142" t="s">
        <v>841</v>
      </c>
      <c r="B9" s="140" t="s">
        <v>584</v>
      </c>
      <c r="C9" s="143" t="s">
        <v>580</v>
      </c>
      <c r="D9" s="146">
        <v>15.3</v>
      </c>
      <c r="E9" s="146">
        <v>0</v>
      </c>
      <c r="F9" s="146">
        <v>0</v>
      </c>
      <c r="G9" s="95">
        <v>2000</v>
      </c>
      <c r="H9" s="95">
        <v>2000</v>
      </c>
    </row>
    <row r="10" spans="1:8" s="36" customFormat="1" x14ac:dyDescent="0.2">
      <c r="A10" s="142"/>
      <c r="B10" s="140" t="s">
        <v>583</v>
      </c>
      <c r="C10" s="143" t="s">
        <v>582</v>
      </c>
      <c r="D10" s="146">
        <v>0</v>
      </c>
      <c r="E10" s="146">
        <v>0</v>
      </c>
      <c r="F10" s="146">
        <v>0</v>
      </c>
      <c r="G10" s="95">
        <v>2000</v>
      </c>
      <c r="H10" s="95">
        <v>2000</v>
      </c>
    </row>
    <row r="11" spans="1:8" s="36" customFormat="1" x14ac:dyDescent="0.2">
      <c r="A11" s="142" t="s">
        <v>782</v>
      </c>
      <c r="B11" s="140" t="s">
        <v>584</v>
      </c>
      <c r="C11" s="143" t="s">
        <v>580</v>
      </c>
      <c r="D11" s="146">
        <v>499</v>
      </c>
      <c r="E11" s="146">
        <v>0</v>
      </c>
      <c r="F11" s="146">
        <v>0</v>
      </c>
      <c r="G11" s="95">
        <v>2000</v>
      </c>
      <c r="H11" s="95">
        <v>2000</v>
      </c>
    </row>
    <row r="12" spans="1:8" s="36" customFormat="1" x14ac:dyDescent="0.2">
      <c r="A12" s="142"/>
      <c r="B12" s="140" t="s">
        <v>583</v>
      </c>
      <c r="C12" s="143" t="s">
        <v>582</v>
      </c>
      <c r="D12" s="146">
        <v>16.899999999999999</v>
      </c>
      <c r="E12" s="146">
        <v>1</v>
      </c>
      <c r="F12" s="146">
        <v>8.3500000000000005E-2</v>
      </c>
      <c r="G12" s="95">
        <v>2000</v>
      </c>
      <c r="H12" s="95">
        <v>2000</v>
      </c>
    </row>
    <row r="13" spans="1:8" s="36" customFormat="1" x14ac:dyDescent="0.2">
      <c r="A13" s="142" t="s">
        <v>783</v>
      </c>
      <c r="B13" s="140" t="s">
        <v>584</v>
      </c>
      <c r="C13" s="143" t="s">
        <v>580</v>
      </c>
      <c r="D13" s="146">
        <v>204</v>
      </c>
      <c r="E13" s="146">
        <v>0</v>
      </c>
      <c r="F13" s="146">
        <v>0</v>
      </c>
      <c r="G13" s="95">
        <v>2000</v>
      </c>
      <c r="H13" s="95">
        <v>2000</v>
      </c>
    </row>
    <row r="14" spans="1:8" s="36" customFormat="1" x14ac:dyDescent="0.2">
      <c r="A14" s="142"/>
      <c r="B14" s="140" t="s">
        <v>583</v>
      </c>
      <c r="C14" s="143" t="s">
        <v>582</v>
      </c>
      <c r="D14" s="146">
        <v>41</v>
      </c>
      <c r="E14" s="146">
        <v>1</v>
      </c>
      <c r="F14" s="146">
        <v>8.1500000000000003E-2</v>
      </c>
      <c r="G14" s="95">
        <v>2000</v>
      </c>
      <c r="H14" s="95">
        <v>2000</v>
      </c>
    </row>
    <row r="15" spans="1:8" s="36" customFormat="1" x14ac:dyDescent="0.2">
      <c r="A15" s="142" t="s">
        <v>829</v>
      </c>
      <c r="B15" s="140" t="s">
        <v>583</v>
      </c>
      <c r="C15" s="143" t="s">
        <v>582</v>
      </c>
      <c r="D15" s="146">
        <v>11.7</v>
      </c>
      <c r="E15" s="146">
        <v>1</v>
      </c>
      <c r="F15" s="146">
        <v>7.5399999999999995E-2</v>
      </c>
      <c r="G15" s="95">
        <v>2000</v>
      </c>
      <c r="H15" s="95">
        <v>2000</v>
      </c>
    </row>
    <row r="16" spans="1:8" s="36" customFormat="1" x14ac:dyDescent="0.2">
      <c r="A16" s="142"/>
      <c r="B16" s="140" t="s">
        <v>827</v>
      </c>
      <c r="C16" s="140" t="s">
        <v>828</v>
      </c>
      <c r="D16" s="146">
        <v>13.5</v>
      </c>
      <c r="E16" s="146">
        <v>0</v>
      </c>
      <c r="F16" s="146">
        <v>0</v>
      </c>
      <c r="G16" s="95">
        <v>3000</v>
      </c>
      <c r="H16" s="95">
        <v>2000</v>
      </c>
    </row>
    <row r="17" spans="1:8" s="36" customFormat="1" x14ac:dyDescent="0.2">
      <c r="A17" s="142"/>
      <c r="B17" s="140" t="s">
        <v>835</v>
      </c>
      <c r="C17" s="140" t="s">
        <v>836</v>
      </c>
      <c r="D17" s="146">
        <v>17.3</v>
      </c>
      <c r="E17" s="146">
        <v>0</v>
      </c>
      <c r="F17" s="146">
        <v>0</v>
      </c>
      <c r="G17" s="95">
        <v>2000</v>
      </c>
      <c r="H17" s="95">
        <v>2000</v>
      </c>
    </row>
    <row r="18" spans="1:8" s="36" customFormat="1" x14ac:dyDescent="0.2">
      <c r="A18" s="142" t="s">
        <v>800</v>
      </c>
      <c r="B18" s="140" t="s">
        <v>584</v>
      </c>
      <c r="C18" s="143" t="s">
        <v>580</v>
      </c>
      <c r="D18" s="146">
        <v>293</v>
      </c>
      <c r="E18" s="146">
        <v>0</v>
      </c>
      <c r="F18" s="146">
        <v>0</v>
      </c>
      <c r="G18" s="95">
        <v>2000</v>
      </c>
      <c r="H18" s="95">
        <v>2000</v>
      </c>
    </row>
    <row r="19" spans="1:8" s="36" customFormat="1" x14ac:dyDescent="0.2">
      <c r="A19" s="142"/>
      <c r="B19" s="140" t="s">
        <v>583</v>
      </c>
      <c r="C19" s="143" t="s">
        <v>582</v>
      </c>
      <c r="D19" s="146">
        <v>9.4</v>
      </c>
      <c r="E19" s="146">
        <v>0</v>
      </c>
      <c r="F19" s="146">
        <v>0</v>
      </c>
      <c r="G19" s="95">
        <v>2000</v>
      </c>
      <c r="H19" s="95">
        <v>2000</v>
      </c>
    </row>
    <row r="20" spans="1:8" s="36" customFormat="1" x14ac:dyDescent="0.2">
      <c r="A20" s="142"/>
      <c r="B20" s="140" t="s">
        <v>835</v>
      </c>
      <c r="C20" s="140" t="s">
        <v>836</v>
      </c>
      <c r="D20" s="146">
        <v>322</v>
      </c>
      <c r="E20" s="146">
        <v>0</v>
      </c>
      <c r="F20" s="146">
        <v>0</v>
      </c>
      <c r="G20" s="95">
        <v>2000</v>
      </c>
      <c r="H20" s="95">
        <v>2000</v>
      </c>
    </row>
    <row r="21" spans="1:8" s="36" customFormat="1" x14ac:dyDescent="0.2">
      <c r="A21" s="142" t="s">
        <v>830</v>
      </c>
      <c r="B21" s="140" t="s">
        <v>586</v>
      </c>
      <c r="C21" s="143" t="s">
        <v>581</v>
      </c>
      <c r="D21" s="146">
        <v>4003</v>
      </c>
      <c r="E21" s="146">
        <v>0</v>
      </c>
      <c r="F21" s="146">
        <v>0</v>
      </c>
      <c r="G21" s="95">
        <v>2000</v>
      </c>
      <c r="H21" s="95">
        <v>2000</v>
      </c>
    </row>
    <row r="22" spans="1:8" s="36" customFormat="1" x14ac:dyDescent="0.2">
      <c r="A22" s="142"/>
      <c r="B22" s="140" t="s">
        <v>837</v>
      </c>
      <c r="C22" s="143" t="s">
        <v>14</v>
      </c>
      <c r="D22" s="146">
        <v>14.4</v>
      </c>
      <c r="E22" s="146">
        <v>1</v>
      </c>
      <c r="F22" s="146">
        <v>0.09</v>
      </c>
      <c r="G22" s="95">
        <v>2000</v>
      </c>
      <c r="H22" s="95">
        <v>2000</v>
      </c>
    </row>
    <row r="23" spans="1:8" s="36" customFormat="1" x14ac:dyDescent="0.2">
      <c r="A23" s="142" t="s">
        <v>831</v>
      </c>
      <c r="B23" s="140" t="s">
        <v>586</v>
      </c>
      <c r="C23" s="143" t="s">
        <v>581</v>
      </c>
      <c r="D23" s="146">
        <v>509</v>
      </c>
      <c r="E23" s="146">
        <v>0</v>
      </c>
      <c r="F23" s="146">
        <v>0</v>
      </c>
      <c r="G23" s="95">
        <v>2000</v>
      </c>
      <c r="H23" s="95">
        <v>2000</v>
      </c>
    </row>
    <row r="24" spans="1:8" s="36" customFormat="1" x14ac:dyDescent="0.2">
      <c r="A24" s="142"/>
      <c r="B24" s="140" t="s">
        <v>837</v>
      </c>
      <c r="C24" s="143" t="s">
        <v>14</v>
      </c>
      <c r="D24" s="146">
        <v>19.5</v>
      </c>
      <c r="E24" s="146">
        <v>0</v>
      </c>
      <c r="F24" s="146">
        <v>0</v>
      </c>
      <c r="G24" s="95">
        <v>2000</v>
      </c>
      <c r="H24" s="95">
        <v>2000</v>
      </c>
    </row>
    <row r="25" spans="1:8" s="36" customFormat="1" ht="14" customHeight="1" x14ac:dyDescent="0.2">
      <c r="A25" s="142" t="s">
        <v>805</v>
      </c>
      <c r="B25" s="140" t="s">
        <v>585</v>
      </c>
      <c r="C25" s="143" t="s">
        <v>832</v>
      </c>
      <c r="D25" s="146">
        <v>1140</v>
      </c>
      <c r="E25" s="146">
        <v>0</v>
      </c>
      <c r="F25" s="146">
        <v>0</v>
      </c>
      <c r="G25" s="95">
        <v>2000</v>
      </c>
      <c r="H25" s="95">
        <v>2000</v>
      </c>
    </row>
    <row r="26" spans="1:8" s="36" customFormat="1" x14ac:dyDescent="0.2">
      <c r="A26" s="142"/>
      <c r="B26" s="140" t="s">
        <v>837</v>
      </c>
      <c r="C26" s="143" t="s">
        <v>833</v>
      </c>
      <c r="D26" s="146">
        <v>9</v>
      </c>
      <c r="E26" s="146">
        <v>0</v>
      </c>
      <c r="F26" s="146">
        <v>0</v>
      </c>
      <c r="G26" s="95">
        <v>2000</v>
      </c>
      <c r="H26" s="95">
        <v>2000</v>
      </c>
    </row>
    <row r="27" spans="1:8" s="36" customFormat="1" x14ac:dyDescent="0.2">
      <c r="A27" s="112" t="s">
        <v>834</v>
      </c>
      <c r="B27" s="140" t="s">
        <v>584</v>
      </c>
      <c r="C27" s="143" t="s">
        <v>832</v>
      </c>
      <c r="D27" s="95">
        <v>2127.5</v>
      </c>
      <c r="E27" s="95">
        <v>0</v>
      </c>
      <c r="F27" s="146">
        <v>0</v>
      </c>
      <c r="G27" s="95">
        <v>2000</v>
      </c>
      <c r="H27" s="95">
        <v>2000</v>
      </c>
    </row>
    <row r="28" spans="1:8" x14ac:dyDescent="0.2">
      <c r="B28" s="140" t="s">
        <v>837</v>
      </c>
      <c r="C28" s="143" t="s">
        <v>833</v>
      </c>
      <c r="D28" s="146">
        <v>26.7</v>
      </c>
      <c r="E28" s="146">
        <v>0</v>
      </c>
      <c r="F28" s="146">
        <v>0</v>
      </c>
      <c r="G28" s="95">
        <v>2000</v>
      </c>
      <c r="H28" s="95">
        <v>2000</v>
      </c>
    </row>
    <row r="29" spans="1:8" x14ac:dyDescent="0.2">
      <c r="A29" s="112" t="s">
        <v>973</v>
      </c>
      <c r="B29" s="140" t="s">
        <v>584</v>
      </c>
      <c r="C29" s="143" t="s">
        <v>832</v>
      </c>
      <c r="D29" s="71">
        <v>25.6</v>
      </c>
      <c r="E29" s="71">
        <v>0</v>
      </c>
      <c r="F29" s="71">
        <v>0</v>
      </c>
      <c r="G29" s="95">
        <v>2000</v>
      </c>
      <c r="H29" s="95">
        <v>2000</v>
      </c>
    </row>
    <row r="30" spans="1:8" x14ac:dyDescent="0.2">
      <c r="A30" s="112"/>
      <c r="B30" s="140" t="s">
        <v>835</v>
      </c>
      <c r="C30" s="140" t="s">
        <v>836</v>
      </c>
      <c r="D30" s="71">
        <v>0</v>
      </c>
      <c r="E30" s="71">
        <v>0</v>
      </c>
      <c r="F30" s="71">
        <v>0</v>
      </c>
      <c r="G30" s="95">
        <v>2000</v>
      </c>
      <c r="H30" s="95">
        <v>2000</v>
      </c>
    </row>
    <row r="31" spans="1:8" x14ac:dyDescent="0.2">
      <c r="A31" s="112"/>
      <c r="B31" s="197" t="s">
        <v>974</v>
      </c>
      <c r="C31" s="143" t="s">
        <v>975</v>
      </c>
      <c r="D31" s="71">
        <v>12.2</v>
      </c>
      <c r="E31" s="71">
        <v>0</v>
      </c>
      <c r="F31" s="71">
        <v>0</v>
      </c>
      <c r="G31" s="71">
        <v>3000</v>
      </c>
      <c r="H31" s="71">
        <v>2000</v>
      </c>
    </row>
    <row r="32" spans="1:8" x14ac:dyDescent="0.2">
      <c r="A32" s="112" t="s">
        <v>976</v>
      </c>
      <c r="B32" s="140" t="s">
        <v>584</v>
      </c>
      <c r="C32" s="143" t="s">
        <v>832</v>
      </c>
      <c r="D32" s="71">
        <v>0</v>
      </c>
      <c r="E32" s="71">
        <v>0</v>
      </c>
      <c r="F32" s="71">
        <v>0</v>
      </c>
      <c r="G32" s="95">
        <v>2000</v>
      </c>
      <c r="H32" s="95">
        <v>2000</v>
      </c>
    </row>
    <row r="33" spans="1:8" x14ac:dyDescent="0.2">
      <c r="A33" s="112"/>
      <c r="B33" s="140" t="s">
        <v>835</v>
      </c>
      <c r="C33" s="140" t="s">
        <v>836</v>
      </c>
      <c r="D33" s="71">
        <v>71.8</v>
      </c>
      <c r="E33" s="71">
        <v>0</v>
      </c>
      <c r="F33" s="71">
        <v>0</v>
      </c>
      <c r="G33" s="95">
        <v>2000</v>
      </c>
      <c r="H33" s="95">
        <v>2000</v>
      </c>
    </row>
    <row r="34" spans="1:8" x14ac:dyDescent="0.2">
      <c r="A34" s="112"/>
      <c r="B34" s="197" t="s">
        <v>974</v>
      </c>
      <c r="C34" s="143" t="s">
        <v>975</v>
      </c>
      <c r="D34" s="71">
        <v>44.5</v>
      </c>
      <c r="E34" s="71">
        <v>0</v>
      </c>
      <c r="F34" s="71">
        <v>0</v>
      </c>
      <c r="G34" s="71">
        <v>3000</v>
      </c>
      <c r="H34" s="71">
        <v>2000</v>
      </c>
    </row>
    <row r="35" spans="1:8" x14ac:dyDescent="0.2">
      <c r="A35" s="112" t="s">
        <v>977</v>
      </c>
      <c r="B35" s="140" t="s">
        <v>584</v>
      </c>
      <c r="C35" s="143" t="s">
        <v>832</v>
      </c>
      <c r="D35" s="71">
        <v>4.9000000000000004</v>
      </c>
      <c r="E35" s="71">
        <v>0</v>
      </c>
      <c r="F35" s="71">
        <v>0</v>
      </c>
      <c r="G35" s="95">
        <v>2000</v>
      </c>
      <c r="H35" s="95">
        <v>2000</v>
      </c>
    </row>
    <row r="36" spans="1:8" x14ac:dyDescent="0.2">
      <c r="A36" s="112"/>
      <c r="B36" s="140" t="s">
        <v>835</v>
      </c>
      <c r="C36" s="140" t="s">
        <v>836</v>
      </c>
      <c r="D36" s="71">
        <v>75.599999999999994</v>
      </c>
      <c r="E36" s="71">
        <v>0</v>
      </c>
      <c r="F36" s="71">
        <v>0</v>
      </c>
      <c r="G36" s="95">
        <v>2000</v>
      </c>
      <c r="H36" s="95">
        <v>2000</v>
      </c>
    </row>
    <row r="37" spans="1:8" x14ac:dyDescent="0.2">
      <c r="A37" s="112"/>
      <c r="B37" s="197" t="s">
        <v>974</v>
      </c>
      <c r="C37" s="143" t="s">
        <v>975</v>
      </c>
      <c r="D37" s="71">
        <v>21</v>
      </c>
      <c r="E37" s="71">
        <v>1</v>
      </c>
      <c r="F37" s="71">
        <v>9.2700000000000005E-2</v>
      </c>
      <c r="G37" s="71">
        <v>3000</v>
      </c>
      <c r="H37" s="71">
        <v>2000</v>
      </c>
    </row>
    <row r="38" spans="1:8" x14ac:dyDescent="0.2">
      <c r="A38" s="112" t="s">
        <v>978</v>
      </c>
      <c r="B38" s="140" t="s">
        <v>584</v>
      </c>
      <c r="C38" s="143" t="s">
        <v>832</v>
      </c>
      <c r="D38" s="71">
        <v>74.5</v>
      </c>
      <c r="E38" s="71">
        <v>0</v>
      </c>
      <c r="F38" s="71">
        <v>0</v>
      </c>
      <c r="G38" s="95">
        <v>2000</v>
      </c>
      <c r="H38" s="95">
        <v>2000</v>
      </c>
    </row>
    <row r="39" spans="1:8" x14ac:dyDescent="0.2">
      <c r="A39" s="112"/>
      <c r="B39" s="140" t="s">
        <v>835</v>
      </c>
      <c r="C39" s="140" t="s">
        <v>836</v>
      </c>
      <c r="D39" s="71">
        <v>0</v>
      </c>
      <c r="E39" s="71">
        <v>0</v>
      </c>
      <c r="F39" s="71">
        <v>0</v>
      </c>
      <c r="G39" s="95">
        <v>2000</v>
      </c>
      <c r="H39" s="95">
        <v>2000</v>
      </c>
    </row>
    <row r="40" spans="1:8" x14ac:dyDescent="0.2">
      <c r="A40" s="112"/>
      <c r="B40" s="197" t="s">
        <v>974</v>
      </c>
      <c r="C40" s="143" t="s">
        <v>975</v>
      </c>
      <c r="D40" s="71">
        <v>15.7</v>
      </c>
      <c r="E40" s="71">
        <v>1</v>
      </c>
      <c r="F40" s="71">
        <v>8.6800000000000002E-2</v>
      </c>
      <c r="G40" s="71">
        <v>3000</v>
      </c>
      <c r="H40" s="71">
        <v>2000</v>
      </c>
    </row>
    <row r="41" spans="1:8" x14ac:dyDescent="0.2">
      <c r="A41" s="112" t="s">
        <v>979</v>
      </c>
      <c r="B41" s="140" t="s">
        <v>584</v>
      </c>
      <c r="C41" s="143" t="s">
        <v>832</v>
      </c>
      <c r="D41" s="71">
        <v>5.5</v>
      </c>
      <c r="E41" s="71">
        <v>0</v>
      </c>
      <c r="F41" s="71">
        <v>0</v>
      </c>
      <c r="G41" s="95">
        <v>2000</v>
      </c>
      <c r="H41" s="95">
        <v>2000</v>
      </c>
    </row>
    <row r="42" spans="1:8" x14ac:dyDescent="0.2">
      <c r="A42" s="112"/>
      <c r="B42" s="140" t="s">
        <v>835</v>
      </c>
      <c r="C42" s="140" t="s">
        <v>836</v>
      </c>
      <c r="D42" s="71">
        <v>12.3</v>
      </c>
      <c r="E42" s="71">
        <v>0</v>
      </c>
      <c r="F42" s="71">
        <v>0</v>
      </c>
      <c r="G42" s="95">
        <v>2000</v>
      </c>
      <c r="H42" s="95">
        <v>2000</v>
      </c>
    </row>
    <row r="43" spans="1:8" x14ac:dyDescent="0.2">
      <c r="A43" s="112"/>
      <c r="B43" s="197" t="s">
        <v>974</v>
      </c>
      <c r="C43" s="143" t="s">
        <v>975</v>
      </c>
      <c r="D43" s="71">
        <v>0</v>
      </c>
      <c r="E43" s="71">
        <v>0</v>
      </c>
      <c r="F43" s="71">
        <v>0</v>
      </c>
      <c r="G43" s="95">
        <v>2000</v>
      </c>
      <c r="H43" s="95">
        <v>2000</v>
      </c>
    </row>
    <row r="44" spans="1:8" x14ac:dyDescent="0.2">
      <c r="A44" s="112" t="s">
        <v>980</v>
      </c>
      <c r="B44" s="140" t="s">
        <v>584</v>
      </c>
      <c r="C44" s="143" t="s">
        <v>832</v>
      </c>
      <c r="D44" s="71">
        <v>0</v>
      </c>
      <c r="E44" s="71">
        <v>0</v>
      </c>
      <c r="F44" s="71">
        <v>0</v>
      </c>
      <c r="G44" s="95">
        <v>2000</v>
      </c>
      <c r="H44" s="95">
        <v>2000</v>
      </c>
    </row>
    <row r="45" spans="1:8" x14ac:dyDescent="0.2">
      <c r="A45" s="112"/>
      <c r="B45" s="140" t="s">
        <v>835</v>
      </c>
      <c r="C45" s="140" t="s">
        <v>836</v>
      </c>
      <c r="D45" s="71">
        <v>8.6</v>
      </c>
      <c r="E45" s="71">
        <v>0</v>
      </c>
      <c r="F45" s="71">
        <v>0</v>
      </c>
      <c r="G45" s="95">
        <v>2000</v>
      </c>
      <c r="H45" s="95">
        <v>2000</v>
      </c>
    </row>
    <row r="46" spans="1:8" x14ac:dyDescent="0.2">
      <c r="A46" s="112"/>
      <c r="B46" s="197" t="s">
        <v>974</v>
      </c>
      <c r="C46" s="143" t="s">
        <v>975</v>
      </c>
      <c r="D46" s="71">
        <v>25.3</v>
      </c>
      <c r="E46" s="71">
        <v>2</v>
      </c>
      <c r="F46" s="71">
        <v>0.17899999999999999</v>
      </c>
      <c r="G46" s="71">
        <v>3000</v>
      </c>
      <c r="H46" s="71">
        <v>2000</v>
      </c>
    </row>
    <row r="47" spans="1:8" x14ac:dyDescent="0.2">
      <c r="A47" s="112" t="s">
        <v>768</v>
      </c>
      <c r="B47" s="140" t="s">
        <v>584</v>
      </c>
      <c r="C47" s="143" t="s">
        <v>832</v>
      </c>
      <c r="D47" s="71">
        <v>26.7</v>
      </c>
      <c r="E47" s="71">
        <v>0</v>
      </c>
      <c r="F47" s="71">
        <v>0</v>
      </c>
      <c r="G47" s="95">
        <v>2000</v>
      </c>
      <c r="H47" s="95">
        <v>2000</v>
      </c>
    </row>
    <row r="48" spans="1:8" x14ac:dyDescent="0.2">
      <c r="A48" s="112" t="s">
        <v>981</v>
      </c>
      <c r="B48" s="140" t="s">
        <v>584</v>
      </c>
      <c r="C48" s="143" t="s">
        <v>832</v>
      </c>
      <c r="D48" s="71">
        <v>50.7</v>
      </c>
      <c r="E48" s="71">
        <v>0</v>
      </c>
      <c r="F48" s="71">
        <v>0</v>
      </c>
      <c r="G48" s="95">
        <v>2000</v>
      </c>
      <c r="H48" s="95">
        <v>2000</v>
      </c>
    </row>
    <row r="49" spans="1:8" x14ac:dyDescent="0.2">
      <c r="A49" s="112" t="s">
        <v>982</v>
      </c>
      <c r="B49" s="140" t="s">
        <v>584</v>
      </c>
      <c r="C49" s="143" t="s">
        <v>832</v>
      </c>
      <c r="D49" s="71">
        <v>33</v>
      </c>
      <c r="E49" s="71">
        <v>0</v>
      </c>
      <c r="F49" s="71">
        <v>0</v>
      </c>
      <c r="G49" s="95">
        <v>2000</v>
      </c>
      <c r="H49" s="95">
        <v>2000</v>
      </c>
    </row>
    <row r="50" spans="1:8" x14ac:dyDescent="0.2">
      <c r="A50" s="112" t="s">
        <v>790</v>
      </c>
      <c r="B50" s="140" t="s">
        <v>584</v>
      </c>
      <c r="C50" s="143" t="s">
        <v>832</v>
      </c>
      <c r="D50" s="71">
        <v>675.6</v>
      </c>
      <c r="E50" s="71">
        <v>0</v>
      </c>
      <c r="F50" s="71">
        <v>0</v>
      </c>
      <c r="G50" s="95">
        <v>2000</v>
      </c>
      <c r="H50" s="95">
        <v>2000</v>
      </c>
    </row>
    <row r="51" spans="1:8" x14ac:dyDescent="0.2">
      <c r="A51" s="112" t="s">
        <v>983</v>
      </c>
      <c r="B51" s="140" t="s">
        <v>584</v>
      </c>
      <c r="C51" s="143" t="s">
        <v>832</v>
      </c>
      <c r="D51" s="71">
        <v>1285.5999999999999</v>
      </c>
      <c r="E51" s="71">
        <v>0</v>
      </c>
      <c r="F51" s="71">
        <v>0</v>
      </c>
      <c r="G51" s="95">
        <v>2000</v>
      </c>
      <c r="H51" s="95">
        <v>2000</v>
      </c>
    </row>
    <row r="52" spans="1:8" x14ac:dyDescent="0.2">
      <c r="A52" s="112" t="s">
        <v>821</v>
      </c>
      <c r="B52" s="140" t="s">
        <v>835</v>
      </c>
      <c r="C52" s="140" t="s">
        <v>836</v>
      </c>
      <c r="D52" s="71">
        <v>17</v>
      </c>
      <c r="E52" s="71">
        <v>0</v>
      </c>
      <c r="F52" s="71">
        <v>0</v>
      </c>
      <c r="G52" s="95">
        <v>2000</v>
      </c>
      <c r="H52" s="95">
        <v>2000</v>
      </c>
    </row>
    <row r="53" spans="1:8" x14ac:dyDescent="0.2">
      <c r="A53" s="112" t="s">
        <v>984</v>
      </c>
      <c r="B53" s="140" t="s">
        <v>584</v>
      </c>
      <c r="C53" s="143" t="s">
        <v>832</v>
      </c>
      <c r="D53" s="71">
        <v>20.100000000000001</v>
      </c>
      <c r="E53" s="71">
        <v>0</v>
      </c>
      <c r="F53" s="71">
        <v>0</v>
      </c>
      <c r="G53" s="95">
        <v>2000</v>
      </c>
      <c r="H53" s="95">
        <v>2000</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 Suppl. Table 1</vt:lpstr>
      <vt:lpstr>Suppl. Table 2</vt:lpstr>
      <vt:lpstr>Suppl. Table 3</vt:lpstr>
      <vt:lpstr>Suppl. Table 4</vt:lpstr>
      <vt:lpstr>Suppl. Table 5</vt:lpstr>
      <vt:lpstr>Suppl. Table 6</vt:lpstr>
      <vt:lpstr>Suppl. Table 7</vt:lpstr>
      <vt:lpstr>Suppl. Table 8</vt:lpstr>
      <vt:lpstr>Suppl. Table 9</vt:lpstr>
      <vt:lpstr>Suppl. 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Fitzgerald</dc:creator>
  <cp:lastModifiedBy>Microsoft Office User</cp:lastModifiedBy>
  <dcterms:created xsi:type="dcterms:W3CDTF">2022-09-04T22:56:13Z</dcterms:created>
  <dcterms:modified xsi:type="dcterms:W3CDTF">2023-03-27T01:32:25Z</dcterms:modified>
</cp:coreProperties>
</file>